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産業連関表\01産業連関作表\2015県内外地域間表\公表用資料\HP掲載\"/>
    </mc:Choice>
  </mc:AlternateContent>
  <bookViews>
    <workbookView xWindow="0" yWindow="0" windowWidth="28800" windowHeight="12465"/>
  </bookViews>
  <sheets>
    <sheet name="表1-1" sheetId="1" r:id="rId1"/>
    <sheet name="表1-2" sheetId="2" r:id="rId2"/>
    <sheet name="表1-3" sheetId="3" r:id="rId3"/>
    <sheet name="表1-4" sheetId="4" r:id="rId4"/>
    <sheet name="表1-5" sheetId="5" r:id="rId5"/>
    <sheet name="表1-6" sheetId="6" r:id="rId6"/>
  </sheets>
  <definedNames>
    <definedName name="_xlnm.Print_Titles" localSheetId="0">'表1-1'!$A:$D,'表1-1'!$2:$4</definedName>
    <definedName name="_xlnm.Print_Titles" localSheetId="1">'表1-2'!$B:$D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3" l="1"/>
  <c r="AG5" i="3"/>
  <c r="AH5" i="3"/>
  <c r="R6" i="3"/>
  <c r="AG6" i="3"/>
  <c r="R7" i="3"/>
  <c r="AG7" i="3"/>
  <c r="AI7" i="3" s="1"/>
  <c r="AH7" i="3"/>
  <c r="R8" i="3"/>
  <c r="S8" i="3" s="1"/>
  <c r="AG8" i="3"/>
  <c r="R9" i="3"/>
  <c r="AG9" i="3"/>
  <c r="AI9" i="3" s="1"/>
  <c r="AH9" i="3"/>
  <c r="R10" i="3"/>
  <c r="S10" i="3" s="1"/>
  <c r="AG10" i="3"/>
  <c r="R11" i="3"/>
  <c r="AG11" i="3"/>
  <c r="AI11" i="3" s="1"/>
  <c r="AH11" i="3"/>
  <c r="R12" i="3"/>
  <c r="S12" i="3" s="1"/>
  <c r="AG12" i="3"/>
  <c r="R13" i="3"/>
  <c r="AG13" i="3"/>
  <c r="AI13" i="3" s="1"/>
  <c r="AH13" i="3"/>
  <c r="R14" i="3"/>
  <c r="S14" i="3" s="1"/>
  <c r="AG14" i="3"/>
  <c r="R15" i="3"/>
  <c r="AG15" i="3"/>
  <c r="AI15" i="3" s="1"/>
  <c r="AH15" i="3"/>
  <c r="R16" i="3"/>
  <c r="S16" i="3" s="1"/>
  <c r="AG16" i="3"/>
  <c r="R17" i="3"/>
  <c r="AG17" i="3"/>
  <c r="AI17" i="3" s="1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K19" i="3"/>
  <c r="U19" i="3"/>
  <c r="AC19" i="3"/>
  <c r="R20" i="3"/>
  <c r="S20" i="3"/>
  <c r="AG20" i="3"/>
  <c r="R21" i="3"/>
  <c r="AG21" i="3"/>
  <c r="R22" i="3"/>
  <c r="AI22" i="3" s="1"/>
  <c r="S22" i="3"/>
  <c r="AG22" i="3"/>
  <c r="R23" i="3"/>
  <c r="AG23" i="3"/>
  <c r="AI23" i="3" s="1"/>
  <c r="R24" i="3"/>
  <c r="AI24" i="3" s="1"/>
  <c r="S24" i="3"/>
  <c r="AG24" i="3"/>
  <c r="R25" i="3"/>
  <c r="AG25" i="3"/>
  <c r="AI25" i="3" s="1"/>
  <c r="R26" i="3"/>
  <c r="AI26" i="3" s="1"/>
  <c r="S26" i="3"/>
  <c r="AG26" i="3"/>
  <c r="R27" i="3"/>
  <c r="AG27" i="3"/>
  <c r="AI27" i="3" s="1"/>
  <c r="R28" i="3"/>
  <c r="AI28" i="3" s="1"/>
  <c r="S28" i="3"/>
  <c r="AG28" i="3"/>
  <c r="R29" i="3"/>
  <c r="AG29" i="3"/>
  <c r="AI29" i="3" s="1"/>
  <c r="R30" i="3"/>
  <c r="AI30" i="3" s="1"/>
  <c r="S30" i="3"/>
  <c r="AG30" i="3"/>
  <c r="R31" i="3"/>
  <c r="AG31" i="3"/>
  <c r="AI31" i="3" s="1"/>
  <c r="R32" i="3"/>
  <c r="AI32" i="3" s="1"/>
  <c r="S32" i="3"/>
  <c r="AG32" i="3"/>
  <c r="E33" i="3"/>
  <c r="F33" i="3"/>
  <c r="E34" i="3" s="1"/>
  <c r="G33" i="3"/>
  <c r="H33" i="3"/>
  <c r="I33" i="3"/>
  <c r="J33" i="3"/>
  <c r="J34" i="3" s="1"/>
  <c r="K33" i="3"/>
  <c r="L33" i="3"/>
  <c r="M33" i="3"/>
  <c r="N33" i="3"/>
  <c r="N35" i="3" s="1"/>
  <c r="O33" i="3"/>
  <c r="P33" i="3"/>
  <c r="P34" i="3" s="1"/>
  <c r="Q33" i="3"/>
  <c r="T33" i="3"/>
  <c r="W34" i="3" s="1"/>
  <c r="U33" i="3"/>
  <c r="V33" i="3"/>
  <c r="W33" i="3"/>
  <c r="X33" i="3"/>
  <c r="X35" i="3" s="1"/>
  <c r="Y33" i="3"/>
  <c r="Z33" i="3"/>
  <c r="AA33" i="3"/>
  <c r="AB33" i="3"/>
  <c r="AB34" i="3" s="1"/>
  <c r="AC33" i="3"/>
  <c r="AD33" i="3"/>
  <c r="AE33" i="3"/>
  <c r="AF33" i="3"/>
  <c r="AF35" i="3" s="1"/>
  <c r="I34" i="3"/>
  <c r="N34" i="3"/>
  <c r="V34" i="3"/>
  <c r="AA34" i="3"/>
  <c r="AF34" i="3"/>
  <c r="G35" i="3"/>
  <c r="H35" i="3"/>
  <c r="J35" i="3"/>
  <c r="K35" i="3"/>
  <c r="L35" i="3"/>
  <c r="O35" i="3"/>
  <c r="U35" i="3"/>
  <c r="V35" i="3"/>
  <c r="Y35" i="3"/>
  <c r="Z35" i="3"/>
  <c r="AB35" i="3"/>
  <c r="AC35" i="3"/>
  <c r="AD35" i="3"/>
  <c r="AI21" i="3" l="1"/>
  <c r="AH20" i="3"/>
  <c r="AH22" i="3"/>
  <c r="AH24" i="3"/>
  <c r="AH26" i="3"/>
  <c r="AH28" i="3"/>
  <c r="AH30" i="3"/>
  <c r="AH32" i="3"/>
  <c r="AE19" i="3"/>
  <c r="AE35" i="3"/>
  <c r="AA19" i="3"/>
  <c r="AA35" i="3"/>
  <c r="W19" i="3"/>
  <c r="W35" i="3"/>
  <c r="Q19" i="3"/>
  <c r="Q35" i="3"/>
  <c r="M19" i="3"/>
  <c r="M35" i="3"/>
  <c r="I19" i="3"/>
  <c r="I35" i="3"/>
  <c r="E19" i="3"/>
  <c r="E35" i="3"/>
  <c r="S5" i="3"/>
  <c r="S7" i="3"/>
  <c r="S9" i="3"/>
  <c r="S11" i="3"/>
  <c r="S13" i="3"/>
  <c r="S15" i="3"/>
  <c r="S17" i="3"/>
  <c r="AE34" i="3"/>
  <c r="Z34" i="3"/>
  <c r="T34" i="3"/>
  <c r="M34" i="3"/>
  <c r="H34" i="3"/>
  <c r="Z19" i="3"/>
  <c r="P19" i="3"/>
  <c r="H19" i="3"/>
  <c r="AI16" i="3"/>
  <c r="AI14" i="3"/>
  <c r="AI12" i="3"/>
  <c r="AI10" i="3"/>
  <c r="AI8" i="3"/>
  <c r="AI6" i="3"/>
  <c r="T35" i="3"/>
  <c r="AD34" i="3"/>
  <c r="X34" i="3"/>
  <c r="Q34" i="3"/>
  <c r="L34" i="3"/>
  <c r="F34" i="3"/>
  <c r="S21" i="3"/>
  <c r="S23" i="3"/>
  <c r="S25" i="3"/>
  <c r="S27" i="3"/>
  <c r="S29" i="3"/>
  <c r="S31" i="3"/>
  <c r="Y19" i="3"/>
  <c r="O19" i="3"/>
  <c r="G19" i="3"/>
  <c r="AI5" i="3"/>
  <c r="AJ5" i="3" s="1"/>
  <c r="AH6" i="3"/>
  <c r="AH8" i="3"/>
  <c r="AH10" i="3"/>
  <c r="AH12" i="3"/>
  <c r="AH14" i="3"/>
  <c r="AH16" i="3"/>
  <c r="P35" i="3"/>
  <c r="P36" i="3" s="1"/>
  <c r="F35" i="3"/>
  <c r="AC34" i="3"/>
  <c r="Y34" i="3"/>
  <c r="U34" i="3"/>
  <c r="O34" i="3"/>
  <c r="K34" i="3"/>
  <c r="G34" i="3"/>
  <c r="AH31" i="3"/>
  <c r="AH29" i="3"/>
  <c r="AH27" i="3"/>
  <c r="AH25" i="3"/>
  <c r="AH23" i="3"/>
  <c r="AH21" i="3"/>
  <c r="AI20" i="3"/>
  <c r="AD19" i="3"/>
  <c r="V19" i="3"/>
  <c r="L19" i="3"/>
  <c r="AF19" i="3"/>
  <c r="AB19" i="3"/>
  <c r="X19" i="3"/>
  <c r="T19" i="3"/>
  <c r="N19" i="3"/>
  <c r="J19" i="3"/>
  <c r="F19" i="3"/>
  <c r="S6" i="3"/>
  <c r="AJ13" i="3" l="1"/>
  <c r="AJ6" i="3"/>
  <c r="AJ14" i="3"/>
  <c r="I36" i="3"/>
  <c r="Q36" i="3"/>
  <c r="AA36" i="3"/>
  <c r="AJ23" i="3"/>
  <c r="AJ31" i="3"/>
  <c r="N36" i="3"/>
  <c r="V36" i="3"/>
  <c r="AJ22" i="3"/>
  <c r="AJ20" i="3"/>
  <c r="AC36" i="3"/>
  <c r="AJ7" i="3"/>
  <c r="AJ15" i="3"/>
  <c r="G36" i="3"/>
  <c r="AJ8" i="3"/>
  <c r="AJ16" i="3"/>
  <c r="AJ25" i="3"/>
  <c r="O36" i="3"/>
  <c r="X36" i="3"/>
  <c r="AJ28" i="3"/>
  <c r="AJ30" i="3"/>
  <c r="F36" i="3"/>
  <c r="AJ9" i="3"/>
  <c r="AJ17" i="3"/>
  <c r="T36" i="3"/>
  <c r="AJ10" i="3"/>
  <c r="U36" i="3"/>
  <c r="E36" i="3"/>
  <c r="J36" i="3"/>
  <c r="AB36" i="3"/>
  <c r="M36" i="3"/>
  <c r="W36" i="3"/>
  <c r="AE36" i="3"/>
  <c r="AJ27" i="3"/>
  <c r="AJ24" i="3"/>
  <c r="AF36" i="3"/>
  <c r="L36" i="3"/>
  <c r="H36" i="3"/>
  <c r="K36" i="3"/>
  <c r="AJ11" i="3"/>
  <c r="Y36" i="3"/>
  <c r="AJ12" i="3"/>
  <c r="AJ21" i="3"/>
  <c r="AJ29" i="3"/>
  <c r="AJ32" i="3"/>
  <c r="AJ26" i="3"/>
  <c r="AD36" i="3"/>
  <c r="Z36" i="3"/>
</calcChain>
</file>

<file path=xl/sharedStrings.xml><?xml version="1.0" encoding="utf-8"?>
<sst xmlns="http://schemas.openxmlformats.org/spreadsheetml/2006/main" count="655" uniqueCount="75">
  <si>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</si>
  <si>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</si>
  <si>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</si>
  <si>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</si>
  <si>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</si>
  <si>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</si>
  <si>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</si>
  <si>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</si>
  <si>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</si>
  <si>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</si>
  <si>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内生部門計</t>
  </si>
  <si>
    <t>域外中間投入計</t>
  </si>
  <si>
    <t>分類不明</t>
  </si>
  <si>
    <t>サービス業</t>
  </si>
  <si>
    <t>公務　　　　　　　　</t>
  </si>
  <si>
    <t>情報通信</t>
  </si>
  <si>
    <t>運輸・郵便　　　</t>
  </si>
  <si>
    <t>不動産　　　　　　　</t>
  </si>
  <si>
    <t>金融・保険　　　　　</t>
  </si>
  <si>
    <t>商業　　　　　　　　</t>
  </si>
  <si>
    <t>電力・ガス・水道</t>
  </si>
  <si>
    <t>建設</t>
  </si>
  <si>
    <t>製造業</t>
  </si>
  <si>
    <t>鉱業</t>
  </si>
  <si>
    <t>農林漁業</t>
  </si>
  <si>
    <t>県外</t>
  </si>
  <si>
    <t>域内中間投入計</t>
  </si>
  <si>
    <t>県内</t>
  </si>
  <si>
    <t>中間投入</t>
  </si>
  <si>
    <t>（控除）輸入計</t>
  </si>
  <si>
    <t>輸出計</t>
  </si>
  <si>
    <t>県内需要合計</t>
  </si>
  <si>
    <t>最終需要計</t>
  </si>
  <si>
    <t>域外最終需要計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</si>
  <si>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</si>
  <si>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</si>
  <si>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</si>
  <si>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</si>
  <si>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</si>
  <si>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</si>
  <si>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域内最終需要計</t>
  </si>
  <si>
    <t>中間総需要合計</t>
  </si>
  <si>
    <t>域外中間需要計</t>
  </si>
  <si>
    <t>域内中間需要計</t>
  </si>
  <si>
    <t>最終需要</t>
  </si>
  <si>
    <t>中間需要</t>
  </si>
  <si>
    <t>表1-1 生産者価格評価表</t>
    <phoneticPr fontId="3"/>
  </si>
  <si>
    <t>県外</t>
    <rPh sb="1" eb="2">
      <t>ガイ</t>
    </rPh>
    <phoneticPr fontId="7"/>
  </si>
  <si>
    <t>三重県</t>
    <phoneticPr fontId="7"/>
  </si>
  <si>
    <t>県外</t>
    <rPh sb="0" eb="2">
      <t>ケンガイ</t>
    </rPh>
    <phoneticPr fontId="3"/>
  </si>
  <si>
    <t>影響力係数</t>
    <rPh sb="0" eb="3">
      <t>エイキョウリョク</t>
    </rPh>
    <rPh sb="3" eb="5">
      <t>ケイスウ</t>
    </rPh>
    <phoneticPr fontId="7"/>
  </si>
  <si>
    <t>列総和</t>
    <rPh sb="0" eb="1">
      <t>レツ</t>
    </rPh>
    <rPh sb="1" eb="3">
      <t>ソウワ</t>
    </rPh>
    <rPh sb="2" eb="3">
      <t>ワ</t>
    </rPh>
    <phoneticPr fontId="7"/>
  </si>
  <si>
    <t>域内列和</t>
    <rPh sb="0" eb="2">
      <t>イキナイ</t>
    </rPh>
    <rPh sb="2" eb="3">
      <t>レツ</t>
    </rPh>
    <rPh sb="3" eb="4">
      <t>ワ</t>
    </rPh>
    <phoneticPr fontId="7"/>
  </si>
  <si>
    <t>県内</t>
    <rPh sb="0" eb="2">
      <t>ケンナイ</t>
    </rPh>
    <phoneticPr fontId="3"/>
  </si>
  <si>
    <t>感応度係数</t>
    <rPh sb="0" eb="3">
      <t>カンノウド</t>
    </rPh>
    <rPh sb="3" eb="5">
      <t>ケイスウ</t>
    </rPh>
    <phoneticPr fontId="10"/>
  </si>
  <si>
    <t>行総和</t>
    <rPh sb="0" eb="1">
      <t>ギョウ</t>
    </rPh>
    <rPh sb="1" eb="2">
      <t>ソウ</t>
    </rPh>
    <rPh sb="2" eb="3">
      <t>ワ</t>
    </rPh>
    <phoneticPr fontId="10"/>
  </si>
  <si>
    <t>域内行和</t>
    <rPh sb="0" eb="2">
      <t>イキナイ</t>
    </rPh>
    <rPh sb="2" eb="3">
      <t>ギョウ</t>
    </rPh>
    <rPh sb="3" eb="4">
      <t>ワ</t>
    </rPh>
    <phoneticPr fontId="10"/>
  </si>
  <si>
    <t>合計</t>
  </si>
  <si>
    <t>平均</t>
  </si>
  <si>
    <t>最終需要項目別生産誘発依存度</t>
  </si>
  <si>
    <t>県外計</t>
  </si>
  <si>
    <t>県内計</t>
  </si>
  <si>
    <t>表1-4 最終需要項目別生産誘発額_係数_依存度</t>
    <phoneticPr fontId="3"/>
  </si>
  <si>
    <t>最終需要項目別粗付加価値誘発依存度</t>
  </si>
  <si>
    <t>最終需要項目別粗付加価値誘発係数</t>
  </si>
  <si>
    <t>最終需要項目別粗付加価値誘発額</t>
  </si>
  <si>
    <t>表1-5 最終需要項目別粗付加価値誘発額_係数_依存度 最終需要項目別粗付加価値誘発額（粗付加価値誘発係数に最終需要項目別生産誘発額を乗じる）：　Ｖ＾B[（F－M＾F★）＋E]　=　Ｖ＾(BF-BM＾F★)+Ｖ＾BE</t>
    <phoneticPr fontId="3"/>
  </si>
  <si>
    <t>最終需要項目別輸入誘発依存度</t>
  </si>
  <si>
    <t>最終需要項目別輸入誘発係数</t>
  </si>
  <si>
    <t>最終需要項目別輸入誘発額</t>
  </si>
  <si>
    <t>表1-6 最終需要項目別輸入誘発額_係数_依存度</t>
    <phoneticPr fontId="3"/>
  </si>
  <si>
    <t>表1-2 投入係数表 A</t>
    <phoneticPr fontId="3"/>
  </si>
  <si>
    <t>表1-3 逆行列係数表 B=[I-(A-MA*)]-1</t>
    <phoneticPr fontId="3"/>
  </si>
  <si>
    <t>最終需要項目別生産誘発額：　B[（F－M＾F※）＋E]　=　(BF-BM＾F※)+BE</t>
    <phoneticPr fontId="3"/>
  </si>
  <si>
    <t>最終需要項目別生産誘発係数：　B[（F－M＾F※）＋E]（Ｆ＾）-1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</si>
</sst>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00"/>
    <numFmt numFmtId="177" formatCode="#,##0.000000;[Red]\-#,##0.000000"/>
    <numFmt numFmtId="178" formatCode="#,##0_ "/>
    <numFmt numFmtId="179" formatCode="#,##0.000000_ ;[Red]\-#,##0.000000\ "/>
  </numFmts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68">
    <xf numFmtId="0" fontId="0" fillId="0" borderId="0" xfId="0"/>
    <xf numFmtId="0" fontId="2" fillId="0" borderId="0" xfId="0" applyFont="1"/>
    <xf numFmtId="38" fontId="2" fillId="0" borderId="0" xfId="1" applyFont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4" xfId="1" applyFont="1" applyBorder="1">
      <alignment vertical="center"/>
    </xf>
    <xf numFmtId="0" fontId="2" fillId="0" borderId="5" xfId="0" applyFont="1" applyBorder="1" applyAlignment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6" xfId="1" applyFont="1" applyBorder="1" applyAlignment="1">
      <alignment vertical="center" shrinkToFit="1"/>
    </xf>
    <xf numFmtId="38" fontId="2" fillId="0" borderId="8" xfId="1" applyFont="1" applyBorder="1">
      <alignment vertical="center"/>
    </xf>
    <xf numFmtId="38" fontId="2" fillId="0" borderId="8" xfId="1" applyFont="1" applyBorder="1" applyAlignment="1">
      <alignment vertical="center" shrinkToFit="1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0" fontId="2" fillId="0" borderId="0" xfId="0" applyFont="1" applyAlignment="1">
      <alignment vertical="center"/>
    </xf>
    <xf numFmtId="0" fontId="5" fillId="2" borderId="0" xfId="2" applyNumberFormat="1" applyFont="1" applyFill="1" applyBorder="1" applyAlignment="1">
      <alignment horizontal="right"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3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38" fontId="2" fillId="0" borderId="13" xfId="1" applyFont="1" applyBorder="1">
      <alignment vertical="center"/>
    </xf>
    <xf numFmtId="0" fontId="2" fillId="0" borderId="4" xfId="0" applyFont="1" applyBorder="1" applyAlignment="1">
      <alignment vertical="center"/>
    </xf>
    <xf numFmtId="38" fontId="2" fillId="0" borderId="9" xfId="1" applyFont="1" applyBorder="1" applyAlignment="1">
      <alignment vertical="center" shrinkToFit="1"/>
    </xf>
    <xf numFmtId="38" fontId="2" fillId="0" borderId="4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0" xfId="1" applyFont="1" applyAlignment="1">
      <alignment vertical="center" shrinkToFit="1"/>
    </xf>
    <xf numFmtId="38" fontId="2" fillId="0" borderId="0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11" xfId="1" applyFont="1" applyBorder="1" applyAlignment="1">
      <alignment vertical="center" shrinkToFit="1"/>
    </xf>
    <xf numFmtId="38" fontId="2" fillId="0" borderId="15" xfId="1" applyFont="1" applyBorder="1">
      <alignment vertical="center"/>
    </xf>
    <xf numFmtId="38" fontId="2" fillId="0" borderId="15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2" fillId="0" borderId="4" xfId="0" applyNumberFormat="1" applyFont="1" applyBorder="1"/>
    <xf numFmtId="176" fontId="2" fillId="0" borderId="5" xfId="0" applyNumberFormat="1" applyFont="1" applyBorder="1"/>
    <xf numFmtId="176" fontId="2" fillId="0" borderId="14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4" xfId="0" applyFont="1" applyFill="1" applyBorder="1"/>
    <xf numFmtId="0" fontId="2" fillId="0" borderId="14" xfId="0" applyFont="1" applyFill="1" applyBorder="1" applyAlignment="1">
      <alignment vertical="center"/>
    </xf>
    <xf numFmtId="176" fontId="2" fillId="0" borderId="9" xfId="0" applyNumberFormat="1" applyFont="1" applyBorder="1"/>
    <xf numFmtId="176" fontId="2" fillId="0" borderId="0" xfId="0" applyNumberFormat="1" applyFont="1" applyBorder="1"/>
    <xf numFmtId="176" fontId="2" fillId="0" borderId="10" xfId="0" applyNumberFormat="1" applyFont="1" applyBorder="1"/>
    <xf numFmtId="0" fontId="2" fillId="0" borderId="9" xfId="0" applyFont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76" fontId="2" fillId="0" borderId="11" xfId="0" applyNumberFormat="1" applyFont="1" applyBorder="1"/>
    <xf numFmtId="176" fontId="2" fillId="0" borderId="7" xfId="0" applyNumberFormat="1" applyFont="1" applyBorder="1"/>
    <xf numFmtId="176" fontId="2" fillId="0" borderId="12" xfId="0" applyNumberFormat="1" applyFont="1" applyBorder="1"/>
    <xf numFmtId="0" fontId="2" fillId="0" borderId="11" xfId="0" applyFont="1" applyBorder="1"/>
    <xf numFmtId="0" fontId="2" fillId="0" borderId="12" xfId="0" applyFont="1" applyFill="1" applyBorder="1"/>
    <xf numFmtId="0" fontId="2" fillId="0" borderId="12" xfId="0" applyFont="1" applyFill="1" applyBorder="1" applyAlignment="1">
      <alignment vertical="center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/>
    <xf numFmtId="0" fontId="2" fillId="2" borderId="12" xfId="0" applyFont="1" applyFill="1" applyBorder="1" applyAlignment="1">
      <alignment vertical="center"/>
    </xf>
    <xf numFmtId="177" fontId="2" fillId="0" borderId="5" xfId="1" applyNumberFormat="1" applyFont="1" applyBorder="1" applyAlignment="1"/>
    <xf numFmtId="177" fontId="2" fillId="0" borderId="14" xfId="1" applyNumberFormat="1" applyFont="1" applyBorder="1" applyAlignment="1"/>
    <xf numFmtId="177" fontId="2" fillId="0" borderId="4" xfId="1" applyNumberFormat="1" applyFont="1" applyBorder="1" applyAlignment="1"/>
    <xf numFmtId="178" fontId="8" fillId="2" borderId="4" xfId="3" applyNumberFormat="1" applyFont="1" applyFill="1" applyBorder="1">
      <alignment vertical="center"/>
    </xf>
    <xf numFmtId="177" fontId="2" fillId="0" borderId="0" xfId="1" applyNumberFormat="1" applyFont="1" applyBorder="1" applyAlignment="1"/>
    <xf numFmtId="177" fontId="2" fillId="0" borderId="10" xfId="1" applyNumberFormat="1" applyFont="1" applyBorder="1" applyAlignment="1"/>
    <xf numFmtId="177" fontId="2" fillId="0" borderId="9" xfId="1" applyNumberFormat="1" applyFont="1" applyBorder="1" applyAlignment="1"/>
    <xf numFmtId="178" fontId="8" fillId="2" borderId="4" xfId="3" applyNumberFormat="1" applyFont="1" applyFill="1" applyBorder="1" applyAlignment="1">
      <alignment vertical="center" shrinkToFit="1"/>
    </xf>
    <xf numFmtId="0" fontId="2" fillId="0" borderId="14" xfId="0" applyFont="1" applyBorder="1"/>
    <xf numFmtId="0" fontId="2" fillId="0" borderId="15" xfId="0" applyFont="1" applyBorder="1"/>
    <xf numFmtId="177" fontId="2" fillId="0" borderId="7" xfId="1" applyNumberFormat="1" applyFont="1" applyBorder="1" applyAlignment="1"/>
    <xf numFmtId="177" fontId="2" fillId="0" borderId="12" xfId="1" applyNumberFormat="1" applyFont="1" applyBorder="1" applyAlignment="1"/>
    <xf numFmtId="177" fontId="2" fillId="0" borderId="11" xfId="1" applyNumberFormat="1" applyFont="1" applyBorder="1" applyAlignment="1"/>
    <xf numFmtId="0" fontId="2" fillId="0" borderId="8" xfId="0" applyFont="1" applyBorder="1"/>
    <xf numFmtId="177" fontId="2" fillId="0" borderId="15" xfId="1" applyNumberFormat="1" applyFont="1" applyBorder="1" applyAlignment="1"/>
    <xf numFmtId="179" fontId="2" fillId="0" borderId="4" xfId="0" applyNumberFormat="1" applyFont="1" applyBorder="1"/>
    <xf numFmtId="177" fontId="2" fillId="0" borderId="8" xfId="1" applyNumberFormat="1" applyFont="1" applyBorder="1" applyAlignment="1"/>
    <xf numFmtId="179" fontId="2" fillId="0" borderId="9" xfId="0" applyNumberFormat="1" applyFont="1" applyBorder="1"/>
    <xf numFmtId="0" fontId="2" fillId="0" borderId="10" xfId="0" applyFont="1" applyBorder="1"/>
    <xf numFmtId="177" fontId="2" fillId="0" borderId="6" xfId="1" applyNumberFormat="1" applyFont="1" applyBorder="1" applyAlignment="1"/>
    <xf numFmtId="0" fontId="2" fillId="0" borderId="6" xfId="0" applyFont="1" applyBorder="1"/>
    <xf numFmtId="179" fontId="2" fillId="0" borderId="11" xfId="0" applyNumberFormat="1" applyFont="1" applyBorder="1"/>
    <xf numFmtId="0" fontId="9" fillId="2" borderId="8" xfId="4" applyNumberFormat="1" applyFont="1" applyFill="1" applyBorder="1" applyAlignment="1">
      <alignment horizontal="center" vertical="center" wrapText="1"/>
    </xf>
    <xf numFmtId="0" fontId="9" fillId="2" borderId="9" xfId="4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/>
    <xf numFmtId="0" fontId="2" fillId="0" borderId="2" xfId="0" applyFont="1" applyBorder="1"/>
    <xf numFmtId="176" fontId="2" fillId="0" borderId="16" xfId="0" applyNumberFormat="1" applyFont="1" applyBorder="1"/>
    <xf numFmtId="176" fontId="2" fillId="0" borderId="17" xfId="0" applyNumberFormat="1" applyFont="1" applyBorder="1"/>
    <xf numFmtId="176" fontId="2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38" fontId="2" fillId="0" borderId="16" xfId="1" applyFont="1" applyBorder="1" applyAlignment="1">
      <alignment shrinkToFit="1"/>
    </xf>
    <xf numFmtId="38" fontId="2" fillId="0" borderId="17" xfId="1" applyFont="1" applyBorder="1" applyAlignment="1">
      <alignment shrinkToFit="1"/>
    </xf>
    <xf numFmtId="38" fontId="2" fillId="0" borderId="18" xfId="1" applyFont="1" applyBorder="1" applyAlignment="1">
      <alignment shrinkToFit="1"/>
    </xf>
    <xf numFmtId="38" fontId="2" fillId="0" borderId="16" xfId="1" applyFont="1" applyBorder="1" applyAlignment="1"/>
    <xf numFmtId="38" fontId="2" fillId="0" borderId="17" xfId="1" applyFont="1" applyBorder="1" applyAlignment="1"/>
    <xf numFmtId="38" fontId="2" fillId="0" borderId="18" xfId="1" applyFont="1" applyBorder="1" applyAlignment="1"/>
    <xf numFmtId="38" fontId="2" fillId="0" borderId="19" xfId="1" applyFont="1" applyBorder="1" applyAlignment="1">
      <alignment shrinkToFit="1"/>
    </xf>
    <xf numFmtId="38" fontId="2" fillId="0" borderId="20" xfId="1" applyFont="1" applyBorder="1" applyAlignment="1">
      <alignment shrinkToFit="1"/>
    </xf>
    <xf numFmtId="38" fontId="2" fillId="0" borderId="21" xfId="1" applyFont="1" applyBorder="1" applyAlignment="1">
      <alignment shrinkToFit="1"/>
    </xf>
    <xf numFmtId="38" fontId="2" fillId="0" borderId="19" xfId="1" applyFont="1" applyBorder="1" applyAlignment="1"/>
    <xf numFmtId="38" fontId="2" fillId="0" borderId="20" xfId="1" applyFont="1" applyBorder="1" applyAlignment="1"/>
    <xf numFmtId="38" fontId="2" fillId="0" borderId="21" xfId="1" applyFont="1" applyBorder="1" applyAlignment="1"/>
    <xf numFmtId="0" fontId="2" fillId="0" borderId="20" xfId="0" applyFont="1" applyBorder="1"/>
    <xf numFmtId="0" fontId="2" fillId="0" borderId="21" xfId="0" applyFont="1" applyBorder="1"/>
    <xf numFmtId="38" fontId="2" fillId="0" borderId="22" xfId="1" applyFont="1" applyBorder="1" applyAlignment="1">
      <alignment shrinkToFit="1"/>
    </xf>
    <xf numFmtId="38" fontId="2" fillId="0" borderId="23" xfId="1" applyFont="1" applyBorder="1" applyAlignment="1">
      <alignment shrinkToFit="1"/>
    </xf>
    <xf numFmtId="38" fontId="2" fillId="0" borderId="24" xfId="1" applyFont="1" applyBorder="1" applyAlignment="1">
      <alignment shrinkToFit="1"/>
    </xf>
    <xf numFmtId="38" fontId="2" fillId="0" borderId="22" xfId="1" applyFont="1" applyBorder="1" applyAlignment="1"/>
    <xf numFmtId="38" fontId="2" fillId="0" borderId="23" xfId="1" applyFont="1" applyBorder="1" applyAlignment="1"/>
    <xf numFmtId="38" fontId="2" fillId="0" borderId="24" xfId="1" applyFont="1" applyBorder="1" applyAlignment="1"/>
    <xf numFmtId="0" fontId="2" fillId="0" borderId="23" xfId="0" applyFont="1" applyBorder="1"/>
    <xf numFmtId="0" fontId="2" fillId="0" borderId="24" xfId="0" applyFont="1" applyBorder="1"/>
    <xf numFmtId="38" fontId="2" fillId="0" borderId="4" xfId="1" applyFont="1" applyBorder="1" applyAlignment="1">
      <alignment shrinkToFit="1"/>
    </xf>
    <xf numFmtId="38" fontId="2" fillId="0" borderId="5" xfId="1" applyFont="1" applyBorder="1" applyAlignment="1">
      <alignment shrinkToFit="1"/>
    </xf>
    <xf numFmtId="38" fontId="2" fillId="0" borderId="14" xfId="1" applyFont="1" applyBorder="1" applyAlignment="1">
      <alignment shrinkToFit="1"/>
    </xf>
    <xf numFmtId="38" fontId="2" fillId="0" borderId="4" xfId="1" applyFont="1" applyBorder="1" applyAlignment="1"/>
    <xf numFmtId="38" fontId="2" fillId="0" borderId="5" xfId="1" applyFont="1" applyBorder="1" applyAlignment="1"/>
    <xf numFmtId="38" fontId="2" fillId="0" borderId="14" xfId="1" applyFont="1" applyBorder="1" applyAlignment="1"/>
    <xf numFmtId="38" fontId="2" fillId="0" borderId="9" xfId="1" applyFont="1" applyBorder="1" applyAlignment="1">
      <alignment shrinkToFit="1"/>
    </xf>
    <xf numFmtId="38" fontId="2" fillId="0" borderId="0" xfId="1" applyFont="1" applyBorder="1" applyAlignment="1">
      <alignment shrinkToFit="1"/>
    </xf>
    <xf numFmtId="38" fontId="2" fillId="0" borderId="10" xfId="1" applyFont="1" applyBorder="1" applyAlignment="1">
      <alignment shrinkToFit="1"/>
    </xf>
    <xf numFmtId="38" fontId="2" fillId="0" borderId="9" xfId="1" applyFont="1" applyBorder="1" applyAlignment="1"/>
    <xf numFmtId="38" fontId="2" fillId="0" borderId="0" xfId="1" applyFont="1" applyBorder="1" applyAlignment="1"/>
    <xf numFmtId="38" fontId="2" fillId="0" borderId="10" xfId="1" applyFont="1" applyBorder="1" applyAlignment="1"/>
    <xf numFmtId="38" fontId="2" fillId="0" borderId="11" xfId="1" applyFont="1" applyBorder="1" applyAlignment="1">
      <alignment shrinkToFit="1"/>
    </xf>
    <xf numFmtId="38" fontId="2" fillId="0" borderId="7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11" xfId="1" applyFont="1" applyBorder="1" applyAlignment="1"/>
    <xf numFmtId="38" fontId="2" fillId="0" borderId="7" xfId="1" applyFont="1" applyBorder="1" applyAlignment="1"/>
    <xf numFmtId="38" fontId="2" fillId="0" borderId="12" xfId="1" applyFont="1" applyBorder="1" applyAlignment="1"/>
    <xf numFmtId="0" fontId="2" fillId="0" borderId="13" xfId="0" applyFont="1" applyBorder="1" applyAlignment="1">
      <alignment horizontal="center" wrapText="1"/>
    </xf>
    <xf numFmtId="176" fontId="2" fillId="0" borderId="25" xfId="0" applyNumberFormat="1" applyFont="1" applyBorder="1"/>
    <xf numFmtId="176" fontId="2" fillId="0" borderId="0" xfId="0" applyNumberFormat="1" applyFont="1"/>
    <xf numFmtId="38" fontId="2" fillId="0" borderId="0" xfId="0" applyNumberFormat="1" applyFont="1"/>
  </cellXfs>
  <cellStyles count="5">
    <cellStyle name="桁区切り" xfId="1" builtinId="6"/>
    <cellStyle name="標準" xfId="0" builtinId="0"/>
    <cellStyle name="標準 2" xfId="4"/>
    <cellStyle name="標準 20" xfId="2"/>
    <cellStyle name="標準_01_全国表・県表・県外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41"/>
  <sheetViews>
    <sheetView showGridLines="0" tabSelected="1" view="pageBreakPreview" zoomScaleNormal="100" zoomScaleSheetLayoutView="100" workbookViewId="0"/>
  </sheetViews>
  <sheetFormatPr defaultRowHeight="11.25"/>
  <cols>
    <col min="1" max="1" width="9" style="1"/>
    <col min="2" max="2" width="4.5" style="1" bestFit="1" customWidth="1"/>
    <col min="3" max="3" width="4.125" style="1" customWidth="1"/>
    <col min="4" max="4" width="30.5" style="1" bestFit="1" customWidth="1"/>
    <col min="5" max="31" width="9" style="1" customWidth="1"/>
    <col min="32" max="32" width="9.125" style="1" customWidth="1"/>
    <col min="33" max="33" width="11.375" style="1" bestFit="1" customWidth="1"/>
    <col min="34" max="41" width="9.25" style="1" bestFit="1" customWidth="1"/>
    <col min="42" max="43" width="9.75" style="1" bestFit="1" customWidth="1"/>
    <col min="44" max="44" width="9.25" style="1" bestFit="1" customWidth="1"/>
    <col min="45" max="45" width="9.75" style="1" bestFit="1" customWidth="1"/>
    <col min="46" max="46" width="9.25" style="1" bestFit="1" customWidth="1"/>
    <col min="47" max="48" width="9.75" style="1" bestFit="1" customWidth="1"/>
    <col min="49" max="49" width="11.375" style="1" bestFit="1" customWidth="1"/>
    <col min="50" max="50" width="9.25" style="1" bestFit="1" customWidth="1"/>
    <col min="51" max="51" width="10.5" style="1" bestFit="1" customWidth="1"/>
    <col min="52" max="52" width="11.375" style="1" bestFit="1" customWidth="1"/>
    <col min="53" max="16384" width="9" style="1"/>
  </cols>
  <sheetData>
    <row r="1" spans="1:52">
      <c r="A1" s="16" t="s">
        <v>46</v>
      </c>
      <c r="B1" s="16"/>
      <c r="C1" s="16"/>
      <c r="D1" s="16"/>
      <c r="E1" s="53" t="s">
        <v>45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45"/>
      <c r="AH1" s="53" t="s">
        <v>44</v>
      </c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49"/>
      <c r="AV1" s="51"/>
      <c r="AW1" s="51"/>
      <c r="AX1" s="51"/>
      <c r="AY1" s="51"/>
      <c r="AZ1" s="51"/>
    </row>
    <row r="2" spans="1:52">
      <c r="A2" s="16"/>
      <c r="B2" s="16"/>
      <c r="C2" s="16"/>
      <c r="D2" s="16"/>
      <c r="E2" s="50" t="s">
        <v>27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9"/>
      <c r="S2" s="8" t="s">
        <v>25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49"/>
      <c r="AG2" s="48"/>
      <c r="AH2" s="47" t="s">
        <v>27</v>
      </c>
      <c r="AI2" s="46"/>
      <c r="AJ2" s="46"/>
      <c r="AK2" s="46"/>
      <c r="AL2" s="46"/>
      <c r="AM2" s="46"/>
      <c r="AN2" s="45"/>
      <c r="AO2" s="46" t="s">
        <v>25</v>
      </c>
      <c r="AP2" s="46"/>
      <c r="AQ2" s="46"/>
      <c r="AR2" s="46"/>
      <c r="AS2" s="46"/>
      <c r="AT2" s="46"/>
      <c r="AU2" s="45"/>
      <c r="AV2" s="44"/>
      <c r="AW2" s="44"/>
      <c r="AX2" s="44"/>
      <c r="AY2" s="44"/>
      <c r="AZ2" s="44"/>
    </row>
    <row r="3" spans="1:52">
      <c r="A3" s="16"/>
      <c r="B3" s="16"/>
      <c r="C3" s="2"/>
      <c r="D3" s="2"/>
      <c r="E3" s="42">
        <v>1</v>
      </c>
      <c r="F3" s="41">
        <v>2</v>
      </c>
      <c r="G3" s="41">
        <v>3</v>
      </c>
      <c r="H3" s="41">
        <v>4</v>
      </c>
      <c r="I3" s="41">
        <v>5</v>
      </c>
      <c r="J3" s="41">
        <v>6</v>
      </c>
      <c r="K3" s="41">
        <v>7</v>
      </c>
      <c r="L3" s="41">
        <v>8</v>
      </c>
      <c r="M3" s="41">
        <v>9</v>
      </c>
      <c r="N3" s="41">
        <v>10</v>
      </c>
      <c r="O3" s="41">
        <v>11</v>
      </c>
      <c r="P3" s="41">
        <v>12</v>
      </c>
      <c r="Q3" s="40">
        <v>13</v>
      </c>
      <c r="R3" s="40"/>
      <c r="S3" s="41">
        <v>1</v>
      </c>
      <c r="T3" s="41">
        <v>2</v>
      </c>
      <c r="U3" s="41">
        <v>3</v>
      </c>
      <c r="V3" s="41">
        <v>4</v>
      </c>
      <c r="W3" s="41">
        <v>5</v>
      </c>
      <c r="X3" s="41">
        <v>6</v>
      </c>
      <c r="Y3" s="41">
        <v>7</v>
      </c>
      <c r="Z3" s="41">
        <v>8</v>
      </c>
      <c r="AA3" s="41">
        <v>9</v>
      </c>
      <c r="AB3" s="41">
        <v>10</v>
      </c>
      <c r="AC3" s="41">
        <v>11</v>
      </c>
      <c r="AD3" s="41">
        <v>12</v>
      </c>
      <c r="AE3" s="40">
        <v>13</v>
      </c>
      <c r="AF3" s="43"/>
      <c r="AG3" s="41"/>
      <c r="AH3" s="42">
        <v>71</v>
      </c>
      <c r="AI3" s="41">
        <v>72</v>
      </c>
      <c r="AJ3" s="41">
        <v>73</v>
      </c>
      <c r="AK3" s="41">
        <v>74</v>
      </c>
      <c r="AL3" s="41">
        <v>75</v>
      </c>
      <c r="AM3" s="40">
        <v>76</v>
      </c>
      <c r="AN3" s="39"/>
      <c r="AO3" s="42">
        <v>71</v>
      </c>
      <c r="AP3" s="41">
        <v>72</v>
      </c>
      <c r="AQ3" s="41">
        <v>73</v>
      </c>
      <c r="AR3" s="41">
        <v>74</v>
      </c>
      <c r="AS3" s="41">
        <v>75</v>
      </c>
      <c r="AT3" s="40">
        <v>76</v>
      </c>
      <c r="AU3" s="39"/>
      <c r="AV3" s="38"/>
      <c r="AW3" s="38">
        <v>79</v>
      </c>
      <c r="AX3" s="38">
        <v>81</v>
      </c>
      <c r="AY3" s="38">
        <v>87</v>
      </c>
      <c r="AZ3" s="38">
        <v>97</v>
      </c>
    </row>
    <row r="4" spans="1:52" ht="33.75">
      <c r="A4" s="8"/>
      <c r="B4" s="8"/>
      <c r="C4" s="2"/>
      <c r="D4" s="2"/>
      <c r="E4" s="37" t="s">
        <v>24</v>
      </c>
      <c r="F4" s="36" t="s">
        <v>23</v>
      </c>
      <c r="G4" s="36" t="s">
        <v>22</v>
      </c>
      <c r="H4" s="36" t="s">
        <v>21</v>
      </c>
      <c r="I4" s="36" t="s">
        <v>20</v>
      </c>
      <c r="J4" s="36" t="s">
        <v>19</v>
      </c>
      <c r="K4" s="36" t="s">
        <v>18</v>
      </c>
      <c r="L4" s="36" t="s">
        <v>17</v>
      </c>
      <c r="M4" s="36" t="s">
        <v>16</v>
      </c>
      <c r="N4" s="36" t="s">
        <v>15</v>
      </c>
      <c r="O4" s="36" t="s">
        <v>14</v>
      </c>
      <c r="P4" s="36" t="s">
        <v>13</v>
      </c>
      <c r="Q4" s="35" t="s">
        <v>12</v>
      </c>
      <c r="R4" s="34" t="s">
        <v>43</v>
      </c>
      <c r="S4" s="36" t="s">
        <v>24</v>
      </c>
      <c r="T4" s="36" t="s">
        <v>23</v>
      </c>
      <c r="U4" s="36" t="s">
        <v>22</v>
      </c>
      <c r="V4" s="36" t="s">
        <v>21</v>
      </c>
      <c r="W4" s="36" t="s">
        <v>20</v>
      </c>
      <c r="X4" s="36" t="s">
        <v>19</v>
      </c>
      <c r="Y4" s="36" t="s">
        <v>18</v>
      </c>
      <c r="Z4" s="36" t="s">
        <v>17</v>
      </c>
      <c r="AA4" s="36" t="s">
        <v>16</v>
      </c>
      <c r="AB4" s="36" t="s">
        <v>15</v>
      </c>
      <c r="AC4" s="36" t="s">
        <v>14</v>
      </c>
      <c r="AD4" s="36" t="s">
        <v>13</v>
      </c>
      <c r="AE4" s="35" t="s">
        <v>12</v>
      </c>
      <c r="AF4" s="34" t="s">
        <v>42</v>
      </c>
      <c r="AG4" s="36" t="s">
        <v>41</v>
      </c>
      <c r="AH4" s="37" t="s">
        <v>39</v>
      </c>
      <c r="AI4" s="36" t="s">
        <v>38</v>
      </c>
      <c r="AJ4" s="36" t="s">
        <v>37</v>
      </c>
      <c r="AK4" s="36" t="s">
        <v>36</v>
      </c>
      <c r="AL4" s="36" t="s">
        <v>35</v>
      </c>
      <c r="AM4" s="35" t="s">
        <v>34</v>
      </c>
      <c r="AN4" s="35" t="s">
        <v>40</v>
      </c>
      <c r="AO4" s="37" t="s">
        <v>39</v>
      </c>
      <c r="AP4" s="36" t="s">
        <v>38</v>
      </c>
      <c r="AQ4" s="36" t="s">
        <v>37</v>
      </c>
      <c r="AR4" s="36" t="s">
        <v>36</v>
      </c>
      <c r="AS4" s="36" t="s">
        <v>35</v>
      </c>
      <c r="AT4" s="35" t="s">
        <v>34</v>
      </c>
      <c r="AU4" s="35" t="s">
        <v>33</v>
      </c>
      <c r="AV4" s="34" t="s">
        <v>32</v>
      </c>
      <c r="AW4" s="34" t="s">
        <v>31</v>
      </c>
      <c r="AX4" s="34" t="s">
        <v>30</v>
      </c>
      <c r="AY4" s="34" t="s">
        <v>29</v>
      </c>
      <c r="AZ4" s="34" t="s">
        <v>0</v>
      </c>
    </row>
    <row r="5" spans="1:52">
      <c r="A5" s="51" t="s">
        <v>28</v>
      </c>
      <c r="B5" s="16" t="s">
        <v>27</v>
      </c>
      <c r="C5" s="19">
        <v>1</v>
      </c>
      <c r="D5" s="18" t="s">
        <v>24</v>
      </c>
      <c r="E5" s="15">
        <v>11748.639355985026</v>
      </c>
      <c r="F5" s="30">
        <v>0</v>
      </c>
      <c r="G5" s="30">
        <v>93014.507237099635</v>
      </c>
      <c r="H5" s="30">
        <v>601.40249643427467</v>
      </c>
      <c r="I5" s="30">
        <v>0</v>
      </c>
      <c r="J5" s="30">
        <v>81.264769894015316</v>
      </c>
      <c r="K5" s="30">
        <v>0</v>
      </c>
      <c r="L5" s="30">
        <v>3.0098062923709374</v>
      </c>
      <c r="M5" s="30">
        <v>0</v>
      </c>
      <c r="N5" s="30">
        <v>0</v>
      </c>
      <c r="O5" s="30">
        <v>9.7636156612609586</v>
      </c>
      <c r="P5" s="30">
        <v>12694.264415587433</v>
      </c>
      <c r="Q5" s="14">
        <v>0</v>
      </c>
      <c r="R5" s="2">
        <v>118152.85169695399</v>
      </c>
      <c r="S5" s="15">
        <v>6604.9735486845502</v>
      </c>
      <c r="T5" s="30">
        <v>3.6047792176444854E-2</v>
      </c>
      <c r="U5" s="30">
        <v>39966.50892433121</v>
      </c>
      <c r="V5" s="30">
        <v>221.71634090235546</v>
      </c>
      <c r="W5" s="30">
        <v>0</v>
      </c>
      <c r="X5" s="30">
        <v>41.095468888084454</v>
      </c>
      <c r="Y5" s="30">
        <v>0</v>
      </c>
      <c r="Z5" s="30">
        <v>0.64532499324615122</v>
      </c>
      <c r="AA5" s="30">
        <v>10.498293395079363</v>
      </c>
      <c r="AB5" s="30">
        <v>0</v>
      </c>
      <c r="AC5" s="30">
        <v>8.21060587657729</v>
      </c>
      <c r="AD5" s="30">
        <v>7759.4268569822298</v>
      </c>
      <c r="AE5" s="14">
        <v>0</v>
      </c>
      <c r="AF5" s="12">
        <v>54613.111411845508</v>
      </c>
      <c r="AG5" s="14">
        <v>172765.96310879951</v>
      </c>
      <c r="AH5" s="15">
        <v>626.1902873667284</v>
      </c>
      <c r="AI5" s="30">
        <v>37216.988787883602</v>
      </c>
      <c r="AJ5" s="30">
        <v>0</v>
      </c>
      <c r="AK5" s="30">
        <v>0</v>
      </c>
      <c r="AL5" s="30">
        <v>539.20666022685862</v>
      </c>
      <c r="AM5" s="14">
        <v>513.76256756877819</v>
      </c>
      <c r="AN5" s="14">
        <v>38896.148303045971</v>
      </c>
      <c r="AO5" s="15">
        <v>373.4902282194181</v>
      </c>
      <c r="AP5" s="30">
        <v>16803.695508945653</v>
      </c>
      <c r="AQ5" s="30">
        <v>0</v>
      </c>
      <c r="AR5" s="30">
        <v>0</v>
      </c>
      <c r="AS5" s="30">
        <v>801.52766510343417</v>
      </c>
      <c r="AT5" s="14">
        <v>106.17518588597609</v>
      </c>
      <c r="AU5" s="14">
        <v>18084.888588154481</v>
      </c>
      <c r="AV5" s="12">
        <v>56981.036891200449</v>
      </c>
      <c r="AW5" s="12">
        <v>229746.99999999994</v>
      </c>
      <c r="AX5" s="12">
        <v>1099</v>
      </c>
      <c r="AY5" s="12">
        <v>-47501</v>
      </c>
      <c r="AZ5" s="12">
        <v>183344.99999999994</v>
      </c>
    </row>
    <row r="6" spans="1:52">
      <c r="A6" s="44"/>
      <c r="B6" s="16"/>
      <c r="C6" s="15">
        <v>2</v>
      </c>
      <c r="D6" s="14" t="s">
        <v>23</v>
      </c>
      <c r="E6" s="15">
        <v>1.7591990103855837</v>
      </c>
      <c r="F6" s="30">
        <v>30.914422501496112</v>
      </c>
      <c r="G6" s="30">
        <v>710555.63059124304</v>
      </c>
      <c r="H6" s="30">
        <v>5385.2458462498553</v>
      </c>
      <c r="I6" s="30">
        <v>142931.06809221889</v>
      </c>
      <c r="J6" s="30">
        <v>1.800930104021383</v>
      </c>
      <c r="K6" s="30">
        <v>0</v>
      </c>
      <c r="L6" s="30">
        <v>0</v>
      </c>
      <c r="M6" s="30">
        <v>1.8009301040213832</v>
      </c>
      <c r="N6" s="30">
        <v>0</v>
      </c>
      <c r="O6" s="30">
        <v>1.7174679167497837</v>
      </c>
      <c r="P6" s="30">
        <v>33.776248954389374</v>
      </c>
      <c r="Q6" s="14">
        <v>14.598477292373163</v>
      </c>
      <c r="R6" s="2">
        <v>858958.3122055952</v>
      </c>
      <c r="S6" s="15">
        <v>0.32258909167081251</v>
      </c>
      <c r="T6" s="30">
        <v>1.6644512797132678</v>
      </c>
      <c r="U6" s="30">
        <v>3942.4263492938744</v>
      </c>
      <c r="V6" s="30">
        <v>506.8240592563385</v>
      </c>
      <c r="W6" s="30">
        <v>-0.28328201747562948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0.58960611292774545</v>
      </c>
      <c r="AD6" s="30">
        <v>-9.7589977312178555E-2</v>
      </c>
      <c r="AE6" s="14">
        <v>1.3798138458860802</v>
      </c>
      <c r="AF6" s="12">
        <v>4452.8259968856237</v>
      </c>
      <c r="AG6" s="14">
        <v>863411.13820248086</v>
      </c>
      <c r="AH6" s="15">
        <v>-72.133652503490922</v>
      </c>
      <c r="AI6" s="30">
        <v>-77.286056253740284</v>
      </c>
      <c r="AJ6" s="30">
        <v>0</v>
      </c>
      <c r="AK6" s="30">
        <v>0</v>
      </c>
      <c r="AL6" s="30">
        <v>0</v>
      </c>
      <c r="AM6" s="14">
        <v>1164.107503162078</v>
      </c>
      <c r="AN6" s="14">
        <v>1014.6877944048468</v>
      </c>
      <c r="AO6" s="15">
        <v>-7.1565983362264278</v>
      </c>
      <c r="AP6" s="30">
        <v>-8.1921364288167666</v>
      </c>
      <c r="AQ6" s="30">
        <v>0</v>
      </c>
      <c r="AR6" s="30">
        <v>0</v>
      </c>
      <c r="AS6" s="30">
        <v>-8.831892946752161</v>
      </c>
      <c r="AT6" s="14">
        <v>-28.645369173827525</v>
      </c>
      <c r="AU6" s="14">
        <v>-52.825996885622878</v>
      </c>
      <c r="AV6" s="12">
        <v>961.86179751922396</v>
      </c>
      <c r="AW6" s="12">
        <v>864373.00000000012</v>
      </c>
      <c r="AX6" s="12">
        <v>292</v>
      </c>
      <c r="AY6" s="12">
        <v>-848345</v>
      </c>
      <c r="AZ6" s="12">
        <v>16320.000000000116</v>
      </c>
    </row>
    <row r="7" spans="1:52">
      <c r="A7" s="44"/>
      <c r="B7" s="16"/>
      <c r="C7" s="15">
        <v>3</v>
      </c>
      <c r="D7" s="14" t="s">
        <v>22</v>
      </c>
      <c r="E7" s="15">
        <v>13892.218627563747</v>
      </c>
      <c r="F7" s="30">
        <v>2194.0127103255863</v>
      </c>
      <c r="G7" s="30">
        <v>2697795.975133766</v>
      </c>
      <c r="H7" s="30">
        <v>91961.090007873063</v>
      </c>
      <c r="I7" s="30">
        <v>26110.605348705893</v>
      </c>
      <c r="J7" s="30">
        <v>14431.172551932428</v>
      </c>
      <c r="K7" s="30">
        <v>5211.5512761278069</v>
      </c>
      <c r="L7" s="30">
        <v>1063.3348272845747</v>
      </c>
      <c r="M7" s="30">
        <v>23607.528810587268</v>
      </c>
      <c r="N7" s="30">
        <v>4591.2287464115161</v>
      </c>
      <c r="O7" s="30">
        <v>9457.376158100913</v>
      </c>
      <c r="P7" s="30">
        <v>178269.19823148317</v>
      </c>
      <c r="Q7" s="14">
        <v>2642.6604648232174</v>
      </c>
      <c r="R7" s="2">
        <v>3071227.9528949857</v>
      </c>
      <c r="S7" s="15">
        <v>38196.295672332286</v>
      </c>
      <c r="T7" s="30">
        <v>5265.0307581581465</v>
      </c>
      <c r="U7" s="30">
        <v>3152388.1098518753</v>
      </c>
      <c r="V7" s="30">
        <v>384975.98118112591</v>
      </c>
      <c r="W7" s="30">
        <v>59072.58727521461</v>
      </c>
      <c r="X7" s="30">
        <v>100674.40420715089</v>
      </c>
      <c r="Y7" s="30">
        <v>13281.081304554264</v>
      </c>
      <c r="Z7" s="30">
        <v>6705.0446981257628</v>
      </c>
      <c r="AA7" s="30">
        <v>134239.87998070248</v>
      </c>
      <c r="AB7" s="30">
        <v>34371.252992463924</v>
      </c>
      <c r="AC7" s="30">
        <v>50154.398361049913</v>
      </c>
      <c r="AD7" s="30">
        <v>524131.47185493784</v>
      </c>
      <c r="AE7" s="14">
        <v>9015.5463174223514</v>
      </c>
      <c r="AF7" s="12">
        <v>4512471.0844551139</v>
      </c>
      <c r="AG7" s="14">
        <v>7583699.0373500995</v>
      </c>
      <c r="AH7" s="15">
        <v>10324.12720921734</v>
      </c>
      <c r="AI7" s="30">
        <v>414487.15955106547</v>
      </c>
      <c r="AJ7" s="30">
        <v>27.935549686917742</v>
      </c>
      <c r="AK7" s="30">
        <v>16728.150776252558</v>
      </c>
      <c r="AL7" s="30">
        <v>253715.84784291169</v>
      </c>
      <c r="AM7" s="14">
        <v>-2952.1738241190778</v>
      </c>
      <c r="AN7" s="14">
        <v>692331.04710501491</v>
      </c>
      <c r="AO7" s="15">
        <v>16255.544781886114</v>
      </c>
      <c r="AP7" s="30">
        <v>1048066.229692847</v>
      </c>
      <c r="AQ7" s="30">
        <v>153.16036511280936</v>
      </c>
      <c r="AR7" s="30">
        <v>52087.159600178136</v>
      </c>
      <c r="AS7" s="30">
        <v>1121478.0178313032</v>
      </c>
      <c r="AT7" s="14">
        <v>2898.8032735565093</v>
      </c>
      <c r="AU7" s="14">
        <v>2240938.9155448838</v>
      </c>
      <c r="AV7" s="12">
        <v>2933269.9626498986</v>
      </c>
      <c r="AW7" s="12">
        <v>10516968.999999998</v>
      </c>
      <c r="AX7" s="12">
        <v>1949454</v>
      </c>
      <c r="AY7" s="12">
        <v>-1528086</v>
      </c>
      <c r="AZ7" s="12">
        <v>10938336.999999998</v>
      </c>
    </row>
    <row r="8" spans="1:52">
      <c r="A8" s="44"/>
      <c r="B8" s="16"/>
      <c r="C8" s="15">
        <v>4</v>
      </c>
      <c r="D8" s="14" t="s">
        <v>21</v>
      </c>
      <c r="E8" s="15">
        <v>312</v>
      </c>
      <c r="F8" s="30">
        <v>112</v>
      </c>
      <c r="G8" s="30">
        <v>21400</v>
      </c>
      <c r="H8" s="30">
        <v>592</v>
      </c>
      <c r="I8" s="30">
        <v>9729</v>
      </c>
      <c r="J8" s="30">
        <v>2158</v>
      </c>
      <c r="K8" s="30">
        <v>1092</v>
      </c>
      <c r="L8" s="30">
        <v>8252</v>
      </c>
      <c r="M8" s="30">
        <v>1767</v>
      </c>
      <c r="N8" s="30">
        <v>1913</v>
      </c>
      <c r="O8" s="30">
        <v>2654</v>
      </c>
      <c r="P8" s="30">
        <v>6698</v>
      </c>
      <c r="Q8" s="14">
        <v>9</v>
      </c>
      <c r="R8" s="2">
        <v>56688</v>
      </c>
      <c r="S8" s="15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14">
        <v>0</v>
      </c>
      <c r="AF8" s="12">
        <v>0</v>
      </c>
      <c r="AG8" s="14">
        <v>56688</v>
      </c>
      <c r="AH8" s="15">
        <v>0</v>
      </c>
      <c r="AI8" s="30">
        <v>0</v>
      </c>
      <c r="AJ8" s="30">
        <v>0</v>
      </c>
      <c r="AK8" s="30">
        <v>291698</v>
      </c>
      <c r="AL8" s="30">
        <v>440421</v>
      </c>
      <c r="AM8" s="14">
        <v>0</v>
      </c>
      <c r="AN8" s="14">
        <v>732119</v>
      </c>
      <c r="AO8" s="15">
        <v>0</v>
      </c>
      <c r="AP8" s="30">
        <v>0</v>
      </c>
      <c r="AQ8" s="30">
        <v>0</v>
      </c>
      <c r="AR8" s="30">
        <v>0</v>
      </c>
      <c r="AS8" s="30">
        <v>0</v>
      </c>
      <c r="AT8" s="14">
        <v>0</v>
      </c>
      <c r="AU8" s="14">
        <v>0</v>
      </c>
      <c r="AV8" s="12">
        <v>732119</v>
      </c>
      <c r="AW8" s="12">
        <v>788807</v>
      </c>
      <c r="AX8" s="12">
        <v>0</v>
      </c>
      <c r="AY8" s="12">
        <v>0</v>
      </c>
      <c r="AZ8" s="12">
        <v>788807</v>
      </c>
    </row>
    <row r="9" spans="1:52">
      <c r="A9" s="44"/>
      <c r="B9" s="16"/>
      <c r="C9" s="15">
        <v>5</v>
      </c>
      <c r="D9" s="14" t="s">
        <v>20</v>
      </c>
      <c r="E9" s="15">
        <v>1158.8710494177533</v>
      </c>
      <c r="F9" s="30">
        <v>452.46526767330516</v>
      </c>
      <c r="G9" s="30">
        <v>202968.27612669935</v>
      </c>
      <c r="H9" s="30">
        <v>2640.4196534862981</v>
      </c>
      <c r="I9" s="30">
        <v>53410.7590616409</v>
      </c>
      <c r="J9" s="30">
        <v>19337.445388872387</v>
      </c>
      <c r="K9" s="30">
        <v>2200.5995967307408</v>
      </c>
      <c r="L9" s="30">
        <v>1243.3400639464646</v>
      </c>
      <c r="M9" s="30">
        <v>5171.713700052137</v>
      </c>
      <c r="N9" s="30">
        <v>2768.7848928094272</v>
      </c>
      <c r="O9" s="30">
        <v>4133.5285686957923</v>
      </c>
      <c r="P9" s="30">
        <v>63299.728812270354</v>
      </c>
      <c r="Q9" s="14">
        <v>385.84987968577548</v>
      </c>
      <c r="R9" s="2">
        <v>359171.78206198057</v>
      </c>
      <c r="S9" s="15">
        <v>992.77832031319281</v>
      </c>
      <c r="T9" s="30">
        <v>268.91477531380599</v>
      </c>
      <c r="U9" s="30">
        <v>47124.507401182804</v>
      </c>
      <c r="V9" s="30">
        <v>1425.8361190182598</v>
      </c>
      <c r="W9" s="30">
        <v>18778.056625146331</v>
      </c>
      <c r="X9" s="30">
        <v>15694.490137287654</v>
      </c>
      <c r="Y9" s="30">
        <v>1342.5817454281405</v>
      </c>
      <c r="Z9" s="30">
        <v>2530.1918233308029</v>
      </c>
      <c r="AA9" s="30">
        <v>5568.0020523498652</v>
      </c>
      <c r="AB9" s="30">
        <v>2326.0144498971376</v>
      </c>
      <c r="AC9" s="30">
        <v>3537.7598766566857</v>
      </c>
      <c r="AD9" s="30">
        <v>31271.584540346135</v>
      </c>
      <c r="AE9" s="14">
        <v>181.41279406638287</v>
      </c>
      <c r="AF9" s="12">
        <v>131042.13066033719</v>
      </c>
      <c r="AG9" s="14">
        <v>490213.91272231773</v>
      </c>
      <c r="AH9" s="15">
        <v>120.99222214999872</v>
      </c>
      <c r="AI9" s="30">
        <v>187145.5270972827</v>
      </c>
      <c r="AJ9" s="30">
        <v>-3935.3013814132928</v>
      </c>
      <c r="AK9" s="30">
        <v>0</v>
      </c>
      <c r="AL9" s="30">
        <v>0</v>
      </c>
      <c r="AM9" s="14">
        <v>0</v>
      </c>
      <c r="AN9" s="14">
        <v>183331.2179380194</v>
      </c>
      <c r="AO9" s="15">
        <v>50.846100011384387</v>
      </c>
      <c r="AP9" s="30">
        <v>49296.42169895408</v>
      </c>
      <c r="AQ9" s="30">
        <v>-307.39845930267916</v>
      </c>
      <c r="AR9" s="30">
        <v>0</v>
      </c>
      <c r="AS9" s="30">
        <v>0</v>
      </c>
      <c r="AT9" s="14">
        <v>0</v>
      </c>
      <c r="AU9" s="14">
        <v>49039.869339662786</v>
      </c>
      <c r="AV9" s="12">
        <v>232371.08727768218</v>
      </c>
      <c r="AW9" s="12">
        <v>722584.99999999988</v>
      </c>
      <c r="AX9" s="12">
        <v>93</v>
      </c>
      <c r="AY9" s="12">
        <v>-27</v>
      </c>
      <c r="AZ9" s="12">
        <v>722650.99999999988</v>
      </c>
    </row>
    <row r="10" spans="1:52">
      <c r="A10" s="44"/>
      <c r="B10" s="16"/>
      <c r="C10" s="15">
        <v>6</v>
      </c>
      <c r="D10" s="14" t="s">
        <v>19</v>
      </c>
      <c r="E10" s="15">
        <v>2191.0813812801243</v>
      </c>
      <c r="F10" s="30">
        <v>159.71547295555078</v>
      </c>
      <c r="G10" s="30">
        <v>120946.61770831271</v>
      </c>
      <c r="H10" s="30">
        <v>10568.573100343143</v>
      </c>
      <c r="I10" s="30">
        <v>2503.4301426106285</v>
      </c>
      <c r="J10" s="30">
        <v>1911.457196977211</v>
      </c>
      <c r="K10" s="30">
        <v>597.34563738421582</v>
      </c>
      <c r="L10" s="30">
        <v>246.41118075252405</v>
      </c>
      <c r="M10" s="30">
        <v>1229.3695578872209</v>
      </c>
      <c r="N10" s="30">
        <v>653.02626098339874</v>
      </c>
      <c r="O10" s="30">
        <v>855.47905468393628</v>
      </c>
      <c r="P10" s="30">
        <v>31633.676388916447</v>
      </c>
      <c r="Q10" s="14">
        <v>210.02340480393525</v>
      </c>
      <c r="R10" s="2">
        <v>173706.20648789106</v>
      </c>
      <c r="S10" s="15">
        <v>4442.4526304950405</v>
      </c>
      <c r="T10" s="30">
        <v>140.5073330822286</v>
      </c>
      <c r="U10" s="30">
        <v>68996.94757990267</v>
      </c>
      <c r="V10" s="30">
        <v>17594.575335879712</v>
      </c>
      <c r="W10" s="30">
        <v>2663.337225151608</v>
      </c>
      <c r="X10" s="30">
        <v>7007.5769787068539</v>
      </c>
      <c r="Y10" s="30">
        <v>1111.1740244321586</v>
      </c>
      <c r="Z10" s="30">
        <v>597.43022551721185</v>
      </c>
      <c r="AA10" s="30">
        <v>2275.0491336971336</v>
      </c>
      <c r="AB10" s="30">
        <v>3329.6775862643608</v>
      </c>
      <c r="AC10" s="30">
        <v>2237.878960667796</v>
      </c>
      <c r="AD10" s="30">
        <v>51864.929298487754</v>
      </c>
      <c r="AE10" s="14">
        <v>266.64117950194668</v>
      </c>
      <c r="AF10" s="12">
        <v>162528.17749178648</v>
      </c>
      <c r="AG10" s="14">
        <v>336234.38397967757</v>
      </c>
      <c r="AH10" s="15">
        <v>6346.3700239998434</v>
      </c>
      <c r="AI10" s="30">
        <v>162947.39125691738</v>
      </c>
      <c r="AJ10" s="30">
        <v>24.421326139992473</v>
      </c>
      <c r="AK10" s="30">
        <v>1432.3107781105584</v>
      </c>
      <c r="AL10" s="30">
        <v>24201.04577820974</v>
      </c>
      <c r="AM10" s="14">
        <v>717.25434873157894</v>
      </c>
      <c r="AN10" s="14">
        <v>195668.79351210908</v>
      </c>
      <c r="AO10" s="15">
        <v>8349.5782875301138</v>
      </c>
      <c r="AP10" s="30">
        <v>242128.62311060724</v>
      </c>
      <c r="AQ10" s="30">
        <v>51.900574933556079</v>
      </c>
      <c r="AR10" s="30">
        <v>2501.5526448743967</v>
      </c>
      <c r="AS10" s="30">
        <v>34675.10604428361</v>
      </c>
      <c r="AT10" s="14">
        <v>911.06184598464165</v>
      </c>
      <c r="AU10" s="14">
        <v>288617.82250821358</v>
      </c>
      <c r="AV10" s="12">
        <v>484286.61602032266</v>
      </c>
      <c r="AW10" s="12">
        <v>820521.00000000023</v>
      </c>
      <c r="AX10" s="12">
        <v>26996</v>
      </c>
      <c r="AY10" s="12">
        <v>-11934</v>
      </c>
      <c r="AZ10" s="12">
        <v>835583.00000000023</v>
      </c>
    </row>
    <row r="11" spans="1:52">
      <c r="A11" s="44"/>
      <c r="B11" s="16"/>
      <c r="C11" s="15">
        <v>7</v>
      </c>
      <c r="D11" s="14" t="s">
        <v>18</v>
      </c>
      <c r="E11" s="15">
        <v>1012.599091036467</v>
      </c>
      <c r="F11" s="30">
        <v>817.55300149388927</v>
      </c>
      <c r="G11" s="30">
        <v>64593.067130292002</v>
      </c>
      <c r="H11" s="30">
        <v>10208.931069936514</v>
      </c>
      <c r="I11" s="30">
        <v>11102.132788402529</v>
      </c>
      <c r="J11" s="30">
        <v>8366.9303831816105</v>
      </c>
      <c r="K11" s="30">
        <v>13072.645150977542</v>
      </c>
      <c r="L11" s="30">
        <v>58044.440245416219</v>
      </c>
      <c r="M11" s="30">
        <v>8650.3852142458218</v>
      </c>
      <c r="N11" s="30">
        <v>2047.0725098721018</v>
      </c>
      <c r="O11" s="30">
        <v>6164.9147180654045</v>
      </c>
      <c r="P11" s="30">
        <v>24724.370425334149</v>
      </c>
      <c r="Q11" s="14">
        <v>231.50330254119052</v>
      </c>
      <c r="R11" s="2">
        <v>209036.54503079545</v>
      </c>
      <c r="S11" s="15">
        <v>17.940950283047453</v>
      </c>
      <c r="T11" s="30">
        <v>7.6648158343085431</v>
      </c>
      <c r="U11" s="30">
        <v>376.63534702282925</v>
      </c>
      <c r="V11" s="30">
        <v>156.66095286947615</v>
      </c>
      <c r="W11" s="30">
        <v>98.58147689820251</v>
      </c>
      <c r="X11" s="30">
        <v>339.13333516977087</v>
      </c>
      <c r="Y11" s="30">
        <v>319.41328980378813</v>
      </c>
      <c r="Z11" s="30">
        <v>1187.9304391153582</v>
      </c>
      <c r="AA11" s="30">
        <v>166.2763475371666</v>
      </c>
      <c r="AB11" s="30">
        <v>58.260139375787332</v>
      </c>
      <c r="AC11" s="30">
        <v>166.14529332697344</v>
      </c>
      <c r="AD11" s="30">
        <v>441.87944533764426</v>
      </c>
      <c r="AE11" s="14">
        <v>3.01268434013376</v>
      </c>
      <c r="AF11" s="12">
        <v>3339.5345169144862</v>
      </c>
      <c r="AG11" s="14">
        <v>212376.07954770993</v>
      </c>
      <c r="AH11" s="15">
        <v>4.5571516248265844</v>
      </c>
      <c r="AI11" s="30">
        <v>252808.89781757977</v>
      </c>
      <c r="AJ11" s="30">
        <v>0</v>
      </c>
      <c r="AK11" s="30">
        <v>0</v>
      </c>
      <c r="AL11" s="30">
        <v>0</v>
      </c>
      <c r="AM11" s="14">
        <v>0</v>
      </c>
      <c r="AN11" s="14">
        <v>252813.45496920458</v>
      </c>
      <c r="AO11" s="15">
        <v>5.4101365459776438E-2</v>
      </c>
      <c r="AP11" s="30">
        <v>3417.4113817200537</v>
      </c>
      <c r="AQ11" s="30">
        <v>0</v>
      </c>
      <c r="AR11" s="30">
        <v>0</v>
      </c>
      <c r="AS11" s="30">
        <v>0</v>
      </c>
      <c r="AT11" s="14">
        <v>0</v>
      </c>
      <c r="AU11" s="14">
        <v>3417.4654830855134</v>
      </c>
      <c r="AV11" s="12">
        <v>256230.9204522901</v>
      </c>
      <c r="AW11" s="12">
        <v>468607</v>
      </c>
      <c r="AX11" s="12">
        <v>3283</v>
      </c>
      <c r="AY11" s="12">
        <v>-15024</v>
      </c>
      <c r="AZ11" s="12">
        <v>456866</v>
      </c>
    </row>
    <row r="12" spans="1:52">
      <c r="A12" s="44"/>
      <c r="B12" s="16"/>
      <c r="C12" s="15">
        <v>8</v>
      </c>
      <c r="D12" s="14" t="s">
        <v>17</v>
      </c>
      <c r="E12" s="15">
        <v>250.06879928026413</v>
      </c>
      <c r="F12" s="30">
        <v>67.372904660459511</v>
      </c>
      <c r="G12" s="30">
        <v>11525.015438673921</v>
      </c>
      <c r="H12" s="30">
        <v>2228.768521740607</v>
      </c>
      <c r="I12" s="30">
        <v>1991.4459476663756</v>
      </c>
      <c r="J12" s="30">
        <v>7523.9146501896939</v>
      </c>
      <c r="K12" s="30">
        <v>3661.8084127617321</v>
      </c>
      <c r="L12" s="30">
        <v>11056.439921575951</v>
      </c>
      <c r="M12" s="30">
        <v>7336.970013834547</v>
      </c>
      <c r="N12" s="30">
        <v>1907.0780760645384</v>
      </c>
      <c r="O12" s="30">
        <v>350.82467471842887</v>
      </c>
      <c r="P12" s="30">
        <v>20197.304283616671</v>
      </c>
      <c r="Q12" s="14">
        <v>1462.1741200634863</v>
      </c>
      <c r="R12" s="2">
        <v>69559.185764846683</v>
      </c>
      <c r="S12" s="15">
        <v>91.349098291295405</v>
      </c>
      <c r="T12" s="30">
        <v>28.07744841458809</v>
      </c>
      <c r="U12" s="30">
        <v>2147.502776292491</v>
      </c>
      <c r="V12" s="30">
        <v>1048.7417544640068</v>
      </c>
      <c r="W12" s="30">
        <v>522.5961978101152</v>
      </c>
      <c r="X12" s="30">
        <v>9611.0938315708845</v>
      </c>
      <c r="Y12" s="30">
        <v>1959.242474692519</v>
      </c>
      <c r="Z12" s="30">
        <v>8638.7715044079396</v>
      </c>
      <c r="AA12" s="30">
        <v>3235.3740477659339</v>
      </c>
      <c r="AB12" s="30">
        <v>4200.2297358977648</v>
      </c>
      <c r="AC12" s="30">
        <v>265.44082109212781</v>
      </c>
      <c r="AD12" s="30">
        <v>10175.120858323698</v>
      </c>
      <c r="AE12" s="14">
        <v>529.95101760936313</v>
      </c>
      <c r="AF12" s="12">
        <v>42453.491566632729</v>
      </c>
      <c r="AG12" s="14">
        <v>112012.67733147941</v>
      </c>
      <c r="AH12" s="15">
        <v>0</v>
      </c>
      <c r="AI12" s="30">
        <v>803107.52005621954</v>
      </c>
      <c r="AJ12" s="30">
        <v>131.84157710561229</v>
      </c>
      <c r="AK12" s="30">
        <v>0</v>
      </c>
      <c r="AL12" s="30">
        <v>39.452601828197011</v>
      </c>
      <c r="AM12" s="14">
        <v>0</v>
      </c>
      <c r="AN12" s="14">
        <v>803278.81423515326</v>
      </c>
      <c r="AO12" s="15">
        <v>0</v>
      </c>
      <c r="AP12" s="30">
        <v>2008.3887933755964</v>
      </c>
      <c r="AQ12" s="30">
        <v>7.8496163797409906E-3</v>
      </c>
      <c r="AR12" s="30">
        <v>0</v>
      </c>
      <c r="AS12" s="30">
        <v>10293.111790375289</v>
      </c>
      <c r="AT12" s="14">
        <v>0</v>
      </c>
      <c r="AU12" s="14">
        <v>12301.508433367266</v>
      </c>
      <c r="AV12" s="12">
        <v>815580.3226685205</v>
      </c>
      <c r="AW12" s="12">
        <v>927592.99999999988</v>
      </c>
      <c r="AX12" s="12">
        <v>269</v>
      </c>
      <c r="AY12" s="12">
        <v>-36</v>
      </c>
      <c r="AZ12" s="12">
        <v>927825.99999999988</v>
      </c>
    </row>
    <row r="13" spans="1:52">
      <c r="A13" s="44"/>
      <c r="B13" s="16"/>
      <c r="C13" s="15">
        <v>9</v>
      </c>
      <c r="D13" s="14" t="s">
        <v>16</v>
      </c>
      <c r="E13" s="15">
        <v>3279.565740220728</v>
      </c>
      <c r="F13" s="30">
        <v>442.31527722109666</v>
      </c>
      <c r="G13" s="30">
        <v>152517.19583540535</v>
      </c>
      <c r="H13" s="30">
        <v>17287.852745883389</v>
      </c>
      <c r="I13" s="30">
        <v>12074.761959907617</v>
      </c>
      <c r="J13" s="30">
        <v>5398.9805592555194</v>
      </c>
      <c r="K13" s="30">
        <v>6830.1946639113921</v>
      </c>
      <c r="L13" s="30">
        <v>369.51173658159269</v>
      </c>
      <c r="M13" s="30">
        <v>37243.203399683771</v>
      </c>
      <c r="N13" s="30">
        <v>3308.804517277013</v>
      </c>
      <c r="O13" s="30">
        <v>4459.2622108888518</v>
      </c>
      <c r="P13" s="30">
        <v>34088.121850857075</v>
      </c>
      <c r="Q13" s="14">
        <v>4302.2699917870523</v>
      </c>
      <c r="R13" s="2">
        <v>281602.04048888048</v>
      </c>
      <c r="S13" s="15">
        <v>1287.7154043163018</v>
      </c>
      <c r="T13" s="30">
        <v>81.875785867559358</v>
      </c>
      <c r="U13" s="30">
        <v>26177.915489211777</v>
      </c>
      <c r="V13" s="30">
        <v>4622.347623695061</v>
      </c>
      <c r="W13" s="30">
        <v>4157.5993990316238</v>
      </c>
      <c r="X13" s="30">
        <v>6493.1835130325644</v>
      </c>
      <c r="Y13" s="30">
        <v>3983.0815870955926</v>
      </c>
      <c r="Z13" s="30">
        <v>253.97238265169426</v>
      </c>
      <c r="AA13" s="30">
        <v>56230.269986025538</v>
      </c>
      <c r="AB13" s="30">
        <v>1920.1237491289769</v>
      </c>
      <c r="AC13" s="30">
        <v>3201.0027756183167</v>
      </c>
      <c r="AD13" s="30">
        <v>11076.293758436259</v>
      </c>
      <c r="AE13" s="14">
        <v>1058.163337023638</v>
      </c>
      <c r="AF13" s="12">
        <v>120543.54479113489</v>
      </c>
      <c r="AG13" s="14">
        <v>402145.58528001537</v>
      </c>
      <c r="AH13" s="15">
        <v>4963.3348173423683</v>
      </c>
      <c r="AI13" s="30">
        <v>111718.23420878136</v>
      </c>
      <c r="AJ13" s="30">
        <v>325.5687080725898</v>
      </c>
      <c r="AK13" s="30">
        <v>634.15955741469156</v>
      </c>
      <c r="AL13" s="30">
        <v>8889.5137972269877</v>
      </c>
      <c r="AM13" s="14">
        <v>730.14842228155112</v>
      </c>
      <c r="AN13" s="14">
        <v>127260.95951111955</v>
      </c>
      <c r="AO13" s="15">
        <v>796.66440210393591</v>
      </c>
      <c r="AP13" s="30">
        <v>49533.314543246692</v>
      </c>
      <c r="AQ13" s="30">
        <v>72.42722606291467</v>
      </c>
      <c r="AR13" s="30">
        <v>126.24985108489021</v>
      </c>
      <c r="AS13" s="30">
        <v>1725.282606313139</v>
      </c>
      <c r="AT13" s="14">
        <v>151.51658005351229</v>
      </c>
      <c r="AU13" s="14">
        <v>52405.455208865082</v>
      </c>
      <c r="AV13" s="12">
        <v>179666.41471998463</v>
      </c>
      <c r="AW13" s="12">
        <v>581812</v>
      </c>
      <c r="AX13" s="12">
        <v>39430</v>
      </c>
      <c r="AY13" s="12">
        <v>-34522</v>
      </c>
      <c r="AZ13" s="12">
        <v>586720</v>
      </c>
    </row>
    <row r="14" spans="1:52">
      <c r="A14" s="44"/>
      <c r="B14" s="16"/>
      <c r="C14" s="15">
        <v>10</v>
      </c>
      <c r="D14" s="14" t="s">
        <v>15</v>
      </c>
      <c r="E14" s="15">
        <v>270.77785317548023</v>
      </c>
      <c r="F14" s="30">
        <v>44.387618908871815</v>
      </c>
      <c r="G14" s="30">
        <v>18795.18476758985</v>
      </c>
      <c r="H14" s="30">
        <v>3086.3034048285176</v>
      </c>
      <c r="I14" s="30">
        <v>1966.2852688050671</v>
      </c>
      <c r="J14" s="30">
        <v>7610.1561332231322</v>
      </c>
      <c r="K14" s="30">
        <v>6661.0104326400406</v>
      </c>
      <c r="L14" s="30">
        <v>675.07524195298879</v>
      </c>
      <c r="M14" s="30">
        <v>2202.8797581338595</v>
      </c>
      <c r="N14" s="30">
        <v>31182.673300925286</v>
      </c>
      <c r="O14" s="30">
        <v>3625.9785433008956</v>
      </c>
      <c r="P14" s="30">
        <v>25785.004774278852</v>
      </c>
      <c r="Q14" s="14">
        <v>2811.2209827114384</v>
      </c>
      <c r="R14" s="2">
        <v>104716.9380804743</v>
      </c>
      <c r="S14" s="15">
        <v>59.663136143969908</v>
      </c>
      <c r="T14" s="30">
        <v>16.954207238691563</v>
      </c>
      <c r="U14" s="30">
        <v>1920.2838746888635</v>
      </c>
      <c r="V14" s="30">
        <v>1269.0371981467079</v>
      </c>
      <c r="W14" s="30">
        <v>262.79022953627236</v>
      </c>
      <c r="X14" s="30">
        <v>5737.1431279341768</v>
      </c>
      <c r="Y14" s="30">
        <v>2434.9932846303359</v>
      </c>
      <c r="Z14" s="30">
        <v>606.29399266525127</v>
      </c>
      <c r="AA14" s="30">
        <v>801.37624889474421</v>
      </c>
      <c r="AB14" s="30">
        <v>16493.979110522559</v>
      </c>
      <c r="AC14" s="30">
        <v>1814.4792563351698</v>
      </c>
      <c r="AD14" s="30">
        <v>8929.3645880507665</v>
      </c>
      <c r="AE14" s="14">
        <v>960.99876421971635</v>
      </c>
      <c r="AF14" s="12">
        <v>41307.357019007228</v>
      </c>
      <c r="AG14" s="14">
        <v>146024.29509948153</v>
      </c>
      <c r="AH14" s="15">
        <v>1571.8938080634834</v>
      </c>
      <c r="AI14" s="30">
        <v>133131.51273139523</v>
      </c>
      <c r="AJ14" s="30">
        <v>741.60977559527214</v>
      </c>
      <c r="AK14" s="30">
        <v>2546.2798755892509</v>
      </c>
      <c r="AL14" s="30">
        <v>15865.656464925409</v>
      </c>
      <c r="AM14" s="14">
        <v>-192.89073604292665</v>
      </c>
      <c r="AN14" s="14">
        <v>153664.06191952573</v>
      </c>
      <c r="AO14" s="15">
        <v>452.57900844885881</v>
      </c>
      <c r="AP14" s="30">
        <v>37331.400500001218</v>
      </c>
      <c r="AQ14" s="30">
        <v>51.476086072058216</v>
      </c>
      <c r="AR14" s="30">
        <v>436.89636593893579</v>
      </c>
      <c r="AS14" s="30">
        <v>3519.236711419861</v>
      </c>
      <c r="AT14" s="14">
        <v>-45.945690888142138</v>
      </c>
      <c r="AU14" s="14">
        <v>41745.642980992794</v>
      </c>
      <c r="AV14" s="12">
        <v>195409.70490051853</v>
      </c>
      <c r="AW14" s="12">
        <v>341434.00000000006</v>
      </c>
      <c r="AX14" s="12">
        <v>1105</v>
      </c>
      <c r="AY14" s="12">
        <v>-35807</v>
      </c>
      <c r="AZ14" s="12">
        <v>306732.00000000006</v>
      </c>
    </row>
    <row r="15" spans="1:52">
      <c r="A15" s="44"/>
      <c r="B15" s="16"/>
      <c r="C15" s="15">
        <v>11</v>
      </c>
      <c r="D15" s="14" t="s">
        <v>14</v>
      </c>
      <c r="E15" s="15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14">
        <v>18699</v>
      </c>
      <c r="R15" s="2">
        <v>18699</v>
      </c>
      <c r="S15" s="15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14">
        <v>0</v>
      </c>
      <c r="AF15" s="12">
        <v>0</v>
      </c>
      <c r="AG15" s="14">
        <v>18699</v>
      </c>
      <c r="AH15" s="15">
        <v>0</v>
      </c>
      <c r="AI15" s="30">
        <v>16226</v>
      </c>
      <c r="AJ15" s="30">
        <v>389977</v>
      </c>
      <c r="AK15" s="30">
        <v>0</v>
      </c>
      <c r="AL15" s="30">
        <v>0</v>
      </c>
      <c r="AM15" s="14">
        <v>0</v>
      </c>
      <c r="AN15" s="14">
        <v>406203</v>
      </c>
      <c r="AO15" s="15">
        <v>0</v>
      </c>
      <c r="AP15" s="30">
        <v>0</v>
      </c>
      <c r="AQ15" s="30">
        <v>0</v>
      </c>
      <c r="AR15" s="30">
        <v>0</v>
      </c>
      <c r="AS15" s="30">
        <v>0</v>
      </c>
      <c r="AT15" s="14">
        <v>0</v>
      </c>
      <c r="AU15" s="14">
        <v>0</v>
      </c>
      <c r="AV15" s="12">
        <v>406203</v>
      </c>
      <c r="AW15" s="12">
        <v>424902</v>
      </c>
      <c r="AX15" s="12">
        <v>0</v>
      </c>
      <c r="AY15" s="12">
        <v>0</v>
      </c>
      <c r="AZ15" s="12">
        <v>424902</v>
      </c>
    </row>
    <row r="16" spans="1:52">
      <c r="A16" s="44"/>
      <c r="B16" s="16"/>
      <c r="C16" s="15">
        <v>12</v>
      </c>
      <c r="D16" s="14" t="s">
        <v>13</v>
      </c>
      <c r="E16" s="15">
        <v>3049.7286775376683</v>
      </c>
      <c r="F16" s="30">
        <v>1445.2707448227061</v>
      </c>
      <c r="G16" s="30">
        <v>256617.33302909404</v>
      </c>
      <c r="H16" s="30">
        <v>52440.979295156867</v>
      </c>
      <c r="I16" s="30">
        <v>43631.716715749055</v>
      </c>
      <c r="J16" s="30">
        <v>41125.353253603651</v>
      </c>
      <c r="K16" s="30">
        <v>29362.481599798521</v>
      </c>
      <c r="L16" s="30">
        <v>7936.1345051836715</v>
      </c>
      <c r="M16" s="30">
        <v>18463.309624470614</v>
      </c>
      <c r="N16" s="30">
        <v>26539.167602602407</v>
      </c>
      <c r="O16" s="30">
        <v>29031.498529218228</v>
      </c>
      <c r="P16" s="30">
        <v>172730.00415747717</v>
      </c>
      <c r="Q16" s="14">
        <v>3754.0849071367743</v>
      </c>
      <c r="R16" s="2">
        <v>686127.06264185125</v>
      </c>
      <c r="S16" s="15">
        <v>140.75514821941908</v>
      </c>
      <c r="T16" s="30">
        <v>48.943092186269453</v>
      </c>
      <c r="U16" s="30">
        <v>4853.1937822036389</v>
      </c>
      <c r="V16" s="30">
        <v>3378.1727333627005</v>
      </c>
      <c r="W16" s="30">
        <v>3667.7849764629368</v>
      </c>
      <c r="X16" s="30">
        <v>4595.5686081995564</v>
      </c>
      <c r="Y16" s="30">
        <v>2699.7589579188239</v>
      </c>
      <c r="Z16" s="30">
        <v>792.37994469835155</v>
      </c>
      <c r="AA16" s="30">
        <v>4190.7541982452112</v>
      </c>
      <c r="AB16" s="30">
        <v>5760.8901638663028</v>
      </c>
      <c r="AC16" s="30">
        <v>13789.304073829706</v>
      </c>
      <c r="AD16" s="30">
        <v>24233.277452742488</v>
      </c>
      <c r="AE16" s="14">
        <v>865.55041628278912</v>
      </c>
      <c r="AF16" s="12">
        <v>69016.333548218186</v>
      </c>
      <c r="AG16" s="14">
        <v>755143.39619006938</v>
      </c>
      <c r="AH16" s="15">
        <v>154788.3434844423</v>
      </c>
      <c r="AI16" s="30">
        <v>971526.88815772638</v>
      </c>
      <c r="AJ16" s="30">
        <v>872928.52527140465</v>
      </c>
      <c r="AK16" s="30">
        <v>6981.104265068192</v>
      </c>
      <c r="AL16" s="30">
        <v>142171.07617950704</v>
      </c>
      <c r="AM16" s="14">
        <v>0</v>
      </c>
      <c r="AN16" s="14">
        <v>2148395.9373581489</v>
      </c>
      <c r="AO16" s="15">
        <v>22743.553488156409</v>
      </c>
      <c r="AP16" s="30">
        <v>63636.608507586199</v>
      </c>
      <c r="AQ16" s="30">
        <v>16448.734362809122</v>
      </c>
      <c r="AR16" s="30">
        <v>7175.3145977485301</v>
      </c>
      <c r="AS16" s="30">
        <v>37483.455495481525</v>
      </c>
      <c r="AT16" s="14">
        <v>0</v>
      </c>
      <c r="AU16" s="14">
        <v>147487.66645178178</v>
      </c>
      <c r="AV16" s="12">
        <v>2295883.6038099308</v>
      </c>
      <c r="AW16" s="12">
        <v>3051027</v>
      </c>
      <c r="AX16" s="12">
        <v>9083</v>
      </c>
      <c r="AY16" s="12">
        <v>-68392</v>
      </c>
      <c r="AZ16" s="12">
        <v>2991718</v>
      </c>
    </row>
    <row r="17" spans="1:52">
      <c r="A17" s="44"/>
      <c r="B17" s="16"/>
      <c r="C17" s="15">
        <v>13</v>
      </c>
      <c r="D17" s="14" t="s">
        <v>12</v>
      </c>
      <c r="E17" s="15">
        <v>517.15109102103952</v>
      </c>
      <c r="F17" s="30">
        <v>209.12120620522907</v>
      </c>
      <c r="G17" s="30">
        <v>25077.588971151392</v>
      </c>
      <c r="H17" s="30">
        <v>9633.7052966706196</v>
      </c>
      <c r="I17" s="30">
        <v>2062.0104521767862</v>
      </c>
      <c r="J17" s="30">
        <v>4202.2058598266976</v>
      </c>
      <c r="K17" s="30">
        <v>2097.8059739596629</v>
      </c>
      <c r="L17" s="30">
        <v>513.38314135968403</v>
      </c>
      <c r="M17" s="30">
        <v>4043.9519740497681</v>
      </c>
      <c r="N17" s="30">
        <v>742.28608328702933</v>
      </c>
      <c r="O17" s="30">
        <v>280.71224977098319</v>
      </c>
      <c r="P17" s="30">
        <v>13343.251738275088</v>
      </c>
      <c r="Q17" s="14">
        <v>0</v>
      </c>
      <c r="R17" s="2">
        <v>62723.174037753983</v>
      </c>
      <c r="S17" s="15">
        <v>279.68437965028966</v>
      </c>
      <c r="T17" s="30">
        <v>56.774923412030432</v>
      </c>
      <c r="U17" s="30">
        <v>5087.2610866330224</v>
      </c>
      <c r="V17" s="30">
        <v>4684.6016194780887</v>
      </c>
      <c r="W17" s="30">
        <v>606.66257219989404</v>
      </c>
      <c r="X17" s="30">
        <v>3605.2746804624903</v>
      </c>
      <c r="Y17" s="30">
        <v>911.52748519185081</v>
      </c>
      <c r="Z17" s="30">
        <v>779.09363510734295</v>
      </c>
      <c r="AA17" s="30">
        <v>2516.0084983106976</v>
      </c>
      <c r="AB17" s="30">
        <v>734.36424750286392</v>
      </c>
      <c r="AC17" s="30">
        <v>206.13174564916969</v>
      </c>
      <c r="AD17" s="30">
        <v>6577.5218149422308</v>
      </c>
      <c r="AE17" s="14">
        <v>0</v>
      </c>
      <c r="AF17" s="33">
        <v>26044.906688539973</v>
      </c>
      <c r="AG17" s="7">
        <v>88768.080726293963</v>
      </c>
      <c r="AH17" s="15">
        <v>0</v>
      </c>
      <c r="AI17" s="30">
        <v>178.97760891438526</v>
      </c>
      <c r="AJ17" s="30">
        <v>0</v>
      </c>
      <c r="AK17" s="30">
        <v>0</v>
      </c>
      <c r="AL17" s="30">
        <v>0</v>
      </c>
      <c r="AM17" s="7">
        <v>-176.15164666836864</v>
      </c>
      <c r="AN17" s="14">
        <v>2.8259622460166156</v>
      </c>
      <c r="AO17" s="15">
        <v>0</v>
      </c>
      <c r="AP17" s="30">
        <v>55.048545599167078</v>
      </c>
      <c r="AQ17" s="30">
        <v>0</v>
      </c>
      <c r="AR17" s="30">
        <v>0</v>
      </c>
      <c r="AS17" s="30">
        <v>0</v>
      </c>
      <c r="AT17" s="7">
        <v>1.0447658608590524</v>
      </c>
      <c r="AU17" s="14">
        <v>56.093311460026129</v>
      </c>
      <c r="AV17" s="12">
        <v>58.919273706042745</v>
      </c>
      <c r="AW17" s="12">
        <v>88827</v>
      </c>
      <c r="AX17" s="12">
        <v>14</v>
      </c>
      <c r="AY17" s="12">
        <v>-115</v>
      </c>
      <c r="AZ17" s="12">
        <v>88726</v>
      </c>
    </row>
    <row r="18" spans="1:52">
      <c r="A18" s="44"/>
      <c r="B18" s="24"/>
      <c r="C18" s="23" t="s">
        <v>26</v>
      </c>
      <c r="D18" s="5"/>
      <c r="E18" s="23">
        <v>37684.460865528687</v>
      </c>
      <c r="F18" s="4">
        <v>5975.1286267681917</v>
      </c>
      <c r="G18" s="4">
        <v>4375806.3919693269</v>
      </c>
      <c r="H18" s="4">
        <v>206635.27143860314</v>
      </c>
      <c r="I18" s="4">
        <v>307513.21577788371</v>
      </c>
      <c r="J18" s="4">
        <v>112148.68167706038</v>
      </c>
      <c r="K18" s="4">
        <v>70787.442744291664</v>
      </c>
      <c r="L18" s="4">
        <v>89403.08067034604</v>
      </c>
      <c r="M18" s="4">
        <v>109718.11298304902</v>
      </c>
      <c r="N18" s="4">
        <v>75653.121990232728</v>
      </c>
      <c r="O18" s="4">
        <v>61025.055791021448</v>
      </c>
      <c r="P18" s="4">
        <v>583496.7013270508</v>
      </c>
      <c r="Q18" s="5">
        <v>34522.385530845248</v>
      </c>
      <c r="R18" s="6">
        <v>6070369.0513920086</v>
      </c>
      <c r="S18" s="23">
        <v>52113.930877821062</v>
      </c>
      <c r="T18" s="4">
        <v>5916.443638579517</v>
      </c>
      <c r="U18" s="4">
        <v>3352981.2924626381</v>
      </c>
      <c r="V18" s="4">
        <v>419884.4949181985</v>
      </c>
      <c r="W18" s="4">
        <v>89829.712695434122</v>
      </c>
      <c r="X18" s="4">
        <v>153798.96388840291</v>
      </c>
      <c r="Y18" s="4">
        <v>28042.85415374747</v>
      </c>
      <c r="Z18" s="4">
        <v>22091.753970612957</v>
      </c>
      <c r="AA18" s="4">
        <v>209233.48878692387</v>
      </c>
      <c r="AB18" s="4">
        <v>69194.792174919683</v>
      </c>
      <c r="AC18" s="4">
        <v>75381.341376215365</v>
      </c>
      <c r="AD18" s="4">
        <v>676460.77287860971</v>
      </c>
      <c r="AE18" s="5">
        <v>12882.656324312205</v>
      </c>
      <c r="AF18" s="3">
        <v>5167812.4981464148</v>
      </c>
      <c r="AG18" s="4">
        <v>11238181.549538422</v>
      </c>
      <c r="AH18" s="23">
        <v>178673.67535170339</v>
      </c>
      <c r="AI18" s="4">
        <v>3090417.811217512</v>
      </c>
      <c r="AJ18" s="4">
        <v>1260221.6008265917</v>
      </c>
      <c r="AK18" s="4">
        <v>320020.00525243528</v>
      </c>
      <c r="AL18" s="4">
        <v>885842.79932483577</v>
      </c>
      <c r="AM18" s="5">
        <v>-195.94336508638682</v>
      </c>
      <c r="AN18" s="5">
        <v>5734979.9486079924</v>
      </c>
      <c r="AO18" s="23">
        <v>49015.153799385465</v>
      </c>
      <c r="AP18" s="4">
        <v>1512268.9501464544</v>
      </c>
      <c r="AQ18" s="4">
        <v>16470.308005304159</v>
      </c>
      <c r="AR18" s="4">
        <v>62327.173059824891</v>
      </c>
      <c r="AS18" s="4">
        <v>1209966.9062513334</v>
      </c>
      <c r="AT18" s="5">
        <v>3994.0105912795289</v>
      </c>
      <c r="AU18" s="5">
        <v>2854042.5018535815</v>
      </c>
      <c r="AV18" s="3">
        <v>8589022.4504615739</v>
      </c>
      <c r="AW18" s="3">
        <v>19827203.999999996</v>
      </c>
      <c r="AX18" s="3">
        <v>2031118</v>
      </c>
      <c r="AY18" s="3">
        <v>-2589789</v>
      </c>
      <c r="AZ18" s="3">
        <v>19268532.999999996</v>
      </c>
    </row>
    <row r="19" spans="1:52">
      <c r="A19" s="44"/>
      <c r="B19" s="16" t="s">
        <v>25</v>
      </c>
      <c r="C19" s="15">
        <v>1</v>
      </c>
      <c r="D19" s="14" t="s">
        <v>24</v>
      </c>
      <c r="E19" s="15">
        <v>4665.3606440149761</v>
      </c>
      <c r="F19" s="30">
        <v>0</v>
      </c>
      <c r="G19" s="30">
        <v>62865.49276290035</v>
      </c>
      <c r="H19" s="30">
        <v>392.59750356572522</v>
      </c>
      <c r="I19" s="30">
        <v>0</v>
      </c>
      <c r="J19" s="30">
        <v>53.735230105984677</v>
      </c>
      <c r="K19" s="30">
        <v>0</v>
      </c>
      <c r="L19" s="30">
        <v>1.9901937076290621</v>
      </c>
      <c r="M19" s="30">
        <v>0</v>
      </c>
      <c r="N19" s="30">
        <v>0</v>
      </c>
      <c r="O19" s="30">
        <v>6.2363843387390423</v>
      </c>
      <c r="P19" s="30">
        <v>7964.735584412565</v>
      </c>
      <c r="Q19" s="14">
        <v>0</v>
      </c>
      <c r="R19" s="29">
        <v>75950.148303045993</v>
      </c>
      <c r="S19" s="28">
        <v>1543719.0264513155</v>
      </c>
      <c r="T19" s="27">
        <v>62.963952207823553</v>
      </c>
      <c r="U19" s="27">
        <v>7952444.4910756676</v>
      </c>
      <c r="V19" s="27">
        <v>62258.283659097637</v>
      </c>
      <c r="W19" s="27">
        <v>0</v>
      </c>
      <c r="X19" s="27">
        <v>11166.904531111915</v>
      </c>
      <c r="Y19" s="27">
        <v>0</v>
      </c>
      <c r="Z19" s="27">
        <v>175.35467500675384</v>
      </c>
      <c r="AA19" s="27">
        <v>2258.5017066049204</v>
      </c>
      <c r="AB19" s="27">
        <v>0</v>
      </c>
      <c r="AC19" s="27">
        <v>1703.7893941234224</v>
      </c>
      <c r="AD19" s="27">
        <v>1487919.5731430177</v>
      </c>
      <c r="AE19" s="25">
        <v>0</v>
      </c>
      <c r="AF19" s="11">
        <v>11061708.888588153</v>
      </c>
      <c r="AG19" s="32">
        <v>11137659.0368912</v>
      </c>
      <c r="AH19" s="28">
        <v>435.8097126332716</v>
      </c>
      <c r="AI19" s="27">
        <v>21359.011212116398</v>
      </c>
      <c r="AJ19" s="27">
        <v>0</v>
      </c>
      <c r="AK19" s="27">
        <v>0</v>
      </c>
      <c r="AL19" s="27">
        <v>225.79333977314135</v>
      </c>
      <c r="AM19" s="32">
        <v>-11.762567568778252</v>
      </c>
      <c r="AN19" s="25">
        <v>22008.851696954036</v>
      </c>
      <c r="AO19" s="28">
        <v>66548.509771780577</v>
      </c>
      <c r="AP19" s="27">
        <v>3746451.3044910543</v>
      </c>
      <c r="AQ19" s="27">
        <v>0</v>
      </c>
      <c r="AR19" s="27">
        <v>0</v>
      </c>
      <c r="AS19" s="27">
        <v>191857.47233489656</v>
      </c>
      <c r="AT19" s="32">
        <v>188642.82481411399</v>
      </c>
      <c r="AU19" s="25">
        <v>4193500.1114118453</v>
      </c>
      <c r="AV19" s="13">
        <v>4215508.9631087994</v>
      </c>
      <c r="AW19" s="13">
        <v>15353168</v>
      </c>
      <c r="AX19" s="13">
        <v>111508</v>
      </c>
      <c r="AY19" s="13">
        <v>-2760399</v>
      </c>
      <c r="AZ19" s="13">
        <v>12704277</v>
      </c>
    </row>
    <row r="20" spans="1:52">
      <c r="A20" s="44"/>
      <c r="B20" s="16"/>
      <c r="C20" s="15">
        <v>2</v>
      </c>
      <c r="D20" s="14" t="s">
        <v>23</v>
      </c>
      <c r="E20" s="15">
        <v>0.24080098961441659</v>
      </c>
      <c r="F20" s="30">
        <v>5.0855774985038895</v>
      </c>
      <c r="G20" s="30">
        <v>79641.369408757033</v>
      </c>
      <c r="H20" s="30">
        <v>885.75415375014518</v>
      </c>
      <c r="I20" s="30">
        <v>15798.931907781132</v>
      </c>
      <c r="J20" s="30">
        <v>0.1990698959786171</v>
      </c>
      <c r="K20" s="30">
        <v>0</v>
      </c>
      <c r="L20" s="30">
        <v>0</v>
      </c>
      <c r="M20" s="30">
        <v>0.1990698959786171</v>
      </c>
      <c r="N20" s="30">
        <v>0</v>
      </c>
      <c r="O20" s="30">
        <v>0.28253208325021606</v>
      </c>
      <c r="P20" s="30">
        <v>3.2237510456106211</v>
      </c>
      <c r="Q20" s="14">
        <v>2.4015227076268371</v>
      </c>
      <c r="R20" s="29">
        <v>96337.687794404876</v>
      </c>
      <c r="S20" s="28">
        <v>407.67741090832919</v>
      </c>
      <c r="T20" s="27">
        <v>1463.3355487202869</v>
      </c>
      <c r="U20" s="27">
        <v>12314022.573650708</v>
      </c>
      <c r="V20" s="27">
        <v>373632.17594074365</v>
      </c>
      <c r="W20" s="27">
        <v>7460080.2832820173</v>
      </c>
      <c r="X20" s="27">
        <v>262</v>
      </c>
      <c r="Y20" s="27">
        <v>41.999999999999993</v>
      </c>
      <c r="Z20" s="27">
        <v>78</v>
      </c>
      <c r="AA20" s="27">
        <v>443</v>
      </c>
      <c r="AB20" s="27">
        <v>17</v>
      </c>
      <c r="AC20" s="27">
        <v>439.4103938870723</v>
      </c>
      <c r="AD20" s="27">
        <v>4375.0975899773121</v>
      </c>
      <c r="AE20" s="25">
        <v>1016.620186154114</v>
      </c>
      <c r="AF20" s="13">
        <v>20156279.174003113</v>
      </c>
      <c r="AG20" s="25">
        <v>20252616.861797519</v>
      </c>
      <c r="AH20" s="28">
        <v>-11.866347496509077</v>
      </c>
      <c r="AI20" s="27">
        <v>-12.713943746259725</v>
      </c>
      <c r="AJ20" s="27">
        <v>0</v>
      </c>
      <c r="AK20" s="27">
        <v>0</v>
      </c>
      <c r="AL20" s="27">
        <v>0</v>
      </c>
      <c r="AM20" s="25">
        <v>139.89249683792184</v>
      </c>
      <c r="AN20" s="25">
        <v>115.31220559515305</v>
      </c>
      <c r="AO20" s="28">
        <v>-5272.8434016637739</v>
      </c>
      <c r="AP20" s="27">
        <v>-6021.8078635711836</v>
      </c>
      <c r="AQ20" s="27">
        <v>0</v>
      </c>
      <c r="AR20" s="27">
        <v>0</v>
      </c>
      <c r="AS20" s="27">
        <v>-6507.1681070532477</v>
      </c>
      <c r="AT20" s="25">
        <v>-3126.3546308261721</v>
      </c>
      <c r="AU20" s="25">
        <v>-20928.174003114378</v>
      </c>
      <c r="AV20" s="13">
        <v>-20812.861797519225</v>
      </c>
      <c r="AW20" s="13">
        <v>20231804</v>
      </c>
      <c r="AX20" s="13">
        <v>44783</v>
      </c>
      <c r="AY20" s="13">
        <v>-19444992</v>
      </c>
      <c r="AZ20" s="13">
        <v>831595</v>
      </c>
    </row>
    <row r="21" spans="1:52">
      <c r="A21" s="44"/>
      <c r="B21" s="16"/>
      <c r="C21" s="15">
        <v>3</v>
      </c>
      <c r="D21" s="14" t="s">
        <v>22</v>
      </c>
      <c r="E21" s="15">
        <v>24916.781372436239</v>
      </c>
      <c r="F21" s="30">
        <v>991.98728967441343</v>
      </c>
      <c r="G21" s="30">
        <v>2635020.0248662345</v>
      </c>
      <c r="H21" s="30">
        <v>130504.90999212695</v>
      </c>
      <c r="I21" s="30">
        <v>10105.394651294106</v>
      </c>
      <c r="J21" s="30">
        <v>13488.827448067572</v>
      </c>
      <c r="K21" s="30">
        <v>7958.4487238721931</v>
      </c>
      <c r="L21" s="30">
        <v>846.66517271542546</v>
      </c>
      <c r="M21" s="30">
        <v>12083.471189412734</v>
      </c>
      <c r="N21" s="30">
        <v>7222.7712535884839</v>
      </c>
      <c r="O21" s="30">
        <v>7640.6238418990888</v>
      </c>
      <c r="P21" s="30">
        <v>227008.80176851677</v>
      </c>
      <c r="Q21" s="14">
        <v>1965.3395351767829</v>
      </c>
      <c r="R21" s="29">
        <v>3079754.0471050148</v>
      </c>
      <c r="S21" s="28">
        <v>3062342.7043276676</v>
      </c>
      <c r="T21" s="27">
        <v>126243.96924184186</v>
      </c>
      <c r="U21" s="27">
        <v>125520104.89014806</v>
      </c>
      <c r="V21" s="27">
        <v>17073056.018818878</v>
      </c>
      <c r="W21" s="27">
        <v>1874780.412724786</v>
      </c>
      <c r="X21" s="27">
        <v>4066816.5957928486</v>
      </c>
      <c r="Y21" s="27">
        <v>1089826.9186954456</v>
      </c>
      <c r="Z21" s="27">
        <v>227715.95530187426</v>
      </c>
      <c r="AA21" s="27">
        <v>3686705.1200192971</v>
      </c>
      <c r="AB21" s="27">
        <v>2545531.7470075358</v>
      </c>
      <c r="AC21" s="27">
        <v>2052800.6016389495</v>
      </c>
      <c r="AD21" s="27">
        <v>30628141.528145075</v>
      </c>
      <c r="AE21" s="25">
        <v>274734.45368257764</v>
      </c>
      <c r="AF21" s="13">
        <v>192228800.91554487</v>
      </c>
      <c r="AG21" s="25">
        <v>195308554.96264988</v>
      </c>
      <c r="AH21" s="28">
        <v>15280.872790782661</v>
      </c>
      <c r="AI21" s="27">
        <v>414117.84044893453</v>
      </c>
      <c r="AJ21" s="27">
        <v>39.064450313082247</v>
      </c>
      <c r="AK21" s="27">
        <v>18819.849223747438</v>
      </c>
      <c r="AL21" s="27">
        <v>473927.15215708828</v>
      </c>
      <c r="AM21" s="25">
        <v>-14005.826175880911</v>
      </c>
      <c r="AN21" s="25">
        <v>908178.95289498509</v>
      </c>
      <c r="AO21" s="28">
        <v>1597460.4552181135</v>
      </c>
      <c r="AP21" s="27">
        <v>55565869.770307146</v>
      </c>
      <c r="AQ21" s="27">
        <v>6600.8396348871902</v>
      </c>
      <c r="AR21" s="27">
        <v>2891678.8403998222</v>
      </c>
      <c r="AS21" s="27">
        <v>34529224.982168689</v>
      </c>
      <c r="AT21" s="25">
        <v>124887.19672644345</v>
      </c>
      <c r="AU21" s="25">
        <v>94715722.084455103</v>
      </c>
      <c r="AV21" s="13">
        <v>95623901.037350088</v>
      </c>
      <c r="AW21" s="13">
        <v>290932456</v>
      </c>
      <c r="AX21" s="13">
        <v>63663109</v>
      </c>
      <c r="AY21" s="13">
        <v>-62724705</v>
      </c>
      <c r="AZ21" s="13">
        <v>291870860</v>
      </c>
    </row>
    <row r="22" spans="1:52">
      <c r="A22" s="44"/>
      <c r="B22" s="16"/>
      <c r="C22" s="15">
        <v>4</v>
      </c>
      <c r="D22" s="14" t="s">
        <v>21</v>
      </c>
      <c r="E22" s="15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14">
        <v>0</v>
      </c>
      <c r="R22" s="29">
        <v>0</v>
      </c>
      <c r="S22" s="28">
        <v>35933</v>
      </c>
      <c r="T22" s="27">
        <v>5019</v>
      </c>
      <c r="U22" s="27">
        <v>582141</v>
      </c>
      <c r="V22" s="27">
        <v>50012</v>
      </c>
      <c r="W22" s="27">
        <v>481836</v>
      </c>
      <c r="X22" s="27">
        <v>311763</v>
      </c>
      <c r="Y22" s="27">
        <v>87938</v>
      </c>
      <c r="Z22" s="27">
        <v>715683</v>
      </c>
      <c r="AA22" s="27">
        <v>249529</v>
      </c>
      <c r="AB22" s="27">
        <v>173449</v>
      </c>
      <c r="AC22" s="27">
        <v>326823</v>
      </c>
      <c r="AD22" s="27">
        <v>621953</v>
      </c>
      <c r="AE22" s="25">
        <v>613.00000000000011</v>
      </c>
      <c r="AF22" s="13">
        <v>3642692</v>
      </c>
      <c r="AG22" s="25">
        <v>3642692</v>
      </c>
      <c r="AH22" s="28">
        <v>0</v>
      </c>
      <c r="AI22" s="27">
        <v>0</v>
      </c>
      <c r="AJ22" s="27">
        <v>0</v>
      </c>
      <c r="AK22" s="27">
        <v>0</v>
      </c>
      <c r="AL22" s="27">
        <v>0</v>
      </c>
      <c r="AM22" s="25">
        <v>0</v>
      </c>
      <c r="AN22" s="25">
        <v>0</v>
      </c>
      <c r="AO22" s="28">
        <v>0</v>
      </c>
      <c r="AP22" s="27">
        <v>0</v>
      </c>
      <c r="AQ22" s="27">
        <v>0</v>
      </c>
      <c r="AR22" s="27">
        <v>20258470</v>
      </c>
      <c r="AS22" s="27">
        <v>36146600</v>
      </c>
      <c r="AT22" s="25">
        <v>0</v>
      </c>
      <c r="AU22" s="25">
        <v>56405070</v>
      </c>
      <c r="AV22" s="13">
        <v>56405070</v>
      </c>
      <c r="AW22" s="13">
        <v>60047762</v>
      </c>
      <c r="AX22" s="13">
        <v>0</v>
      </c>
      <c r="AY22" s="13">
        <v>0</v>
      </c>
      <c r="AZ22" s="13">
        <v>60047762</v>
      </c>
    </row>
    <row r="23" spans="1:52">
      <c r="A23" s="44"/>
      <c r="B23" s="16"/>
      <c r="C23" s="15">
        <v>5</v>
      </c>
      <c r="D23" s="14" t="s">
        <v>20</v>
      </c>
      <c r="E23" s="15">
        <v>361.12895058224677</v>
      </c>
      <c r="F23" s="30">
        <v>131.53473232669478</v>
      </c>
      <c r="G23" s="30">
        <v>62904.72387330074</v>
      </c>
      <c r="H23" s="30">
        <v>659.58034651370156</v>
      </c>
      <c r="I23" s="30">
        <v>16306.240938359102</v>
      </c>
      <c r="J23" s="30">
        <v>5552.5546111276108</v>
      </c>
      <c r="K23" s="30">
        <v>566.4004032692593</v>
      </c>
      <c r="L23" s="30">
        <v>371.6599360535352</v>
      </c>
      <c r="M23" s="30">
        <v>1514.286299947863</v>
      </c>
      <c r="N23" s="30">
        <v>629.21510719057289</v>
      </c>
      <c r="O23" s="30">
        <v>962.47143130420841</v>
      </c>
      <c r="P23" s="30">
        <v>15585.271187729642</v>
      </c>
      <c r="Q23" s="14">
        <v>91.150120314224466</v>
      </c>
      <c r="R23" s="29">
        <v>105636.21793801938</v>
      </c>
      <c r="S23" s="28">
        <v>128583.2216796868</v>
      </c>
      <c r="T23" s="27">
        <v>34963.085224686198</v>
      </c>
      <c r="U23" s="27">
        <v>6445559.4925988158</v>
      </c>
      <c r="V23" s="27">
        <v>248897.16388098171</v>
      </c>
      <c r="W23" s="27">
        <v>2654070.9433748536</v>
      </c>
      <c r="X23" s="27">
        <v>2379515.5098627126</v>
      </c>
      <c r="Y23" s="27">
        <v>220132.41825457185</v>
      </c>
      <c r="Z23" s="27">
        <v>354121.80817666923</v>
      </c>
      <c r="AA23" s="27">
        <v>768340.99794765026</v>
      </c>
      <c r="AB23" s="27">
        <v>374706.98555010289</v>
      </c>
      <c r="AC23" s="27">
        <v>632125.24012334319</v>
      </c>
      <c r="AD23" s="27">
        <v>5640535.4154596543</v>
      </c>
      <c r="AE23" s="25">
        <v>28848.587205933622</v>
      </c>
      <c r="AF23" s="13">
        <v>19910400.869339664</v>
      </c>
      <c r="AG23" s="25">
        <v>20016037.087277684</v>
      </c>
      <c r="AH23" s="28">
        <v>27.007777850001272</v>
      </c>
      <c r="AI23" s="27">
        <v>48067.472902717287</v>
      </c>
      <c r="AJ23" s="27">
        <v>-137.69861858670794</v>
      </c>
      <c r="AK23" s="27">
        <v>0</v>
      </c>
      <c r="AL23" s="27">
        <v>0</v>
      </c>
      <c r="AM23" s="25">
        <v>0</v>
      </c>
      <c r="AN23" s="25">
        <v>47956.782061980579</v>
      </c>
      <c r="AO23" s="28">
        <v>9241.1538999886143</v>
      </c>
      <c r="AP23" s="27">
        <v>8513085.578301046</v>
      </c>
      <c r="AQ23" s="27">
        <v>-208019.6015406973</v>
      </c>
      <c r="AR23" s="27">
        <v>0</v>
      </c>
      <c r="AS23" s="27">
        <v>0</v>
      </c>
      <c r="AT23" s="25">
        <v>0</v>
      </c>
      <c r="AU23" s="25">
        <v>8314307.1306603365</v>
      </c>
      <c r="AV23" s="13">
        <v>8362263.9127223175</v>
      </c>
      <c r="AW23" s="13">
        <v>28378301</v>
      </c>
      <c r="AX23" s="13">
        <v>81607</v>
      </c>
      <c r="AY23" s="13">
        <v>-3260</v>
      </c>
      <c r="AZ23" s="13">
        <v>28456648</v>
      </c>
    </row>
    <row r="24" spans="1:52">
      <c r="A24" s="44"/>
      <c r="B24" s="16"/>
      <c r="C24" s="15">
        <v>6</v>
      </c>
      <c r="D24" s="14" t="s">
        <v>19</v>
      </c>
      <c r="E24" s="15">
        <v>6780.9186187198766</v>
      </c>
      <c r="F24" s="30">
        <v>494.28452704444925</v>
      </c>
      <c r="G24" s="30">
        <v>374303.38229168725</v>
      </c>
      <c r="H24" s="30">
        <v>32707.426899656857</v>
      </c>
      <c r="I24" s="30">
        <v>7747.5698573893715</v>
      </c>
      <c r="J24" s="30">
        <v>5915.5428030227895</v>
      </c>
      <c r="K24" s="30">
        <v>1848.6543626157843</v>
      </c>
      <c r="L24" s="30">
        <v>762.58881924747595</v>
      </c>
      <c r="M24" s="30">
        <v>3804.6304421127788</v>
      </c>
      <c r="N24" s="30">
        <v>2020.9737390166015</v>
      </c>
      <c r="O24" s="30">
        <v>2647.5209453160637</v>
      </c>
      <c r="P24" s="30">
        <v>97899.323611083557</v>
      </c>
      <c r="Q24" s="14">
        <v>649.97659519606475</v>
      </c>
      <c r="R24" s="29">
        <v>537582.79351210885</v>
      </c>
      <c r="S24" s="28">
        <v>866833.54736950493</v>
      </c>
      <c r="T24" s="27">
        <v>27416.492666917769</v>
      </c>
      <c r="U24" s="27">
        <v>13463029.052420096</v>
      </c>
      <c r="V24" s="27">
        <v>3433141.4246641207</v>
      </c>
      <c r="W24" s="27">
        <v>519683.66277484846</v>
      </c>
      <c r="X24" s="27">
        <v>1367353.4230212932</v>
      </c>
      <c r="Y24" s="27">
        <v>216817.82597556786</v>
      </c>
      <c r="Z24" s="27">
        <v>116573.56977448279</v>
      </c>
      <c r="AA24" s="27">
        <v>443918.95086630282</v>
      </c>
      <c r="AB24" s="27">
        <v>649703.32241373567</v>
      </c>
      <c r="AC24" s="27">
        <v>436666.12103933218</v>
      </c>
      <c r="AD24" s="27">
        <v>10120144.070701513</v>
      </c>
      <c r="AE24" s="25">
        <v>52028.358820498055</v>
      </c>
      <c r="AF24" s="13">
        <v>31713309.822508216</v>
      </c>
      <c r="AG24" s="25">
        <v>32250892.616020326</v>
      </c>
      <c r="AH24" s="28">
        <v>19640.629976000157</v>
      </c>
      <c r="AI24" s="27">
        <v>504286.60874308262</v>
      </c>
      <c r="AJ24" s="27">
        <v>75.578673860007527</v>
      </c>
      <c r="AK24" s="27">
        <v>4432.6892218894418</v>
      </c>
      <c r="AL24" s="27">
        <v>74896.954221790264</v>
      </c>
      <c r="AM24" s="25">
        <v>2219.7456512684212</v>
      </c>
      <c r="AN24" s="25">
        <v>605552.20648789092</v>
      </c>
      <c r="AO24" s="28">
        <v>1629211.42171247</v>
      </c>
      <c r="AP24" s="27">
        <v>47245346.376889393</v>
      </c>
      <c r="AQ24" s="27">
        <v>10127.099425066444</v>
      </c>
      <c r="AR24" s="27">
        <v>488115.44735512562</v>
      </c>
      <c r="AS24" s="27">
        <v>6765979.8939557169</v>
      </c>
      <c r="AT24" s="25">
        <v>177770.93815401537</v>
      </c>
      <c r="AU24" s="25">
        <v>56316551.177491792</v>
      </c>
      <c r="AV24" s="13">
        <v>56922103.383979686</v>
      </c>
      <c r="AW24" s="13">
        <v>89172996.000000015</v>
      </c>
      <c r="AX24" s="13">
        <v>5647868</v>
      </c>
      <c r="AY24" s="13">
        <v>-177566</v>
      </c>
      <c r="AZ24" s="13">
        <v>94643298.000000015</v>
      </c>
    </row>
    <row r="25" spans="1:52">
      <c r="A25" s="44"/>
      <c r="B25" s="16"/>
      <c r="C25" s="15">
        <v>7</v>
      </c>
      <c r="D25" s="14" t="s">
        <v>18</v>
      </c>
      <c r="E25" s="15">
        <v>98.400908963532913</v>
      </c>
      <c r="F25" s="30">
        <v>79.446998506110731</v>
      </c>
      <c r="G25" s="30">
        <v>6276.9328697079909</v>
      </c>
      <c r="H25" s="30">
        <v>992.06893006348525</v>
      </c>
      <c r="I25" s="30">
        <v>1078.8672115974748</v>
      </c>
      <c r="J25" s="30">
        <v>813.06961681839084</v>
      </c>
      <c r="K25" s="30">
        <v>1270.3548490224596</v>
      </c>
      <c r="L25" s="30">
        <v>5640.5597545837918</v>
      </c>
      <c r="M25" s="30">
        <v>840.61478575417709</v>
      </c>
      <c r="N25" s="30">
        <v>198.92749012789821</v>
      </c>
      <c r="O25" s="30">
        <v>599.08528193459642</v>
      </c>
      <c r="P25" s="30">
        <v>2402.6295746658484</v>
      </c>
      <c r="Q25" s="14">
        <v>22.496697458809507</v>
      </c>
      <c r="R25" s="29">
        <v>20313.454969204566</v>
      </c>
      <c r="S25" s="28">
        <v>91840.059049716947</v>
      </c>
      <c r="T25" s="27">
        <v>39236.335184165691</v>
      </c>
      <c r="U25" s="27">
        <v>1928003.3646529769</v>
      </c>
      <c r="V25" s="27">
        <v>801950.33904713055</v>
      </c>
      <c r="W25" s="27">
        <v>504640.41852310172</v>
      </c>
      <c r="X25" s="27">
        <v>1736029.8666648299</v>
      </c>
      <c r="Y25" s="27">
        <v>1635082.5867101962</v>
      </c>
      <c r="Z25" s="27">
        <v>6081038.0695608854</v>
      </c>
      <c r="AA25" s="27">
        <v>851171.72365246282</v>
      </c>
      <c r="AB25" s="27">
        <v>298234.73986062419</v>
      </c>
      <c r="AC25" s="27">
        <v>850500.85470667307</v>
      </c>
      <c r="AD25" s="27">
        <v>2261989.1205546623</v>
      </c>
      <c r="AE25" s="25">
        <v>15421.987315659866</v>
      </c>
      <c r="AF25" s="13">
        <v>17095139.465483084</v>
      </c>
      <c r="AG25" s="25">
        <v>17115452.920452289</v>
      </c>
      <c r="AH25" s="28">
        <v>0.44284837517341546</v>
      </c>
      <c r="AI25" s="27">
        <v>24567.102182420258</v>
      </c>
      <c r="AJ25" s="27">
        <v>0</v>
      </c>
      <c r="AK25" s="27">
        <v>0</v>
      </c>
      <c r="AL25" s="27">
        <v>0</v>
      </c>
      <c r="AM25" s="25">
        <v>0</v>
      </c>
      <c r="AN25" s="25">
        <v>24567.545030795431</v>
      </c>
      <c r="AO25" s="28">
        <v>276.94589863454019</v>
      </c>
      <c r="AP25" s="27">
        <v>17493792.588618279</v>
      </c>
      <c r="AQ25" s="27">
        <v>0</v>
      </c>
      <c r="AR25" s="27">
        <v>0</v>
      </c>
      <c r="AS25" s="27">
        <v>0</v>
      </c>
      <c r="AT25" s="25">
        <v>0</v>
      </c>
      <c r="AU25" s="25">
        <v>17494069.534516912</v>
      </c>
      <c r="AV25" s="13">
        <v>17518637.079547707</v>
      </c>
      <c r="AW25" s="13">
        <v>34634090</v>
      </c>
      <c r="AX25" s="13">
        <v>1741648</v>
      </c>
      <c r="AY25" s="13">
        <v>-1384380</v>
      </c>
      <c r="AZ25" s="13">
        <v>34991358</v>
      </c>
    </row>
    <row r="26" spans="1:52">
      <c r="A26" s="44"/>
      <c r="B26" s="16"/>
      <c r="C26" s="15">
        <v>8</v>
      </c>
      <c r="D26" s="14" t="s">
        <v>17</v>
      </c>
      <c r="E26" s="15">
        <v>161.93120071973587</v>
      </c>
      <c r="F26" s="30">
        <v>43.627095339540489</v>
      </c>
      <c r="G26" s="30">
        <v>7462.9845613260795</v>
      </c>
      <c r="H26" s="30">
        <v>1443.2314782593937</v>
      </c>
      <c r="I26" s="30">
        <v>1289.5540523336247</v>
      </c>
      <c r="J26" s="30">
        <v>4872.0853498103052</v>
      </c>
      <c r="K26" s="30">
        <v>2371.1915872382683</v>
      </c>
      <c r="L26" s="30">
        <v>7159.5600784240505</v>
      </c>
      <c r="M26" s="30">
        <v>4751.0299861654548</v>
      </c>
      <c r="N26" s="30">
        <v>1234.9219239354616</v>
      </c>
      <c r="O26" s="30">
        <v>227.17532528157119</v>
      </c>
      <c r="P26" s="30">
        <v>13078.695716383329</v>
      </c>
      <c r="Q26" s="14">
        <v>946.82587993651396</v>
      </c>
      <c r="R26" s="29">
        <v>45042.814235153332</v>
      </c>
      <c r="S26" s="28">
        <v>25233.650901708705</v>
      </c>
      <c r="T26" s="27">
        <v>7755.9225515854114</v>
      </c>
      <c r="U26" s="27">
        <v>593211.4972237075</v>
      </c>
      <c r="V26" s="27">
        <v>289697.25824553601</v>
      </c>
      <c r="W26" s="27">
        <v>144358.40380218989</v>
      </c>
      <c r="X26" s="27">
        <v>2654902.9061684292</v>
      </c>
      <c r="Y26" s="27">
        <v>541207.75752530736</v>
      </c>
      <c r="Z26" s="27">
        <v>2386315.2284955918</v>
      </c>
      <c r="AA26" s="27">
        <v>893717.62595223414</v>
      </c>
      <c r="AB26" s="27">
        <v>1160242.7702641024</v>
      </c>
      <c r="AC26" s="27">
        <v>73323.559178907875</v>
      </c>
      <c r="AD26" s="27">
        <v>2810705.8791416762</v>
      </c>
      <c r="AE26" s="25">
        <v>146390.04898239064</v>
      </c>
      <c r="AF26" s="13">
        <v>11727062.508433366</v>
      </c>
      <c r="AG26" s="25">
        <v>11772105.322668519</v>
      </c>
      <c r="AH26" s="28">
        <v>0</v>
      </c>
      <c r="AI26" s="27">
        <v>3046.4799437804841</v>
      </c>
      <c r="AJ26" s="27">
        <v>2.1584228943877055</v>
      </c>
      <c r="AK26" s="27">
        <v>0</v>
      </c>
      <c r="AL26" s="27">
        <v>25.547398171802989</v>
      </c>
      <c r="AM26" s="25">
        <v>0</v>
      </c>
      <c r="AN26" s="25">
        <v>3074.1857648466744</v>
      </c>
      <c r="AO26" s="28">
        <v>0</v>
      </c>
      <c r="AP26" s="27">
        <v>65105926.611206621</v>
      </c>
      <c r="AQ26" s="27">
        <v>21872.992150383619</v>
      </c>
      <c r="AR26" s="27">
        <v>0</v>
      </c>
      <c r="AS26" s="27">
        <v>2843298.8882096247</v>
      </c>
      <c r="AT26" s="25">
        <v>0</v>
      </c>
      <c r="AU26" s="25">
        <v>67971098.491566628</v>
      </c>
      <c r="AV26" s="13">
        <v>67974172.677331477</v>
      </c>
      <c r="AW26" s="13">
        <v>79746278</v>
      </c>
      <c r="AX26" s="13">
        <v>46590</v>
      </c>
      <c r="AY26" s="13">
        <v>-1751</v>
      </c>
      <c r="AZ26" s="13">
        <v>79791117</v>
      </c>
    </row>
    <row r="27" spans="1:52">
      <c r="A27" s="44"/>
      <c r="B27" s="16"/>
      <c r="C27" s="15">
        <v>9</v>
      </c>
      <c r="D27" s="14" t="s">
        <v>16</v>
      </c>
      <c r="E27" s="15">
        <v>1230.4342597792718</v>
      </c>
      <c r="F27" s="30">
        <v>206.68472277890336</v>
      </c>
      <c r="G27" s="30">
        <v>80284.804164594636</v>
      </c>
      <c r="H27" s="30">
        <v>5930.1472541166168</v>
      </c>
      <c r="I27" s="30">
        <v>7232.238040092383</v>
      </c>
      <c r="J27" s="30">
        <v>3452.0194407444801</v>
      </c>
      <c r="K27" s="30">
        <v>5316.8053360886079</v>
      </c>
      <c r="L27" s="30">
        <v>159.48826341840731</v>
      </c>
      <c r="M27" s="30">
        <v>17945.796600316226</v>
      </c>
      <c r="N27" s="30">
        <v>2172.195482722987</v>
      </c>
      <c r="O27" s="30">
        <v>3321.7377891111491</v>
      </c>
      <c r="P27" s="30">
        <v>19478.878149142925</v>
      </c>
      <c r="Q27" s="14">
        <v>2112.7300082129468</v>
      </c>
      <c r="R27" s="29">
        <v>148843.95951111955</v>
      </c>
      <c r="S27" s="28">
        <v>377831.28459568368</v>
      </c>
      <c r="T27" s="27">
        <v>29402.124214132436</v>
      </c>
      <c r="U27" s="27">
        <v>6638418.0845107883</v>
      </c>
      <c r="V27" s="27">
        <v>1724030.6523763053</v>
      </c>
      <c r="W27" s="27">
        <v>915869.40060096851</v>
      </c>
      <c r="X27" s="27">
        <v>2308607.8164869673</v>
      </c>
      <c r="Y27" s="27">
        <v>1021640.9184129044</v>
      </c>
      <c r="Z27" s="27">
        <v>88342.0276173483</v>
      </c>
      <c r="AA27" s="27">
        <v>5136306.730013974</v>
      </c>
      <c r="AB27" s="27">
        <v>970479.87625087122</v>
      </c>
      <c r="AC27" s="27">
        <v>976505.99722438166</v>
      </c>
      <c r="AD27" s="27">
        <v>4219601.7062415639</v>
      </c>
      <c r="AE27" s="25">
        <v>388378.8366629763</v>
      </c>
      <c r="AF27" s="13">
        <v>24795415.455208868</v>
      </c>
      <c r="AG27" s="25">
        <v>24944259.414719988</v>
      </c>
      <c r="AH27" s="28">
        <v>1534.6651826576335</v>
      </c>
      <c r="AI27" s="27">
        <v>76394.765791218626</v>
      </c>
      <c r="AJ27" s="27">
        <v>82.431291927410228</v>
      </c>
      <c r="AK27" s="27">
        <v>194.84044258530838</v>
      </c>
      <c r="AL27" s="27">
        <v>2831.486202773011</v>
      </c>
      <c r="AM27" s="25">
        <v>280.85157771844882</v>
      </c>
      <c r="AN27" s="25">
        <v>81319.040488880433</v>
      </c>
      <c r="AO27" s="28">
        <v>408829.33559789608</v>
      </c>
      <c r="AP27" s="27">
        <v>14817619.685456753</v>
      </c>
      <c r="AQ27" s="27">
        <v>52009.572773937085</v>
      </c>
      <c r="AR27" s="27">
        <v>58568.750148915104</v>
      </c>
      <c r="AS27" s="27">
        <v>757978.71739368676</v>
      </c>
      <c r="AT27" s="25">
        <v>49248.483419946489</v>
      </c>
      <c r="AU27" s="25">
        <v>16144254.544791136</v>
      </c>
      <c r="AV27" s="13">
        <v>16225573.585280016</v>
      </c>
      <c r="AW27" s="13">
        <v>41169833</v>
      </c>
      <c r="AX27" s="13">
        <v>7264465</v>
      </c>
      <c r="AY27" s="13">
        <v>-3574844</v>
      </c>
      <c r="AZ27" s="13">
        <v>44859454</v>
      </c>
    </row>
    <row r="28" spans="1:52">
      <c r="A28" s="44"/>
      <c r="B28" s="16"/>
      <c r="C28" s="15">
        <v>10</v>
      </c>
      <c r="D28" s="14" t="s">
        <v>15</v>
      </c>
      <c r="E28" s="15">
        <v>398.22214682451977</v>
      </c>
      <c r="F28" s="30">
        <v>50.612381091128185</v>
      </c>
      <c r="G28" s="30">
        <v>50180.815232410147</v>
      </c>
      <c r="H28" s="30">
        <v>3373.6965951714819</v>
      </c>
      <c r="I28" s="30">
        <v>7912.714731194932</v>
      </c>
      <c r="J28" s="30">
        <v>16680.843866776868</v>
      </c>
      <c r="K28" s="30">
        <v>16636.989567359957</v>
      </c>
      <c r="L28" s="30">
        <v>885.92475804701121</v>
      </c>
      <c r="M28" s="30">
        <v>2985.1202418661405</v>
      </c>
      <c r="N28" s="30">
        <v>25607.326699074714</v>
      </c>
      <c r="O28" s="30">
        <v>5932.0214566991044</v>
      </c>
      <c r="P28" s="30">
        <v>35184.995225721148</v>
      </c>
      <c r="Q28" s="14">
        <v>2805.779017288562</v>
      </c>
      <c r="R28" s="29">
        <v>168635.0619195257</v>
      </c>
      <c r="S28" s="28">
        <v>47968.336863856028</v>
      </c>
      <c r="T28" s="27">
        <v>6716.0457927613097</v>
      </c>
      <c r="U28" s="27">
        <v>1824945.7161253109</v>
      </c>
      <c r="V28" s="27">
        <v>528363.96280185319</v>
      </c>
      <c r="W28" s="27">
        <v>443372.20977046376</v>
      </c>
      <c r="X28" s="27">
        <v>3533829.8568720659</v>
      </c>
      <c r="Y28" s="27">
        <v>2020747.0067153696</v>
      </c>
      <c r="Z28" s="27">
        <v>274461.70600733481</v>
      </c>
      <c r="AA28" s="27">
        <v>560325.62375110528</v>
      </c>
      <c r="AB28" s="27">
        <v>8380322.0208894769</v>
      </c>
      <c r="AC28" s="27">
        <v>1195891.5207436648</v>
      </c>
      <c r="AD28" s="27">
        <v>9224228.6354119498</v>
      </c>
      <c r="AE28" s="25">
        <v>347871.00123578031</v>
      </c>
      <c r="AF28" s="13">
        <v>28389043.642980997</v>
      </c>
      <c r="AG28" s="25">
        <v>28557678.704900522</v>
      </c>
      <c r="AH28" s="28">
        <v>1250.1061919365163</v>
      </c>
      <c r="AI28" s="27">
        <v>96679.48726860476</v>
      </c>
      <c r="AJ28" s="27">
        <v>466.39022440472792</v>
      </c>
      <c r="AK28" s="27">
        <v>12724.720124410749</v>
      </c>
      <c r="AL28" s="27">
        <v>79171.3435350746</v>
      </c>
      <c r="AM28" s="25">
        <v>-111.10926395707334</v>
      </c>
      <c r="AN28" s="25">
        <v>190180.93808047427</v>
      </c>
      <c r="AO28" s="28">
        <v>177359.42099155113</v>
      </c>
      <c r="AP28" s="27">
        <v>12994398.599499999</v>
      </c>
      <c r="AQ28" s="27">
        <v>34985.523913927944</v>
      </c>
      <c r="AR28" s="27">
        <v>1039496.1036340611</v>
      </c>
      <c r="AS28" s="27">
        <v>8224149.7632885799</v>
      </c>
      <c r="AT28" s="25">
        <v>-26654.054309111856</v>
      </c>
      <c r="AU28" s="25">
        <v>22443735.357019007</v>
      </c>
      <c r="AV28" s="13">
        <v>22633916.295099482</v>
      </c>
      <c r="AW28" s="13">
        <v>51191595</v>
      </c>
      <c r="AX28" s="13">
        <v>762042</v>
      </c>
      <c r="AY28" s="13">
        <v>-2285858</v>
      </c>
      <c r="AZ28" s="13">
        <v>49667779</v>
      </c>
    </row>
    <row r="29" spans="1:52">
      <c r="A29" s="44"/>
      <c r="B29" s="16"/>
      <c r="C29" s="15">
        <v>11</v>
      </c>
      <c r="D29" s="14" t="s">
        <v>14</v>
      </c>
      <c r="E29" s="15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14">
        <v>0</v>
      </c>
      <c r="R29" s="29">
        <v>0</v>
      </c>
      <c r="S29" s="28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5">
        <v>1138590</v>
      </c>
      <c r="AF29" s="13">
        <v>1138590</v>
      </c>
      <c r="AG29" s="25">
        <v>1138590</v>
      </c>
      <c r="AH29" s="28">
        <v>0</v>
      </c>
      <c r="AI29" s="27">
        <v>0</v>
      </c>
      <c r="AJ29" s="27">
        <v>0</v>
      </c>
      <c r="AK29" s="27">
        <v>0</v>
      </c>
      <c r="AL29" s="27">
        <v>0</v>
      </c>
      <c r="AM29" s="25">
        <v>0</v>
      </c>
      <c r="AN29" s="25">
        <v>0</v>
      </c>
      <c r="AO29" s="28">
        <v>0</v>
      </c>
      <c r="AP29" s="27">
        <v>1151517</v>
      </c>
      <c r="AQ29" s="27">
        <v>37024026</v>
      </c>
      <c r="AR29" s="27">
        <v>0</v>
      </c>
      <c r="AS29" s="27">
        <v>0</v>
      </c>
      <c r="AT29" s="25">
        <v>0</v>
      </c>
      <c r="AU29" s="25">
        <v>38175543</v>
      </c>
      <c r="AV29" s="13">
        <v>38175543</v>
      </c>
      <c r="AW29" s="13">
        <v>39314133</v>
      </c>
      <c r="AX29" s="13">
        <v>0</v>
      </c>
      <c r="AY29" s="13">
        <v>0</v>
      </c>
      <c r="AZ29" s="13">
        <v>39314133</v>
      </c>
    </row>
    <row r="30" spans="1:52">
      <c r="A30" s="44"/>
      <c r="B30" s="16"/>
      <c r="C30" s="15">
        <v>12</v>
      </c>
      <c r="D30" s="14" t="s">
        <v>13</v>
      </c>
      <c r="E30" s="15">
        <v>1136.2713224623324</v>
      </c>
      <c r="F30" s="30">
        <v>688.72925517729379</v>
      </c>
      <c r="G30" s="30">
        <v>159380.66697090594</v>
      </c>
      <c r="H30" s="30">
        <v>31832.020704843126</v>
      </c>
      <c r="I30" s="30">
        <v>15210.283284250942</v>
      </c>
      <c r="J30" s="30">
        <v>26215.646746396345</v>
      </c>
      <c r="K30" s="30">
        <v>20267.518400201479</v>
      </c>
      <c r="L30" s="30">
        <v>4694.8654948163294</v>
      </c>
      <c r="M30" s="30">
        <v>6974.6903755293824</v>
      </c>
      <c r="N30" s="30">
        <v>15033.832397397589</v>
      </c>
      <c r="O30" s="30">
        <v>9888.5014707817681</v>
      </c>
      <c r="P30" s="30">
        <v>65569.995842522825</v>
      </c>
      <c r="Q30" s="14">
        <v>1305.915092863225</v>
      </c>
      <c r="R30" s="29">
        <v>358198.93735814857</v>
      </c>
      <c r="S30" s="28">
        <v>385471.24485178065</v>
      </c>
      <c r="T30" s="27">
        <v>103896.05690781373</v>
      </c>
      <c r="U30" s="27">
        <v>9823497.806217799</v>
      </c>
      <c r="V30" s="27">
        <v>6076842.8272666363</v>
      </c>
      <c r="W30" s="27">
        <v>2507888.2150235367</v>
      </c>
      <c r="X30" s="27">
        <v>9395832.4313917998</v>
      </c>
      <c r="Y30" s="27">
        <v>4355302.2410420813</v>
      </c>
      <c r="Z30" s="27">
        <v>2320382.6200553016</v>
      </c>
      <c r="AA30" s="27">
        <v>3694464.2458017548</v>
      </c>
      <c r="AB30" s="27">
        <v>9288321.1098361332</v>
      </c>
      <c r="AC30" s="27">
        <v>4840855.6959261699</v>
      </c>
      <c r="AD30" s="27">
        <v>24541804.722547259</v>
      </c>
      <c r="AE30" s="25">
        <v>309421.44958371721</v>
      </c>
      <c r="AF30" s="13">
        <v>77643980.666451782</v>
      </c>
      <c r="AG30" s="25">
        <v>78002179.603809938</v>
      </c>
      <c r="AH30" s="28">
        <v>18344.656515557683</v>
      </c>
      <c r="AI30" s="27">
        <v>82165.111842273676</v>
      </c>
      <c r="AJ30" s="27">
        <v>33493.474728595378</v>
      </c>
      <c r="AK30" s="27">
        <v>17931.895734931808</v>
      </c>
      <c r="AL30" s="27">
        <v>360154.92382049299</v>
      </c>
      <c r="AM30" s="25">
        <v>0</v>
      </c>
      <c r="AN30" s="25">
        <v>512090.06264185155</v>
      </c>
      <c r="AO30" s="28">
        <v>10887654.446511844</v>
      </c>
      <c r="AP30" s="27">
        <v>73105261.391492411</v>
      </c>
      <c r="AQ30" s="27">
        <v>67277015.265637189</v>
      </c>
      <c r="AR30" s="27">
        <v>2968675.6854022518</v>
      </c>
      <c r="AS30" s="27">
        <v>16251842.54450452</v>
      </c>
      <c r="AT30" s="25">
        <v>0</v>
      </c>
      <c r="AU30" s="25">
        <v>170490449.33354822</v>
      </c>
      <c r="AV30" s="13">
        <v>171002539.39619008</v>
      </c>
      <c r="AW30" s="13">
        <v>249004719</v>
      </c>
      <c r="AX30" s="13">
        <v>5369399</v>
      </c>
      <c r="AY30" s="13">
        <v>-7170050</v>
      </c>
      <c r="AZ30" s="13">
        <v>247204068</v>
      </c>
    </row>
    <row r="31" spans="1:52">
      <c r="A31" s="44"/>
      <c r="B31" s="16"/>
      <c r="C31" s="31">
        <v>13</v>
      </c>
      <c r="D31" s="7" t="s">
        <v>12</v>
      </c>
      <c r="E31" s="15">
        <v>31.848908978960491</v>
      </c>
      <c r="F31" s="30">
        <v>12.878793794770909</v>
      </c>
      <c r="G31" s="30">
        <v>1544.4110288486086</v>
      </c>
      <c r="H31" s="30">
        <v>593.29470332937876</v>
      </c>
      <c r="I31" s="30">
        <v>126.98954782321405</v>
      </c>
      <c r="J31" s="30">
        <v>258.79414017330191</v>
      </c>
      <c r="K31" s="30">
        <v>129.19402604033701</v>
      </c>
      <c r="L31" s="30">
        <v>31.616858640315968</v>
      </c>
      <c r="M31" s="30">
        <v>249.04802595023205</v>
      </c>
      <c r="N31" s="30">
        <v>45.713916712970615</v>
      </c>
      <c r="O31" s="30">
        <v>17.287750229016808</v>
      </c>
      <c r="P31" s="30">
        <v>821.74826172490964</v>
      </c>
      <c r="Q31" s="14">
        <v>0</v>
      </c>
      <c r="R31" s="29">
        <v>3862.8259622460168</v>
      </c>
      <c r="S31" s="28">
        <v>49780.315620349706</v>
      </c>
      <c r="T31" s="27">
        <v>10105.225076587969</v>
      </c>
      <c r="U31" s="27">
        <v>905468.73891336704</v>
      </c>
      <c r="V31" s="27">
        <v>833800.39838052192</v>
      </c>
      <c r="W31" s="27">
        <v>107978.33742780011</v>
      </c>
      <c r="X31" s="27">
        <v>641693.72531953757</v>
      </c>
      <c r="Y31" s="27">
        <v>162240.47251480815</v>
      </c>
      <c r="Z31" s="27">
        <v>138668.90636489267</v>
      </c>
      <c r="AA31" s="27">
        <v>447817.99150168936</v>
      </c>
      <c r="AB31" s="27">
        <v>130707.63575249714</v>
      </c>
      <c r="AC31" s="27">
        <v>36688.868254350833</v>
      </c>
      <c r="AD31" s="27">
        <v>1170716.4781850579</v>
      </c>
      <c r="AE31" s="25">
        <v>0</v>
      </c>
      <c r="AF31" s="13">
        <v>4635667.0933114607</v>
      </c>
      <c r="AG31" s="26">
        <v>4639529.9192737071</v>
      </c>
      <c r="AH31" s="28">
        <v>0</v>
      </c>
      <c r="AI31" s="27">
        <v>11.022391085614741</v>
      </c>
      <c r="AJ31" s="27">
        <v>0</v>
      </c>
      <c r="AK31" s="27">
        <v>0</v>
      </c>
      <c r="AL31" s="27">
        <v>0</v>
      </c>
      <c r="AM31" s="26">
        <v>-10.848353331631351</v>
      </c>
      <c r="AN31" s="25">
        <v>0.17403775398338972</v>
      </c>
      <c r="AO31" s="28">
        <v>0</v>
      </c>
      <c r="AP31" s="27">
        <v>9797.9514544008325</v>
      </c>
      <c r="AQ31" s="27">
        <v>0</v>
      </c>
      <c r="AR31" s="27">
        <v>0</v>
      </c>
      <c r="AS31" s="27">
        <v>0</v>
      </c>
      <c r="AT31" s="26">
        <v>185.95523413914094</v>
      </c>
      <c r="AU31" s="25">
        <v>9983.9066885399734</v>
      </c>
      <c r="AV31" s="13">
        <v>9984.0807262939561</v>
      </c>
      <c r="AW31" s="13">
        <v>4649514.0000000009</v>
      </c>
      <c r="AX31" s="13">
        <v>5281</v>
      </c>
      <c r="AY31" s="13">
        <v>-50533</v>
      </c>
      <c r="AZ31" s="13">
        <v>4604262.0000000009</v>
      </c>
    </row>
    <row r="32" spans="1:52">
      <c r="A32" s="44"/>
      <c r="B32" s="24"/>
      <c r="C32" s="23" t="s">
        <v>11</v>
      </c>
      <c r="D32" s="4"/>
      <c r="E32" s="23">
        <v>39781.539134471306</v>
      </c>
      <c r="F32" s="4">
        <v>2704.8713732318088</v>
      </c>
      <c r="G32" s="4">
        <v>3519865.6080306731</v>
      </c>
      <c r="H32" s="4">
        <v>209314.72856139694</v>
      </c>
      <c r="I32" s="4">
        <v>82808.784222116301</v>
      </c>
      <c r="J32" s="4">
        <v>77303.318322939624</v>
      </c>
      <c r="K32" s="4">
        <v>56365.557255708343</v>
      </c>
      <c r="L32" s="4">
        <v>20554.919329653967</v>
      </c>
      <c r="M32" s="4">
        <v>51148.887016950961</v>
      </c>
      <c r="N32" s="4">
        <v>54165.878009767279</v>
      </c>
      <c r="O32" s="4">
        <v>31242.944208978559</v>
      </c>
      <c r="P32" s="4">
        <v>484998.29867294914</v>
      </c>
      <c r="Q32" s="5">
        <v>9902.6144691547561</v>
      </c>
      <c r="R32" s="6">
        <v>4640157.9486079914</v>
      </c>
      <c r="S32" s="22">
        <v>6615944.0691221794</v>
      </c>
      <c r="T32" s="21">
        <v>392280.55636142055</v>
      </c>
      <c r="U32" s="21">
        <v>187990846.70753729</v>
      </c>
      <c r="V32" s="21">
        <v>31495682.505081803</v>
      </c>
      <c r="W32" s="21">
        <v>17614558.287304562</v>
      </c>
      <c r="X32" s="21">
        <v>28407774.036111597</v>
      </c>
      <c r="Y32" s="21">
        <v>11350978.145846251</v>
      </c>
      <c r="Z32" s="21">
        <v>12703556.246029388</v>
      </c>
      <c r="AA32" s="21">
        <v>16734999.511213074</v>
      </c>
      <c r="AB32" s="21">
        <v>23971716.207825076</v>
      </c>
      <c r="AC32" s="21">
        <v>11424324.658623783</v>
      </c>
      <c r="AD32" s="21">
        <v>92732115.227121398</v>
      </c>
      <c r="AE32" s="21">
        <v>2703314.3436756874</v>
      </c>
      <c r="AF32" s="6">
        <v>444138090.50185347</v>
      </c>
      <c r="AG32" s="6">
        <v>448778248.45046145</v>
      </c>
      <c r="AH32" s="22">
        <v>56502.324648296591</v>
      </c>
      <c r="AI32" s="21">
        <v>1270682.188782488</v>
      </c>
      <c r="AJ32" s="21">
        <v>34021.399173408288</v>
      </c>
      <c r="AK32" s="21">
        <v>54103.99474756475</v>
      </c>
      <c r="AL32" s="21">
        <v>991233.20067516412</v>
      </c>
      <c r="AM32" s="20">
        <v>-11499.056634913602</v>
      </c>
      <c r="AN32" s="20">
        <v>2395044.0513920081</v>
      </c>
      <c r="AO32" s="22">
        <v>14771308.846200615</v>
      </c>
      <c r="AP32" s="21">
        <v>299743045.04985356</v>
      </c>
      <c r="AQ32" s="21">
        <v>104218617.6919947</v>
      </c>
      <c r="AR32" s="21">
        <v>27705004.826940175</v>
      </c>
      <c r="AS32" s="21">
        <v>105704425.09374866</v>
      </c>
      <c r="AT32" s="20">
        <v>510954.9894087204</v>
      </c>
      <c r="AU32" s="20">
        <v>552653356.49814641</v>
      </c>
      <c r="AV32" s="6">
        <v>555048400.54953837</v>
      </c>
      <c r="AW32" s="6">
        <v>1003826648.9999998</v>
      </c>
      <c r="AX32" s="6">
        <v>84738300</v>
      </c>
      <c r="AY32" s="6">
        <v>-99578338</v>
      </c>
      <c r="AZ32" s="6">
        <v>988986610.99999976</v>
      </c>
    </row>
    <row r="33" spans="1:52">
      <c r="A33" s="50"/>
      <c r="B33" s="8"/>
      <c r="C33" s="4"/>
      <c r="D33" s="5" t="s">
        <v>10</v>
      </c>
      <c r="E33" s="4">
        <v>77466</v>
      </c>
      <c r="F33" s="4">
        <v>8680</v>
      </c>
      <c r="G33" s="4">
        <v>7895672</v>
      </c>
      <c r="H33" s="4">
        <v>415950.00000000012</v>
      </c>
      <c r="I33" s="4">
        <v>390322</v>
      </c>
      <c r="J33" s="4">
        <v>189452</v>
      </c>
      <c r="K33" s="4">
        <v>127153</v>
      </c>
      <c r="L33" s="4">
        <v>109958</v>
      </c>
      <c r="M33" s="4">
        <v>160867</v>
      </c>
      <c r="N33" s="4">
        <v>129819</v>
      </c>
      <c r="O33" s="4">
        <v>92268</v>
      </c>
      <c r="P33" s="4">
        <v>1068495</v>
      </c>
      <c r="Q33" s="4">
        <v>44425</v>
      </c>
      <c r="R33" s="6">
        <v>10710527</v>
      </c>
      <c r="S33" s="21">
        <v>6668058.0000000009</v>
      </c>
      <c r="T33" s="21">
        <v>398197.00000000006</v>
      </c>
      <c r="U33" s="21">
        <v>191343827.99999994</v>
      </c>
      <c r="V33" s="21">
        <v>31915567</v>
      </c>
      <c r="W33" s="21">
        <v>17704387.999999996</v>
      </c>
      <c r="X33" s="21">
        <v>28561573</v>
      </c>
      <c r="Y33" s="21">
        <v>11379020.999999998</v>
      </c>
      <c r="Z33" s="21">
        <v>12725648.000000002</v>
      </c>
      <c r="AA33" s="21">
        <v>16944232.999999996</v>
      </c>
      <c r="AB33" s="21">
        <v>24040910.999999996</v>
      </c>
      <c r="AC33" s="21">
        <v>11499705.999999998</v>
      </c>
      <c r="AD33" s="21">
        <v>93408576.000000015</v>
      </c>
      <c r="AE33" s="21">
        <v>2716196.9999999995</v>
      </c>
      <c r="AF33" s="6">
        <v>449305902.99999994</v>
      </c>
      <c r="AG33" s="6">
        <v>460016429.99999994</v>
      </c>
      <c r="AH33" s="22">
        <v>235176</v>
      </c>
      <c r="AI33" s="21">
        <v>4361100</v>
      </c>
      <c r="AJ33" s="21">
        <v>1294243</v>
      </c>
      <c r="AK33" s="21">
        <v>374124</v>
      </c>
      <c r="AL33" s="21">
        <v>1877076</v>
      </c>
      <c r="AM33" s="20">
        <v>-11694.999999999989</v>
      </c>
      <c r="AN33" s="20">
        <v>8130024</v>
      </c>
      <c r="AO33" s="22">
        <v>14820324</v>
      </c>
      <c r="AP33" s="21">
        <v>301255314</v>
      </c>
      <c r="AQ33" s="21">
        <v>104235088</v>
      </c>
      <c r="AR33" s="21">
        <v>27767332</v>
      </c>
      <c r="AS33" s="21">
        <v>106914391.99999999</v>
      </c>
      <c r="AT33" s="20">
        <v>514948.99999999994</v>
      </c>
      <c r="AU33" s="20">
        <v>555507399</v>
      </c>
      <c r="AV33" s="6">
        <v>563637423</v>
      </c>
      <c r="AW33" s="6">
        <v>1023653853</v>
      </c>
      <c r="AX33" s="6">
        <v>86769418</v>
      </c>
      <c r="AY33" s="6">
        <v>-102168127</v>
      </c>
      <c r="AZ33" s="6">
        <v>1008255143.9999998</v>
      </c>
    </row>
    <row r="34" spans="1:52">
      <c r="A34" s="47" t="s">
        <v>9</v>
      </c>
      <c r="B34" s="16"/>
      <c r="C34" s="19">
        <v>71</v>
      </c>
      <c r="D34" s="18" t="s">
        <v>8</v>
      </c>
      <c r="E34" s="2">
        <v>2074</v>
      </c>
      <c r="F34" s="2">
        <v>934</v>
      </c>
      <c r="G34" s="2">
        <v>112956</v>
      </c>
      <c r="H34" s="2">
        <v>15416</v>
      </c>
      <c r="I34" s="2">
        <v>8901</v>
      </c>
      <c r="J34" s="2">
        <v>15966</v>
      </c>
      <c r="K34" s="2">
        <v>12761</v>
      </c>
      <c r="L34" s="2">
        <v>2441</v>
      </c>
      <c r="M34" s="2">
        <v>11315</v>
      </c>
      <c r="N34" s="2">
        <v>3606</v>
      </c>
      <c r="O34" s="2">
        <v>4304</v>
      </c>
      <c r="P34" s="2">
        <v>44145</v>
      </c>
      <c r="Q34" s="2">
        <v>357</v>
      </c>
      <c r="R34" s="13">
        <v>235176</v>
      </c>
      <c r="S34" s="2">
        <v>79547</v>
      </c>
      <c r="T34" s="2">
        <v>36256</v>
      </c>
      <c r="U34" s="2">
        <v>3540925</v>
      </c>
      <c r="V34" s="2">
        <v>1229584</v>
      </c>
      <c r="W34" s="2">
        <v>299948</v>
      </c>
      <c r="X34" s="2">
        <v>2268276</v>
      </c>
      <c r="Y34" s="2">
        <v>1060482</v>
      </c>
      <c r="Z34" s="2">
        <v>310860</v>
      </c>
      <c r="AA34" s="2">
        <v>888700</v>
      </c>
      <c r="AB34" s="2">
        <v>926813</v>
      </c>
      <c r="AC34" s="2">
        <v>429970</v>
      </c>
      <c r="AD34" s="2">
        <v>3729760</v>
      </c>
      <c r="AE34" s="18">
        <v>19203</v>
      </c>
      <c r="AF34" s="2">
        <v>14820324</v>
      </c>
      <c r="AG34" s="12">
        <v>15055500</v>
      </c>
      <c r="AH34" s="2"/>
      <c r="AI34" s="2"/>
      <c r="AJ34" s="2"/>
      <c r="AK34" s="2"/>
      <c r="AL34" s="2"/>
      <c r="AM34" s="10"/>
      <c r="AN34" s="10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17" t="s">
        <v>7</v>
      </c>
    </row>
    <row r="35" spans="1:52">
      <c r="A35" s="47"/>
      <c r="B35" s="16"/>
      <c r="C35" s="15">
        <v>91</v>
      </c>
      <c r="D35" s="14" t="s">
        <v>6</v>
      </c>
      <c r="E35" s="2">
        <v>26577</v>
      </c>
      <c r="F35" s="2">
        <v>3457</v>
      </c>
      <c r="G35" s="2">
        <v>1204879</v>
      </c>
      <c r="H35" s="2">
        <v>280075</v>
      </c>
      <c r="I35" s="2">
        <v>95319</v>
      </c>
      <c r="J35" s="2">
        <v>374360</v>
      </c>
      <c r="K35" s="2">
        <v>132519</v>
      </c>
      <c r="L35" s="2">
        <v>36485</v>
      </c>
      <c r="M35" s="2">
        <v>256004</v>
      </c>
      <c r="N35" s="2">
        <v>45154</v>
      </c>
      <c r="O35" s="2">
        <v>179241</v>
      </c>
      <c r="P35" s="2">
        <v>1269159</v>
      </c>
      <c r="Q35" s="2">
        <v>1083</v>
      </c>
      <c r="R35" s="13">
        <v>3904312</v>
      </c>
      <c r="S35" s="2">
        <v>1467354</v>
      </c>
      <c r="T35" s="2">
        <v>170576</v>
      </c>
      <c r="U35" s="2">
        <v>44213589</v>
      </c>
      <c r="V35" s="2">
        <v>20981467</v>
      </c>
      <c r="W35" s="2">
        <v>2495713</v>
      </c>
      <c r="X35" s="2">
        <v>36843990</v>
      </c>
      <c r="Y35" s="2">
        <v>10929503</v>
      </c>
      <c r="Z35" s="2">
        <v>4635320</v>
      </c>
      <c r="AA35" s="2">
        <v>15328726</v>
      </c>
      <c r="AB35" s="2">
        <v>10455090</v>
      </c>
      <c r="AC35" s="2">
        <v>14144456</v>
      </c>
      <c r="AD35" s="2">
        <v>100170772</v>
      </c>
      <c r="AE35" s="14">
        <v>58350</v>
      </c>
      <c r="AF35" s="2">
        <v>261894906</v>
      </c>
      <c r="AG35" s="12">
        <v>265799218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>
      <c r="A36" s="47"/>
      <c r="B36" s="16"/>
      <c r="C36" s="15">
        <v>92</v>
      </c>
      <c r="D36" s="14" t="s">
        <v>5</v>
      </c>
      <c r="E36" s="2">
        <v>43242</v>
      </c>
      <c r="F36" s="2">
        <v>1714</v>
      </c>
      <c r="G36" s="2">
        <v>440053</v>
      </c>
      <c r="H36" s="2">
        <v>21964</v>
      </c>
      <c r="I36" s="2">
        <v>-38697</v>
      </c>
      <c r="J36" s="2">
        <v>137316</v>
      </c>
      <c r="K36" s="2">
        <v>151600</v>
      </c>
      <c r="L36" s="2">
        <v>414899</v>
      </c>
      <c r="M36" s="2">
        <v>55019</v>
      </c>
      <c r="N36" s="2">
        <v>81637</v>
      </c>
      <c r="O36" s="2">
        <v>0</v>
      </c>
      <c r="P36" s="2">
        <v>233180</v>
      </c>
      <c r="Q36" s="2">
        <v>41596</v>
      </c>
      <c r="R36" s="13">
        <v>1583523</v>
      </c>
      <c r="S36" s="2">
        <v>2767522</v>
      </c>
      <c r="T36" s="2">
        <v>75445</v>
      </c>
      <c r="U36" s="2">
        <v>14477942</v>
      </c>
      <c r="V36" s="2">
        <v>1684726</v>
      </c>
      <c r="W36" s="2">
        <v>1341331</v>
      </c>
      <c r="X36" s="2">
        <v>14673859</v>
      </c>
      <c r="Y36" s="2">
        <v>8834185</v>
      </c>
      <c r="Z36" s="2">
        <v>31358616</v>
      </c>
      <c r="AA36" s="2">
        <v>3152469</v>
      </c>
      <c r="AB36" s="2">
        <v>7144573</v>
      </c>
      <c r="AC36" s="2">
        <v>0</v>
      </c>
      <c r="AD36" s="2">
        <v>15287908</v>
      </c>
      <c r="AE36" s="14">
        <v>1523225</v>
      </c>
      <c r="AF36" s="2">
        <v>102321801</v>
      </c>
      <c r="AG36" s="12">
        <v>103905324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>
      <c r="A37" s="47"/>
      <c r="B37" s="16"/>
      <c r="C37" s="15">
        <v>93</v>
      </c>
      <c r="D37" s="14" t="s">
        <v>4</v>
      </c>
      <c r="E37" s="2">
        <v>33942</v>
      </c>
      <c r="F37" s="2">
        <v>800</v>
      </c>
      <c r="G37" s="2">
        <v>988216</v>
      </c>
      <c r="H37" s="2">
        <v>32852</v>
      </c>
      <c r="I37" s="2">
        <v>235495</v>
      </c>
      <c r="J37" s="2">
        <v>87246</v>
      </c>
      <c r="K37" s="2">
        <v>31474</v>
      </c>
      <c r="L37" s="2">
        <v>321438</v>
      </c>
      <c r="M37" s="2">
        <v>69708</v>
      </c>
      <c r="N37" s="2">
        <v>37885</v>
      </c>
      <c r="O37" s="2">
        <v>148506</v>
      </c>
      <c r="P37" s="2">
        <v>303201</v>
      </c>
      <c r="Q37" s="2">
        <v>270</v>
      </c>
      <c r="R37" s="13">
        <v>2291033</v>
      </c>
      <c r="S37" s="2">
        <v>1963235</v>
      </c>
      <c r="T37" s="2">
        <v>92480</v>
      </c>
      <c r="U37" s="2">
        <v>28264349</v>
      </c>
      <c r="V37" s="2">
        <v>2304136</v>
      </c>
      <c r="W37" s="2">
        <v>5848458</v>
      </c>
      <c r="X37" s="2">
        <v>8398955</v>
      </c>
      <c r="Y37" s="2">
        <v>2568909</v>
      </c>
      <c r="Z37" s="2">
        <v>26839529</v>
      </c>
      <c r="AA37" s="2">
        <v>6273409</v>
      </c>
      <c r="AB37" s="2">
        <v>5487248</v>
      </c>
      <c r="AC37" s="2">
        <v>13166714</v>
      </c>
      <c r="AD37" s="2">
        <v>27342790</v>
      </c>
      <c r="AE37" s="14">
        <v>229874</v>
      </c>
      <c r="AF37" s="2">
        <v>128780086</v>
      </c>
      <c r="AG37" s="12">
        <v>131071119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>
      <c r="A38" s="47"/>
      <c r="B38" s="16"/>
      <c r="C38" s="15">
        <v>94</v>
      </c>
      <c r="D38" s="14" t="s">
        <v>3</v>
      </c>
      <c r="E38" s="2">
        <v>7161</v>
      </c>
      <c r="F38" s="2">
        <v>735</v>
      </c>
      <c r="G38" s="2">
        <v>302146</v>
      </c>
      <c r="H38" s="2">
        <v>27513</v>
      </c>
      <c r="I38" s="2">
        <v>35528</v>
      </c>
      <c r="J38" s="2">
        <v>31606</v>
      </c>
      <c r="K38" s="2">
        <v>8015</v>
      </c>
      <c r="L38" s="2">
        <v>42784</v>
      </c>
      <c r="M38" s="2">
        <v>35657</v>
      </c>
      <c r="N38" s="2">
        <v>8632</v>
      </c>
      <c r="O38" s="2">
        <v>583</v>
      </c>
      <c r="P38" s="2">
        <v>85665</v>
      </c>
      <c r="Q38" s="2">
        <v>1499</v>
      </c>
      <c r="R38" s="13">
        <v>587524</v>
      </c>
      <c r="S38" s="2">
        <v>506355</v>
      </c>
      <c r="T38" s="2">
        <v>58902</v>
      </c>
      <c r="U38" s="2">
        <v>10222186</v>
      </c>
      <c r="V38" s="2">
        <v>2219316</v>
      </c>
      <c r="W38" s="2">
        <v>996031</v>
      </c>
      <c r="X38" s="2">
        <v>3943270</v>
      </c>
      <c r="Y38" s="2">
        <v>738722</v>
      </c>
      <c r="Z38" s="2">
        <v>3943945</v>
      </c>
      <c r="AA38" s="2">
        <v>2419160</v>
      </c>
      <c r="AB38" s="2">
        <v>1613845</v>
      </c>
      <c r="AC38" s="2">
        <v>73287</v>
      </c>
      <c r="AD38" s="2">
        <v>8264777</v>
      </c>
      <c r="AE38" s="14">
        <v>80642</v>
      </c>
      <c r="AF38" s="2">
        <v>35080438</v>
      </c>
      <c r="AG38" s="12">
        <v>35667962</v>
      </c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>
      <c r="A39" s="47"/>
      <c r="B39" s="16"/>
      <c r="C39" s="15">
        <v>95</v>
      </c>
      <c r="D39" s="14" t="s">
        <v>2</v>
      </c>
      <c r="E39" s="2">
        <v>-7117</v>
      </c>
      <c r="F39" s="2">
        <v>0</v>
      </c>
      <c r="G39" s="2">
        <v>-5585</v>
      </c>
      <c r="H39" s="2">
        <v>-4963</v>
      </c>
      <c r="I39" s="2">
        <v>-4217</v>
      </c>
      <c r="J39" s="2">
        <v>-363</v>
      </c>
      <c r="K39" s="2">
        <v>-6656</v>
      </c>
      <c r="L39" s="2">
        <v>-179</v>
      </c>
      <c r="M39" s="2">
        <v>-1850</v>
      </c>
      <c r="N39" s="2">
        <v>-1</v>
      </c>
      <c r="O39" s="2">
        <v>0</v>
      </c>
      <c r="P39" s="2">
        <v>-12127</v>
      </c>
      <c r="Q39" s="2">
        <v>-504</v>
      </c>
      <c r="R39" s="13">
        <v>-43562</v>
      </c>
      <c r="S39" s="2">
        <v>-747794</v>
      </c>
      <c r="T39" s="2">
        <v>-261</v>
      </c>
      <c r="U39" s="2">
        <v>-191959</v>
      </c>
      <c r="V39" s="2">
        <v>-287034</v>
      </c>
      <c r="W39" s="2">
        <v>-229221</v>
      </c>
      <c r="X39" s="2">
        <v>-46625</v>
      </c>
      <c r="Y39" s="2">
        <v>-519464</v>
      </c>
      <c r="Z39" s="2">
        <v>-22801</v>
      </c>
      <c r="AA39" s="2">
        <v>-147243</v>
      </c>
      <c r="AB39" s="2">
        <v>-701</v>
      </c>
      <c r="AC39" s="2">
        <v>0</v>
      </c>
      <c r="AD39" s="2">
        <v>-1000515</v>
      </c>
      <c r="AE39" s="7">
        <v>-23229</v>
      </c>
      <c r="AF39" s="2">
        <v>-3216847</v>
      </c>
      <c r="AG39" s="12">
        <v>-3260409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>
      <c r="A40" s="50"/>
      <c r="B40" s="8"/>
      <c r="C40" s="4">
        <v>96</v>
      </c>
      <c r="D40" s="5" t="s">
        <v>1</v>
      </c>
      <c r="E40" s="10">
        <v>105879</v>
      </c>
      <c r="F40" s="10">
        <v>7640</v>
      </c>
      <c r="G40" s="10">
        <v>3042665</v>
      </c>
      <c r="H40" s="10">
        <v>372857</v>
      </c>
      <c r="I40" s="10">
        <v>332329</v>
      </c>
      <c r="J40" s="10">
        <v>646131</v>
      </c>
      <c r="K40" s="10">
        <v>329713</v>
      </c>
      <c r="L40" s="10">
        <v>817868</v>
      </c>
      <c r="M40" s="10">
        <v>425853</v>
      </c>
      <c r="N40" s="10">
        <v>176913</v>
      </c>
      <c r="O40" s="10">
        <v>332634</v>
      </c>
      <c r="P40" s="10">
        <v>1923223</v>
      </c>
      <c r="Q40" s="10">
        <v>44301</v>
      </c>
      <c r="R40" s="11">
        <v>8558006</v>
      </c>
      <c r="S40" s="10">
        <v>6036219</v>
      </c>
      <c r="T40" s="10">
        <v>433398</v>
      </c>
      <c r="U40" s="10">
        <v>100527032</v>
      </c>
      <c r="V40" s="10">
        <v>28132195</v>
      </c>
      <c r="W40" s="10">
        <v>10752260</v>
      </c>
      <c r="X40" s="10">
        <v>66081725</v>
      </c>
      <c r="Y40" s="10">
        <v>23612337</v>
      </c>
      <c r="Z40" s="10">
        <v>67065469</v>
      </c>
      <c r="AA40" s="10">
        <v>27915221</v>
      </c>
      <c r="AB40" s="10">
        <v>25626868</v>
      </c>
      <c r="AC40" s="10">
        <v>27814427</v>
      </c>
      <c r="AD40" s="10">
        <v>153795492</v>
      </c>
      <c r="AE40" s="5">
        <v>1888065</v>
      </c>
      <c r="AF40" s="10">
        <v>539680708</v>
      </c>
      <c r="AG40" s="9">
        <v>548238714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>
      <c r="A41" s="50"/>
      <c r="B41" s="8"/>
      <c r="C41" s="4">
        <v>97</v>
      </c>
      <c r="D41" s="7" t="s">
        <v>0</v>
      </c>
      <c r="E41" s="4">
        <v>183345</v>
      </c>
      <c r="F41" s="4">
        <v>16320</v>
      </c>
      <c r="G41" s="4">
        <v>10938337</v>
      </c>
      <c r="H41" s="4">
        <v>788807.00000000012</v>
      </c>
      <c r="I41" s="4">
        <v>722651</v>
      </c>
      <c r="J41" s="4">
        <v>835583</v>
      </c>
      <c r="K41" s="4">
        <v>456866</v>
      </c>
      <c r="L41" s="4">
        <v>927826</v>
      </c>
      <c r="M41" s="4">
        <v>586720</v>
      </c>
      <c r="N41" s="4">
        <v>306732</v>
      </c>
      <c r="O41" s="4">
        <v>424902</v>
      </c>
      <c r="P41" s="4">
        <v>2991718</v>
      </c>
      <c r="Q41" s="4">
        <v>88726</v>
      </c>
      <c r="R41" s="6">
        <v>19268533</v>
      </c>
      <c r="S41" s="4">
        <v>12704277</v>
      </c>
      <c r="T41" s="4">
        <v>831595</v>
      </c>
      <c r="U41" s="4">
        <v>291870859.99999994</v>
      </c>
      <c r="V41" s="4">
        <v>60047762</v>
      </c>
      <c r="W41" s="4">
        <v>28456647.999999996</v>
      </c>
      <c r="X41" s="4">
        <v>94643298</v>
      </c>
      <c r="Y41" s="4">
        <v>34991358</v>
      </c>
      <c r="Z41" s="4">
        <v>79791117</v>
      </c>
      <c r="AA41" s="4">
        <v>44859454</v>
      </c>
      <c r="AB41" s="4">
        <v>49667779</v>
      </c>
      <c r="AC41" s="4">
        <v>39314133</v>
      </c>
      <c r="AD41" s="4">
        <v>247204068</v>
      </c>
      <c r="AE41" s="5">
        <v>4604262</v>
      </c>
      <c r="AF41" s="4">
        <v>988986610.99999988</v>
      </c>
      <c r="AG41" s="3">
        <v>1008255143.9999999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2" manualBreakCount="2">
    <brk id="18" max="40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1"/>
  <sheetViews>
    <sheetView showGridLines="0" view="pageBreakPreview" zoomScaleNormal="100" zoomScaleSheetLayoutView="100" workbookViewId="0"/>
  </sheetViews>
  <sheetFormatPr defaultRowHeight="11.25"/>
  <cols>
    <col min="1" max="1" width="2" style="1" customWidth="1"/>
    <col min="2" max="2" width="5.125" style="1" customWidth="1"/>
    <col min="3" max="3" width="3.5" style="1" bestFit="1" customWidth="1"/>
    <col min="4" max="4" width="16.875" style="1" bestFit="1" customWidth="1"/>
    <col min="5" max="30" width="8" style="1" customWidth="1"/>
    <col min="31" max="16384" width="9" style="1"/>
  </cols>
  <sheetData>
    <row r="1" spans="1:36">
      <c r="A1" s="1" t="s">
        <v>71</v>
      </c>
    </row>
    <row r="2" spans="1:36">
      <c r="E2" s="83" t="s">
        <v>48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1"/>
      <c r="R2" s="82" t="s">
        <v>49</v>
      </c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71"/>
    </row>
    <row r="3" spans="1:36">
      <c r="E3" s="80">
        <v>1</v>
      </c>
      <c r="F3" s="79">
        <v>2</v>
      </c>
      <c r="G3" s="79">
        <v>3</v>
      </c>
      <c r="H3" s="79">
        <v>4</v>
      </c>
      <c r="I3" s="79">
        <v>5</v>
      </c>
      <c r="J3" s="79">
        <v>6</v>
      </c>
      <c r="K3" s="79">
        <v>7</v>
      </c>
      <c r="L3" s="79">
        <v>8</v>
      </c>
      <c r="M3" s="79">
        <v>9</v>
      </c>
      <c r="N3" s="79">
        <v>10</v>
      </c>
      <c r="O3" s="79">
        <v>11</v>
      </c>
      <c r="P3" s="79">
        <v>12</v>
      </c>
      <c r="Q3" s="78">
        <v>13</v>
      </c>
      <c r="R3" s="80">
        <v>1</v>
      </c>
      <c r="S3" s="79">
        <v>2</v>
      </c>
      <c r="T3" s="79">
        <v>3</v>
      </c>
      <c r="U3" s="79">
        <v>4</v>
      </c>
      <c r="V3" s="79">
        <v>5</v>
      </c>
      <c r="W3" s="79">
        <v>6</v>
      </c>
      <c r="X3" s="79">
        <v>7</v>
      </c>
      <c r="Y3" s="79">
        <v>8</v>
      </c>
      <c r="Z3" s="79">
        <v>9</v>
      </c>
      <c r="AA3" s="79">
        <v>10</v>
      </c>
      <c r="AB3" s="79">
        <v>11</v>
      </c>
      <c r="AC3" s="79">
        <v>12</v>
      </c>
      <c r="AD3" s="78">
        <v>13</v>
      </c>
    </row>
    <row r="4" spans="1:36" ht="22.5">
      <c r="C4" s="58"/>
      <c r="D4" s="58"/>
      <c r="E4" s="77" t="s">
        <v>24</v>
      </c>
      <c r="F4" s="76" t="s">
        <v>23</v>
      </c>
      <c r="G4" s="76" t="s">
        <v>22</v>
      </c>
      <c r="H4" s="76" t="s">
        <v>21</v>
      </c>
      <c r="I4" s="76" t="s">
        <v>20</v>
      </c>
      <c r="J4" s="76" t="s">
        <v>19</v>
      </c>
      <c r="K4" s="76" t="s">
        <v>18</v>
      </c>
      <c r="L4" s="76" t="s">
        <v>17</v>
      </c>
      <c r="M4" s="76" t="s">
        <v>16</v>
      </c>
      <c r="N4" s="76" t="s">
        <v>15</v>
      </c>
      <c r="O4" s="76" t="s">
        <v>14</v>
      </c>
      <c r="P4" s="76" t="s">
        <v>13</v>
      </c>
      <c r="Q4" s="75" t="s">
        <v>12</v>
      </c>
      <c r="R4" s="77" t="s">
        <v>24</v>
      </c>
      <c r="S4" s="76" t="s">
        <v>23</v>
      </c>
      <c r="T4" s="76" t="s">
        <v>22</v>
      </c>
      <c r="U4" s="76" t="s">
        <v>21</v>
      </c>
      <c r="V4" s="76" t="s">
        <v>20</v>
      </c>
      <c r="W4" s="76" t="s">
        <v>19</v>
      </c>
      <c r="X4" s="76" t="s">
        <v>18</v>
      </c>
      <c r="Y4" s="76" t="s">
        <v>17</v>
      </c>
      <c r="Z4" s="76" t="s">
        <v>16</v>
      </c>
      <c r="AA4" s="76" t="s">
        <v>15</v>
      </c>
      <c r="AB4" s="76" t="s">
        <v>14</v>
      </c>
      <c r="AC4" s="76" t="s">
        <v>13</v>
      </c>
      <c r="AD4" s="75" t="s">
        <v>12</v>
      </c>
      <c r="AE4" s="74"/>
      <c r="AF4" s="74"/>
      <c r="AG4" s="74"/>
      <c r="AH4" s="74"/>
      <c r="AI4" s="74"/>
    </row>
    <row r="5" spans="1:36" ht="11.25" customHeight="1">
      <c r="B5" s="73" t="s">
        <v>48</v>
      </c>
      <c r="C5" s="72">
        <v>1</v>
      </c>
      <c r="D5" s="71" t="s">
        <v>24</v>
      </c>
      <c r="E5" s="64">
        <v>6.4079409615670047E-2</v>
      </c>
      <c r="F5" s="63">
        <v>0</v>
      </c>
      <c r="G5" s="63">
        <v>8.5035327799006036E-3</v>
      </c>
      <c r="H5" s="63">
        <v>7.6242033404150136E-4</v>
      </c>
      <c r="I5" s="63">
        <v>0</v>
      </c>
      <c r="J5" s="63">
        <v>9.7255173805612741E-5</v>
      </c>
      <c r="K5" s="63">
        <v>0</v>
      </c>
      <c r="L5" s="63">
        <v>3.2439339837113181E-6</v>
      </c>
      <c r="M5" s="63">
        <v>0</v>
      </c>
      <c r="N5" s="63">
        <v>0</v>
      </c>
      <c r="O5" s="63">
        <v>2.29785118951216E-5</v>
      </c>
      <c r="P5" s="63">
        <v>4.2431353541969637E-3</v>
      </c>
      <c r="Q5" s="62">
        <v>0</v>
      </c>
      <c r="R5" s="64">
        <v>5.1990156926557491E-4</v>
      </c>
      <c r="S5" s="63">
        <v>4.3347774068440593E-8</v>
      </c>
      <c r="T5" s="63">
        <v>1.3693216556230116E-4</v>
      </c>
      <c r="U5" s="63">
        <v>3.6923331281248324E-6</v>
      </c>
      <c r="V5" s="63">
        <v>0</v>
      </c>
      <c r="W5" s="63">
        <v>4.3421425242476711E-7</v>
      </c>
      <c r="X5" s="63">
        <v>0</v>
      </c>
      <c r="Y5" s="63">
        <v>8.0876796504321562E-9</v>
      </c>
      <c r="Z5" s="63">
        <v>2.3402633021523987E-7</v>
      </c>
      <c r="AA5" s="63">
        <v>0</v>
      </c>
      <c r="AB5" s="63">
        <v>2.0884616421726229E-7</v>
      </c>
      <c r="AC5" s="63">
        <v>3.13887506777689E-5</v>
      </c>
      <c r="AD5" s="62">
        <v>0</v>
      </c>
      <c r="AE5" s="74"/>
      <c r="AF5" s="74"/>
      <c r="AG5" s="74"/>
      <c r="AH5" s="74"/>
      <c r="AI5" s="74"/>
      <c r="AJ5" s="74"/>
    </row>
    <row r="6" spans="1:36">
      <c r="B6" s="67"/>
      <c r="C6" s="66">
        <v>2</v>
      </c>
      <c r="D6" s="65" t="s">
        <v>23</v>
      </c>
      <c r="E6" s="64">
        <v>9.5950203735339591E-6</v>
      </c>
      <c r="F6" s="63">
        <v>1.894266084650497E-3</v>
      </c>
      <c r="G6" s="63">
        <v>6.4960115106276486E-2</v>
      </c>
      <c r="H6" s="63">
        <v>6.8270766439063732E-3</v>
      </c>
      <c r="I6" s="63">
        <v>0.19778713112168791</v>
      </c>
      <c r="J6" s="63">
        <v>2.1552976832000926E-6</v>
      </c>
      <c r="K6" s="63">
        <v>0</v>
      </c>
      <c r="L6" s="63">
        <v>0</v>
      </c>
      <c r="M6" s="63">
        <v>3.0694881783838682E-6</v>
      </c>
      <c r="N6" s="63">
        <v>0</v>
      </c>
      <c r="O6" s="63">
        <v>4.0420330258501579E-6</v>
      </c>
      <c r="P6" s="63">
        <v>1.1289917349960583E-5</v>
      </c>
      <c r="Q6" s="62">
        <v>1.645343787883277E-4</v>
      </c>
      <c r="R6" s="64">
        <v>2.5392164518359645E-8</v>
      </c>
      <c r="S6" s="63">
        <v>2.0015166994910597E-6</v>
      </c>
      <c r="T6" s="63">
        <v>1.350743390173954E-5</v>
      </c>
      <c r="U6" s="63">
        <v>8.4403488552385763E-6</v>
      </c>
      <c r="V6" s="63">
        <v>-9.9548624797843209E-9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1.4997306768223669E-8</v>
      </c>
      <c r="AC6" s="63">
        <v>-3.9477496507937141E-10</v>
      </c>
      <c r="AD6" s="62">
        <v>2.9968186994703609E-7</v>
      </c>
    </row>
    <row r="7" spans="1:36">
      <c r="B7" s="67"/>
      <c r="C7" s="66">
        <v>3</v>
      </c>
      <c r="D7" s="65" t="s">
        <v>22</v>
      </c>
      <c r="E7" s="64">
        <v>7.5770916182954243E-2</v>
      </c>
      <c r="F7" s="63">
        <v>0.13443705332877368</v>
      </c>
      <c r="G7" s="63">
        <v>0.24663675795815818</v>
      </c>
      <c r="H7" s="63">
        <v>0.11658249737625687</v>
      </c>
      <c r="I7" s="63">
        <v>3.6131694758197101E-2</v>
      </c>
      <c r="J7" s="63">
        <v>1.7270782856918378E-2</v>
      </c>
      <c r="K7" s="63">
        <v>1.1407176888032392E-2</v>
      </c>
      <c r="L7" s="63">
        <v>1.146049827537248E-3</v>
      </c>
      <c r="M7" s="63">
        <v>4.0236448068222096E-2</v>
      </c>
      <c r="N7" s="63">
        <v>1.4968209206771763E-2</v>
      </c>
      <c r="O7" s="63">
        <v>2.2257782166478182E-2</v>
      </c>
      <c r="P7" s="63">
        <v>5.9587567488474234E-2</v>
      </c>
      <c r="Q7" s="62">
        <v>2.978451034446743E-2</v>
      </c>
      <c r="R7" s="64">
        <v>3.0065698089180742E-3</v>
      </c>
      <c r="S7" s="63">
        <v>6.3312438845329116E-3</v>
      </c>
      <c r="T7" s="63">
        <v>1.0800626379255112E-2</v>
      </c>
      <c r="U7" s="63">
        <v>6.4111628536818064E-3</v>
      </c>
      <c r="V7" s="63">
        <v>2.075880028990576E-3</v>
      </c>
      <c r="W7" s="63">
        <v>1.0637245989372737E-3</v>
      </c>
      <c r="X7" s="63">
        <v>3.7955318294746558E-4</v>
      </c>
      <c r="Y7" s="63">
        <v>8.4032470658679495E-5</v>
      </c>
      <c r="Z7" s="63">
        <v>2.9924546112554662E-3</v>
      </c>
      <c r="AA7" s="63">
        <v>6.9202315232303672E-4</v>
      </c>
      <c r="AB7" s="63">
        <v>1.2757345649985442E-3</v>
      </c>
      <c r="AC7" s="63">
        <v>2.1202380531008813E-3</v>
      </c>
      <c r="AD7" s="62">
        <v>1.9580871630290263E-3</v>
      </c>
    </row>
    <row r="8" spans="1:36">
      <c r="B8" s="67"/>
      <c r="C8" s="66">
        <v>4</v>
      </c>
      <c r="D8" s="65" t="s">
        <v>21</v>
      </c>
      <c r="E8" s="64">
        <v>1.7017098911887426E-3</v>
      </c>
      <c r="F8" s="63">
        <v>6.8627450980392156E-3</v>
      </c>
      <c r="G8" s="63">
        <v>1.9564217120024733E-3</v>
      </c>
      <c r="H8" s="63">
        <v>7.5050043927094956E-4</v>
      </c>
      <c r="I8" s="63">
        <v>1.3462930238801303E-2</v>
      </c>
      <c r="J8" s="63">
        <v>2.5826279376196023E-3</v>
      </c>
      <c r="K8" s="63">
        <v>2.3901975633993339E-3</v>
      </c>
      <c r="L8" s="63">
        <v>8.8939089872454528E-3</v>
      </c>
      <c r="M8" s="63">
        <v>3.011658031088083E-3</v>
      </c>
      <c r="N8" s="63">
        <v>6.2367147868497581E-3</v>
      </c>
      <c r="O8" s="63">
        <v>6.2461461701757114E-3</v>
      </c>
      <c r="P8" s="63">
        <v>2.2388473779948511E-3</v>
      </c>
      <c r="Q8" s="62">
        <v>1.0143588125239501E-4</v>
      </c>
      <c r="R8" s="64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2">
        <v>0</v>
      </c>
    </row>
    <row r="9" spans="1:36">
      <c r="B9" s="67"/>
      <c r="C9" s="66">
        <v>5</v>
      </c>
      <c r="D9" s="65" t="s">
        <v>20</v>
      </c>
      <c r="E9" s="64">
        <v>6.3207125878412462E-3</v>
      </c>
      <c r="F9" s="63">
        <v>2.7724587479981935E-2</v>
      </c>
      <c r="G9" s="63">
        <v>1.8555679544952706E-2</v>
      </c>
      <c r="H9" s="63">
        <v>3.3473582935829647E-3</v>
      </c>
      <c r="I9" s="63">
        <v>7.3909479211460169E-2</v>
      </c>
      <c r="J9" s="63">
        <v>2.3142459084103419E-2</v>
      </c>
      <c r="K9" s="63">
        <v>4.8167287491972278E-3</v>
      </c>
      <c r="L9" s="63">
        <v>1.3400573641463643E-3</v>
      </c>
      <c r="M9" s="63">
        <v>8.8146197505660911E-3</v>
      </c>
      <c r="N9" s="63">
        <v>9.0267233050657491E-3</v>
      </c>
      <c r="O9" s="63">
        <v>9.7281927802076538E-3</v>
      </c>
      <c r="P9" s="63">
        <v>2.1158320674699405E-2</v>
      </c>
      <c r="Q9" s="62">
        <v>4.3487802863396915E-3</v>
      </c>
      <c r="R9" s="64">
        <v>7.8145204194870192E-5</v>
      </c>
      <c r="S9" s="63">
        <v>3.2337228496300002E-4</v>
      </c>
      <c r="T9" s="63">
        <v>1.6145670520579825E-4</v>
      </c>
      <c r="U9" s="63">
        <v>2.374503347882074E-5</v>
      </c>
      <c r="V9" s="63">
        <v>6.5988294282398737E-4</v>
      </c>
      <c r="W9" s="63">
        <v>1.6582780259081475E-4</v>
      </c>
      <c r="X9" s="63">
        <v>3.8368952283250637E-5</v>
      </c>
      <c r="Y9" s="63">
        <v>3.1710194298079605E-5</v>
      </c>
      <c r="Z9" s="63">
        <v>1.2412103928750146E-4</v>
      </c>
      <c r="AA9" s="63">
        <v>4.6831456866576166E-5</v>
      </c>
      <c r="AB9" s="63">
        <v>8.9986974319303584E-5</v>
      </c>
      <c r="AC9" s="63">
        <v>1.2650109196563116E-4</v>
      </c>
      <c r="AD9" s="62">
        <v>3.9401057990701411E-5</v>
      </c>
    </row>
    <row r="10" spans="1:36">
      <c r="B10" s="67"/>
      <c r="C10" s="66">
        <v>6</v>
      </c>
      <c r="D10" s="65" t="s">
        <v>19</v>
      </c>
      <c r="E10" s="64">
        <v>1.1950592496550897E-2</v>
      </c>
      <c r="F10" s="63">
        <v>9.7864873134528661E-3</v>
      </c>
      <c r="G10" s="63">
        <v>1.1057130321392796E-2</v>
      </c>
      <c r="H10" s="63">
        <v>1.3398173571409915E-2</v>
      </c>
      <c r="I10" s="63">
        <v>3.4642312023516588E-3</v>
      </c>
      <c r="J10" s="63">
        <v>2.2875731040210381E-3</v>
      </c>
      <c r="K10" s="63">
        <v>1.3074854276400867E-3</v>
      </c>
      <c r="L10" s="63">
        <v>2.6557908568257849E-4</v>
      </c>
      <c r="M10" s="63">
        <v>2.0953258076888822E-3</v>
      </c>
      <c r="N10" s="63">
        <v>2.1289798944466136E-3</v>
      </c>
      <c r="O10" s="63">
        <v>2.0133561496155261E-3</v>
      </c>
      <c r="P10" s="63">
        <v>1.0573749393798629E-2</v>
      </c>
      <c r="Q10" s="62">
        <v>2.3671010166572961E-3</v>
      </c>
      <c r="R10" s="64">
        <v>3.4968165685422635E-4</v>
      </c>
      <c r="S10" s="63">
        <v>1.6896125287216567E-4</v>
      </c>
      <c r="T10" s="63">
        <v>2.3639546469251052E-4</v>
      </c>
      <c r="U10" s="63">
        <v>2.9300967679494387E-4</v>
      </c>
      <c r="V10" s="63">
        <v>9.3592795087868693E-5</v>
      </c>
      <c r="W10" s="63">
        <v>7.404197789796858E-5</v>
      </c>
      <c r="X10" s="63">
        <v>3.1755670198114592E-5</v>
      </c>
      <c r="Y10" s="63">
        <v>7.4874277736607174E-6</v>
      </c>
      <c r="Z10" s="63">
        <v>5.0715042891452351E-5</v>
      </c>
      <c r="AA10" s="63">
        <v>6.7038986910696385E-5</v>
      </c>
      <c r="AB10" s="63">
        <v>5.6923014445410665E-5</v>
      </c>
      <c r="AC10" s="63">
        <v>2.0980613190591893E-4</v>
      </c>
      <c r="AD10" s="62">
        <v>5.7911817247138996E-5</v>
      </c>
    </row>
    <row r="11" spans="1:36">
      <c r="B11" s="67"/>
      <c r="C11" s="66">
        <v>7</v>
      </c>
      <c r="D11" s="65" t="s">
        <v>18</v>
      </c>
      <c r="E11" s="64">
        <v>5.5229163109791219E-3</v>
      </c>
      <c r="F11" s="63">
        <v>5.0095159405262824E-2</v>
      </c>
      <c r="G11" s="63">
        <v>5.9051999522680646E-3</v>
      </c>
      <c r="H11" s="63">
        <v>1.2942241980530742E-2</v>
      </c>
      <c r="I11" s="63">
        <v>1.5363062928581748E-2</v>
      </c>
      <c r="J11" s="63">
        <v>1.0013284596720625E-2</v>
      </c>
      <c r="K11" s="63">
        <v>2.8613740464332082E-2</v>
      </c>
      <c r="L11" s="63">
        <v>6.255961812388984E-2</v>
      </c>
      <c r="M11" s="63">
        <v>1.4743634466603869E-2</v>
      </c>
      <c r="N11" s="63">
        <v>6.673814632552527E-3</v>
      </c>
      <c r="O11" s="63">
        <v>1.450902730056673E-2</v>
      </c>
      <c r="P11" s="63">
        <v>8.2642717078729184E-3</v>
      </c>
      <c r="Q11" s="62">
        <v>2.6091935006783864E-3</v>
      </c>
      <c r="R11" s="64">
        <v>1.4121976624917304E-6</v>
      </c>
      <c r="S11" s="63">
        <v>9.2170056750083182E-6</v>
      </c>
      <c r="T11" s="63">
        <v>1.2904177793659474E-6</v>
      </c>
      <c r="U11" s="63">
        <v>2.6089390786866653E-6</v>
      </c>
      <c r="V11" s="63">
        <v>3.4642687676427145E-6</v>
      </c>
      <c r="W11" s="63">
        <v>3.5832789255692554E-6</v>
      </c>
      <c r="X11" s="63">
        <v>9.1283479138988586E-6</v>
      </c>
      <c r="Y11" s="63">
        <v>1.4888003624706221E-5</v>
      </c>
      <c r="Z11" s="63">
        <v>3.706606583690622E-6</v>
      </c>
      <c r="AA11" s="63">
        <v>1.1729966700501613E-6</v>
      </c>
      <c r="AB11" s="63">
        <v>4.226095824801057E-6</v>
      </c>
      <c r="AC11" s="63">
        <v>1.7875087934946292E-6</v>
      </c>
      <c r="AD11" s="62">
        <v>6.5432513183084713E-7</v>
      </c>
    </row>
    <row r="12" spans="1:36">
      <c r="B12" s="67"/>
      <c r="C12" s="66">
        <v>8</v>
      </c>
      <c r="D12" s="65" t="s">
        <v>17</v>
      </c>
      <c r="E12" s="64">
        <v>1.3639248372208904E-3</v>
      </c>
      <c r="F12" s="63">
        <v>4.1282417071359994E-3</v>
      </c>
      <c r="G12" s="63">
        <v>1.0536350670740829E-3</v>
      </c>
      <c r="H12" s="63">
        <v>2.8254928287155243E-3</v>
      </c>
      <c r="I12" s="63">
        <v>2.7557506288185801E-3</v>
      </c>
      <c r="J12" s="63">
        <v>9.0043893307902318E-3</v>
      </c>
      <c r="K12" s="63">
        <v>8.0150600236431075E-3</v>
      </c>
      <c r="L12" s="63">
        <v>1.1916501500902057E-2</v>
      </c>
      <c r="M12" s="63">
        <v>1.2505062063394032E-2</v>
      </c>
      <c r="N12" s="63">
        <v>6.2174082784467819E-3</v>
      </c>
      <c r="O12" s="63">
        <v>8.2566021039775963E-4</v>
      </c>
      <c r="P12" s="63">
        <v>6.7510722212510239E-3</v>
      </c>
      <c r="Q12" s="62">
        <v>1.6479657823676108E-2</v>
      </c>
      <c r="R12" s="64">
        <v>7.1904208552202859E-6</v>
      </c>
      <c r="S12" s="63">
        <v>3.3763368484163675E-5</v>
      </c>
      <c r="T12" s="63">
        <v>7.3577155879572614E-6</v>
      </c>
      <c r="U12" s="63">
        <v>1.7465126418266961E-5</v>
      </c>
      <c r="V12" s="63">
        <v>1.8364643573273818E-5</v>
      </c>
      <c r="W12" s="63">
        <v>1.0155070707247421E-4</v>
      </c>
      <c r="X12" s="63">
        <v>5.5992181689333665E-5</v>
      </c>
      <c r="Y12" s="63">
        <v>1.0826733387386894E-4</v>
      </c>
      <c r="Z12" s="63">
        <v>7.2122457125000543E-5</v>
      </c>
      <c r="AA12" s="63">
        <v>8.456648999541061E-5</v>
      </c>
      <c r="AB12" s="63">
        <v>6.7517912983640716E-6</v>
      </c>
      <c r="AC12" s="63">
        <v>4.1160814790166393E-5</v>
      </c>
      <c r="AD12" s="62">
        <v>1.1510010021353328E-4</v>
      </c>
    </row>
    <row r="13" spans="1:36">
      <c r="B13" s="67"/>
      <c r="C13" s="66">
        <v>9</v>
      </c>
      <c r="D13" s="65" t="s">
        <v>16</v>
      </c>
      <c r="E13" s="64">
        <v>1.7887402111978663E-2</v>
      </c>
      <c r="F13" s="63">
        <v>2.7102651790508372E-2</v>
      </c>
      <c r="G13" s="63">
        <v>1.3943362307762629E-2</v>
      </c>
      <c r="H13" s="63">
        <v>2.1916454526751648E-2</v>
      </c>
      <c r="I13" s="63">
        <v>1.6708981181659772E-2</v>
      </c>
      <c r="J13" s="63">
        <v>6.4613336547722005E-3</v>
      </c>
      <c r="K13" s="63">
        <v>1.4950104984637492E-2</v>
      </c>
      <c r="L13" s="63">
        <v>3.9825542351862601E-4</v>
      </c>
      <c r="M13" s="63">
        <v>6.3476962434694181E-2</v>
      </c>
      <c r="N13" s="63">
        <v>1.0787281787609421E-2</v>
      </c>
      <c r="O13" s="63">
        <v>1.0494801650471995E-2</v>
      </c>
      <c r="P13" s="63">
        <v>1.1394162768969894E-2</v>
      </c>
      <c r="Q13" s="62">
        <v>4.84893942225171E-2</v>
      </c>
      <c r="R13" s="64">
        <v>1.0136077828878431E-4</v>
      </c>
      <c r="S13" s="63">
        <v>9.8456322930704686E-5</v>
      </c>
      <c r="T13" s="63">
        <v>8.9690061862331111E-5</v>
      </c>
      <c r="U13" s="63">
        <v>7.6977850126954962E-5</v>
      </c>
      <c r="V13" s="63">
        <v>1.4610292115331449E-4</v>
      </c>
      <c r="W13" s="63">
        <v>6.8606902445776609E-5</v>
      </c>
      <c r="X13" s="63">
        <v>1.1383043742102243E-4</v>
      </c>
      <c r="Y13" s="63">
        <v>3.1829656257562386E-6</v>
      </c>
      <c r="Z13" s="63">
        <v>1.2534764686620023E-3</v>
      </c>
      <c r="AA13" s="63">
        <v>3.8659343900378088E-5</v>
      </c>
      <c r="AB13" s="63">
        <v>8.1421171760758833E-5</v>
      </c>
      <c r="AC13" s="63">
        <v>4.4806276239904999E-5</v>
      </c>
      <c r="AD13" s="62">
        <v>2.2982257243910924E-4</v>
      </c>
    </row>
    <row r="14" spans="1:36">
      <c r="B14" s="67"/>
      <c r="C14" s="66">
        <v>10</v>
      </c>
      <c r="D14" s="65" t="s">
        <v>15</v>
      </c>
      <c r="E14" s="64">
        <v>1.4768761252037428E-3</v>
      </c>
      <c r="F14" s="63">
        <v>2.7198295900044004E-3</v>
      </c>
      <c r="G14" s="63">
        <v>1.718285400019203E-3</v>
      </c>
      <c r="H14" s="63">
        <v>3.9126217247419425E-3</v>
      </c>
      <c r="I14" s="63">
        <v>2.7209334364791124E-3</v>
      </c>
      <c r="J14" s="63">
        <v>9.1076004816076101E-3</v>
      </c>
      <c r="K14" s="63">
        <v>1.4579790206844108E-2</v>
      </c>
      <c r="L14" s="63">
        <v>7.2758819213191784E-4</v>
      </c>
      <c r="M14" s="63">
        <v>3.7545673543323212E-3</v>
      </c>
      <c r="N14" s="63">
        <v>0.10166097212199994</v>
      </c>
      <c r="O14" s="63">
        <v>8.5336819862012782E-3</v>
      </c>
      <c r="P14" s="63">
        <v>8.6187952120750852E-3</v>
      </c>
      <c r="Q14" s="62">
        <v>3.1684297530728746E-2</v>
      </c>
      <c r="R14" s="64">
        <v>4.6963031539669603E-6</v>
      </c>
      <c r="S14" s="63">
        <v>2.0387577172411525E-5</v>
      </c>
      <c r="T14" s="63">
        <v>6.5792243689173493E-6</v>
      </c>
      <c r="U14" s="63">
        <v>2.1133796762429013E-5</v>
      </c>
      <c r="V14" s="63">
        <v>9.2347570077920771E-6</v>
      </c>
      <c r="W14" s="63">
        <v>6.0618588417472273E-5</v>
      </c>
      <c r="X14" s="63">
        <v>6.9588419078514646E-5</v>
      </c>
      <c r="Y14" s="63">
        <v>7.5985149157048553E-6</v>
      </c>
      <c r="Z14" s="63">
        <v>1.7864155210064399E-5</v>
      </c>
      <c r="AA14" s="63">
        <v>3.3208610174661845E-4</v>
      </c>
      <c r="AB14" s="63">
        <v>4.6153358038829694E-5</v>
      </c>
      <c r="AC14" s="63">
        <v>3.6121430607083562E-5</v>
      </c>
      <c r="AD14" s="62">
        <v>2.0871939177651409E-4</v>
      </c>
    </row>
    <row r="15" spans="1:36">
      <c r="B15" s="67"/>
      <c r="C15" s="66">
        <v>11</v>
      </c>
      <c r="D15" s="65" t="s">
        <v>14</v>
      </c>
      <c r="E15" s="64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2">
        <v>0.21074994928205937</v>
      </c>
      <c r="R15" s="64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2">
        <v>0</v>
      </c>
    </row>
    <row r="16" spans="1:36">
      <c r="B16" s="67"/>
      <c r="C16" s="66">
        <v>12</v>
      </c>
      <c r="D16" s="65" t="s">
        <v>13</v>
      </c>
      <c r="E16" s="64">
        <v>1.6633825179512222E-2</v>
      </c>
      <c r="F16" s="63">
        <v>8.8558256422959933E-2</v>
      </c>
      <c r="G16" s="63">
        <v>2.3460360841789207E-2</v>
      </c>
      <c r="H16" s="63">
        <v>6.6481381751374996E-2</v>
      </c>
      <c r="I16" s="63">
        <v>6.0377300682831758E-2</v>
      </c>
      <c r="J16" s="63">
        <v>4.9217556189634845E-2</v>
      </c>
      <c r="K16" s="63">
        <v>6.4269351625637544E-2</v>
      </c>
      <c r="L16" s="63">
        <v>8.5534728550220318E-3</v>
      </c>
      <c r="M16" s="63">
        <v>3.1468689706283429E-2</v>
      </c>
      <c r="N16" s="63">
        <v>8.6522330903206726E-2</v>
      </c>
      <c r="O16" s="63">
        <v>6.8325163282870471E-2</v>
      </c>
      <c r="P16" s="63">
        <v>5.7736058063452896E-2</v>
      </c>
      <c r="Q16" s="62">
        <v>4.2310990094637131E-2</v>
      </c>
      <c r="R16" s="64">
        <v>1.1079351325496058E-5</v>
      </c>
      <c r="S16" s="63">
        <v>5.8854481071037528E-5</v>
      </c>
      <c r="T16" s="63">
        <v>1.6627880502368891E-5</v>
      </c>
      <c r="U16" s="63">
        <v>5.6258095570034738E-5</v>
      </c>
      <c r="V16" s="63">
        <v>1.2889026762614265E-4</v>
      </c>
      <c r="W16" s="63">
        <v>4.8556725149197106E-5</v>
      </c>
      <c r="X16" s="63">
        <v>7.7155020903127674E-5</v>
      </c>
      <c r="Y16" s="63">
        <v>9.9306786831716058E-6</v>
      </c>
      <c r="Z16" s="63">
        <v>9.3419643454537165E-5</v>
      </c>
      <c r="AA16" s="63">
        <v>1.1598847944995291E-4</v>
      </c>
      <c r="AB16" s="63">
        <v>3.5074674224227977E-4</v>
      </c>
      <c r="AC16" s="63">
        <v>9.8029444453731596E-5</v>
      </c>
      <c r="AD16" s="62">
        <v>1.8798895811810646E-4</v>
      </c>
    </row>
    <row r="17" spans="2:30">
      <c r="B17" s="61"/>
      <c r="C17" s="66">
        <v>13</v>
      </c>
      <c r="D17" s="65" t="s">
        <v>12</v>
      </c>
      <c r="E17" s="64">
        <v>2.8206446372742071E-3</v>
      </c>
      <c r="F17" s="63">
        <v>1.2813799399830213E-2</v>
      </c>
      <c r="G17" s="63">
        <v>2.2926326891511382E-3</v>
      </c>
      <c r="H17" s="63">
        <v>1.2213006852969888E-2</v>
      </c>
      <c r="I17" s="63">
        <v>2.8533973552610959E-3</v>
      </c>
      <c r="J17" s="63">
        <v>5.0290705529273541E-3</v>
      </c>
      <c r="K17" s="63">
        <v>4.591731435387319E-3</v>
      </c>
      <c r="L17" s="63">
        <v>5.5331833917101269E-4</v>
      </c>
      <c r="M17" s="63">
        <v>6.8924733672787158E-3</v>
      </c>
      <c r="N17" s="63">
        <v>2.4199825361782578E-3</v>
      </c>
      <c r="O17" s="63">
        <v>6.6065174974696097E-4</v>
      </c>
      <c r="P17" s="63">
        <v>4.4600633275847148E-3</v>
      </c>
      <c r="Q17" s="62">
        <v>0</v>
      </c>
      <c r="R17" s="64">
        <v>2.2014978077877996E-5</v>
      </c>
      <c r="S17" s="63">
        <v>6.8272324162639792E-5</v>
      </c>
      <c r="T17" s="63">
        <v>1.742983553285526E-5</v>
      </c>
      <c r="U17" s="63">
        <v>7.801459144269338E-5</v>
      </c>
      <c r="V17" s="63">
        <v>2.1318834607642269E-5</v>
      </c>
      <c r="W17" s="63">
        <v>3.8093290879006458E-5</v>
      </c>
      <c r="X17" s="63">
        <v>2.6050074569608039E-5</v>
      </c>
      <c r="Y17" s="63">
        <v>9.7641650399171998E-6</v>
      </c>
      <c r="Z17" s="63">
        <v>5.6086471723679417E-5</v>
      </c>
      <c r="AA17" s="63">
        <v>1.4785526196024668E-5</v>
      </c>
      <c r="AB17" s="63">
        <v>5.2431970367798699E-6</v>
      </c>
      <c r="AC17" s="63">
        <v>2.6607660092965098E-5</v>
      </c>
      <c r="AD17" s="62">
        <v>0</v>
      </c>
    </row>
    <row r="18" spans="2:30" ht="11.25" customHeight="1">
      <c r="B18" s="73" t="s">
        <v>47</v>
      </c>
      <c r="C18" s="72">
        <v>1</v>
      </c>
      <c r="D18" s="71" t="s">
        <v>24</v>
      </c>
      <c r="E18" s="70">
        <v>2.544580241629156E-2</v>
      </c>
      <c r="F18" s="69">
        <v>0</v>
      </c>
      <c r="G18" s="69">
        <v>5.7472623821061969E-3</v>
      </c>
      <c r="H18" s="69">
        <v>4.9771047108573472E-4</v>
      </c>
      <c r="I18" s="69">
        <v>0</v>
      </c>
      <c r="J18" s="69">
        <v>6.4308668445845206E-5</v>
      </c>
      <c r="K18" s="69">
        <v>0</v>
      </c>
      <c r="L18" s="69">
        <v>2.1450074772953787E-6</v>
      </c>
      <c r="M18" s="69">
        <v>0</v>
      </c>
      <c r="N18" s="69">
        <v>0</v>
      </c>
      <c r="O18" s="69">
        <v>1.4677229899456916E-5</v>
      </c>
      <c r="P18" s="69">
        <v>2.6622614779910959E-3</v>
      </c>
      <c r="Q18" s="68">
        <v>0</v>
      </c>
      <c r="R18" s="70">
        <v>0.12151175753262586</v>
      </c>
      <c r="S18" s="69">
        <v>7.5714683479125713E-5</v>
      </c>
      <c r="T18" s="69">
        <v>2.7246448964023572E-2</v>
      </c>
      <c r="U18" s="69">
        <v>1.0368127234966333E-3</v>
      </c>
      <c r="V18" s="69">
        <v>0</v>
      </c>
      <c r="W18" s="69">
        <v>1.1798938506043941E-4</v>
      </c>
      <c r="X18" s="69">
        <v>0</v>
      </c>
      <c r="Y18" s="69">
        <v>2.1976716406508489E-6</v>
      </c>
      <c r="Z18" s="69">
        <v>5.0346170209849642E-5</v>
      </c>
      <c r="AA18" s="69">
        <v>0</v>
      </c>
      <c r="AB18" s="69">
        <v>4.3337834618492599E-5</v>
      </c>
      <c r="AC18" s="69">
        <v>6.0189930739449555E-3</v>
      </c>
      <c r="AD18" s="68">
        <v>0</v>
      </c>
    </row>
    <row r="19" spans="2:30">
      <c r="B19" s="67"/>
      <c r="C19" s="66">
        <v>2</v>
      </c>
      <c r="D19" s="65" t="s">
        <v>23</v>
      </c>
      <c r="E19" s="64">
        <v>1.313376364855418E-6</v>
      </c>
      <c r="F19" s="63">
        <v>3.1161626829067951E-4</v>
      </c>
      <c r="G19" s="63">
        <v>7.2809394525655069E-3</v>
      </c>
      <c r="H19" s="63">
        <v>1.1229035160060003E-3</v>
      </c>
      <c r="I19" s="63">
        <v>2.1862464602942683E-2</v>
      </c>
      <c r="J19" s="63">
        <v>2.3824072052521065E-7</v>
      </c>
      <c r="K19" s="63">
        <v>0</v>
      </c>
      <c r="L19" s="63">
        <v>0</v>
      </c>
      <c r="M19" s="63">
        <v>3.3929284152341337E-7</v>
      </c>
      <c r="N19" s="63">
        <v>0</v>
      </c>
      <c r="O19" s="63">
        <v>6.6493469847215602E-7</v>
      </c>
      <c r="P19" s="63">
        <v>1.0775584615965211E-6</v>
      </c>
      <c r="Q19" s="62">
        <v>2.7066730243973998E-5</v>
      </c>
      <c r="R19" s="64">
        <v>3.2089776608958481E-5</v>
      </c>
      <c r="S19" s="63">
        <v>1.7596733370454209E-3</v>
      </c>
      <c r="T19" s="63">
        <v>4.2189969131042102E-2</v>
      </c>
      <c r="U19" s="63">
        <v>6.2222498140853885E-3</v>
      </c>
      <c r="V19" s="63">
        <v>0.26215597435376148</v>
      </c>
      <c r="W19" s="63">
        <v>2.7682889917889377E-6</v>
      </c>
      <c r="X19" s="63">
        <v>1.2002963703209231E-6</v>
      </c>
      <c r="Y19" s="63">
        <v>9.7755242604261314E-7</v>
      </c>
      <c r="Z19" s="63">
        <v>9.8752873808941141E-6</v>
      </c>
      <c r="AA19" s="63">
        <v>3.42274213630531E-7</v>
      </c>
      <c r="AB19" s="63">
        <v>1.1176906632713287E-5</v>
      </c>
      <c r="AC19" s="63">
        <v>1.7698323597074916E-5</v>
      </c>
      <c r="AD19" s="62">
        <v>2.2079981246812496E-4</v>
      </c>
    </row>
    <row r="20" spans="2:30">
      <c r="B20" s="67"/>
      <c r="C20" s="66">
        <v>3</v>
      </c>
      <c r="D20" s="65" t="s">
        <v>22</v>
      </c>
      <c r="E20" s="64">
        <v>0.13590106832712232</v>
      </c>
      <c r="F20" s="63">
        <v>6.0783534906520428E-2</v>
      </c>
      <c r="G20" s="63">
        <v>0.24089768169203732</v>
      </c>
      <c r="H20" s="63">
        <v>0.16544593289882942</v>
      </c>
      <c r="I20" s="63">
        <v>1.3983782837488782E-2</v>
      </c>
      <c r="J20" s="63">
        <v>1.6143013259086854E-2</v>
      </c>
      <c r="K20" s="63">
        <v>1.7419656362855175E-2</v>
      </c>
      <c r="L20" s="63">
        <v>9.1252581056731051E-4</v>
      </c>
      <c r="M20" s="63">
        <v>2.0594953622533295E-2</v>
      </c>
      <c r="N20" s="63">
        <v>2.3547498316408084E-2</v>
      </c>
      <c r="O20" s="63">
        <v>1.7982084908753287E-2</v>
      </c>
      <c r="P20" s="63">
        <v>7.5879077429261976E-2</v>
      </c>
      <c r="Q20" s="62">
        <v>2.2150660856758819E-2</v>
      </c>
      <c r="R20" s="64">
        <v>0.24104816860712874</v>
      </c>
      <c r="S20" s="63">
        <v>0.15180943757699583</v>
      </c>
      <c r="T20" s="63">
        <v>0.4300535685205028</v>
      </c>
      <c r="U20" s="63">
        <v>0.28432460178647251</v>
      </c>
      <c r="V20" s="63">
        <v>6.5881983455141527E-2</v>
      </c>
      <c r="W20" s="63">
        <v>4.296993745709124E-2</v>
      </c>
      <c r="X20" s="63">
        <v>3.1145602256861412E-2</v>
      </c>
      <c r="Y20" s="63">
        <v>2.8539010840251083E-3</v>
      </c>
      <c r="Z20" s="63">
        <v>8.2183459478113507E-2</v>
      </c>
      <c r="AA20" s="63">
        <v>5.1251169234032709E-2</v>
      </c>
      <c r="AB20" s="63">
        <v>5.2215334410120391E-2</v>
      </c>
      <c r="AC20" s="63">
        <v>0.12389820999282695</v>
      </c>
      <c r="AD20" s="62">
        <v>5.9669596057430628E-2</v>
      </c>
    </row>
    <row r="21" spans="2:30">
      <c r="B21" s="67"/>
      <c r="C21" s="66">
        <v>4</v>
      </c>
      <c r="D21" s="65" t="s">
        <v>21</v>
      </c>
      <c r="E21" s="64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2">
        <v>0</v>
      </c>
      <c r="R21" s="64">
        <v>2.828417547885645E-3</v>
      </c>
      <c r="S21" s="63">
        <v>6.0353898231711349E-3</v>
      </c>
      <c r="T21" s="63">
        <v>1.9945156566846039E-3</v>
      </c>
      <c r="U21" s="63">
        <v>8.3287034077972799E-4</v>
      </c>
      <c r="V21" s="63">
        <v>1.6932282396717985E-2</v>
      </c>
      <c r="W21" s="63">
        <v>3.2940842784240252E-3</v>
      </c>
      <c r="X21" s="63">
        <v>2.5131348146019369E-3</v>
      </c>
      <c r="Y21" s="63">
        <v>8.969457088813533E-3</v>
      </c>
      <c r="Z21" s="63">
        <v>5.5624618168558185E-3</v>
      </c>
      <c r="AA21" s="63">
        <v>3.4921835341177629E-3</v>
      </c>
      <c r="AB21" s="63">
        <v>8.3131173209390116E-3</v>
      </c>
      <c r="AC21" s="63">
        <v>2.5159496970737555E-3</v>
      </c>
      <c r="AD21" s="62">
        <v>1.3313751476349523E-4</v>
      </c>
    </row>
    <row r="22" spans="2:30">
      <c r="B22" s="67"/>
      <c r="C22" s="66">
        <v>5</v>
      </c>
      <c r="D22" s="65" t="s">
        <v>20</v>
      </c>
      <c r="E22" s="64">
        <v>1.9696689333346794E-3</v>
      </c>
      <c r="F22" s="63">
        <v>8.0597262455082593E-3</v>
      </c>
      <c r="G22" s="63">
        <v>5.7508489520208365E-3</v>
      </c>
      <c r="H22" s="63">
        <v>8.3617456046117928E-4</v>
      </c>
      <c r="I22" s="63">
        <v>2.2564475712839396E-2</v>
      </c>
      <c r="J22" s="63">
        <v>6.6451263502579766E-3</v>
      </c>
      <c r="K22" s="63">
        <v>1.2397517067789228E-3</v>
      </c>
      <c r="L22" s="63">
        <v>4.0057072775879875E-4</v>
      </c>
      <c r="M22" s="63">
        <v>2.5809351989839499E-3</v>
      </c>
      <c r="N22" s="63">
        <v>2.0513513659825935E-3</v>
      </c>
      <c r="O22" s="63">
        <v>2.2651609813656051E-3</v>
      </c>
      <c r="P22" s="63">
        <v>5.2094720116433579E-3</v>
      </c>
      <c r="Q22" s="62">
        <v>1.0273214200372436E-3</v>
      </c>
      <c r="R22" s="64">
        <v>1.0121254572746392E-2</v>
      </c>
      <c r="S22" s="63">
        <v>4.2043404812061397E-2</v>
      </c>
      <c r="T22" s="63">
        <v>2.2083600578005003E-2</v>
      </c>
      <c r="U22" s="63">
        <v>4.144986517249081E-3</v>
      </c>
      <c r="V22" s="63">
        <v>9.3267167073748602E-2</v>
      </c>
      <c r="W22" s="63">
        <v>2.5141933556274768E-2</v>
      </c>
      <c r="X22" s="63">
        <v>6.2910510147840461E-3</v>
      </c>
      <c r="Y22" s="63">
        <v>4.4381106756115375E-3</v>
      </c>
      <c r="Z22" s="63">
        <v>1.7127738512993276E-2</v>
      </c>
      <c r="AA22" s="63">
        <v>7.5442669894722472E-3</v>
      </c>
      <c r="AB22" s="63">
        <v>1.6078829466323045E-2</v>
      </c>
      <c r="AC22" s="63">
        <v>2.2817324411747358E-2</v>
      </c>
      <c r="AD22" s="62">
        <v>6.2656267618857531E-3</v>
      </c>
    </row>
    <row r="23" spans="2:30">
      <c r="B23" s="67"/>
      <c r="C23" s="66">
        <v>6</v>
      </c>
      <c r="D23" s="65" t="s">
        <v>19</v>
      </c>
      <c r="E23" s="64">
        <v>3.6984475271863847E-2</v>
      </c>
      <c r="F23" s="63">
        <v>3.0287042098311841E-2</v>
      </c>
      <c r="G23" s="63">
        <v>3.4219404859412106E-2</v>
      </c>
      <c r="H23" s="63">
        <v>4.1464422729079298E-2</v>
      </c>
      <c r="I23" s="63">
        <v>1.0721039419290047E-2</v>
      </c>
      <c r="J23" s="63">
        <v>7.0795394389579361E-3</v>
      </c>
      <c r="K23" s="63">
        <v>4.0463820083258203E-3</v>
      </c>
      <c r="L23" s="63">
        <v>8.219093011485731E-4</v>
      </c>
      <c r="M23" s="63">
        <v>6.484576019417744E-3</v>
      </c>
      <c r="N23" s="63">
        <v>6.5887280721170323E-3</v>
      </c>
      <c r="O23" s="63">
        <v>6.2308978195350076E-3</v>
      </c>
      <c r="P23" s="63">
        <v>3.2723446398050735E-2</v>
      </c>
      <c r="Q23" s="62">
        <v>7.3256609696826722E-3</v>
      </c>
      <c r="R23" s="64">
        <v>6.8231631549713928E-2</v>
      </c>
      <c r="S23" s="63">
        <v>3.2968563624021029E-2</v>
      </c>
      <c r="T23" s="63">
        <v>4.6126663869151235E-2</v>
      </c>
      <c r="U23" s="63">
        <v>5.7173511723286552E-2</v>
      </c>
      <c r="V23" s="63">
        <v>1.8262293674745127E-2</v>
      </c>
      <c r="W23" s="63">
        <v>1.4447440568071637E-2</v>
      </c>
      <c r="X23" s="63">
        <v>6.1963249890320876E-3</v>
      </c>
      <c r="Y23" s="63">
        <v>1.4609843069935064E-3</v>
      </c>
      <c r="Z23" s="63">
        <v>9.8957724912635547E-3</v>
      </c>
      <c r="AA23" s="63">
        <v>1.308098198660616E-2</v>
      </c>
      <c r="AB23" s="63">
        <v>1.1107102909768662E-2</v>
      </c>
      <c r="AC23" s="63">
        <v>4.0938420441776521E-2</v>
      </c>
      <c r="AD23" s="62">
        <v>1.1300043051524447E-2</v>
      </c>
    </row>
    <row r="24" spans="2:30">
      <c r="B24" s="67"/>
      <c r="C24" s="66">
        <v>7</v>
      </c>
      <c r="D24" s="65" t="s">
        <v>18</v>
      </c>
      <c r="E24" s="64">
        <v>5.3669807719617616E-4</v>
      </c>
      <c r="F24" s="63">
        <v>4.8680758888548243E-3</v>
      </c>
      <c r="G24" s="63">
        <v>5.7384709117190222E-4</v>
      </c>
      <c r="H24" s="63">
        <v>1.2576827158778828E-3</v>
      </c>
      <c r="I24" s="63">
        <v>1.4929297981978505E-3</v>
      </c>
      <c r="J24" s="63">
        <v>9.7305667637851757E-4</v>
      </c>
      <c r="K24" s="63">
        <v>2.780585224163014E-3</v>
      </c>
      <c r="L24" s="63">
        <v>6.0793292649524711E-3</v>
      </c>
      <c r="M24" s="63">
        <v>1.4327358633661321E-3</v>
      </c>
      <c r="N24" s="63">
        <v>6.4853843135994358E-4</v>
      </c>
      <c r="O24" s="63">
        <v>1.4099375430913397E-3</v>
      </c>
      <c r="P24" s="63">
        <v>8.0309359861653021E-4</v>
      </c>
      <c r="Q24" s="62">
        <v>2.5355248133365088E-4</v>
      </c>
      <c r="R24" s="64">
        <v>7.2290661680091631E-3</v>
      </c>
      <c r="S24" s="63">
        <v>4.7182023922902001E-2</v>
      </c>
      <c r="T24" s="63">
        <v>6.6056726754187703E-3</v>
      </c>
      <c r="U24" s="63">
        <v>1.3355207793541591E-2</v>
      </c>
      <c r="V24" s="63">
        <v>1.7733656420921458E-2</v>
      </c>
      <c r="W24" s="63">
        <v>1.8342871638568955E-2</v>
      </c>
      <c r="X24" s="63">
        <v>4.6728183190552254E-2</v>
      </c>
      <c r="Y24" s="63">
        <v>7.6211968176368369E-2</v>
      </c>
      <c r="Z24" s="63">
        <v>1.897418822022361E-2</v>
      </c>
      <c r="AA24" s="63">
        <v>6.0045918272412417E-3</v>
      </c>
      <c r="AB24" s="63">
        <v>2.1633463332554555E-2</v>
      </c>
      <c r="AC24" s="63">
        <v>9.150290846163027E-3</v>
      </c>
      <c r="AD24" s="62">
        <v>3.3495025512579142E-3</v>
      </c>
    </row>
    <row r="25" spans="2:30">
      <c r="B25" s="67"/>
      <c r="C25" s="66">
        <v>8</v>
      </c>
      <c r="D25" s="65" t="s">
        <v>17</v>
      </c>
      <c r="E25" s="64">
        <v>8.8320489088732101E-4</v>
      </c>
      <c r="F25" s="63">
        <v>2.6732288810992948E-3</v>
      </c>
      <c r="G25" s="63">
        <v>6.8227780523914003E-4</v>
      </c>
      <c r="H25" s="63">
        <v>1.8296382743299611E-3</v>
      </c>
      <c r="I25" s="63">
        <v>1.7844769499158304E-3</v>
      </c>
      <c r="J25" s="63">
        <v>5.8307616954991967E-3</v>
      </c>
      <c r="K25" s="63">
        <v>5.190124866455959E-3</v>
      </c>
      <c r="L25" s="63">
        <v>7.716490029837546E-3</v>
      </c>
      <c r="M25" s="63">
        <v>8.0976104209255773E-3</v>
      </c>
      <c r="N25" s="63">
        <v>4.0260615910158101E-3</v>
      </c>
      <c r="O25" s="63">
        <v>5.3465346193138936E-4</v>
      </c>
      <c r="P25" s="63">
        <v>4.3716338626780095E-3</v>
      </c>
      <c r="Q25" s="62">
        <v>1.0671346391548294E-2</v>
      </c>
      <c r="R25" s="64">
        <v>1.9862327389200273E-3</v>
      </c>
      <c r="S25" s="63">
        <v>9.3265622707993812E-3</v>
      </c>
      <c r="T25" s="63">
        <v>2.032445093092567E-3</v>
      </c>
      <c r="U25" s="63">
        <v>4.8244472166262585E-3</v>
      </c>
      <c r="V25" s="63">
        <v>5.0729236908784864E-3</v>
      </c>
      <c r="W25" s="63">
        <v>2.8051673623719551E-2</v>
      </c>
      <c r="X25" s="63">
        <v>1.5466897784456018E-2</v>
      </c>
      <c r="Y25" s="63">
        <v>2.9907028729721778E-2</v>
      </c>
      <c r="Z25" s="63">
        <v>1.9922614884082944E-2</v>
      </c>
      <c r="AA25" s="63">
        <v>2.3360069518391438E-2</v>
      </c>
      <c r="AB25" s="63">
        <v>1.8650687064346015E-3</v>
      </c>
      <c r="AC25" s="63">
        <v>1.1369982306042295E-2</v>
      </c>
      <c r="AD25" s="62">
        <v>3.1794465428420592E-2</v>
      </c>
    </row>
    <row r="26" spans="2:30">
      <c r="B26" s="67"/>
      <c r="C26" s="66">
        <v>9</v>
      </c>
      <c r="D26" s="65" t="s">
        <v>16</v>
      </c>
      <c r="E26" s="64">
        <v>6.7110325330893769E-3</v>
      </c>
      <c r="F26" s="63">
        <v>1.2664505072236727E-2</v>
      </c>
      <c r="G26" s="63">
        <v>7.3397632715644654E-3</v>
      </c>
      <c r="H26" s="63">
        <v>7.5178684445201625E-3</v>
      </c>
      <c r="I26" s="63">
        <v>1.0007926426577121E-2</v>
      </c>
      <c r="J26" s="63">
        <v>4.1312705509141279E-3</v>
      </c>
      <c r="K26" s="63">
        <v>1.1637559669768833E-2</v>
      </c>
      <c r="L26" s="63">
        <v>1.7189458305588259E-4</v>
      </c>
      <c r="M26" s="63">
        <v>3.058664541913728E-2</v>
      </c>
      <c r="N26" s="63">
        <v>7.0817374213417153E-3</v>
      </c>
      <c r="O26" s="63">
        <v>7.817656281003971E-3</v>
      </c>
      <c r="P26" s="63">
        <v>6.5109339012376583E-3</v>
      </c>
      <c r="Q26" s="62">
        <v>2.3811847803495559E-2</v>
      </c>
      <c r="R26" s="64">
        <v>2.9740479099730249E-2</v>
      </c>
      <c r="S26" s="63">
        <v>3.5356302303564159E-2</v>
      </c>
      <c r="T26" s="63">
        <v>2.2744367438773401E-2</v>
      </c>
      <c r="U26" s="63">
        <v>2.8710989301754582E-2</v>
      </c>
      <c r="V26" s="63">
        <v>3.2184725361924869E-2</v>
      </c>
      <c r="W26" s="63">
        <v>2.4392723682209037E-2</v>
      </c>
      <c r="X26" s="63">
        <v>2.9196949670055799E-2</v>
      </c>
      <c r="Y26" s="63">
        <v>1.1071661976777226E-3</v>
      </c>
      <c r="Z26" s="63">
        <v>0.11449775403004178</v>
      </c>
      <c r="AA26" s="63">
        <v>1.9539425675765998E-2</v>
      </c>
      <c r="AB26" s="63">
        <v>2.483854844832472E-2</v>
      </c>
      <c r="AC26" s="63">
        <v>1.7069305292506609E-2</v>
      </c>
      <c r="AD26" s="62">
        <v>8.4352027895670645E-2</v>
      </c>
    </row>
    <row r="27" spans="2:30">
      <c r="B27" s="67"/>
      <c r="C27" s="66">
        <v>10</v>
      </c>
      <c r="D27" s="65" t="s">
        <v>15</v>
      </c>
      <c r="E27" s="64">
        <v>2.171982583787503E-3</v>
      </c>
      <c r="F27" s="63">
        <v>3.1012488413681488E-3</v>
      </c>
      <c r="G27" s="63">
        <v>4.5876091797510121E-3</v>
      </c>
      <c r="H27" s="63">
        <v>4.2769607713565947E-3</v>
      </c>
      <c r="I27" s="63">
        <v>1.094956587785104E-2</v>
      </c>
      <c r="J27" s="63">
        <v>1.9963120200838059E-2</v>
      </c>
      <c r="K27" s="63">
        <v>3.6415468796890019E-2</v>
      </c>
      <c r="L27" s="63">
        <v>9.5483933199437304E-4</v>
      </c>
      <c r="M27" s="63">
        <v>5.0878106113071662E-3</v>
      </c>
      <c r="N27" s="63">
        <v>8.3484366479776209E-2</v>
      </c>
      <c r="O27" s="63">
        <v>1.3960916768335063E-2</v>
      </c>
      <c r="P27" s="63">
        <v>1.1760799388752933E-2</v>
      </c>
      <c r="Q27" s="62">
        <v>3.162296302423824E-2</v>
      </c>
      <c r="R27" s="64">
        <v>3.7757628288375661E-3</v>
      </c>
      <c r="S27" s="63">
        <v>8.0761016994586425E-3</v>
      </c>
      <c r="T27" s="63">
        <v>6.2525793637820204E-3</v>
      </c>
      <c r="U27" s="63">
        <v>8.7990617002820723E-3</v>
      </c>
      <c r="V27" s="63">
        <v>1.5580619677007067E-2</v>
      </c>
      <c r="W27" s="63">
        <v>3.7338405693259608E-2</v>
      </c>
      <c r="X27" s="63">
        <v>5.7749888035650676E-2</v>
      </c>
      <c r="Y27" s="63">
        <v>3.4397526482469825E-3</v>
      </c>
      <c r="Z27" s="63">
        <v>1.2490692012236826E-2</v>
      </c>
      <c r="AA27" s="63">
        <v>0.16872753703944518</v>
      </c>
      <c r="AB27" s="63">
        <v>3.0418870505008081E-2</v>
      </c>
      <c r="AC27" s="63">
        <v>3.7314226703631548E-2</v>
      </c>
      <c r="AD27" s="62">
        <v>7.5554128161208101E-2</v>
      </c>
    </row>
    <row r="28" spans="2:30">
      <c r="B28" s="67"/>
      <c r="C28" s="66">
        <v>11</v>
      </c>
      <c r="D28" s="65" t="s">
        <v>14</v>
      </c>
      <c r="E28" s="64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2">
        <v>0</v>
      </c>
      <c r="R28" s="64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2">
        <v>0.24729044524399349</v>
      </c>
    </row>
    <row r="29" spans="2:30">
      <c r="B29" s="67"/>
      <c r="C29" s="66">
        <v>12</v>
      </c>
      <c r="D29" s="65" t="s">
        <v>13</v>
      </c>
      <c r="E29" s="64">
        <v>6.1974491939367441E-3</v>
      </c>
      <c r="F29" s="63">
        <v>4.2201547498608688E-2</v>
      </c>
      <c r="G29" s="63">
        <v>1.4570831651182985E-2</v>
      </c>
      <c r="H29" s="63">
        <v>4.0354637705855956E-2</v>
      </c>
      <c r="I29" s="63">
        <v>2.1047896265626066E-2</v>
      </c>
      <c r="J29" s="63">
        <v>3.1374078632997973E-2</v>
      </c>
      <c r="K29" s="63">
        <v>4.4362063275011666E-2</v>
      </c>
      <c r="L29" s="63">
        <v>5.0600710637730886E-3</v>
      </c>
      <c r="M29" s="63">
        <v>1.1887596085917274E-2</v>
      </c>
      <c r="N29" s="63">
        <v>4.9012924629310242E-2</v>
      </c>
      <c r="O29" s="63">
        <v>2.327242863244176E-2</v>
      </c>
      <c r="P29" s="63">
        <v>2.1917171285035161E-2</v>
      </c>
      <c r="Q29" s="62">
        <v>1.4718516476153834E-2</v>
      </c>
      <c r="R29" s="64">
        <v>3.0341848249355759E-2</v>
      </c>
      <c r="S29" s="63">
        <v>0.12493588454453639</v>
      </c>
      <c r="T29" s="63">
        <v>3.3657000929170525E-2</v>
      </c>
      <c r="U29" s="63">
        <v>0.10120015509098634</v>
      </c>
      <c r="V29" s="63">
        <v>8.8130134477663602E-2</v>
      </c>
      <c r="W29" s="63">
        <v>9.9276257589753475E-2</v>
      </c>
      <c r="X29" s="63">
        <v>0.1244679397993665</v>
      </c>
      <c r="Y29" s="63">
        <v>2.9080713584386863E-2</v>
      </c>
      <c r="Z29" s="63">
        <v>8.2356424708195389E-2</v>
      </c>
      <c r="AA29" s="63">
        <v>0.18700898845982489</v>
      </c>
      <c r="AB29" s="63">
        <v>0.12313270894022182</v>
      </c>
      <c r="AC29" s="63">
        <v>9.9277511576173816E-2</v>
      </c>
      <c r="AD29" s="62">
        <v>6.7203267230170047E-2</v>
      </c>
    </row>
    <row r="30" spans="2:30">
      <c r="B30" s="61"/>
      <c r="C30" s="60">
        <v>13</v>
      </c>
      <c r="D30" s="57" t="s">
        <v>12</v>
      </c>
      <c r="E30" s="56">
        <v>1.7371026741367634E-4</v>
      </c>
      <c r="F30" s="55">
        <v>7.8914177664037434E-4</v>
      </c>
      <c r="G30" s="55">
        <v>1.4119248921006991E-4</v>
      </c>
      <c r="H30" s="55">
        <v>7.5214178288146366E-4</v>
      </c>
      <c r="I30" s="55">
        <v>1.7572735362327604E-4</v>
      </c>
      <c r="J30" s="55">
        <v>3.0971685658193372E-4</v>
      </c>
      <c r="K30" s="55">
        <v>2.8278319253421572E-4</v>
      </c>
      <c r="L30" s="55">
        <v>3.4076280078717309E-5</v>
      </c>
      <c r="M30" s="55">
        <v>4.2447509195226352E-4</v>
      </c>
      <c r="N30" s="55">
        <v>1.4903536870287617E-4</v>
      </c>
      <c r="O30" s="55">
        <v>4.0686441177063906E-5</v>
      </c>
      <c r="P30" s="55">
        <v>2.7467437162356534E-4</v>
      </c>
      <c r="Q30" s="54">
        <v>0</v>
      </c>
      <c r="R30" s="56">
        <v>3.9183902885894023E-3</v>
      </c>
      <c r="S30" s="55">
        <v>1.2151618367820837E-2</v>
      </c>
      <c r="T30" s="55">
        <v>3.1022923594132253E-3</v>
      </c>
      <c r="U30" s="55">
        <v>1.3885619890055552E-2</v>
      </c>
      <c r="V30" s="55">
        <v>3.7944854723507889E-3</v>
      </c>
      <c r="W30" s="55">
        <v>6.78012853397752E-3</v>
      </c>
      <c r="X30" s="55">
        <v>4.636586911397041E-3</v>
      </c>
      <c r="Y30" s="55">
        <v>1.7378990491497025E-3</v>
      </c>
      <c r="Z30" s="55">
        <v>9.9826893011602282E-3</v>
      </c>
      <c r="AA30" s="55">
        <v>2.6316384260406962E-3</v>
      </c>
      <c r="AB30" s="55">
        <v>9.3322338443406179E-4</v>
      </c>
      <c r="AC30" s="55">
        <v>4.7358301489806307E-3</v>
      </c>
      <c r="AD30" s="54">
        <v>0</v>
      </c>
    </row>
    <row r="31" spans="2:30">
      <c r="B31" s="59"/>
      <c r="C31" s="58"/>
      <c r="D31" s="57" t="s">
        <v>9</v>
      </c>
      <c r="E31" s="56">
        <v>0.57748506913196429</v>
      </c>
      <c r="F31" s="55">
        <v>0.46813725490196079</v>
      </c>
      <c r="G31" s="55">
        <v>0.27816522749299094</v>
      </c>
      <c r="H31" s="55">
        <v>0.4726846998061629</v>
      </c>
      <c r="I31" s="55">
        <v>0.45987482200951774</v>
      </c>
      <c r="J31" s="55">
        <v>0.77326968116871697</v>
      </c>
      <c r="K31" s="55">
        <v>0.72168425752846566</v>
      </c>
      <c r="L31" s="55">
        <v>0.8814885549661251</v>
      </c>
      <c r="M31" s="55">
        <v>0.72581981183528765</v>
      </c>
      <c r="N31" s="55">
        <v>0.5767673408708579</v>
      </c>
      <c r="O31" s="55">
        <v>0.7828487510061144</v>
      </c>
      <c r="P31" s="55">
        <v>0.64284902520892673</v>
      </c>
      <c r="Q31" s="54">
        <v>0.49930121948470574</v>
      </c>
      <c r="R31" s="56">
        <v>0.4441441390478455</v>
      </c>
      <c r="S31" s="55">
        <v>0.47513282337908724</v>
      </c>
      <c r="T31" s="55">
        <v>0.52116474966780701</v>
      </c>
      <c r="U31" s="55">
        <v>0.34442298213668887</v>
      </c>
      <c r="V31" s="55">
        <v>0.46849697745604574</v>
      </c>
      <c r="W31" s="55">
        <v>0.37784703244036338</v>
      </c>
      <c r="X31" s="55">
        <v>0.69821874761802993</v>
      </c>
      <c r="Y31" s="55">
        <v>0.67480481894986755</v>
      </c>
      <c r="Z31" s="55">
        <v>0.84051297339276498</v>
      </c>
      <c r="AA31" s="55">
        <v>0.62228178256471867</v>
      </c>
      <c r="AB31" s="55">
        <v>0.5159656525007893</v>
      </c>
      <c r="AC31" s="55">
        <v>0.70749180708118375</v>
      </c>
      <c r="AD31" s="54">
        <v>0.62213981041768296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36"/>
  <sheetViews>
    <sheetView showGridLines="0" view="pageBreakPreview" zoomScaleNormal="100" zoomScaleSheetLayoutView="100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RowHeight="11.25"/>
  <cols>
    <col min="1" max="1" width="9" style="1"/>
    <col min="2" max="2" width="4.5" style="1" bestFit="1" customWidth="1"/>
    <col min="3" max="3" width="3" style="1" bestFit="1" customWidth="1"/>
    <col min="4" max="4" width="17.25" style="1" bestFit="1" customWidth="1"/>
    <col min="5" max="36" width="8" style="1" customWidth="1"/>
    <col min="37" max="16384" width="9" style="1"/>
  </cols>
  <sheetData>
    <row r="1" spans="1:36">
      <c r="A1" s="1" t="s">
        <v>72</v>
      </c>
    </row>
    <row r="2" spans="1:36">
      <c r="E2" s="59" t="s">
        <v>53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6"/>
      <c r="T2" s="59" t="s">
        <v>49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6"/>
      <c r="AI2" s="104"/>
      <c r="AJ2" s="71"/>
    </row>
    <row r="3" spans="1:36">
      <c r="C3" s="74"/>
      <c r="D3" s="65"/>
      <c r="E3" s="113">
        <v>1</v>
      </c>
      <c r="F3" s="113">
        <v>2</v>
      </c>
      <c r="G3" s="113">
        <v>3</v>
      </c>
      <c r="H3" s="113">
        <v>4</v>
      </c>
      <c r="I3" s="113">
        <v>5</v>
      </c>
      <c r="J3" s="113">
        <v>6</v>
      </c>
      <c r="K3" s="113">
        <v>7</v>
      </c>
      <c r="L3" s="113">
        <v>8</v>
      </c>
      <c r="M3" s="113">
        <v>9</v>
      </c>
      <c r="N3" s="113">
        <v>10</v>
      </c>
      <c r="O3" s="113">
        <v>11</v>
      </c>
      <c r="P3" s="113">
        <v>12</v>
      </c>
      <c r="Q3" s="112">
        <v>13</v>
      </c>
      <c r="R3" s="115"/>
      <c r="S3" s="112"/>
      <c r="T3" s="114">
        <v>1</v>
      </c>
      <c r="U3" s="113">
        <v>2</v>
      </c>
      <c r="V3" s="113">
        <v>3</v>
      </c>
      <c r="W3" s="113">
        <v>4</v>
      </c>
      <c r="X3" s="113">
        <v>5</v>
      </c>
      <c r="Y3" s="113">
        <v>6</v>
      </c>
      <c r="Z3" s="113">
        <v>7</v>
      </c>
      <c r="AA3" s="113">
        <v>8</v>
      </c>
      <c r="AB3" s="113">
        <v>9</v>
      </c>
      <c r="AC3" s="113">
        <v>10</v>
      </c>
      <c r="AD3" s="113">
        <v>11</v>
      </c>
      <c r="AE3" s="113">
        <v>12</v>
      </c>
      <c r="AF3" s="112">
        <v>13</v>
      </c>
      <c r="AG3" s="112"/>
      <c r="AH3" s="112"/>
      <c r="AI3" s="111"/>
      <c r="AJ3" s="111"/>
    </row>
    <row r="4" spans="1:36" ht="22.5">
      <c r="C4" s="58"/>
      <c r="D4" s="57"/>
      <c r="E4" s="109" t="s">
        <v>24</v>
      </c>
      <c r="F4" s="109" t="s">
        <v>23</v>
      </c>
      <c r="G4" s="109" t="s">
        <v>22</v>
      </c>
      <c r="H4" s="109" t="s">
        <v>21</v>
      </c>
      <c r="I4" s="109" t="s">
        <v>20</v>
      </c>
      <c r="J4" s="109" t="s">
        <v>19</v>
      </c>
      <c r="K4" s="109" t="s">
        <v>18</v>
      </c>
      <c r="L4" s="109" t="s">
        <v>17</v>
      </c>
      <c r="M4" s="109" t="s">
        <v>16</v>
      </c>
      <c r="N4" s="109" t="s">
        <v>15</v>
      </c>
      <c r="O4" s="109" t="s">
        <v>14</v>
      </c>
      <c r="P4" s="109" t="s">
        <v>13</v>
      </c>
      <c r="Q4" s="108" t="s">
        <v>12</v>
      </c>
      <c r="R4" s="106" t="s">
        <v>56</v>
      </c>
      <c r="S4" s="107" t="s">
        <v>54</v>
      </c>
      <c r="T4" s="110" t="s">
        <v>24</v>
      </c>
      <c r="U4" s="109" t="s">
        <v>23</v>
      </c>
      <c r="V4" s="109" t="s">
        <v>22</v>
      </c>
      <c r="W4" s="109" t="s">
        <v>21</v>
      </c>
      <c r="X4" s="109" t="s">
        <v>20</v>
      </c>
      <c r="Y4" s="109" t="s">
        <v>19</v>
      </c>
      <c r="Z4" s="109" t="s">
        <v>18</v>
      </c>
      <c r="AA4" s="109" t="s">
        <v>17</v>
      </c>
      <c r="AB4" s="109" t="s">
        <v>16</v>
      </c>
      <c r="AC4" s="109" t="s">
        <v>15</v>
      </c>
      <c r="AD4" s="109" t="s">
        <v>14</v>
      </c>
      <c r="AE4" s="109" t="s">
        <v>13</v>
      </c>
      <c r="AF4" s="108" t="s">
        <v>12</v>
      </c>
      <c r="AG4" s="107" t="s">
        <v>56</v>
      </c>
      <c r="AH4" s="107" t="s">
        <v>54</v>
      </c>
      <c r="AI4" s="107" t="s">
        <v>55</v>
      </c>
      <c r="AJ4" s="106" t="s">
        <v>54</v>
      </c>
    </row>
    <row r="5" spans="1:36">
      <c r="B5" s="104" t="s">
        <v>53</v>
      </c>
      <c r="C5" s="82">
        <v>1</v>
      </c>
      <c r="D5" s="71" t="s">
        <v>24</v>
      </c>
      <c r="E5" s="94">
        <v>1.047300621267764</v>
      </c>
      <c r="F5" s="94">
        <v>1.0014740191511614E-3</v>
      </c>
      <c r="G5" s="94">
        <v>7.5206905416207977E-3</v>
      </c>
      <c r="H5" s="94">
        <v>1.4081877035677325E-3</v>
      </c>
      <c r="I5" s="94">
        <v>4.5777049376733824E-4</v>
      </c>
      <c r="J5" s="94">
        <v>3.6077530635622742E-4</v>
      </c>
      <c r="K5" s="94">
        <v>3.2103773478797448E-4</v>
      </c>
      <c r="L5" s="94">
        <v>7.3273423170145302E-5</v>
      </c>
      <c r="M5" s="94">
        <v>3.4195122886720005E-4</v>
      </c>
      <c r="N5" s="94">
        <v>4.5336684538058148E-4</v>
      </c>
      <c r="O5" s="94">
        <v>3.9491653120929881E-4</v>
      </c>
      <c r="P5" s="94">
        <v>3.6346381009204824E-3</v>
      </c>
      <c r="Q5" s="96">
        <v>4.1251159211440775E-4</v>
      </c>
      <c r="R5" s="103">
        <f t="shared" ref="R5:R17" si="0">SUM(E5:Q5)</f>
        <v>1.0636812147886769</v>
      </c>
      <c r="S5" s="96">
        <f t="shared" ref="S5:S17" si="1">R5/AVERAGE(R$5:R$17)</f>
        <v>0.85819485536192208</v>
      </c>
      <c r="T5" s="95">
        <v>7.1921929565338383E-4</v>
      </c>
      <c r="U5" s="94">
        <v>1.1539181597630313E-4</v>
      </c>
      <c r="V5" s="94">
        <v>3.7672981003913957E-4</v>
      </c>
      <c r="W5" s="94">
        <v>1.5340288702140906E-4</v>
      </c>
      <c r="X5" s="94">
        <v>5.8382020383769221E-5</v>
      </c>
      <c r="Y5" s="94">
        <v>3.8944596761098604E-5</v>
      </c>
      <c r="Z5" s="94">
        <v>3.2859444874866009E-5</v>
      </c>
      <c r="AA5" s="94">
        <v>9.2836576752598897E-6</v>
      </c>
      <c r="AB5" s="94">
        <v>6.7698753343958329E-5</v>
      </c>
      <c r="AC5" s="94">
        <v>5.190680962682328E-5</v>
      </c>
      <c r="AD5" s="94">
        <v>4.5783708494826296E-5</v>
      </c>
      <c r="AE5" s="94">
        <v>1.0654203341760112E-4</v>
      </c>
      <c r="AF5" s="96">
        <v>6.1655291882210071E-5</v>
      </c>
      <c r="AG5" s="96">
        <f t="shared" ref="AG5:AG17" si="2">SUM(T5:AF5)</f>
        <v>1.8378001251506484E-3</v>
      </c>
      <c r="AH5" s="96">
        <f t="shared" ref="AH5:AH17" si="3">AG5/AVERAGE(AG$5:AG$17)</f>
        <v>0.202949399743105</v>
      </c>
      <c r="AI5" s="105">
        <f t="shared" ref="AI5:AI17" si="4">R5+AG5</f>
        <v>1.0655190149138276</v>
      </c>
      <c r="AJ5" s="103">
        <f>AI5/AVERAGE(AI$5:$AI$17,$AI$20:AI$32)</f>
        <v>0.66679187504458104</v>
      </c>
    </row>
    <row r="6" spans="1:36">
      <c r="B6" s="97"/>
      <c r="C6" s="102">
        <v>2</v>
      </c>
      <c r="D6" s="65" t="s">
        <v>23</v>
      </c>
      <c r="E6" s="88">
        <v>8.336831303834971E-5</v>
      </c>
      <c r="F6" s="88">
        <v>1.0002150572332236</v>
      </c>
      <c r="G6" s="88">
        <v>1.1120261063585705E-3</v>
      </c>
      <c r="H6" s="88">
        <v>1.9802227468923334E-4</v>
      </c>
      <c r="I6" s="88">
        <v>2.9282626972396476E-3</v>
      </c>
      <c r="J6" s="88">
        <v>8.8123685075730719E-5</v>
      </c>
      <c r="K6" s="88">
        <v>3.370149492080953E-5</v>
      </c>
      <c r="L6" s="88">
        <v>9.7947503366651657E-6</v>
      </c>
      <c r="M6" s="88">
        <v>6.2874909878969174E-5</v>
      </c>
      <c r="N6" s="88">
        <v>5.5278108581469887E-5</v>
      </c>
      <c r="O6" s="88">
        <v>5.4980801816333786E-5</v>
      </c>
      <c r="P6" s="88">
        <v>1.1487473845748609E-4</v>
      </c>
      <c r="Q6" s="90">
        <v>5.720612728602314E-5</v>
      </c>
      <c r="R6" s="100">
        <f t="shared" si="0"/>
        <v>1.0050135712409027</v>
      </c>
      <c r="S6" s="90">
        <f t="shared" si="1"/>
        <v>0.81086087111090788</v>
      </c>
      <c r="T6" s="89">
        <v>1.388662040198812E-5</v>
      </c>
      <c r="U6" s="88">
        <v>1.7232311535481894E-5</v>
      </c>
      <c r="V6" s="88">
        <v>4.1241939205235713E-5</v>
      </c>
      <c r="W6" s="88">
        <v>2.646213235529526E-5</v>
      </c>
      <c r="X6" s="88">
        <v>9.083979126835629E-6</v>
      </c>
      <c r="Y6" s="88">
        <v>4.8163141534879832E-6</v>
      </c>
      <c r="Z6" s="88">
        <v>3.4878137224359762E-6</v>
      </c>
      <c r="AA6" s="88">
        <v>1.137436197473858E-6</v>
      </c>
      <c r="AB6" s="88">
        <v>8.5973250670097555E-6</v>
      </c>
      <c r="AC6" s="88">
        <v>5.4750988246081488E-6</v>
      </c>
      <c r="AD6" s="88">
        <v>5.3088118204534769E-6</v>
      </c>
      <c r="AE6" s="88">
        <v>8.5296804106732918E-6</v>
      </c>
      <c r="AF6" s="90">
        <v>7.6580295168754248E-6</v>
      </c>
      <c r="AG6" s="90">
        <f t="shared" si="2"/>
        <v>1.5291749233785454E-4</v>
      </c>
      <c r="AH6" s="90">
        <f t="shared" si="3"/>
        <v>1.6886772862551889E-2</v>
      </c>
      <c r="AI6" s="101">
        <f t="shared" si="4"/>
        <v>1.0051664887332405</v>
      </c>
      <c r="AJ6" s="100">
        <f>AI6/AVERAGE(AI$5:$AI$17,$AI$20:AI$32)</f>
        <v>0.62902382629804099</v>
      </c>
    </row>
    <row r="7" spans="1:36">
      <c r="B7" s="97"/>
      <c r="C7" s="102">
        <v>3</v>
      </c>
      <c r="D7" s="65" t="s">
        <v>22</v>
      </c>
      <c r="E7" s="88">
        <v>6.124521495387019E-2</v>
      </c>
      <c r="F7" s="88">
        <v>0.10394899709232648</v>
      </c>
      <c r="G7" s="88">
        <v>1.1816426540320786</v>
      </c>
      <c r="H7" s="88">
        <v>9.0554542016373862E-2</v>
      </c>
      <c r="I7" s="88">
        <v>3.4057604254986634E-2</v>
      </c>
      <c r="J7" s="88">
        <v>1.684413001857489E-2</v>
      </c>
      <c r="K7" s="88">
        <v>1.3527214052596033E-2</v>
      </c>
      <c r="L7" s="88">
        <v>3.0359729028977323E-3</v>
      </c>
      <c r="M7" s="88">
        <v>3.353634742748151E-2</v>
      </c>
      <c r="N7" s="88">
        <v>1.8805105095790812E-2</v>
      </c>
      <c r="O7" s="88">
        <v>2.1096288170321827E-2</v>
      </c>
      <c r="P7" s="88">
        <v>4.8513616077595946E-2</v>
      </c>
      <c r="Q7" s="90">
        <v>3.0475031442232094E-2</v>
      </c>
      <c r="R7" s="100">
        <f t="shared" si="0"/>
        <v>1.6572827175371265</v>
      </c>
      <c r="S7" s="90">
        <f t="shared" si="1"/>
        <v>1.3371219518558031</v>
      </c>
      <c r="T7" s="89">
        <v>9.0657834617245102E-3</v>
      </c>
      <c r="U7" s="88">
        <v>1.1437947400970715E-2</v>
      </c>
      <c r="V7" s="88">
        <v>2.0572407153900431E-2</v>
      </c>
      <c r="W7" s="88">
        <v>1.3239347395760472E-2</v>
      </c>
      <c r="X7" s="88">
        <v>5.2025621693085724E-3</v>
      </c>
      <c r="Y7" s="88">
        <v>3.0896916556469537E-3</v>
      </c>
      <c r="Z7" s="88">
        <v>2.2303998798109486E-3</v>
      </c>
      <c r="AA7" s="88">
        <v>6.6456421209442425E-4</v>
      </c>
      <c r="AB7" s="88">
        <v>6.372815731543747E-3</v>
      </c>
      <c r="AC7" s="88">
        <v>3.5383967057525303E-3</v>
      </c>
      <c r="AD7" s="88">
        <v>3.5767547913159981E-3</v>
      </c>
      <c r="AE7" s="88">
        <v>5.6612590408481513E-3</v>
      </c>
      <c r="AF7" s="90">
        <v>5.3939143384941057E-3</v>
      </c>
      <c r="AG7" s="90">
        <f t="shared" si="2"/>
        <v>9.0045843937171549E-2</v>
      </c>
      <c r="AH7" s="90">
        <f t="shared" si="3"/>
        <v>9.9438180062765298</v>
      </c>
      <c r="AI7" s="101">
        <f t="shared" si="4"/>
        <v>1.7473285614742982</v>
      </c>
      <c r="AJ7" s="100">
        <f>AI7/AVERAGE(AI$5:$AI$17,$AI$20:AI$32)</f>
        <v>1.0934619387516271</v>
      </c>
    </row>
    <row r="8" spans="1:36">
      <c r="B8" s="97"/>
      <c r="C8" s="102">
        <v>4</v>
      </c>
      <c r="D8" s="65" t="s">
        <v>21</v>
      </c>
      <c r="E8" s="88">
        <v>2.2331029804782535E-3</v>
      </c>
      <c r="F8" s="88">
        <v>8.1465667752668672E-3</v>
      </c>
      <c r="G8" s="88">
        <v>2.895219789856894E-3</v>
      </c>
      <c r="H8" s="88">
        <v>1.0014503358517237</v>
      </c>
      <c r="I8" s="88">
        <v>1.5023544508467209E-2</v>
      </c>
      <c r="J8" s="88">
        <v>3.325767116268751E-3</v>
      </c>
      <c r="K8" s="88">
        <v>2.9980819213705229E-3</v>
      </c>
      <c r="L8" s="88">
        <v>9.2547643506629123E-3</v>
      </c>
      <c r="M8" s="88">
        <v>3.7370303332325918E-3</v>
      </c>
      <c r="N8" s="88">
        <v>7.4493375721954467E-3</v>
      </c>
      <c r="O8" s="88">
        <v>6.7951123217891924E-3</v>
      </c>
      <c r="P8" s="88">
        <v>3.0732594095084376E-3</v>
      </c>
      <c r="Q8" s="90">
        <v>2.3169662605086283E-3</v>
      </c>
      <c r="R8" s="100">
        <f t="shared" si="0"/>
        <v>1.0686990891913295</v>
      </c>
      <c r="S8" s="90">
        <f t="shared" si="1"/>
        <v>0.8622433559251893</v>
      </c>
      <c r="T8" s="89">
        <v>2.9663834330326632E-5</v>
      </c>
      <c r="U8" s="88">
        <v>3.7972650371812261E-5</v>
      </c>
      <c r="V8" s="88">
        <v>5.865842751320916E-5</v>
      </c>
      <c r="W8" s="88">
        <v>3.8235701184409826E-5</v>
      </c>
      <c r="X8" s="88">
        <v>2.7323605539561211E-5</v>
      </c>
      <c r="Y8" s="88">
        <v>1.4279650044717126E-5</v>
      </c>
      <c r="Z8" s="88">
        <v>1.0038617366102096E-5</v>
      </c>
      <c r="AA8" s="88">
        <v>4.0776357585101112E-6</v>
      </c>
      <c r="AB8" s="88">
        <v>2.6246144367252212E-5</v>
      </c>
      <c r="AC8" s="88">
        <v>1.6651547825544216E-5</v>
      </c>
      <c r="AD8" s="88">
        <v>1.4103038572066702E-5</v>
      </c>
      <c r="AE8" s="88">
        <v>2.0318654106008108E-5</v>
      </c>
      <c r="AF8" s="90">
        <v>2.1784893738853246E-5</v>
      </c>
      <c r="AG8" s="90">
        <f t="shared" si="2"/>
        <v>3.1935440071837286E-4</v>
      </c>
      <c r="AH8" s="90">
        <f t="shared" si="3"/>
        <v>3.5266503165462537E-2</v>
      </c>
      <c r="AI8" s="101">
        <f t="shared" si="4"/>
        <v>1.0690184435920478</v>
      </c>
      <c r="AJ8" s="100">
        <f>AI8/AVERAGE(AI$5:$AI$17,$AI$20:AI$32)</f>
        <v>0.66898178491692994</v>
      </c>
    </row>
    <row r="9" spans="1:36">
      <c r="B9" s="97"/>
      <c r="C9" s="102">
        <v>5</v>
      </c>
      <c r="D9" s="65" t="s">
        <v>20</v>
      </c>
      <c r="E9" s="88">
        <v>9.5835447217177093E-3</v>
      </c>
      <c r="F9" s="88">
        <v>3.5530645808719029E-2</v>
      </c>
      <c r="G9" s="88">
        <v>2.5249387835148511E-2</v>
      </c>
      <c r="H9" s="88">
        <v>8.1070461948952142E-3</v>
      </c>
      <c r="I9" s="88">
        <v>1.0828317944797765</v>
      </c>
      <c r="J9" s="88">
        <v>2.7014615432717635E-2</v>
      </c>
      <c r="K9" s="88">
        <v>7.7360575095476395E-3</v>
      </c>
      <c r="L9" s="88">
        <v>2.2837020640530214E-3</v>
      </c>
      <c r="M9" s="88">
        <v>1.2016893018594486E-2</v>
      </c>
      <c r="N9" s="88">
        <v>1.3781134970972143E-2</v>
      </c>
      <c r="O9" s="88">
        <v>1.3074349180276886E-2</v>
      </c>
      <c r="P9" s="88">
        <v>2.6034453498700819E-2</v>
      </c>
      <c r="Q9" s="90">
        <v>1.0059519626876536E-2</v>
      </c>
      <c r="R9" s="100">
        <f t="shared" si="0"/>
        <v>1.273303144341996</v>
      </c>
      <c r="S9" s="90">
        <f t="shared" si="1"/>
        <v>1.0273211490414038</v>
      </c>
      <c r="T9" s="89">
        <v>4.2775830955615098E-4</v>
      </c>
      <c r="U9" s="88">
        <v>7.3863364249346461E-4</v>
      </c>
      <c r="V9" s="88">
        <v>7.9733766229947477E-4</v>
      </c>
      <c r="W9" s="88">
        <v>4.5518646625919879E-4</v>
      </c>
      <c r="X9" s="88">
        <v>9.7845033929133251E-4</v>
      </c>
      <c r="Y9" s="88">
        <v>3.2938528904260714E-4</v>
      </c>
      <c r="Z9" s="88">
        <v>1.6358430032850006E-4</v>
      </c>
      <c r="AA9" s="88">
        <v>7.4543483085941429E-5</v>
      </c>
      <c r="AB9" s="88">
        <v>3.8349692828757836E-4</v>
      </c>
      <c r="AC9" s="88">
        <v>2.398301161905396E-4</v>
      </c>
      <c r="AD9" s="88">
        <v>2.6152841585728976E-4</v>
      </c>
      <c r="AE9" s="88">
        <v>3.7056592621992996E-4</v>
      </c>
      <c r="AF9" s="90">
        <v>2.9015050123075691E-4</v>
      </c>
      <c r="AG9" s="90">
        <f t="shared" si="2"/>
        <v>5.5104513801427649E-3</v>
      </c>
      <c r="AH9" s="90">
        <f t="shared" si="3"/>
        <v>0.60852253986100135</v>
      </c>
      <c r="AI9" s="101">
        <f t="shared" si="4"/>
        <v>1.2788135957221387</v>
      </c>
      <c r="AJ9" s="100">
        <f>AI9/AVERAGE(AI$5:$AI$17,$AI$20:AI$32)</f>
        <v>0.80026963703977527</v>
      </c>
    </row>
    <row r="10" spans="1:36">
      <c r="B10" s="97"/>
      <c r="C10" s="102">
        <v>6</v>
      </c>
      <c r="D10" s="65" t="s">
        <v>19</v>
      </c>
      <c r="E10" s="88">
        <v>1.3243036159100002E-2</v>
      </c>
      <c r="F10" s="88">
        <v>1.2156021301168765E-2</v>
      </c>
      <c r="G10" s="88">
        <v>1.3432625222493963E-2</v>
      </c>
      <c r="H10" s="88">
        <v>1.5025956671740833E-2</v>
      </c>
      <c r="I10" s="88">
        <v>5.0987191230326082E-3</v>
      </c>
      <c r="J10" s="88">
        <v>1.0032087197266111</v>
      </c>
      <c r="K10" s="88">
        <v>2.377259148817275E-3</v>
      </c>
      <c r="L10" s="88">
        <v>6.671956518020535E-4</v>
      </c>
      <c r="M10" s="88">
        <v>3.0960378199735125E-3</v>
      </c>
      <c r="N10" s="88">
        <v>3.7633825110350394E-3</v>
      </c>
      <c r="O10" s="88">
        <v>3.1806242526232899E-3</v>
      </c>
      <c r="P10" s="88">
        <v>1.1755801152949207E-2</v>
      </c>
      <c r="Q10" s="90">
        <v>4.0061193845704569E-3</v>
      </c>
      <c r="R10" s="100">
        <f t="shared" si="0"/>
        <v>1.0910114981259182</v>
      </c>
      <c r="S10" s="90">
        <f t="shared" si="1"/>
        <v>0.88024536093587258</v>
      </c>
      <c r="T10" s="89">
        <v>6.1920973608699432E-4</v>
      </c>
      <c r="U10" s="88">
        <v>4.1731901169016737E-4</v>
      </c>
      <c r="V10" s="88">
        <v>6.5383407795133392E-4</v>
      </c>
      <c r="W10" s="88">
        <v>5.8786804701851708E-4</v>
      </c>
      <c r="X10" s="88">
        <v>2.4514288354288822E-4</v>
      </c>
      <c r="Y10" s="88">
        <v>1.7655654276212829E-4</v>
      </c>
      <c r="Z10" s="88">
        <v>1.2895732192230659E-4</v>
      </c>
      <c r="AA10" s="88">
        <v>3.9622243130294707E-5</v>
      </c>
      <c r="AB10" s="88">
        <v>2.0768980911789318E-4</v>
      </c>
      <c r="AC10" s="88">
        <v>2.2114662498638049E-4</v>
      </c>
      <c r="AD10" s="88">
        <v>1.7532467241438012E-4</v>
      </c>
      <c r="AE10" s="88">
        <v>3.7181890983277211E-4</v>
      </c>
      <c r="AF10" s="90">
        <v>2.2372621039083737E-4</v>
      </c>
      <c r="AG10" s="90">
        <f t="shared" si="2"/>
        <v>4.0682160908468937E-3</v>
      </c>
      <c r="AH10" s="90">
        <f t="shared" si="3"/>
        <v>0.44925560857437558</v>
      </c>
      <c r="AI10" s="101">
        <f t="shared" si="4"/>
        <v>1.0950797142167652</v>
      </c>
      <c r="AJ10" s="100">
        <f>AI10/AVERAGE(AI$5:$AI$17,$AI$20:AI$32)</f>
        <v>0.68529068533322601</v>
      </c>
    </row>
    <row r="11" spans="1:36">
      <c r="B11" s="97"/>
      <c r="C11" s="102">
        <v>7</v>
      </c>
      <c r="D11" s="65" t="s">
        <v>18</v>
      </c>
      <c r="E11" s="88">
        <v>7.0771239413739227E-3</v>
      </c>
      <c r="F11" s="88">
        <v>5.3062530248009714E-2</v>
      </c>
      <c r="G11" s="88">
        <v>8.2918985574599209E-3</v>
      </c>
      <c r="H11" s="88">
        <v>1.5083287243201543E-2</v>
      </c>
      <c r="I11" s="88">
        <v>1.8341557944500642E-2</v>
      </c>
      <c r="J11" s="88">
        <v>1.1853321616797237E-2</v>
      </c>
      <c r="K11" s="88">
        <v>1.0302811541990948</v>
      </c>
      <c r="L11" s="88">
        <v>6.3385017547800404E-2</v>
      </c>
      <c r="M11" s="88">
        <v>1.7343628343938444E-2</v>
      </c>
      <c r="N11" s="88">
        <v>9.3027101104377289E-3</v>
      </c>
      <c r="O11" s="88">
        <v>1.5861484985670703E-2</v>
      </c>
      <c r="P11" s="88">
        <v>1.0416062514336848E-2</v>
      </c>
      <c r="Q11" s="90">
        <v>8.7063029788165165E-3</v>
      </c>
      <c r="R11" s="100">
        <f t="shared" si="0"/>
        <v>1.2690060802314385</v>
      </c>
      <c r="S11" s="90">
        <f t="shared" si="1"/>
        <v>1.0238542096411687</v>
      </c>
      <c r="T11" s="89">
        <v>8.7563525740944623E-5</v>
      </c>
      <c r="U11" s="88">
        <v>1.1366811614623636E-4</v>
      </c>
      <c r="V11" s="88">
        <v>1.6763215411550684E-4</v>
      </c>
      <c r="W11" s="88">
        <v>1.1467279197907805E-4</v>
      </c>
      <c r="X11" s="88">
        <v>6.7596422752504574E-5</v>
      </c>
      <c r="Y11" s="88">
        <v>4.5374251429599474E-5</v>
      </c>
      <c r="Z11" s="88">
        <v>4.0820002239263034E-5</v>
      </c>
      <c r="AA11" s="88">
        <v>3.16380073537241E-5</v>
      </c>
      <c r="AB11" s="88">
        <v>8.9189131587200611E-5</v>
      </c>
      <c r="AC11" s="88">
        <v>4.8705454337378492E-5</v>
      </c>
      <c r="AD11" s="88">
        <v>4.4158610213776928E-5</v>
      </c>
      <c r="AE11" s="88">
        <v>5.9691681389215845E-5</v>
      </c>
      <c r="AF11" s="90">
        <v>6.8617590720981188E-5</v>
      </c>
      <c r="AG11" s="90">
        <f t="shared" si="2"/>
        <v>9.7932774000541014E-4</v>
      </c>
      <c r="AH11" s="90">
        <f t="shared" si="3"/>
        <v>0.10814776550827435</v>
      </c>
      <c r="AI11" s="101">
        <f t="shared" si="4"/>
        <v>1.2699854079714439</v>
      </c>
      <c r="AJ11" s="100">
        <f>AI11/AVERAGE(AI$5:$AI$17,$AI$20:AI$32)</f>
        <v>0.79474503937315599</v>
      </c>
    </row>
    <row r="12" spans="1:36">
      <c r="B12" s="97"/>
      <c r="C12" s="102">
        <v>8</v>
      </c>
      <c r="D12" s="65" t="s">
        <v>17</v>
      </c>
      <c r="E12" s="88">
        <v>2.2149040176251563E-3</v>
      </c>
      <c r="F12" s="88">
        <v>6.3460825069676097E-3</v>
      </c>
      <c r="G12" s="88">
        <v>2.080918798640211E-3</v>
      </c>
      <c r="H12" s="88">
        <v>4.3454494249339868E-3</v>
      </c>
      <c r="I12" s="88">
        <v>4.1569898804331082E-3</v>
      </c>
      <c r="J12" s="88">
        <v>9.9904613786318611E-3</v>
      </c>
      <c r="K12" s="88">
        <v>9.3228374574755666E-3</v>
      </c>
      <c r="L12" s="88">
        <v>1.012769634803113</v>
      </c>
      <c r="M12" s="88">
        <v>1.4145126238951571E-2</v>
      </c>
      <c r="N12" s="88">
        <v>8.0398781784886235E-3</v>
      </c>
      <c r="O12" s="88">
        <v>1.8261076759267328E-3</v>
      </c>
      <c r="P12" s="88">
        <v>7.9443396614583654E-3</v>
      </c>
      <c r="Q12" s="90">
        <v>1.8364660361823562E-2</v>
      </c>
      <c r="R12" s="100">
        <f t="shared" si="0"/>
        <v>1.1015473903844695</v>
      </c>
      <c r="S12" s="90">
        <f t="shared" si="1"/>
        <v>0.88874588572396196</v>
      </c>
      <c r="T12" s="89">
        <v>5.9813273511093024E-5</v>
      </c>
      <c r="U12" s="88">
        <v>9.3988847841821281E-5</v>
      </c>
      <c r="V12" s="88">
        <v>7.8776008057742549E-5</v>
      </c>
      <c r="W12" s="88">
        <v>8.0341682325630101E-5</v>
      </c>
      <c r="X12" s="88">
        <v>6.0900270492256397E-5</v>
      </c>
      <c r="Y12" s="88">
        <v>1.3813433216214909E-4</v>
      </c>
      <c r="Z12" s="88">
        <v>9.3348269681049872E-5</v>
      </c>
      <c r="AA12" s="88">
        <v>1.2578952625810405E-4</v>
      </c>
      <c r="AB12" s="88">
        <v>1.3655559611720704E-4</v>
      </c>
      <c r="AC12" s="88">
        <v>1.4280974459648506E-4</v>
      </c>
      <c r="AD12" s="88">
        <v>4.096911136805131E-5</v>
      </c>
      <c r="AE12" s="88">
        <v>8.4593294687716294E-5</v>
      </c>
      <c r="AF12" s="90">
        <v>1.7421001210465617E-4</v>
      </c>
      <c r="AG12" s="90">
        <f t="shared" si="2"/>
        <v>1.3102299692039623E-3</v>
      </c>
      <c r="AH12" s="90">
        <f t="shared" si="3"/>
        <v>0.14468950248524651</v>
      </c>
      <c r="AI12" s="101">
        <f t="shared" si="4"/>
        <v>1.1028576203536735</v>
      </c>
      <c r="AJ12" s="100">
        <f>AI12/AVERAGE(AI$5:$AI$17,$AI$20:AI$32)</f>
        <v>0.69015802654850156</v>
      </c>
    </row>
    <row r="13" spans="1:36">
      <c r="B13" s="97"/>
      <c r="C13" s="102">
        <v>9</v>
      </c>
      <c r="D13" s="65" t="s">
        <v>16</v>
      </c>
      <c r="E13" s="88">
        <v>1.9942650327751863E-2</v>
      </c>
      <c r="F13" s="88">
        <v>3.1345764377712207E-2</v>
      </c>
      <c r="G13" s="88">
        <v>1.7504601783670835E-2</v>
      </c>
      <c r="H13" s="88">
        <v>2.4654498461438367E-2</v>
      </c>
      <c r="I13" s="88">
        <v>1.9842896389561548E-2</v>
      </c>
      <c r="J13" s="88">
        <v>8.243163180965388E-3</v>
      </c>
      <c r="K13" s="88">
        <v>1.6628218183702401E-2</v>
      </c>
      <c r="L13" s="88">
        <v>1.8310854125894475E-3</v>
      </c>
      <c r="M13" s="88">
        <v>1.0636450017366887</v>
      </c>
      <c r="N13" s="88">
        <v>1.3656026116509273E-2</v>
      </c>
      <c r="O13" s="88">
        <v>1.2127461983696734E-2</v>
      </c>
      <c r="P13" s="88">
        <v>1.3648066700334582E-2</v>
      </c>
      <c r="Q13" s="90">
        <v>5.1265751417528295E-2</v>
      </c>
      <c r="R13" s="100">
        <f t="shared" si="0"/>
        <v>1.2943351860721497</v>
      </c>
      <c r="S13" s="90">
        <f t="shared" si="1"/>
        <v>1.0442901335074508</v>
      </c>
      <c r="T13" s="89">
        <v>3.9483336467316068E-4</v>
      </c>
      <c r="U13" s="88">
        <v>4.1826703503572866E-4</v>
      </c>
      <c r="V13" s="88">
        <v>5.5370250946151225E-4</v>
      </c>
      <c r="W13" s="88">
        <v>4.1697369740347233E-4</v>
      </c>
      <c r="X13" s="88">
        <v>3.6240637795522328E-4</v>
      </c>
      <c r="Y13" s="88">
        <v>2.0567010302589611E-4</v>
      </c>
      <c r="Z13" s="88">
        <v>2.4641700550947495E-4</v>
      </c>
      <c r="AA13" s="88">
        <v>4.2504619123920166E-5</v>
      </c>
      <c r="AB13" s="88">
        <v>1.6417628589172209E-3</v>
      </c>
      <c r="AC13" s="88">
        <v>1.9653969677864335E-4</v>
      </c>
      <c r="AD13" s="88">
        <v>2.2673999299241055E-4</v>
      </c>
      <c r="AE13" s="88">
        <v>2.2567784483944561E-4</v>
      </c>
      <c r="AF13" s="90">
        <v>5.2961436810370157E-4</v>
      </c>
      <c r="AG13" s="90">
        <f t="shared" si="2"/>
        <v>5.4611094738198102E-3</v>
      </c>
      <c r="AH13" s="90">
        <f t="shared" si="3"/>
        <v>0.60307368275549678</v>
      </c>
      <c r="AI13" s="101">
        <f t="shared" si="4"/>
        <v>1.2997962955459694</v>
      </c>
      <c r="AJ13" s="100">
        <f>AI13/AVERAGE(AI$5:$AI$17,$AI$20:AI$32)</f>
        <v>0.8134004151518498</v>
      </c>
    </row>
    <row r="14" spans="1:36">
      <c r="B14" s="97"/>
      <c r="C14" s="102">
        <v>10</v>
      </c>
      <c r="D14" s="65" t="s">
        <v>15</v>
      </c>
      <c r="E14" s="88">
        <v>2.183031301005832E-3</v>
      </c>
      <c r="F14" s="88">
        <v>5.119025776837414E-3</v>
      </c>
      <c r="G14" s="88">
        <v>2.6894535662272245E-3</v>
      </c>
      <c r="H14" s="88">
        <v>5.3446939137123863E-3</v>
      </c>
      <c r="I14" s="88">
        <v>4.0000174900042479E-3</v>
      </c>
      <c r="J14" s="88">
        <v>9.5809316682043833E-3</v>
      </c>
      <c r="K14" s="88">
        <v>1.5098725741576585E-2</v>
      </c>
      <c r="L14" s="88">
        <v>1.7796010894352455E-3</v>
      </c>
      <c r="M14" s="88">
        <v>4.7150756751059677E-3</v>
      </c>
      <c r="N14" s="88">
        <v>1.0972720775418541</v>
      </c>
      <c r="O14" s="88">
        <v>9.1059030461598297E-3</v>
      </c>
      <c r="P14" s="88">
        <v>9.3140014835756211E-3</v>
      </c>
      <c r="Q14" s="90">
        <v>3.2637350931492018E-2</v>
      </c>
      <c r="R14" s="100">
        <f t="shared" si="0"/>
        <v>1.1988398892251908</v>
      </c>
      <c r="S14" s="90">
        <f t="shared" si="1"/>
        <v>0.96724301513599265</v>
      </c>
      <c r="T14" s="89">
        <v>5.8797391405383012E-5</v>
      </c>
      <c r="U14" s="88">
        <v>9.0216548130586348E-5</v>
      </c>
      <c r="V14" s="88">
        <v>8.7410941720285226E-5</v>
      </c>
      <c r="W14" s="88">
        <v>9.4387570752999038E-5</v>
      </c>
      <c r="X14" s="88">
        <v>5.6986932527211828E-5</v>
      </c>
      <c r="Y14" s="88">
        <v>1.1201691586973072E-4</v>
      </c>
      <c r="Z14" s="88">
        <v>1.3070110086547523E-4</v>
      </c>
      <c r="AA14" s="88">
        <v>2.6252475048971865E-5</v>
      </c>
      <c r="AB14" s="88">
        <v>7.2439066384362839E-5</v>
      </c>
      <c r="AC14" s="88">
        <v>4.7137991889532709E-4</v>
      </c>
      <c r="AD14" s="88">
        <v>9.5122705746497662E-5</v>
      </c>
      <c r="AE14" s="88">
        <v>9.4874053029727135E-5</v>
      </c>
      <c r="AF14" s="90">
        <v>3.143200164606822E-4</v>
      </c>
      <c r="AG14" s="90">
        <f t="shared" si="2"/>
        <v>1.7049056368372401E-3</v>
      </c>
      <c r="AH14" s="90">
        <f t="shared" si="3"/>
        <v>0.18827377954737645</v>
      </c>
      <c r="AI14" s="101">
        <f t="shared" si="4"/>
        <v>1.200544794862028</v>
      </c>
      <c r="AJ14" s="100">
        <f>AI14/AVERAGE(AI$5:$AI$17,$AI$20:AI$32)</f>
        <v>0.75128975047508095</v>
      </c>
    </row>
    <row r="15" spans="1:36">
      <c r="B15" s="97"/>
      <c r="C15" s="102">
        <v>11</v>
      </c>
      <c r="D15" s="65" t="s">
        <v>14</v>
      </c>
      <c r="E15" s="88">
        <v>7.3724237422753919E-4</v>
      </c>
      <c r="F15" s="88">
        <v>3.0016168199902657E-3</v>
      </c>
      <c r="G15" s="88">
        <v>6.8359107739807612E-4</v>
      </c>
      <c r="H15" s="88">
        <v>2.7661749073142716E-3</v>
      </c>
      <c r="I15" s="88">
        <v>8.3732084390311114E-4</v>
      </c>
      <c r="J15" s="88">
        <v>1.1775238705041351E-3</v>
      </c>
      <c r="K15" s="88">
        <v>1.118633242149394E-3</v>
      </c>
      <c r="L15" s="88">
        <v>2.2381966295448175E-4</v>
      </c>
      <c r="M15" s="88">
        <v>1.6374057892543801E-3</v>
      </c>
      <c r="N15" s="88">
        <v>7.263734646592361E-4</v>
      </c>
      <c r="O15" s="88">
        <v>1.0002872530714724</v>
      </c>
      <c r="P15" s="88">
        <v>1.0991394094177443E-3</v>
      </c>
      <c r="Q15" s="90">
        <v>0.21097526462897193</v>
      </c>
      <c r="R15" s="100">
        <f t="shared" si="0"/>
        <v>1.2252713591622171</v>
      </c>
      <c r="S15" s="90">
        <f t="shared" si="1"/>
        <v>0.98856834381928216</v>
      </c>
      <c r="T15" s="89">
        <v>1.5500034603259783E-5</v>
      </c>
      <c r="U15" s="88">
        <v>2.6039424386990359E-5</v>
      </c>
      <c r="V15" s="88">
        <v>2.1275511926916933E-5</v>
      </c>
      <c r="W15" s="88">
        <v>2.9180176266007431E-5</v>
      </c>
      <c r="X15" s="88">
        <v>1.2286310438943504E-5</v>
      </c>
      <c r="Y15" s="88">
        <v>1.2947812256328509E-5</v>
      </c>
      <c r="Z15" s="88">
        <v>1.0141190829508435E-5</v>
      </c>
      <c r="AA15" s="88">
        <v>3.8857760627807703E-6</v>
      </c>
      <c r="AB15" s="88">
        <v>2.1867946218637676E-5</v>
      </c>
      <c r="AC15" s="88">
        <v>9.8457631217413387E-6</v>
      </c>
      <c r="AD15" s="88">
        <v>6.6663695648591264E-6</v>
      </c>
      <c r="AE15" s="88">
        <v>1.2772302380570736E-5</v>
      </c>
      <c r="AF15" s="90">
        <v>8.4529108279219162E-6</v>
      </c>
      <c r="AG15" s="90">
        <f t="shared" si="2"/>
        <v>1.9086152888446648E-4</v>
      </c>
      <c r="AH15" s="90">
        <f t="shared" si="3"/>
        <v>2.1076956188572769E-2</v>
      </c>
      <c r="AI15" s="101">
        <f t="shared" si="4"/>
        <v>1.2254622206911014</v>
      </c>
      <c r="AJ15" s="100">
        <f>AI15/AVERAGE(AI$5:$AI$17,$AI$20:AI$32)</f>
        <v>0.76688284347229585</v>
      </c>
    </row>
    <row r="16" spans="1:36">
      <c r="B16" s="97"/>
      <c r="C16" s="102">
        <v>12</v>
      </c>
      <c r="D16" s="65" t="s">
        <v>13</v>
      </c>
      <c r="E16" s="88">
        <v>2.2492442349798573E-2</v>
      </c>
      <c r="F16" s="88">
        <v>0.10345731236268671</v>
      </c>
      <c r="G16" s="88">
        <v>3.2957557257804755E-2</v>
      </c>
      <c r="H16" s="88">
        <v>7.5478155416550397E-2</v>
      </c>
      <c r="I16" s="88">
        <v>7.2517009470174462E-2</v>
      </c>
      <c r="J16" s="88">
        <v>5.5743214240908313E-2</v>
      </c>
      <c r="K16" s="88">
        <v>7.1928649189007571E-2</v>
      </c>
      <c r="L16" s="88">
        <v>1.4344782270268232E-2</v>
      </c>
      <c r="M16" s="88">
        <v>3.8772280195960192E-2</v>
      </c>
      <c r="N16" s="88">
        <v>0.10158049032677111</v>
      </c>
      <c r="O16" s="88">
        <v>7.4998376746597303E-2</v>
      </c>
      <c r="P16" s="88">
        <v>1.0657565755945559</v>
      </c>
      <c r="Q16" s="90">
        <v>6.5801286739222267E-2</v>
      </c>
      <c r="R16" s="100">
        <f t="shared" si="0"/>
        <v>1.7958281321603058</v>
      </c>
      <c r="S16" s="90">
        <f t="shared" si="1"/>
        <v>1.4489025872665908</v>
      </c>
      <c r="T16" s="89">
        <v>3.6914310729840584E-4</v>
      </c>
      <c r="U16" s="88">
        <v>5.0248946329009428E-4</v>
      </c>
      <c r="V16" s="88">
        <v>6.9755566968822858E-4</v>
      </c>
      <c r="W16" s="88">
        <v>5.3010281633892112E-4</v>
      </c>
      <c r="X16" s="88">
        <v>4.1287341600913704E-4</v>
      </c>
      <c r="Y16" s="88">
        <v>2.1987106062151249E-4</v>
      </c>
      <c r="Z16" s="88">
        <v>2.2286560187044884E-4</v>
      </c>
      <c r="AA16" s="88">
        <v>5.9244207311138651E-5</v>
      </c>
      <c r="AB16" s="88">
        <v>4.0821467761090554E-4</v>
      </c>
      <c r="AC16" s="88">
        <v>3.6002125773818477E-4</v>
      </c>
      <c r="AD16" s="88">
        <v>5.4306744077101815E-4</v>
      </c>
      <c r="AE16" s="88">
        <v>3.5118476830926445E-4</v>
      </c>
      <c r="AF16" s="90">
        <v>5.5769552741362881E-4</v>
      </c>
      <c r="AG16" s="90">
        <f t="shared" si="2"/>
        <v>5.2343290142708885E-3</v>
      </c>
      <c r="AH16" s="90">
        <f t="shared" si="3"/>
        <v>0.57803017693075631</v>
      </c>
      <c r="AI16" s="101">
        <f t="shared" si="4"/>
        <v>1.8010624611745767</v>
      </c>
      <c r="AJ16" s="100">
        <f>AI16/AVERAGE(AI$5:$AI$17,$AI$20:AI$32)</f>
        <v>1.1270881126941952</v>
      </c>
    </row>
    <row r="17" spans="2:36">
      <c r="B17" s="97"/>
      <c r="C17" s="92">
        <v>13</v>
      </c>
      <c r="D17" s="57" t="s">
        <v>12</v>
      </c>
      <c r="E17" s="84">
        <v>3.4981852984497909E-3</v>
      </c>
      <c r="F17" s="84">
        <v>1.4242550616100129E-2</v>
      </c>
      <c r="G17" s="84">
        <v>3.2436120612450775E-3</v>
      </c>
      <c r="H17" s="84">
        <v>1.3125388246770739E-2</v>
      </c>
      <c r="I17" s="84">
        <v>3.9730535962429776E-3</v>
      </c>
      <c r="J17" s="84">
        <v>5.5873032212604892E-3</v>
      </c>
      <c r="K17" s="84">
        <v>5.3078695675141526E-3</v>
      </c>
      <c r="L17" s="84">
        <v>1.0620152636664714E-3</v>
      </c>
      <c r="M17" s="84">
        <v>7.7694243573123772E-3</v>
      </c>
      <c r="N17" s="84">
        <v>3.4466127613966193E-3</v>
      </c>
      <c r="O17" s="84">
        <v>1.3630042258655046E-3</v>
      </c>
      <c r="P17" s="84">
        <v>5.2153721182950311E-3</v>
      </c>
      <c r="Q17" s="86">
        <v>1.001069112223657</v>
      </c>
      <c r="R17" s="98">
        <f t="shared" si="0"/>
        <v>1.0689035035577763</v>
      </c>
      <c r="S17" s="86">
        <f t="shared" si="1"/>
        <v>0.86240828067445408</v>
      </c>
      <c r="T17" s="85">
        <v>7.3547038355464332E-5</v>
      </c>
      <c r="U17" s="84">
        <v>1.2355601733569211E-4</v>
      </c>
      <c r="V17" s="84">
        <v>1.0095144506271095E-4</v>
      </c>
      <c r="W17" s="84">
        <v>1.3845875818908901E-4</v>
      </c>
      <c r="X17" s="84">
        <v>5.829804695468749E-5</v>
      </c>
      <c r="Y17" s="84">
        <v>6.1436846369057344E-5</v>
      </c>
      <c r="Z17" s="84">
        <v>4.8119541020320095E-5</v>
      </c>
      <c r="AA17" s="84">
        <v>1.843785052389361E-5</v>
      </c>
      <c r="AB17" s="84">
        <v>1.0376252185650819E-4</v>
      </c>
      <c r="AC17" s="84">
        <v>4.6717748475299324E-5</v>
      </c>
      <c r="AD17" s="84">
        <v>3.1631654420647673E-5</v>
      </c>
      <c r="AE17" s="84">
        <v>6.0604059095059586E-5</v>
      </c>
      <c r="AF17" s="86">
        <v>4.0108720579613884E-5</v>
      </c>
      <c r="AG17" s="86">
        <f t="shared" si="2"/>
        <v>9.0563024823804344E-4</v>
      </c>
      <c r="AH17" s="86">
        <f t="shared" si="3"/>
        <v>0.10000930610125182</v>
      </c>
      <c r="AI17" s="99">
        <f t="shared" si="4"/>
        <v>1.0698091338060143</v>
      </c>
      <c r="AJ17" s="98">
        <f>AI17/AVERAGE(AI$5:$AI$17,$AI$20:AI$32)</f>
        <v>0.66947659148816008</v>
      </c>
    </row>
    <row r="18" spans="2:36" ht="12">
      <c r="B18" s="97"/>
      <c r="C18" s="92"/>
      <c r="D18" s="91" t="s">
        <v>52</v>
      </c>
      <c r="E18" s="84">
        <f t="shared" ref="E18:Q18" si="5">SUM(E5:E17)</f>
        <v>1.191834468006201</v>
      </c>
      <c r="F18" s="84">
        <f t="shared" si="5"/>
        <v>1.3775736449381597</v>
      </c>
      <c r="G18" s="84">
        <f t="shared" si="5"/>
        <v>1.2993042366300032</v>
      </c>
      <c r="H18" s="84">
        <f t="shared" si="5"/>
        <v>1.2575417383269121</v>
      </c>
      <c r="I18" s="84">
        <f t="shared" si="5"/>
        <v>1.2640665411720899</v>
      </c>
      <c r="J18" s="84">
        <f t="shared" si="5"/>
        <v>1.153018050462876</v>
      </c>
      <c r="K18" s="84">
        <f t="shared" si="5"/>
        <v>1.1766794394425608</v>
      </c>
      <c r="L18" s="84">
        <f t="shared" si="5"/>
        <v>1.1107206591927499</v>
      </c>
      <c r="M18" s="84">
        <f t="shared" si="5"/>
        <v>1.2008190770752398</v>
      </c>
      <c r="N18" s="84">
        <f t="shared" si="5"/>
        <v>1.2783317736040722</v>
      </c>
      <c r="O18" s="84">
        <f t="shared" si="5"/>
        <v>1.1601658629934259</v>
      </c>
      <c r="P18" s="84">
        <f t="shared" si="5"/>
        <v>1.2065202004601066</v>
      </c>
      <c r="Q18" s="86">
        <f t="shared" si="5"/>
        <v>1.4361470837150998</v>
      </c>
      <c r="R18" s="95"/>
      <c r="S18" s="96"/>
      <c r="T18" s="85">
        <f t="shared" ref="T18:AF18" si="6">SUM(T5:T17)</f>
        <v>1.1934718993341064E-2</v>
      </c>
      <c r="U18" s="84">
        <f t="shared" si="6"/>
        <v>1.4132722285205096E-2</v>
      </c>
      <c r="V18" s="84">
        <f t="shared" si="6"/>
        <v>2.420751331094172E-2</v>
      </c>
      <c r="W18" s="84">
        <f t="shared" si="6"/>
        <v>1.5904620122854499E-2</v>
      </c>
      <c r="X18" s="84">
        <f t="shared" si="6"/>
        <v>7.5522927743229239E-3</v>
      </c>
      <c r="Y18" s="84">
        <f t="shared" si="6"/>
        <v>4.449125370145266E-3</v>
      </c>
      <c r="Z18" s="84">
        <f t="shared" si="6"/>
        <v>3.3617400900406999E-3</v>
      </c>
      <c r="AA18" s="84">
        <f t="shared" si="6"/>
        <v>1.1009811296244373E-3</v>
      </c>
      <c r="AB18" s="84">
        <f t="shared" si="6"/>
        <v>9.540336490419481E-3</v>
      </c>
      <c r="AC18" s="84">
        <f t="shared" si="6"/>
        <v>5.3494264871494848E-3</v>
      </c>
      <c r="AD18" s="84">
        <f t="shared" si="6"/>
        <v>5.067159323552276E-3</v>
      </c>
      <c r="AE18" s="84">
        <f t="shared" si="6"/>
        <v>7.4284322485661351E-3</v>
      </c>
      <c r="AF18" s="86">
        <f t="shared" si="6"/>
        <v>7.6919084114648239E-3</v>
      </c>
      <c r="AG18" s="95"/>
      <c r="AH18" s="94"/>
      <c r="AI18" s="81"/>
      <c r="AJ18" s="71"/>
    </row>
    <row r="19" spans="2:36" ht="12">
      <c r="B19" s="93"/>
      <c r="C19" s="92"/>
      <c r="D19" s="91" t="s">
        <v>50</v>
      </c>
      <c r="E19" s="84">
        <f t="shared" ref="E19:Q19" si="7">E18/AVERAGE($E18:$Q18)</f>
        <v>0.96159093031377951</v>
      </c>
      <c r="F19" s="84">
        <f t="shared" si="7"/>
        <v>1.1114482408180673</v>
      </c>
      <c r="G19" s="84">
        <f t="shared" si="7"/>
        <v>1.048299242219247</v>
      </c>
      <c r="H19" s="84">
        <f t="shared" si="7"/>
        <v>1.0146045969698296</v>
      </c>
      <c r="I19" s="84">
        <f t="shared" si="7"/>
        <v>1.0198689112738994</v>
      </c>
      <c r="J19" s="84">
        <f t="shared" si="7"/>
        <v>0.930273229694351</v>
      </c>
      <c r="K19" s="84">
        <f t="shared" si="7"/>
        <v>0.94936361317650841</v>
      </c>
      <c r="L19" s="84">
        <f t="shared" si="7"/>
        <v>0.89614702432513793</v>
      </c>
      <c r="M19" s="84">
        <f t="shared" si="7"/>
        <v>0.96883985524851113</v>
      </c>
      <c r="N19" s="84">
        <f t="shared" si="7"/>
        <v>1.0313783267956369</v>
      </c>
      <c r="O19" s="84">
        <f t="shared" si="7"/>
        <v>0.93604019808255201</v>
      </c>
      <c r="P19" s="84">
        <f t="shared" si="7"/>
        <v>0.97343961191493689</v>
      </c>
      <c r="Q19" s="86">
        <f t="shared" si="7"/>
        <v>1.1587062191675421</v>
      </c>
      <c r="R19" s="85"/>
      <c r="S19" s="86"/>
      <c r="T19" s="85">
        <f t="shared" ref="T19:AF19" si="8">T18/AVERAGE($T18:$AF18)</f>
        <v>1.3179583691684944</v>
      </c>
      <c r="U19" s="84">
        <f t="shared" si="8"/>
        <v>1.5606852264651263</v>
      </c>
      <c r="V19" s="84">
        <f t="shared" si="8"/>
        <v>2.673250604619545</v>
      </c>
      <c r="W19" s="84">
        <f t="shared" si="8"/>
        <v>1.7563569960094747</v>
      </c>
      <c r="X19" s="84">
        <f t="shared" si="8"/>
        <v>0.83400434261445333</v>
      </c>
      <c r="Y19" s="84">
        <f t="shared" si="8"/>
        <v>0.49131965489380136</v>
      </c>
      <c r="Z19" s="84">
        <f t="shared" si="8"/>
        <v>0.37123902867846698</v>
      </c>
      <c r="AA19" s="84">
        <f t="shared" si="8"/>
        <v>0.12158202425165744</v>
      </c>
      <c r="AB19" s="84">
        <f t="shared" si="8"/>
        <v>1.0535452346425103</v>
      </c>
      <c r="AC19" s="84">
        <f t="shared" si="8"/>
        <v>0.59074046175062733</v>
      </c>
      <c r="AD19" s="84">
        <f t="shared" si="8"/>
        <v>0.55956952502292057</v>
      </c>
      <c r="AE19" s="84">
        <f t="shared" si="8"/>
        <v>0.82032634846797603</v>
      </c>
      <c r="AF19" s="86">
        <f t="shared" si="8"/>
        <v>0.8494221834149468</v>
      </c>
      <c r="AG19" s="85"/>
      <c r="AH19" s="84"/>
      <c r="AI19" s="58"/>
      <c r="AJ19" s="57"/>
    </row>
    <row r="20" spans="2:36">
      <c r="B20" s="104" t="s">
        <v>49</v>
      </c>
      <c r="C20" s="102">
        <v>1</v>
      </c>
      <c r="D20" s="65" t="s">
        <v>24</v>
      </c>
      <c r="E20" s="88">
        <v>3.6804422639818854E-2</v>
      </c>
      <c r="F20" s="88">
        <v>5.6519495685979646E-3</v>
      </c>
      <c r="G20" s="88">
        <v>1.9666317101992504E-2</v>
      </c>
      <c r="H20" s="88">
        <v>9.7085409963780112E-3</v>
      </c>
      <c r="I20" s="88">
        <v>2.4427286353974828E-3</v>
      </c>
      <c r="J20" s="88">
        <v>1.9513591891951443E-3</v>
      </c>
      <c r="K20" s="88">
        <v>2.2164058261530234E-3</v>
      </c>
      <c r="L20" s="88">
        <v>4.3853197318283681E-4</v>
      </c>
      <c r="M20" s="88">
        <v>2.081823896155772E-3</v>
      </c>
      <c r="N20" s="88">
        <v>3.1382454363375759E-3</v>
      </c>
      <c r="O20" s="88">
        <v>2.0490098072036157E-3</v>
      </c>
      <c r="P20" s="88">
        <v>7.8117007099377375E-3</v>
      </c>
      <c r="Q20" s="90">
        <v>2.6167350621609286E-3</v>
      </c>
      <c r="R20" s="100">
        <f t="shared" ref="R20:R32" si="9">SUM(E20:Q20)</f>
        <v>9.6577770842511429E-2</v>
      </c>
      <c r="S20" s="90">
        <f t="shared" ref="S20:S32" si="10">R20/AVERAGE(R$20:R$32)</f>
        <v>0.29730877274717354</v>
      </c>
      <c r="T20" s="89">
        <v>1.1196493131114376</v>
      </c>
      <c r="U20" s="88">
        <v>6.8556108848099196E-3</v>
      </c>
      <c r="V20" s="88">
        <v>3.9113247347292823E-2</v>
      </c>
      <c r="W20" s="88">
        <v>1.1290602128823792E-2</v>
      </c>
      <c r="X20" s="88">
        <v>3.928586520714681E-3</v>
      </c>
      <c r="Y20" s="88">
        <v>3.0341430581583002E-3</v>
      </c>
      <c r="Z20" s="88">
        <v>2.877101930934729E-3</v>
      </c>
      <c r="AA20" s="88">
        <v>7.832293254986302E-4</v>
      </c>
      <c r="AB20" s="88">
        <v>4.2637226343311971E-3</v>
      </c>
      <c r="AC20" s="88">
        <v>4.5269258484640553E-3</v>
      </c>
      <c r="AD20" s="88">
        <v>3.4547524486958346E-3</v>
      </c>
      <c r="AE20" s="88">
        <v>1.0928184418798875E-2</v>
      </c>
      <c r="AF20" s="90">
        <v>4.1820206482060807E-3</v>
      </c>
      <c r="AG20" s="90">
        <f t="shared" ref="AG20:AG32" si="11">SUM(T20:AF20)</f>
        <v>1.2148874403061665</v>
      </c>
      <c r="AH20" s="90">
        <f t="shared" ref="AH20:AH32" si="12">AG20/AVERAGE(AG$20:AG$32)</f>
        <v>0.74871908788204145</v>
      </c>
      <c r="AI20" s="101">
        <f t="shared" ref="AI20:AI32" si="13">R20+AG20</f>
        <v>1.311465211148678</v>
      </c>
      <c r="AJ20" s="103">
        <f>AI20/AVERAGE(AI$5:$AI$17,$AI$20:AI$32)</f>
        <v>0.82070271384906845</v>
      </c>
    </row>
    <row r="21" spans="2:36">
      <c r="B21" s="97"/>
      <c r="C21" s="102">
        <v>2</v>
      </c>
      <c r="D21" s="65" t="s">
        <v>23</v>
      </c>
      <c r="E21" s="88">
        <v>1.1611170891684982E-3</v>
      </c>
      <c r="F21" s="88">
        <v>2.2798074354967311E-3</v>
      </c>
      <c r="G21" s="88">
        <v>1.0052479982615754E-2</v>
      </c>
      <c r="H21" s="88">
        <v>2.5559696257673602E-3</v>
      </c>
      <c r="I21" s="88">
        <v>2.4339161298400698E-2</v>
      </c>
      <c r="J21" s="88">
        <v>9.0342243115307773E-4</v>
      </c>
      <c r="K21" s="88">
        <v>4.2139872630166255E-4</v>
      </c>
      <c r="L21" s="88">
        <v>1.1442552185081347E-4</v>
      </c>
      <c r="M21" s="88">
        <v>6.7216885295447084E-4</v>
      </c>
      <c r="N21" s="88">
        <v>6.6628057799804927E-4</v>
      </c>
      <c r="O21" s="88">
        <v>5.9397533865304653E-4</v>
      </c>
      <c r="P21" s="88">
        <v>1.2897569187147759E-3</v>
      </c>
      <c r="Q21" s="90">
        <v>6.5495583224202327E-4</v>
      </c>
      <c r="R21" s="100">
        <f t="shared" si="9"/>
        <v>4.5704919631316968E-2</v>
      </c>
      <c r="S21" s="90">
        <f t="shared" si="10"/>
        <v>0.14069980540608729</v>
      </c>
      <c r="T21" s="89">
        <v>8.2393288222445862E-4</v>
      </c>
      <c r="U21" s="88">
        <v>1.0010364461237984</v>
      </c>
      <c r="V21" s="88">
        <v>2.8128376719232604E-3</v>
      </c>
      <c r="W21" s="88">
        <v>1.0663907119351167E-3</v>
      </c>
      <c r="X21" s="88">
        <v>1.0245793282280667E-2</v>
      </c>
      <c r="Y21" s="88">
        <v>4.7714411432346951E-4</v>
      </c>
      <c r="Z21" s="88">
        <v>2.7444102014818775E-4</v>
      </c>
      <c r="AA21" s="88">
        <v>1.0796709964948023E-4</v>
      </c>
      <c r="AB21" s="88">
        <v>5.244028076566798E-4</v>
      </c>
      <c r="AC21" s="88">
        <v>4.0638901766201248E-4</v>
      </c>
      <c r="AD21" s="88">
        <v>4.1724094087389858E-4</v>
      </c>
      <c r="AE21" s="88">
        <v>6.4867969909576813E-4</v>
      </c>
      <c r="AF21" s="90">
        <v>4.4921076818957799E-4</v>
      </c>
      <c r="AG21" s="90">
        <f t="shared" si="11"/>
        <v>1.0192908761397608</v>
      </c>
      <c r="AH21" s="90">
        <f t="shared" si="12"/>
        <v>0.62817550807630562</v>
      </c>
      <c r="AI21" s="101">
        <f t="shared" si="13"/>
        <v>1.0649957957710778</v>
      </c>
      <c r="AJ21" s="100">
        <f>AI21/AVERAGE(AI$5:$AI$17,$AI$20:AI$32)</f>
        <v>0.6664644493784313</v>
      </c>
    </row>
    <row r="22" spans="2:36">
      <c r="B22" s="97"/>
      <c r="C22" s="102">
        <v>3</v>
      </c>
      <c r="D22" s="65" t="s">
        <v>22</v>
      </c>
      <c r="E22" s="88">
        <v>0.26444945325811392</v>
      </c>
      <c r="F22" s="88">
        <v>0.16992993598159725</v>
      </c>
      <c r="G22" s="88">
        <v>0.46319306760993689</v>
      </c>
      <c r="H22" s="88">
        <v>0.31759661273003298</v>
      </c>
      <c r="I22" s="88">
        <v>6.9163910759288974E-2</v>
      </c>
      <c r="J22" s="88">
        <v>5.2841097157640439E-2</v>
      </c>
      <c r="K22" s="88">
        <v>6.0786269322823057E-2</v>
      </c>
      <c r="L22" s="88">
        <v>1.1782690798333176E-2</v>
      </c>
      <c r="M22" s="88">
        <v>6.3552275091018684E-2</v>
      </c>
      <c r="N22" s="88">
        <v>8.7303373955489566E-2</v>
      </c>
      <c r="O22" s="88">
        <v>5.779146934658945E-2</v>
      </c>
      <c r="P22" s="88">
        <v>0.16008643613582191</v>
      </c>
      <c r="Q22" s="90">
        <v>7.8410481352745212E-2</v>
      </c>
      <c r="R22" s="100">
        <f t="shared" si="9"/>
        <v>1.8568870734994318</v>
      </c>
      <c r="S22" s="90">
        <f t="shared" si="10"/>
        <v>5.7163135174496915</v>
      </c>
      <c r="T22" s="89">
        <v>0.34792305669696627</v>
      </c>
      <c r="U22" s="88">
        <v>0.2312347093489153</v>
      </c>
      <c r="V22" s="88">
        <v>1.55346396141844</v>
      </c>
      <c r="W22" s="88">
        <v>0.38027767290164172</v>
      </c>
      <c r="X22" s="88">
        <v>0.12681544363602198</v>
      </c>
      <c r="Y22" s="88">
        <v>8.6773648043387122E-2</v>
      </c>
      <c r="Z22" s="88">
        <v>7.7844527138791239E-2</v>
      </c>
      <c r="AA22" s="88">
        <v>1.9952430787778766E-2</v>
      </c>
      <c r="AB22" s="88">
        <v>0.14064928301920859</v>
      </c>
      <c r="AC22" s="88">
        <v>0.12359567394934516</v>
      </c>
      <c r="AD22" s="88">
        <v>0.10110071375963252</v>
      </c>
      <c r="AE22" s="88">
        <v>0.18666933864873564</v>
      </c>
      <c r="AF22" s="90">
        <v>0.13304907164735996</v>
      </c>
      <c r="AG22" s="90">
        <f t="shared" si="11"/>
        <v>3.5093495309962237</v>
      </c>
      <c r="AH22" s="90">
        <f t="shared" si="12"/>
        <v>2.1627657779099243</v>
      </c>
      <c r="AI22" s="101">
        <f t="shared" si="13"/>
        <v>5.366236604495656</v>
      </c>
      <c r="AJ22" s="100">
        <f>AI22/AVERAGE(AI$5:$AI$17,$AI$20:AI$32)</f>
        <v>3.3581408847348477</v>
      </c>
    </row>
    <row r="23" spans="2:36">
      <c r="B23" s="97"/>
      <c r="C23" s="102">
        <v>4</v>
      </c>
      <c r="D23" s="65" t="s">
        <v>21</v>
      </c>
      <c r="E23" s="88">
        <v>1.3630802308936994E-3</v>
      </c>
      <c r="F23" s="88">
        <v>1.3961407361414181E-3</v>
      </c>
      <c r="G23" s="88">
        <v>2.1441712549863136E-3</v>
      </c>
      <c r="H23" s="88">
        <v>1.6462313086612196E-3</v>
      </c>
      <c r="I23" s="88">
        <v>1.3158248338882086E-3</v>
      </c>
      <c r="J23" s="88">
        <v>7.6133073125585649E-4</v>
      </c>
      <c r="K23" s="88">
        <v>8.7662274056406696E-4</v>
      </c>
      <c r="L23" s="88">
        <v>2.3551573979347124E-4</v>
      </c>
      <c r="M23" s="88">
        <v>7.8095881772615664E-4</v>
      </c>
      <c r="N23" s="88">
        <v>1.3076427847575226E-3</v>
      </c>
      <c r="O23" s="88">
        <v>5.9538014009914741E-4</v>
      </c>
      <c r="P23" s="88">
        <v>1.1543997441106632E-3</v>
      </c>
      <c r="Q23" s="90">
        <v>1.0222269799252148E-3</v>
      </c>
      <c r="R23" s="100">
        <f t="shared" si="9"/>
        <v>1.4599526042802961E-2</v>
      </c>
      <c r="S23" s="90">
        <f t="shared" si="10"/>
        <v>4.4943749815413263E-2</v>
      </c>
      <c r="T23" s="89">
        <v>5.3037042948347367E-3</v>
      </c>
      <c r="U23" s="88">
        <v>8.8861855597014115E-3</v>
      </c>
      <c r="V23" s="88">
        <v>4.9097397690956368E-3</v>
      </c>
      <c r="W23" s="88">
        <v>1.0032173821480665</v>
      </c>
      <c r="X23" s="88">
        <v>2.0166480592323802E-2</v>
      </c>
      <c r="Y23" s="88">
        <v>5.2867082984990694E-3</v>
      </c>
      <c r="Z23" s="88">
        <v>4.2838002761315889E-3</v>
      </c>
      <c r="AA23" s="88">
        <v>9.8840761234849413E-3</v>
      </c>
      <c r="AB23" s="88">
        <v>7.8949991384975726E-3</v>
      </c>
      <c r="AC23" s="88">
        <v>6.1756991782939627E-3</v>
      </c>
      <c r="AD23" s="88">
        <v>9.9554510631715137E-3</v>
      </c>
      <c r="AE23" s="88">
        <v>4.6723250355201586E-3</v>
      </c>
      <c r="AF23" s="90">
        <v>4.701769498156011E-3</v>
      </c>
      <c r="AG23" s="90">
        <f t="shared" si="11"/>
        <v>1.0953383209757768</v>
      </c>
      <c r="AH23" s="90">
        <f t="shared" si="12"/>
        <v>0.67504254418545551</v>
      </c>
      <c r="AI23" s="101">
        <f t="shared" si="13"/>
        <v>1.1099378470185797</v>
      </c>
      <c r="AJ23" s="100">
        <f>AI23/AVERAGE(AI$5:$AI$17,$AI$20:AI$32)</f>
        <v>0.69458876644854473</v>
      </c>
    </row>
    <row r="24" spans="2:36">
      <c r="B24" s="97"/>
      <c r="C24" s="102">
        <v>5</v>
      </c>
      <c r="D24" s="65" t="s">
        <v>20</v>
      </c>
      <c r="E24" s="88">
        <v>1.3200909711725179E-2</v>
      </c>
      <c r="F24" s="88">
        <v>1.9858904085464358E-2</v>
      </c>
      <c r="G24" s="88">
        <v>2.4707455128210855E-2</v>
      </c>
      <c r="H24" s="88">
        <v>1.4947071195218807E-2</v>
      </c>
      <c r="I24" s="88">
        <v>3.3153279498925325E-2</v>
      </c>
      <c r="J24" s="88">
        <v>1.2155662188711041E-2</v>
      </c>
      <c r="K24" s="88">
        <v>6.8940659037770519E-3</v>
      </c>
      <c r="L24" s="88">
        <v>1.6509393549330048E-3</v>
      </c>
      <c r="M24" s="88">
        <v>7.5941810500749574E-3</v>
      </c>
      <c r="N24" s="88">
        <v>1.0323435646342957E-2</v>
      </c>
      <c r="O24" s="88">
        <v>6.9314474640654669E-3</v>
      </c>
      <c r="P24" s="88">
        <v>1.4531155715933148E-2</v>
      </c>
      <c r="Q24" s="90">
        <v>7.7279125427531853E-3</v>
      </c>
      <c r="R24" s="100">
        <f t="shared" si="9"/>
        <v>0.17367641948613532</v>
      </c>
      <c r="S24" s="90">
        <f t="shared" si="10"/>
        <v>0.53465225674702943</v>
      </c>
      <c r="T24" s="89">
        <v>2.7003440245608815E-2</v>
      </c>
      <c r="U24" s="88">
        <v>6.0070984882794554E-2</v>
      </c>
      <c r="V24" s="88">
        <v>4.4172191973088054E-2</v>
      </c>
      <c r="W24" s="88">
        <v>2.1757607703015942E-2</v>
      </c>
      <c r="X24" s="88">
        <v>1.1123367322655926</v>
      </c>
      <c r="Y24" s="88">
        <v>3.5656146108581345E-2</v>
      </c>
      <c r="Z24" s="88">
        <v>1.5671475917776404E-2</v>
      </c>
      <c r="AA24" s="88">
        <v>7.8350772665535268E-3</v>
      </c>
      <c r="AB24" s="88">
        <v>2.9355049046439988E-2</v>
      </c>
      <c r="AC24" s="88">
        <v>2.1694693207567704E-2</v>
      </c>
      <c r="AD24" s="88">
        <v>2.6317253290397316E-2</v>
      </c>
      <c r="AE24" s="88">
        <v>3.6436105935777709E-2</v>
      </c>
      <c r="AF24" s="90">
        <v>2.2501664159683712E-2</v>
      </c>
      <c r="AG24" s="90">
        <f t="shared" si="11"/>
        <v>1.4608084220028779</v>
      </c>
      <c r="AH24" s="90">
        <f t="shared" si="12"/>
        <v>0.90027694171960859</v>
      </c>
      <c r="AI24" s="101">
        <f t="shared" si="13"/>
        <v>1.6344848414890132</v>
      </c>
      <c r="AJ24" s="100">
        <f>AI24/AVERAGE(AI$5:$AI$17,$AI$20:AI$32)</f>
        <v>1.0228453898371255</v>
      </c>
    </row>
    <row r="25" spans="2:36">
      <c r="B25" s="97"/>
      <c r="C25" s="102">
        <v>6</v>
      </c>
      <c r="D25" s="65" t="s">
        <v>19</v>
      </c>
      <c r="E25" s="88">
        <v>5.9780161436947865E-2</v>
      </c>
      <c r="F25" s="88">
        <v>5.1955516699903372E-2</v>
      </c>
      <c r="G25" s="88">
        <v>7.0101448345912337E-2</v>
      </c>
      <c r="H25" s="88">
        <v>6.8237132700536135E-2</v>
      </c>
      <c r="I25" s="88">
        <v>2.3917849841051261E-2</v>
      </c>
      <c r="J25" s="88">
        <v>1.5922089529165021E-2</v>
      </c>
      <c r="K25" s="88">
        <v>1.4751954382516322E-2</v>
      </c>
      <c r="L25" s="88">
        <v>3.5021413906691687E-3</v>
      </c>
      <c r="M25" s="88">
        <v>1.5146206508284037E-2</v>
      </c>
      <c r="N25" s="88">
        <v>2.2469666757326569E-2</v>
      </c>
      <c r="O25" s="88">
        <v>1.5452176775313645E-2</v>
      </c>
      <c r="P25" s="88">
        <v>4.8958017461143047E-2</v>
      </c>
      <c r="Q25" s="90">
        <v>2.0046278024221813E-2</v>
      </c>
      <c r="R25" s="100">
        <f t="shared" si="9"/>
        <v>0.4302406398529906</v>
      </c>
      <c r="S25" s="90">
        <f t="shared" si="10"/>
        <v>1.3244695493048824</v>
      </c>
      <c r="T25" s="89">
        <v>9.880899813469507E-2</v>
      </c>
      <c r="U25" s="88">
        <v>5.5513104210689931E-2</v>
      </c>
      <c r="V25" s="88">
        <v>8.1603824797742766E-2</v>
      </c>
      <c r="W25" s="88">
        <v>8.4978148463463937E-2</v>
      </c>
      <c r="X25" s="88">
        <v>3.5107222488706298E-2</v>
      </c>
      <c r="Y25" s="88">
        <v>1.0270277698042667</v>
      </c>
      <c r="Z25" s="88">
        <v>1.9653917638921447E-2</v>
      </c>
      <c r="AA25" s="88">
        <v>6.0899619525481771E-3</v>
      </c>
      <c r="AB25" s="88">
        <v>2.5270145816503765E-2</v>
      </c>
      <c r="AC25" s="88">
        <v>3.4387744459231706E-2</v>
      </c>
      <c r="AD25" s="88">
        <v>2.520377812771302E-2</v>
      </c>
      <c r="AE25" s="88">
        <v>5.9241906536653205E-2</v>
      </c>
      <c r="AF25" s="90">
        <v>3.0557967790295546E-2</v>
      </c>
      <c r="AG25" s="90">
        <f t="shared" si="11"/>
        <v>1.5834444902214315</v>
      </c>
      <c r="AH25" s="90">
        <f t="shared" si="12"/>
        <v>0.97585593125537617</v>
      </c>
      <c r="AI25" s="101">
        <f t="shared" si="13"/>
        <v>2.0136851300744221</v>
      </c>
      <c r="AJ25" s="100">
        <f>AI25/AVERAGE(AI$5:$AI$17,$AI$20:AI$32)</f>
        <v>1.2601453984754132</v>
      </c>
    </row>
    <row r="26" spans="2:36">
      <c r="B26" s="97"/>
      <c r="C26" s="102">
        <v>7</v>
      </c>
      <c r="D26" s="65" t="s">
        <v>18</v>
      </c>
      <c r="E26" s="88">
        <v>5.3595451070302244E-3</v>
      </c>
      <c r="F26" s="88">
        <v>1.0201632881264015E-2</v>
      </c>
      <c r="G26" s="88">
        <v>8.0377937729606171E-3</v>
      </c>
      <c r="H26" s="88">
        <v>7.3428033015150015E-3</v>
      </c>
      <c r="I26" s="88">
        <v>6.0285879918261795E-3</v>
      </c>
      <c r="J26" s="88">
        <v>3.7247539906132021E-3</v>
      </c>
      <c r="K26" s="88">
        <v>6.1318211469634882E-3</v>
      </c>
      <c r="L26" s="88">
        <v>7.7592690623287369E-3</v>
      </c>
      <c r="M26" s="88">
        <v>4.7507107474535383E-3</v>
      </c>
      <c r="N26" s="88">
        <v>5.0176813955361546E-3</v>
      </c>
      <c r="O26" s="88">
        <v>3.5507518955590839E-3</v>
      </c>
      <c r="P26" s="88">
        <v>5.0618996730591864E-3</v>
      </c>
      <c r="Q26" s="90">
        <v>4.6639367113347312E-3</v>
      </c>
      <c r="R26" s="100">
        <f t="shared" si="9"/>
        <v>7.7631187677444174E-2</v>
      </c>
      <c r="S26" s="90">
        <f t="shared" si="10"/>
        <v>0.2389828729110294</v>
      </c>
      <c r="T26" s="89">
        <v>1.5317928475695059E-2</v>
      </c>
      <c r="U26" s="88">
        <v>5.551248131883469E-2</v>
      </c>
      <c r="V26" s="88">
        <v>1.5579110677552608E-2</v>
      </c>
      <c r="W26" s="88">
        <v>2.1641748342933292E-2</v>
      </c>
      <c r="X26" s="88">
        <v>2.5295383420523853E-2</v>
      </c>
      <c r="Y26" s="88">
        <v>2.5202262778542067E-2</v>
      </c>
      <c r="Z26" s="88">
        <v>1.0527911615821581</v>
      </c>
      <c r="AA26" s="88">
        <v>8.0367048692226231E-2</v>
      </c>
      <c r="AB26" s="88">
        <v>2.7079943697295408E-2</v>
      </c>
      <c r="AC26" s="88">
        <v>1.5034510919021185E-2</v>
      </c>
      <c r="AD26" s="88">
        <v>2.6511316181004413E-2</v>
      </c>
      <c r="AE26" s="88">
        <v>1.6011887248935031E-2</v>
      </c>
      <c r="AF26" s="90">
        <v>1.7903505180984117E-2</v>
      </c>
      <c r="AG26" s="90">
        <f t="shared" si="11"/>
        <v>1.3942482885157061</v>
      </c>
      <c r="AH26" s="90">
        <f t="shared" si="12"/>
        <v>0.8592568103226923</v>
      </c>
      <c r="AI26" s="101">
        <f t="shared" si="13"/>
        <v>1.4718794761931504</v>
      </c>
      <c r="AJ26" s="100">
        <f>AI26/AVERAGE(AI$5:$AI$17,$AI$20:AI$32)</f>
        <v>0.92108846677864209</v>
      </c>
    </row>
    <row r="27" spans="2:36">
      <c r="B27" s="97"/>
      <c r="C27" s="102">
        <v>8</v>
      </c>
      <c r="D27" s="65" t="s">
        <v>17</v>
      </c>
      <c r="E27" s="88">
        <v>5.1646174109406555E-3</v>
      </c>
      <c r="F27" s="88">
        <v>8.3992004401723438E-3</v>
      </c>
      <c r="G27" s="88">
        <v>6.5916969932154103E-3</v>
      </c>
      <c r="H27" s="88">
        <v>7.7442635678061315E-3</v>
      </c>
      <c r="I27" s="88">
        <v>5.6969205532693525E-3</v>
      </c>
      <c r="J27" s="88">
        <v>8.9672624401837334E-3</v>
      </c>
      <c r="K27" s="88">
        <v>9.4909279931753437E-3</v>
      </c>
      <c r="L27" s="88">
        <v>9.1442050399988158E-3</v>
      </c>
      <c r="M27" s="88">
        <v>1.1673020266766098E-2</v>
      </c>
      <c r="N27" s="88">
        <v>1.0754760067380053E-2</v>
      </c>
      <c r="O27" s="88">
        <v>3.2440074784507735E-3</v>
      </c>
      <c r="P27" s="88">
        <v>8.7960115193182406E-3</v>
      </c>
      <c r="Q27" s="90">
        <v>1.5707427739606053E-2</v>
      </c>
      <c r="R27" s="100">
        <f t="shared" si="9"/>
        <v>0.11137432151028299</v>
      </c>
      <c r="S27" s="90">
        <f t="shared" si="10"/>
        <v>0.3428590508448135</v>
      </c>
      <c r="T27" s="89">
        <v>8.8438787418645953E-3</v>
      </c>
      <c r="U27" s="88">
        <v>1.7294855016093083E-2</v>
      </c>
      <c r="V27" s="88">
        <v>8.8770894751093385E-3</v>
      </c>
      <c r="W27" s="88">
        <v>1.2689317906320611E-2</v>
      </c>
      <c r="X27" s="88">
        <v>1.1175470247166419E-2</v>
      </c>
      <c r="Y27" s="88">
        <v>3.4394421356316429E-2</v>
      </c>
      <c r="Z27" s="88">
        <v>2.2564156673990123E-2</v>
      </c>
      <c r="AA27" s="88">
        <v>1.033521409890271</v>
      </c>
      <c r="AB27" s="88">
        <v>2.7345128507209285E-2</v>
      </c>
      <c r="AC27" s="88">
        <v>3.4705378962788469E-2</v>
      </c>
      <c r="AD27" s="88">
        <v>7.2785396479419411E-3</v>
      </c>
      <c r="AE27" s="88">
        <v>1.8172319635919375E-2</v>
      </c>
      <c r="AF27" s="90">
        <v>4.1422287409964557E-2</v>
      </c>
      <c r="AG27" s="90">
        <f t="shared" si="11"/>
        <v>1.2782842534709553</v>
      </c>
      <c r="AH27" s="90">
        <f t="shared" si="12"/>
        <v>0.78778970673328808</v>
      </c>
      <c r="AI27" s="101">
        <f t="shared" si="13"/>
        <v>1.3896585749812382</v>
      </c>
      <c r="AJ27" s="100">
        <f>AI27/AVERAGE(AI$5:$AI$17,$AI$20:AI$32)</f>
        <v>0.86963539262455958</v>
      </c>
    </row>
    <row r="28" spans="2:36">
      <c r="B28" s="97"/>
      <c r="C28" s="102">
        <v>9</v>
      </c>
      <c r="D28" s="65" t="s">
        <v>16</v>
      </c>
      <c r="E28" s="88">
        <v>2.0025819207604191E-2</v>
      </c>
      <c r="F28" s="88">
        <v>2.6952571018683251E-2</v>
      </c>
      <c r="G28" s="88">
        <v>2.7426117700358722E-2</v>
      </c>
      <c r="H28" s="88">
        <v>2.3572336736649414E-2</v>
      </c>
      <c r="I28" s="88">
        <v>2.0069593557006042E-2</v>
      </c>
      <c r="J28" s="88">
        <v>1.0051102446645935E-2</v>
      </c>
      <c r="K28" s="88">
        <v>1.9733822292148876E-2</v>
      </c>
      <c r="L28" s="88">
        <v>2.4216306780823708E-3</v>
      </c>
      <c r="M28" s="88">
        <v>4.0817885324238884E-2</v>
      </c>
      <c r="N28" s="88">
        <v>1.7940474419706448E-2</v>
      </c>
      <c r="O28" s="88">
        <v>1.3821207609958348E-2</v>
      </c>
      <c r="P28" s="88">
        <v>1.6754379096263396E-2</v>
      </c>
      <c r="Q28" s="90">
        <v>3.6298766490021873E-2</v>
      </c>
      <c r="R28" s="100">
        <f t="shared" si="9"/>
        <v>0.27588570657736777</v>
      </c>
      <c r="S28" s="90">
        <f t="shared" si="10"/>
        <v>0.84929730853654373</v>
      </c>
      <c r="T28" s="89">
        <v>4.8408346535457621E-2</v>
      </c>
      <c r="U28" s="88">
        <v>5.2061227052116285E-2</v>
      </c>
      <c r="V28" s="88">
        <v>4.4098310019406284E-2</v>
      </c>
      <c r="W28" s="88">
        <v>4.6886320990476654E-2</v>
      </c>
      <c r="X28" s="88">
        <v>4.5736851500831545E-2</v>
      </c>
      <c r="Y28" s="88">
        <v>3.4049521643000673E-2</v>
      </c>
      <c r="Z28" s="88">
        <v>3.9558716050062837E-2</v>
      </c>
      <c r="AA28" s="88">
        <v>6.119268332609536E-3</v>
      </c>
      <c r="AB28" s="88">
        <v>1.1267394713367065</v>
      </c>
      <c r="AC28" s="88">
        <v>3.4415647136672924E-2</v>
      </c>
      <c r="AD28" s="88">
        <v>3.4369152155232049E-2</v>
      </c>
      <c r="AE28" s="88">
        <v>2.9667746879407115E-2</v>
      </c>
      <c r="AF28" s="90">
        <v>0.1027889754913113</v>
      </c>
      <c r="AG28" s="90">
        <f t="shared" si="11"/>
        <v>1.6448995551232914</v>
      </c>
      <c r="AH28" s="90">
        <f t="shared" si="12"/>
        <v>1.0137298762913514</v>
      </c>
      <c r="AI28" s="101">
        <f t="shared" si="13"/>
        <v>1.9207852617006593</v>
      </c>
      <c r="AJ28" s="100">
        <f>AI28/AVERAGE(AI$5:$AI$17,$AI$20:AI$32)</f>
        <v>1.2020095261377939</v>
      </c>
    </row>
    <row r="29" spans="2:36">
      <c r="B29" s="97"/>
      <c r="C29" s="102">
        <v>10</v>
      </c>
      <c r="D29" s="65" t="s">
        <v>15</v>
      </c>
      <c r="E29" s="88">
        <v>1.1755017348836529E-2</v>
      </c>
      <c r="F29" s="88">
        <v>1.8607582285942902E-2</v>
      </c>
      <c r="G29" s="88">
        <v>1.9121490057145984E-2</v>
      </c>
      <c r="H29" s="88">
        <v>1.9009185881240256E-2</v>
      </c>
      <c r="I29" s="88">
        <v>2.2314818629452594E-2</v>
      </c>
      <c r="J29" s="88">
        <v>3.0896733091276413E-2</v>
      </c>
      <c r="K29" s="88">
        <v>5.2947874668650884E-2</v>
      </c>
      <c r="L29" s="88">
        <v>5.8994252245923836E-3</v>
      </c>
      <c r="M29" s="88">
        <v>1.2572260192316376E-2</v>
      </c>
      <c r="N29" s="88">
        <v>0.1183870130189895</v>
      </c>
      <c r="O29" s="88">
        <v>2.3304683492676087E-2</v>
      </c>
      <c r="P29" s="88">
        <v>2.3949973923757556E-2</v>
      </c>
      <c r="Q29" s="90">
        <v>5.1154855474856223E-2</v>
      </c>
      <c r="R29" s="100">
        <f t="shared" si="9"/>
        <v>0.40992091328973368</v>
      </c>
      <c r="S29" s="90">
        <f t="shared" si="10"/>
        <v>1.2619165113295967</v>
      </c>
      <c r="T29" s="89">
        <v>1.7678519580447655E-2</v>
      </c>
      <c r="U29" s="88">
        <v>2.7859223042816537E-2</v>
      </c>
      <c r="V29" s="88">
        <v>2.1573260336992958E-2</v>
      </c>
      <c r="W29" s="88">
        <v>2.7034045730739462E-2</v>
      </c>
      <c r="X29" s="88">
        <v>3.109592654410346E-2</v>
      </c>
      <c r="Y29" s="88">
        <v>5.3902930827844739E-2</v>
      </c>
      <c r="Z29" s="88">
        <v>7.9442809128780198E-2</v>
      </c>
      <c r="AA29" s="88">
        <v>1.2441001807414094E-2</v>
      </c>
      <c r="AB29" s="88">
        <v>2.7111128342793667E-2</v>
      </c>
      <c r="AC29" s="88">
        <v>1.2082147788010271</v>
      </c>
      <c r="AD29" s="88">
        <v>4.6353760526857732E-2</v>
      </c>
      <c r="AE29" s="88">
        <v>5.5371461841169235E-2</v>
      </c>
      <c r="AF29" s="90">
        <v>0.10688061203387766</v>
      </c>
      <c r="AG29" s="90">
        <f t="shared" si="11"/>
        <v>1.7149594585448644</v>
      </c>
      <c r="AH29" s="90">
        <f t="shared" si="12"/>
        <v>1.0569068696872865</v>
      </c>
      <c r="AI29" s="101">
        <f t="shared" si="13"/>
        <v>2.1248803718345979</v>
      </c>
      <c r="AJ29" s="100">
        <f>AI29/AVERAGE(AI$5:$AI$17,$AI$20:AI$32)</f>
        <v>1.3297303450709457</v>
      </c>
    </row>
    <row r="30" spans="2:36">
      <c r="B30" s="97"/>
      <c r="C30" s="102">
        <v>11</v>
      </c>
      <c r="D30" s="65" t="s">
        <v>14</v>
      </c>
      <c r="E30" s="88">
        <v>5.1316072299410916E-4</v>
      </c>
      <c r="F30" s="88">
        <v>6.5152941950202641E-4</v>
      </c>
      <c r="G30" s="88">
        <v>7.5526114584678822E-4</v>
      </c>
      <c r="H30" s="88">
        <v>7.6356507098234317E-4</v>
      </c>
      <c r="I30" s="88">
        <v>3.9217447938655071E-4</v>
      </c>
      <c r="J30" s="88">
        <v>2.82472903987713E-4</v>
      </c>
      <c r="K30" s="88">
        <v>3.4149694509745678E-4</v>
      </c>
      <c r="L30" s="88">
        <v>7.217105925914586E-5</v>
      </c>
      <c r="M30" s="88">
        <v>3.579275060029448E-4</v>
      </c>
      <c r="N30" s="88">
        <v>4.1802239425153668E-4</v>
      </c>
      <c r="O30" s="88">
        <v>2.0442527194521228E-4</v>
      </c>
      <c r="P30" s="88">
        <v>4.3414627586890443E-4</v>
      </c>
      <c r="Q30" s="90">
        <v>3.1327514975843304E-4</v>
      </c>
      <c r="R30" s="100">
        <f t="shared" si="9"/>
        <v>5.4996283448831649E-3</v>
      </c>
      <c r="S30" s="90">
        <f t="shared" si="10"/>
        <v>1.6930270180382474E-2</v>
      </c>
      <c r="T30" s="89">
        <v>1.7838729125250667E-3</v>
      </c>
      <c r="U30" s="88">
        <v>3.7556060184786369E-3</v>
      </c>
      <c r="V30" s="88">
        <v>1.6581412092942093E-3</v>
      </c>
      <c r="W30" s="88">
        <v>4.2075775154423118E-3</v>
      </c>
      <c r="X30" s="88">
        <v>1.6085725894469305E-3</v>
      </c>
      <c r="Y30" s="88">
        <v>2.1438622919716798E-3</v>
      </c>
      <c r="Z30" s="88">
        <v>1.6716689851948132E-3</v>
      </c>
      <c r="AA30" s="88">
        <v>6.7827994199292838E-4</v>
      </c>
      <c r="AB30" s="88">
        <v>3.1628061869584823E-3</v>
      </c>
      <c r="AC30" s="88">
        <v>1.3936254242717966E-3</v>
      </c>
      <c r="AD30" s="88">
        <v>1.0007410285751588</v>
      </c>
      <c r="AE30" s="88">
        <v>1.7589833424039084E-3</v>
      </c>
      <c r="AF30" s="90">
        <v>0.24807340707479311</v>
      </c>
      <c r="AG30" s="90">
        <f t="shared" si="11"/>
        <v>1.2726374320679328</v>
      </c>
      <c r="AH30" s="90">
        <f t="shared" si="12"/>
        <v>0.78430964526418745</v>
      </c>
      <c r="AI30" s="101">
        <f t="shared" si="13"/>
        <v>1.2781370604128159</v>
      </c>
      <c r="AJ30" s="100">
        <f>AI30/AVERAGE(AI$5:$AI$17,$AI$20:AI$32)</f>
        <v>0.79984626754460608</v>
      </c>
    </row>
    <row r="31" spans="2:36">
      <c r="B31" s="97"/>
      <c r="C31" s="102">
        <v>12</v>
      </c>
      <c r="D31" s="65" t="s">
        <v>13</v>
      </c>
      <c r="E31" s="88">
        <v>3.4249113561857114E-2</v>
      </c>
      <c r="F31" s="88">
        <v>7.8402557474464118E-2</v>
      </c>
      <c r="G31" s="88">
        <v>5.8677266503409764E-2</v>
      </c>
      <c r="H31" s="88">
        <v>7.8887919054826283E-2</v>
      </c>
      <c r="I31" s="88">
        <v>4.9103871398679125E-2</v>
      </c>
      <c r="J31" s="88">
        <v>5.165530171784799E-2</v>
      </c>
      <c r="K31" s="88">
        <v>7.24502276927175E-2</v>
      </c>
      <c r="L31" s="88">
        <v>1.358047022711272E-2</v>
      </c>
      <c r="M31" s="88">
        <v>2.9558225978107779E-2</v>
      </c>
      <c r="N31" s="88">
        <v>9.7265430346555506E-2</v>
      </c>
      <c r="O31" s="88">
        <v>4.1287710326748453E-2</v>
      </c>
      <c r="P31" s="88">
        <v>4.9545561724288249E-2</v>
      </c>
      <c r="Q31" s="90">
        <v>4.8018210275923248E-2</v>
      </c>
      <c r="R31" s="100">
        <f t="shared" si="9"/>
        <v>0.70268186628253793</v>
      </c>
      <c r="S31" s="90">
        <f t="shared" si="10"/>
        <v>2.1631632359461719</v>
      </c>
      <c r="T31" s="89">
        <v>7.4011205029320848E-2</v>
      </c>
      <c r="U31" s="88">
        <v>0.17559459362843211</v>
      </c>
      <c r="V31" s="88">
        <v>8.2993017636080815E-2</v>
      </c>
      <c r="W31" s="88">
        <v>0.14944698029358408</v>
      </c>
      <c r="X31" s="88">
        <v>0.13223842054384047</v>
      </c>
      <c r="Y31" s="88">
        <v>0.1361178854335223</v>
      </c>
      <c r="Z31" s="88">
        <v>0.16877003613515396</v>
      </c>
      <c r="AA31" s="88">
        <v>4.9630405236206612E-2</v>
      </c>
      <c r="AB31" s="88">
        <v>0.12279159706864302</v>
      </c>
      <c r="AC31" s="88">
        <v>0.26074338617258974</v>
      </c>
      <c r="AD31" s="88">
        <v>0.1589649210339919</v>
      </c>
      <c r="AE31" s="88">
        <v>1.1415178027507491</v>
      </c>
      <c r="AF31" s="90">
        <v>0.15060800234965679</v>
      </c>
      <c r="AG31" s="90">
        <f t="shared" si="11"/>
        <v>2.8034282533117723</v>
      </c>
      <c r="AH31" s="90">
        <f t="shared" si="12"/>
        <v>1.7277158155765988</v>
      </c>
      <c r="AI31" s="101">
        <f t="shared" si="13"/>
        <v>3.5061101195943101</v>
      </c>
      <c r="AJ31" s="100">
        <f>AI31/AVERAGE(AI$5:$AI$17,$AI$20:AI$32)</f>
        <v>2.194091056128304</v>
      </c>
    </row>
    <row r="32" spans="2:36">
      <c r="B32" s="97"/>
      <c r="C32" s="92">
        <v>13</v>
      </c>
      <c r="D32" s="57" t="s">
        <v>12</v>
      </c>
      <c r="E32" s="84">
        <v>2.075133644924251E-3</v>
      </c>
      <c r="F32" s="84">
        <v>2.6346728392970596E-3</v>
      </c>
      <c r="G32" s="84">
        <v>3.0541460876161086E-3</v>
      </c>
      <c r="H32" s="84">
        <v>3.0877257316956107E-3</v>
      </c>
      <c r="I32" s="84">
        <v>1.5858860984281249E-3</v>
      </c>
      <c r="J32" s="84">
        <v>1.1422718079908268E-3</v>
      </c>
      <c r="K32" s="84">
        <v>1.380954871752173E-3</v>
      </c>
      <c r="L32" s="84">
        <v>2.9184734245569821E-4</v>
      </c>
      <c r="M32" s="84">
        <v>1.4473972322294512E-3</v>
      </c>
      <c r="N32" s="84">
        <v>1.6904106175193606E-3</v>
      </c>
      <c r="O32" s="84">
        <v>8.266606166021193E-4</v>
      </c>
      <c r="P32" s="84">
        <v>1.7556128197373188E-3</v>
      </c>
      <c r="Q32" s="86">
        <v>1.2668307885868157E-3</v>
      </c>
      <c r="R32" s="98">
        <f t="shared" si="9"/>
        <v>2.2239550498834922E-2</v>
      </c>
      <c r="S32" s="86">
        <f t="shared" si="10"/>
        <v>6.8463098781183895E-2</v>
      </c>
      <c r="T32" s="85">
        <v>7.2136750401536019E-3</v>
      </c>
      <c r="U32" s="84">
        <v>1.5187024370363771E-2</v>
      </c>
      <c r="V32" s="84">
        <v>6.7052376716705527E-3</v>
      </c>
      <c r="W32" s="84">
        <v>1.7014719316352199E-2</v>
      </c>
      <c r="X32" s="84">
        <v>6.5047907041446903E-3</v>
      </c>
      <c r="Y32" s="84">
        <v>8.6694101337251427E-3</v>
      </c>
      <c r="Z32" s="84">
        <v>6.7599416691794595E-3</v>
      </c>
      <c r="AA32" s="84">
        <v>2.7428473482818613E-3</v>
      </c>
      <c r="AB32" s="84">
        <v>1.2789843877056567E-2</v>
      </c>
      <c r="AC32" s="84">
        <v>5.6355813622186307E-3</v>
      </c>
      <c r="AD32" s="84">
        <v>2.9965920212875019E-3</v>
      </c>
      <c r="AE32" s="84">
        <v>7.1130259022679845E-3</v>
      </c>
      <c r="AF32" s="86">
        <v>1.0031661628900668</v>
      </c>
      <c r="AG32" s="86">
        <f t="shared" si="11"/>
        <v>1.1024988523067687</v>
      </c>
      <c r="AH32" s="86">
        <f t="shared" si="12"/>
        <v>0.67945548509588261</v>
      </c>
      <c r="AI32" s="99">
        <f t="shared" si="13"/>
        <v>1.1247384028056036</v>
      </c>
      <c r="AJ32" s="98">
        <f>AI32/AVERAGE(AI$5:$AI$17,$AI$20:AI$32)</f>
        <v>0.70385081640429303</v>
      </c>
    </row>
    <row r="33" spans="2:36" ht="12">
      <c r="B33" s="97"/>
      <c r="C33" s="92"/>
      <c r="D33" s="91" t="s">
        <v>52</v>
      </c>
      <c r="E33" s="84">
        <f t="shared" ref="E33:Q33" si="14">SUM(E20:E32)</f>
        <v>0.45590155137085514</v>
      </c>
      <c r="F33" s="84">
        <f t="shared" si="14"/>
        <v>0.39692200086652685</v>
      </c>
      <c r="G33" s="84">
        <f t="shared" si="14"/>
        <v>0.71352871168420817</v>
      </c>
      <c r="H33" s="84">
        <f t="shared" si="14"/>
        <v>0.5550993579013096</v>
      </c>
      <c r="I33" s="84">
        <f t="shared" si="14"/>
        <v>0.25952460757499995</v>
      </c>
      <c r="J33" s="84">
        <f t="shared" si="14"/>
        <v>0.19125485962566638</v>
      </c>
      <c r="K33" s="84">
        <f t="shared" si="14"/>
        <v>0.24842384251264091</v>
      </c>
      <c r="L33" s="84">
        <f t="shared" si="14"/>
        <v>5.6893263412592349E-2</v>
      </c>
      <c r="M33" s="84">
        <f t="shared" si="14"/>
        <v>0.19100504146332917</v>
      </c>
      <c r="N33" s="84">
        <f t="shared" si="14"/>
        <v>0.37668243741819074</v>
      </c>
      <c r="O33" s="84">
        <f t="shared" si="14"/>
        <v>0.16965290556386445</v>
      </c>
      <c r="P33" s="84">
        <f t="shared" si="14"/>
        <v>0.3401290517179541</v>
      </c>
      <c r="Q33" s="86">
        <f t="shared" si="14"/>
        <v>0.2679018924241357</v>
      </c>
      <c r="R33" s="95"/>
      <c r="S33" s="96"/>
      <c r="T33" s="85">
        <f t="shared" ref="T33:AF33" si="15">SUM(T20:T32)</f>
        <v>1.7727698716812312</v>
      </c>
      <c r="U33" s="84">
        <f t="shared" si="15"/>
        <v>1.710862051457845</v>
      </c>
      <c r="V33" s="84">
        <f t="shared" si="15"/>
        <v>1.9075599700036894</v>
      </c>
      <c r="W33" s="84">
        <f t="shared" si="15"/>
        <v>1.7815085141527953</v>
      </c>
      <c r="X33" s="84">
        <f t="shared" si="15"/>
        <v>1.5622556743356977</v>
      </c>
      <c r="Y33" s="84">
        <f t="shared" si="15"/>
        <v>1.4527358538921387</v>
      </c>
      <c r="Z33" s="84">
        <f t="shared" si="15"/>
        <v>1.4921637541472228</v>
      </c>
      <c r="AA33" s="84">
        <f t="shared" si="15"/>
        <v>1.2301530038045156</v>
      </c>
      <c r="AB33" s="84">
        <f t="shared" si="15"/>
        <v>1.5549775214793007</v>
      </c>
      <c r="AC33" s="84">
        <f t="shared" si="15"/>
        <v>1.7509300344391545</v>
      </c>
      <c r="AD33" s="84">
        <f t="shared" si="15"/>
        <v>1.4436644997719585</v>
      </c>
      <c r="AE33" s="84">
        <f t="shared" si="15"/>
        <v>1.5682097678754332</v>
      </c>
      <c r="AF33" s="86">
        <f t="shared" si="15"/>
        <v>1.8662846569425451</v>
      </c>
      <c r="AG33" s="95"/>
      <c r="AH33" s="94"/>
      <c r="AI33" s="81"/>
      <c r="AJ33" s="71"/>
    </row>
    <row r="34" spans="2:36" ht="12">
      <c r="B34" s="93"/>
      <c r="C34" s="92"/>
      <c r="D34" s="91" t="s">
        <v>50</v>
      </c>
      <c r="E34" s="84">
        <f t="shared" ref="E34:Q34" si="16">E33/AVERAGE($E33:$Q33)</f>
        <v>1.4034650991544542</v>
      </c>
      <c r="F34" s="84">
        <f t="shared" si="16"/>
        <v>1.2219001528458859</v>
      </c>
      <c r="G34" s="84">
        <f t="shared" si="16"/>
        <v>2.1965545874592198</v>
      </c>
      <c r="H34" s="84">
        <f t="shared" si="16"/>
        <v>1.7088394918485446</v>
      </c>
      <c r="I34" s="84">
        <f t="shared" si="16"/>
        <v>0.79893066388576628</v>
      </c>
      <c r="J34" s="84">
        <f t="shared" si="16"/>
        <v>0.58876641178603928</v>
      </c>
      <c r="K34" s="84">
        <f t="shared" si="16"/>
        <v>0.76475763619571402</v>
      </c>
      <c r="L34" s="84">
        <f t="shared" si="16"/>
        <v>0.17514243883680475</v>
      </c>
      <c r="M34" s="84">
        <f t="shared" si="16"/>
        <v>0.58799736182136841</v>
      </c>
      <c r="N34" s="84">
        <f t="shared" si="16"/>
        <v>1.1595938921269895</v>
      </c>
      <c r="O34" s="84">
        <f t="shared" si="16"/>
        <v>0.52226611471945872</v>
      </c>
      <c r="P34" s="84">
        <f t="shared" si="16"/>
        <v>1.0470665253480107</v>
      </c>
      <c r="Q34" s="86">
        <f t="shared" si="16"/>
        <v>0.82471962397174203</v>
      </c>
      <c r="R34" s="89"/>
      <c r="S34" s="90"/>
      <c r="T34" s="85">
        <f t="shared" ref="T34:AF34" si="17">T33/AVERAGE($T33:$AF33)</f>
        <v>1.092534663964785</v>
      </c>
      <c r="U34" s="84">
        <f t="shared" si="17"/>
        <v>1.0543816918024107</v>
      </c>
      <c r="V34" s="84">
        <f t="shared" si="17"/>
        <v>1.1756040217697257</v>
      </c>
      <c r="W34" s="84">
        <f t="shared" si="17"/>
        <v>1.0979201739335009</v>
      </c>
      <c r="X34" s="84">
        <f t="shared" si="17"/>
        <v>0.96279754380569693</v>
      </c>
      <c r="Y34" s="84">
        <f t="shared" si="17"/>
        <v>0.89530192458451086</v>
      </c>
      <c r="Z34" s="84">
        <f t="shared" si="17"/>
        <v>0.91960081889907486</v>
      </c>
      <c r="AA34" s="84">
        <f t="shared" si="17"/>
        <v>0.75812705309699924</v>
      </c>
      <c r="AB34" s="84">
        <f t="shared" si="17"/>
        <v>0.95831211430225727</v>
      </c>
      <c r="AC34" s="84">
        <f t="shared" si="17"/>
        <v>1.0790750606493873</v>
      </c>
      <c r="AD34" s="84">
        <f t="shared" si="17"/>
        <v>0.88971136881993351</v>
      </c>
      <c r="AE34" s="84">
        <f t="shared" si="17"/>
        <v>0.96646697303538076</v>
      </c>
      <c r="AF34" s="86">
        <f t="shared" si="17"/>
        <v>1.150166591336337</v>
      </c>
      <c r="AG34" s="89"/>
      <c r="AH34" s="88"/>
      <c r="AI34" s="74"/>
      <c r="AJ34" s="65"/>
    </row>
    <row r="35" spans="2:36" ht="12">
      <c r="B35" s="59"/>
      <c r="C35" s="58"/>
      <c r="D35" s="87" t="s">
        <v>51</v>
      </c>
      <c r="E35" s="84">
        <f t="shared" ref="E35:Q35" si="18">SUM(E33,E18)</f>
        <v>1.647736019377056</v>
      </c>
      <c r="F35" s="84">
        <f t="shared" si="18"/>
        <v>1.7744956458046865</v>
      </c>
      <c r="G35" s="84">
        <f t="shared" si="18"/>
        <v>2.0128329483142116</v>
      </c>
      <c r="H35" s="84">
        <f t="shared" si="18"/>
        <v>1.8126410962282216</v>
      </c>
      <c r="I35" s="84">
        <f t="shared" si="18"/>
        <v>1.5235911487470899</v>
      </c>
      <c r="J35" s="84">
        <f t="shared" si="18"/>
        <v>1.3442729100885424</v>
      </c>
      <c r="K35" s="84">
        <f t="shared" si="18"/>
        <v>1.4251032819552016</v>
      </c>
      <c r="L35" s="84">
        <f t="shared" si="18"/>
        <v>1.1676139226053421</v>
      </c>
      <c r="M35" s="84">
        <f t="shared" si="18"/>
        <v>1.3918241185385689</v>
      </c>
      <c r="N35" s="84">
        <f t="shared" si="18"/>
        <v>1.655014211022263</v>
      </c>
      <c r="O35" s="84">
        <f t="shared" si="18"/>
        <v>1.3298187685572904</v>
      </c>
      <c r="P35" s="84">
        <f t="shared" si="18"/>
        <v>1.5466492521780606</v>
      </c>
      <c r="Q35" s="86">
        <f t="shared" si="18"/>
        <v>1.7040489761392354</v>
      </c>
      <c r="R35" s="89"/>
      <c r="S35" s="90"/>
      <c r="T35" s="85">
        <f t="shared" ref="T35:AF35" si="19">SUM(T33,T18)</f>
        <v>1.7847045906745722</v>
      </c>
      <c r="U35" s="84">
        <f t="shared" si="19"/>
        <v>1.72499477374305</v>
      </c>
      <c r="V35" s="84">
        <f t="shared" si="19"/>
        <v>1.931767483314631</v>
      </c>
      <c r="W35" s="84">
        <f t="shared" si="19"/>
        <v>1.7974131342756499</v>
      </c>
      <c r="X35" s="84">
        <f t="shared" si="19"/>
        <v>1.5698079671100207</v>
      </c>
      <c r="Y35" s="84">
        <f t="shared" si="19"/>
        <v>1.457184979262284</v>
      </c>
      <c r="Z35" s="84">
        <f t="shared" si="19"/>
        <v>1.4955254942372636</v>
      </c>
      <c r="AA35" s="84">
        <f t="shared" si="19"/>
        <v>1.2312539849341402</v>
      </c>
      <c r="AB35" s="84">
        <f t="shared" si="19"/>
        <v>1.5645178579697201</v>
      </c>
      <c r="AC35" s="84">
        <f t="shared" si="19"/>
        <v>1.7562794609263039</v>
      </c>
      <c r="AD35" s="84">
        <f t="shared" si="19"/>
        <v>1.4487316590955108</v>
      </c>
      <c r="AE35" s="84">
        <f t="shared" si="19"/>
        <v>1.5756382001239992</v>
      </c>
      <c r="AF35" s="86">
        <f t="shared" si="19"/>
        <v>1.8739765653540099</v>
      </c>
      <c r="AG35" s="89"/>
      <c r="AH35" s="88"/>
      <c r="AI35" s="74"/>
      <c r="AJ35" s="65"/>
    </row>
    <row r="36" spans="2:36" ht="12">
      <c r="B36" s="59"/>
      <c r="C36" s="58"/>
      <c r="D36" s="87" t="s">
        <v>50</v>
      </c>
      <c r="E36" s="84">
        <f>E35/AVERAGE($E35:$Q$35,$T$35:$AF35)</f>
        <v>1.0311378535349529</v>
      </c>
      <c r="F36" s="84">
        <f>F35/AVERAGE($E35:$Q$35,$T$35:$AF35)</f>
        <v>1.1104628470851301</v>
      </c>
      <c r="G36" s="84">
        <f>G35/AVERAGE($E35:$Q$35,$T$35:$AF35)</f>
        <v>1.2596121110672902</v>
      </c>
      <c r="H36" s="84">
        <f>H35/AVERAGE($E35:$Q$35,$T$35:$AF35)</f>
        <v>1.134333914664704</v>
      </c>
      <c r="I36" s="84">
        <f>I35/AVERAGE($E35:$Q$35,$T$35:$AF35)</f>
        <v>0.95344914980851903</v>
      </c>
      <c r="J36" s="84">
        <f>J35/AVERAGE($E35:$Q$35,$T$35:$AF35)</f>
        <v>0.8412334662672033</v>
      </c>
      <c r="K36" s="84">
        <f>K35/AVERAGE($E35:$Q$35,$T$35:$AF35)</f>
        <v>0.89181636010873588</v>
      </c>
      <c r="L36" s="84">
        <f>L35/AVERAGE($E35:$Q$35,$T$35:$AF35)</f>
        <v>0.7306819173425444</v>
      </c>
      <c r="M36" s="84">
        <f>M35/AVERAGE($E35:$Q$35,$T$35:$AF35)</f>
        <v>0.87099056961236809</v>
      </c>
      <c r="N36" s="84">
        <f>N35/AVERAGE($E35:$Q$35,$T$35:$AF35)</f>
        <v>1.0356924780757772</v>
      </c>
      <c r="O36" s="84">
        <f>O35/AVERAGE($E35:$Q$35,$T$35:$AF35)</f>
        <v>0.83218819912613518</v>
      </c>
      <c r="P36" s="84">
        <f>P35/AVERAGE($E35:$Q$35,$T$35:$AF35)</f>
        <v>0.9678786961671566</v>
      </c>
      <c r="Q36" s="84">
        <f>Q35/AVERAGE($E35:$Q$35,$T$35:$AF35)</f>
        <v>1.0663779773649298</v>
      </c>
      <c r="R36" s="85"/>
      <c r="S36" s="86"/>
      <c r="T36" s="84">
        <f>T35/AVERAGE($E35:$Q$35,$T$35:$AF35)</f>
        <v>1.1168515096962506</v>
      </c>
      <c r="U36" s="84">
        <f>U35/AVERAGE($E35:$Q$35,$T$35:$AF35)</f>
        <v>1.0794856624114337</v>
      </c>
      <c r="V36" s="84">
        <f>V35/AVERAGE($E35:$Q$35,$T$35:$AF35)</f>
        <v>1.2088820981328869</v>
      </c>
      <c r="W36" s="84">
        <f>W35/AVERAGE($E35:$Q$35,$T$35:$AF35)</f>
        <v>1.124804397911515</v>
      </c>
      <c r="X36" s="84">
        <f>X35/AVERAGE($E35:$Q$35,$T$35:$AF35)</f>
        <v>0.98237120426599467</v>
      </c>
      <c r="Y36" s="84">
        <f>Y35/AVERAGE($E35:$Q$35,$T$35:$AF35)</f>
        <v>0.91189278746722102</v>
      </c>
      <c r="Z36" s="84">
        <f>Z35/AVERAGE($E35:$Q$35,$T$35:$AF35)</f>
        <v>0.93588592462621301</v>
      </c>
      <c r="AA36" s="84">
        <f>AA35/AVERAGE($E35:$Q$35,$T$35:$AF35)</f>
        <v>0.77050727558976928</v>
      </c>
      <c r="AB36" s="84">
        <f>AB35/AVERAGE($E35:$Q$35,$T$35:$AF35)</f>
        <v>0.9790607032392844</v>
      </c>
      <c r="AC36" s="84">
        <f>AC35/AVERAGE($E35:$Q$35,$T$35:$AF35)</f>
        <v>1.0990633282579623</v>
      </c>
      <c r="AD36" s="84">
        <f>AD35/AVERAGE($E35:$Q$35,$T$35:$AF35)</f>
        <v>0.90660277844301729</v>
      </c>
      <c r="AE36" s="84">
        <f>AE35/AVERAGE($E35:$Q$35,$T$35:$AF35)</f>
        <v>0.98601970978201492</v>
      </c>
      <c r="AF36" s="84">
        <f>AF35/AVERAGE($E35:$Q$35,$T$35:$AF35)</f>
        <v>1.1727170799509949</v>
      </c>
      <c r="AG36" s="85"/>
      <c r="AH36" s="84"/>
      <c r="AI36" s="58"/>
      <c r="AJ36" s="57"/>
    </row>
  </sheetData>
  <phoneticPr fontId="3"/>
  <pageMargins left="0.7" right="0.7" top="0.75" bottom="0.75" header="0.3" footer="0.3"/>
  <pageSetup paperSize="9" scale="79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99"/>
  <sheetViews>
    <sheetView showGridLines="0" view="pageBreakPreview" zoomScaleNormal="100" zoomScaleSheetLayoutView="100" workbookViewId="0"/>
  </sheetViews>
  <sheetFormatPr defaultRowHeight="11.25"/>
  <cols>
    <col min="1" max="1" width="2" style="1" customWidth="1"/>
    <col min="2" max="2" width="4.75" style="1" customWidth="1"/>
    <col min="3" max="3" width="3.75" style="1" customWidth="1"/>
    <col min="4" max="4" width="17.25" style="1" bestFit="1" customWidth="1"/>
    <col min="5" max="19" width="8.875" style="1" customWidth="1"/>
    <col min="20" max="16384" width="9" style="1"/>
  </cols>
  <sheetData>
    <row r="1" spans="1:19">
      <c r="A1" s="1" t="s">
        <v>62</v>
      </c>
    </row>
    <row r="2" spans="1:19">
      <c r="A2" s="1" t="s">
        <v>73</v>
      </c>
      <c r="E2" s="164" t="s">
        <v>27</v>
      </c>
      <c r="F2" s="117"/>
      <c r="G2" s="117"/>
      <c r="H2" s="117"/>
      <c r="I2" s="117"/>
      <c r="J2" s="117"/>
      <c r="K2" s="117"/>
      <c r="L2" s="164" t="s">
        <v>25</v>
      </c>
      <c r="M2" s="117"/>
      <c r="N2" s="117"/>
      <c r="O2" s="117"/>
      <c r="P2" s="117"/>
      <c r="Q2" s="117"/>
      <c r="R2" s="116"/>
      <c r="S2" s="104"/>
    </row>
    <row r="3" spans="1:19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</row>
    <row r="4" spans="1:19" ht="33.7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 t="s">
        <v>57</v>
      </c>
    </row>
    <row r="5" spans="1:19">
      <c r="B5" s="82" t="s">
        <v>27</v>
      </c>
      <c r="C5" s="82">
        <v>1</v>
      </c>
      <c r="D5" s="71" t="s">
        <v>24</v>
      </c>
      <c r="E5" s="163">
        <v>1065.9956387836573</v>
      </c>
      <c r="F5" s="162">
        <v>33072.769616323822</v>
      </c>
      <c r="G5" s="162">
        <v>3252.5751703750138</v>
      </c>
      <c r="H5" s="162">
        <v>521.79372154611713</v>
      </c>
      <c r="I5" s="162">
        <v>2893.484042245369</v>
      </c>
      <c r="J5" s="162">
        <v>357.31065887684184</v>
      </c>
      <c r="K5" s="161">
        <v>15870.375112923479</v>
      </c>
      <c r="L5" s="163">
        <v>2333.4151971072019</v>
      </c>
      <c r="M5" s="162">
        <v>57087.540984911815</v>
      </c>
      <c r="N5" s="162">
        <v>8712.0144706525352</v>
      </c>
      <c r="O5" s="162">
        <v>4759.1804201493296</v>
      </c>
      <c r="P5" s="162">
        <v>27673.415549116711</v>
      </c>
      <c r="Q5" s="162">
        <v>289.84904206719665</v>
      </c>
      <c r="R5" s="161">
        <v>25455.280374920829</v>
      </c>
      <c r="S5" s="161">
        <v>183344.99999999994</v>
      </c>
    </row>
    <row r="6" spans="1:19">
      <c r="B6" s="102"/>
      <c r="C6" s="102">
        <v>2</v>
      </c>
      <c r="D6" s="65" t="s">
        <v>23</v>
      </c>
      <c r="E6" s="157">
        <v>25.395997384752228</v>
      </c>
      <c r="F6" s="156">
        <v>997.68534943841564</v>
      </c>
      <c r="G6" s="156">
        <v>108.14170401176028</v>
      </c>
      <c r="H6" s="156">
        <v>70.896285167350129</v>
      </c>
      <c r="I6" s="156">
        <v>297.5373844412249</v>
      </c>
      <c r="J6" s="156">
        <v>13.344591087264916</v>
      </c>
      <c r="K6" s="155">
        <v>2466.3472000037855</v>
      </c>
      <c r="L6" s="157">
        <v>168.99249612563665</v>
      </c>
      <c r="M6" s="156">
        <v>4403.2965363179374</v>
      </c>
      <c r="N6" s="156">
        <v>753.98269048288228</v>
      </c>
      <c r="O6" s="156">
        <v>721.10182331956094</v>
      </c>
      <c r="P6" s="156">
        <v>3536.8904149260215</v>
      </c>
      <c r="Q6" s="156">
        <v>-18.060409215342759</v>
      </c>
      <c r="R6" s="155">
        <v>2774.4479365087859</v>
      </c>
      <c r="S6" s="155">
        <v>16320.000000000036</v>
      </c>
    </row>
    <row r="7" spans="1:19">
      <c r="B7" s="102"/>
      <c r="C7" s="102">
        <v>3</v>
      </c>
      <c r="D7" s="65" t="s">
        <v>22</v>
      </c>
      <c r="E7" s="157">
        <v>15383.551891797728</v>
      </c>
      <c r="F7" s="156">
        <v>371083.90036802471</v>
      </c>
      <c r="G7" s="156">
        <v>49654.690487852771</v>
      </c>
      <c r="H7" s="156">
        <v>39118.792455311894</v>
      </c>
      <c r="I7" s="156">
        <v>237956.55118585873</v>
      </c>
      <c r="J7" s="156">
        <v>-2301.2749200323869</v>
      </c>
      <c r="K7" s="155">
        <v>2305942.9717289289</v>
      </c>
      <c r="L7" s="157">
        <v>114589.47386050729</v>
      </c>
      <c r="M7" s="156">
        <v>2978650.8011602461</v>
      </c>
      <c r="N7" s="156">
        <v>502756.10860216751</v>
      </c>
      <c r="O7" s="156">
        <v>398324.14181677124</v>
      </c>
      <c r="P7" s="156">
        <v>2507141.8346893769</v>
      </c>
      <c r="Q7" s="156">
        <v>7601.1073720846261</v>
      </c>
      <c r="R7" s="155">
        <v>1412434.3493010977</v>
      </c>
      <c r="S7" s="155">
        <v>10938336.999999994</v>
      </c>
    </row>
    <row r="8" spans="1:19">
      <c r="B8" s="102"/>
      <c r="C8" s="102">
        <v>4</v>
      </c>
      <c r="D8" s="65" t="s">
        <v>21</v>
      </c>
      <c r="E8" s="157">
        <v>533.89688367817064</v>
      </c>
      <c r="F8" s="156">
        <v>16572.086956176423</v>
      </c>
      <c r="G8" s="156">
        <v>5216.7341184990955</v>
      </c>
      <c r="H8" s="156">
        <v>292195.63197206025</v>
      </c>
      <c r="I8" s="156">
        <v>442171.36285111902</v>
      </c>
      <c r="J8" s="156">
        <v>-1.7665712109534537</v>
      </c>
      <c r="K8" s="155">
        <v>5935.9720879587221</v>
      </c>
      <c r="L8" s="157">
        <v>478.36510168840169</v>
      </c>
      <c r="M8" s="156">
        <v>11303.824044937675</v>
      </c>
      <c r="N8" s="156">
        <v>1893.4880447452865</v>
      </c>
      <c r="O8" s="156">
        <v>1175.5074732055061</v>
      </c>
      <c r="P8" s="156">
        <v>7154.1408465232862</v>
      </c>
      <c r="Q8" s="156">
        <v>25.24956810137115</v>
      </c>
      <c r="R8" s="155">
        <v>4152.5066225174951</v>
      </c>
      <c r="S8" s="155">
        <v>788806.99999999977</v>
      </c>
    </row>
    <row r="9" spans="1:19">
      <c r="B9" s="102"/>
      <c r="C9" s="102">
        <v>5</v>
      </c>
      <c r="D9" s="65" t="s">
        <v>20</v>
      </c>
      <c r="E9" s="157">
        <v>4488.3452302614842</v>
      </c>
      <c r="F9" s="156">
        <v>245434.02039850655</v>
      </c>
      <c r="G9" s="156">
        <v>23041.732794177668</v>
      </c>
      <c r="H9" s="156">
        <v>2893.9404533618062</v>
      </c>
      <c r="I9" s="156">
        <v>12466.367499423237</v>
      </c>
      <c r="J9" s="156">
        <v>-27.816805458611253</v>
      </c>
      <c r="K9" s="155">
        <v>50825.095105043838</v>
      </c>
      <c r="L9" s="157">
        <v>6967.1512056611045</v>
      </c>
      <c r="M9" s="156">
        <v>191508.54463704399</v>
      </c>
      <c r="N9" s="156">
        <v>33827.012765740619</v>
      </c>
      <c r="O9" s="156">
        <v>14087.460985009364</v>
      </c>
      <c r="P9" s="156">
        <v>78796.464139889737</v>
      </c>
      <c r="Q9" s="156">
        <v>312.44886866915931</v>
      </c>
      <c r="R9" s="155">
        <v>58030.232722670044</v>
      </c>
      <c r="S9" s="155">
        <v>722650.99999999988</v>
      </c>
    </row>
    <row r="10" spans="1:19">
      <c r="B10" s="102"/>
      <c r="C10" s="102">
        <v>6</v>
      </c>
      <c r="D10" s="65" t="s">
        <v>19</v>
      </c>
      <c r="E10" s="157">
        <v>8065.873621772047</v>
      </c>
      <c r="F10" s="156">
        <v>176312.98879758097</v>
      </c>
      <c r="G10" s="156">
        <v>11274.602298542355</v>
      </c>
      <c r="H10" s="156">
        <v>6019.7425667267416</v>
      </c>
      <c r="I10" s="156">
        <v>34324.246948501946</v>
      </c>
      <c r="J10" s="156">
        <v>669.74755941665637</v>
      </c>
      <c r="K10" s="155">
        <v>53528.538757944349</v>
      </c>
      <c r="L10" s="157">
        <v>14056.793880788293</v>
      </c>
      <c r="M10" s="156">
        <v>336108.62939949316</v>
      </c>
      <c r="N10" s="156">
        <v>31001.892026274505</v>
      </c>
      <c r="O10" s="156">
        <v>18070.891585011559</v>
      </c>
      <c r="P10" s="156">
        <v>98368.898504904617</v>
      </c>
      <c r="Q10" s="156">
        <v>1148.7866121419902</v>
      </c>
      <c r="R10" s="155">
        <v>46631.367440901035</v>
      </c>
      <c r="S10" s="155">
        <v>835583.00000000023</v>
      </c>
    </row>
    <row r="11" spans="1:19">
      <c r="B11" s="102"/>
      <c r="C11" s="102">
        <v>7</v>
      </c>
      <c r="D11" s="65" t="s">
        <v>18</v>
      </c>
      <c r="E11" s="157">
        <v>1803.0226229933837</v>
      </c>
      <c r="F11" s="156">
        <v>323510.79602278816</v>
      </c>
      <c r="G11" s="156">
        <v>15008.448044938457</v>
      </c>
      <c r="H11" s="156">
        <v>4605.0827011829324</v>
      </c>
      <c r="I11" s="156">
        <v>9997.2590758354545</v>
      </c>
      <c r="J11" s="156">
        <v>3.3628424891880115</v>
      </c>
      <c r="K11" s="155">
        <v>20697.978207023301</v>
      </c>
      <c r="L11" s="157">
        <v>1453.000843989355</v>
      </c>
      <c r="M11" s="156">
        <v>37208.081675740628</v>
      </c>
      <c r="N11" s="156">
        <v>5697.8956067653198</v>
      </c>
      <c r="O11" s="156">
        <v>3491.7257461364229</v>
      </c>
      <c r="P11" s="156">
        <v>21285.273940559986</v>
      </c>
      <c r="Q11" s="156">
        <v>76.984172870230836</v>
      </c>
      <c r="R11" s="155">
        <v>12027.088496687329</v>
      </c>
      <c r="S11" s="155">
        <v>456866.00000000017</v>
      </c>
    </row>
    <row r="12" spans="1:19">
      <c r="B12" s="102"/>
      <c r="C12" s="102">
        <v>8</v>
      </c>
      <c r="D12" s="65" t="s">
        <v>17</v>
      </c>
      <c r="E12" s="157">
        <v>1356.6907186648036</v>
      </c>
      <c r="F12" s="156">
        <v>828606.69154395396</v>
      </c>
      <c r="G12" s="156">
        <v>7609.3565179147008</v>
      </c>
      <c r="H12" s="156">
        <v>1387.5077084307648</v>
      </c>
      <c r="I12" s="156">
        <v>3919.2481067698468</v>
      </c>
      <c r="J12" s="156">
        <v>8.306288665508081</v>
      </c>
      <c r="K12" s="155">
        <v>5273.115649242297</v>
      </c>
      <c r="L12" s="157">
        <v>1610.1380379448758</v>
      </c>
      <c r="M12" s="156">
        <v>38481.143369099693</v>
      </c>
      <c r="N12" s="156">
        <v>7178.3947237648745</v>
      </c>
      <c r="O12" s="156">
        <v>2461.5190552465669</v>
      </c>
      <c r="P12" s="156">
        <v>22337.402656984628</v>
      </c>
      <c r="Q12" s="156">
        <v>60.941023844901267</v>
      </c>
      <c r="R12" s="155">
        <v>7535.5445994726124</v>
      </c>
      <c r="S12" s="155">
        <v>927826.00000000012</v>
      </c>
    </row>
    <row r="13" spans="1:19">
      <c r="B13" s="102"/>
      <c r="C13" s="102">
        <v>9</v>
      </c>
      <c r="D13" s="65" t="s">
        <v>16</v>
      </c>
      <c r="E13" s="157">
        <v>7102.2642577508468</v>
      </c>
      <c r="F13" s="156">
        <v>139412.84260249426</v>
      </c>
      <c r="G13" s="156">
        <v>16611.950183692326</v>
      </c>
      <c r="H13" s="156">
        <v>8135.722662262614</v>
      </c>
      <c r="I13" s="156">
        <v>24813.467765322242</v>
      </c>
      <c r="J13" s="156">
        <v>675.61821954693721</v>
      </c>
      <c r="K13" s="155">
        <v>76514.242164058742</v>
      </c>
      <c r="L13" s="157">
        <v>5607.9767575347914</v>
      </c>
      <c r="M13" s="156">
        <v>161652.61904407869</v>
      </c>
      <c r="N13" s="156">
        <v>23453.261798177988</v>
      </c>
      <c r="O13" s="156">
        <v>11902.614011725025</v>
      </c>
      <c r="P13" s="156">
        <v>60170.633417033983</v>
      </c>
      <c r="Q13" s="156">
        <v>440.4294873049738</v>
      </c>
      <c r="R13" s="155">
        <v>50226.357629016493</v>
      </c>
      <c r="S13" s="155">
        <v>586719.99999999988</v>
      </c>
    </row>
    <row r="14" spans="1:19">
      <c r="B14" s="102"/>
      <c r="C14" s="102">
        <v>10</v>
      </c>
      <c r="D14" s="65" t="s">
        <v>15</v>
      </c>
      <c r="E14" s="157">
        <v>2996.9431642116833</v>
      </c>
      <c r="F14" s="156">
        <v>143562.58754111471</v>
      </c>
      <c r="G14" s="156">
        <v>12175.93183187292</v>
      </c>
      <c r="H14" s="156">
        <v>4081.8533422582927</v>
      </c>
      <c r="I14" s="156">
        <v>19432.993667181439</v>
      </c>
      <c r="J14" s="156">
        <v>-183.11106656278753</v>
      </c>
      <c r="K14" s="155">
        <v>7039.3836596081737</v>
      </c>
      <c r="L14" s="157">
        <v>2241.8643204284435</v>
      </c>
      <c r="M14" s="156">
        <v>74542.288402440521</v>
      </c>
      <c r="N14" s="156">
        <v>9939.4315817985826</v>
      </c>
      <c r="O14" s="156">
        <v>3620.4467626730534</v>
      </c>
      <c r="P14" s="156">
        <v>19447.516528246142</v>
      </c>
      <c r="Q14" s="156">
        <v>-4.2632219402170817</v>
      </c>
      <c r="R14" s="155">
        <v>7838.1334866691113</v>
      </c>
      <c r="S14" s="155">
        <v>306732.00000000006</v>
      </c>
    </row>
    <row r="15" spans="1:19">
      <c r="B15" s="102"/>
      <c r="C15" s="102">
        <v>11</v>
      </c>
      <c r="D15" s="65" t="s">
        <v>14</v>
      </c>
      <c r="E15" s="157">
        <v>187.16853520281569</v>
      </c>
      <c r="F15" s="156">
        <v>18564.555439689117</v>
      </c>
      <c r="G15" s="156">
        <v>391023.50207868946</v>
      </c>
      <c r="H15" s="156">
        <v>826.16042440508534</v>
      </c>
      <c r="I15" s="156">
        <v>1541.409905446332</v>
      </c>
      <c r="J15" s="156">
        <v>-36.452366353707411</v>
      </c>
      <c r="K15" s="155">
        <v>1448.217737257922</v>
      </c>
      <c r="L15" s="157">
        <v>241.30746162872524</v>
      </c>
      <c r="M15" s="156">
        <v>4691.3684043808735</v>
      </c>
      <c r="N15" s="156">
        <v>1098.5494951974642</v>
      </c>
      <c r="O15" s="156">
        <v>740.25377229015749</v>
      </c>
      <c r="P15" s="156">
        <v>2880.6586326362099</v>
      </c>
      <c r="Q15" s="156">
        <v>10.981094413443696</v>
      </c>
      <c r="R15" s="155">
        <v>1684.3193851160991</v>
      </c>
      <c r="S15" s="155">
        <v>424902</v>
      </c>
    </row>
    <row r="16" spans="1:19">
      <c r="B16" s="102"/>
      <c r="C16" s="102">
        <v>12</v>
      </c>
      <c r="D16" s="65" t="s">
        <v>13</v>
      </c>
      <c r="E16" s="157">
        <v>161885.99931068908</v>
      </c>
      <c r="F16" s="156">
        <v>1087971.2146408251</v>
      </c>
      <c r="G16" s="156">
        <v>936936.56047758134</v>
      </c>
      <c r="H16" s="156">
        <v>29952.580757395386</v>
      </c>
      <c r="I16" s="156">
        <v>189594.41197285213</v>
      </c>
      <c r="J16" s="156">
        <v>-21.088951271396297</v>
      </c>
      <c r="K16" s="155">
        <v>77377.984595132817</v>
      </c>
      <c r="L16" s="157">
        <v>30507.003345965226</v>
      </c>
      <c r="M16" s="156">
        <v>214254.77768040204</v>
      </c>
      <c r="N16" s="156">
        <v>60527.173785123974</v>
      </c>
      <c r="O16" s="156">
        <v>23366.539894261208</v>
      </c>
      <c r="P16" s="156">
        <v>127777.4232256859</v>
      </c>
      <c r="Q16" s="156">
        <v>320.37264039465839</v>
      </c>
      <c r="R16" s="155">
        <v>51267.046624963783</v>
      </c>
      <c r="S16" s="155">
        <v>2991718.0000000014</v>
      </c>
    </row>
    <row r="17" spans="2:19">
      <c r="B17" s="92"/>
      <c r="C17" s="92">
        <v>13</v>
      </c>
      <c r="D17" s="57" t="s">
        <v>12</v>
      </c>
      <c r="E17" s="151">
        <v>888.10714232873534</v>
      </c>
      <c r="F17" s="150">
        <v>11096.351138662849</v>
      </c>
      <c r="G17" s="150">
        <v>4965.6101093000088</v>
      </c>
      <c r="H17" s="150">
        <v>3920.0978563434201</v>
      </c>
      <c r="I17" s="150">
        <v>7313.9277646200999</v>
      </c>
      <c r="J17" s="150">
        <v>-172.9650065297098</v>
      </c>
      <c r="K17" s="149">
        <v>6871.7346893388058</v>
      </c>
      <c r="L17" s="151">
        <v>1144.9941622798158</v>
      </c>
      <c r="M17" s="150">
        <v>22260.353657794396</v>
      </c>
      <c r="N17" s="150">
        <v>5212.5729991384678</v>
      </c>
      <c r="O17" s="150">
        <v>3512.4742606672289</v>
      </c>
      <c r="P17" s="150">
        <v>13668.608900972265</v>
      </c>
      <c r="Q17" s="150">
        <v>52.104849613733641</v>
      </c>
      <c r="R17" s="149">
        <v>7992.0274754698648</v>
      </c>
      <c r="S17" s="149">
        <v>88725.999999999971</v>
      </c>
    </row>
    <row r="18" spans="2:19">
      <c r="B18" s="82" t="s">
        <v>25</v>
      </c>
      <c r="C18" s="82">
        <v>1</v>
      </c>
      <c r="D18" s="71" t="s">
        <v>24</v>
      </c>
      <c r="E18" s="163">
        <v>2700.5880445778334</v>
      </c>
      <c r="F18" s="162">
        <v>59034.375767374469</v>
      </c>
      <c r="G18" s="162">
        <v>7816.7382359002804</v>
      </c>
      <c r="H18" s="162">
        <v>4095.3375283893597</v>
      </c>
      <c r="I18" s="162">
        <v>31766.010531971871</v>
      </c>
      <c r="J18" s="162">
        <v>-572.08241062638604</v>
      </c>
      <c r="K18" s="161">
        <v>38597.523850637343</v>
      </c>
      <c r="L18" s="160">
        <v>233253.59502193518</v>
      </c>
      <c r="M18" s="159">
        <v>6326001.3145498987</v>
      </c>
      <c r="N18" s="159">
        <v>841797.03366784158</v>
      </c>
      <c r="O18" s="159">
        <v>355901.28203453938</v>
      </c>
      <c r="P18" s="159">
        <v>1895540.3060144437</v>
      </c>
      <c r="Q18" s="159">
        <v>177489.50918051077</v>
      </c>
      <c r="R18" s="158">
        <v>2730855.4679826014</v>
      </c>
      <c r="S18" s="158">
        <v>12704276.999999994</v>
      </c>
    </row>
    <row r="19" spans="2:19">
      <c r="B19" s="102"/>
      <c r="C19" s="102">
        <v>2</v>
      </c>
      <c r="D19" s="65" t="s">
        <v>23</v>
      </c>
      <c r="E19" s="157">
        <v>323.74763369839712</v>
      </c>
      <c r="F19" s="156">
        <v>10817.446749594363</v>
      </c>
      <c r="G19" s="156">
        <v>1256.0839089951037</v>
      </c>
      <c r="H19" s="156">
        <v>929.30247329191707</v>
      </c>
      <c r="I19" s="156">
        <v>4492.0362099947288</v>
      </c>
      <c r="J19" s="156">
        <v>85.463288063560199</v>
      </c>
      <c r="K19" s="155">
        <v>19665.819539303382</v>
      </c>
      <c r="L19" s="154">
        <v>11571.450051547341</v>
      </c>
      <c r="M19" s="153">
        <v>316589.33668341907</v>
      </c>
      <c r="N19" s="153">
        <v>55772.609790894872</v>
      </c>
      <c r="O19" s="153">
        <v>31028.729070898298</v>
      </c>
      <c r="P19" s="153">
        <v>143026.56980912207</v>
      </c>
      <c r="Q19" s="153">
        <v>422.55418990012959</v>
      </c>
      <c r="R19" s="152">
        <v>235613.85060127737</v>
      </c>
      <c r="S19" s="152">
        <v>831595.0000000007</v>
      </c>
    </row>
    <row r="20" spans="2:19">
      <c r="B20" s="102"/>
      <c r="C20" s="102">
        <v>3</v>
      </c>
      <c r="D20" s="65" t="s">
        <v>22</v>
      </c>
      <c r="E20" s="157">
        <v>57267.238155140614</v>
      </c>
      <c r="F20" s="156">
        <v>1076352.8612972638</v>
      </c>
      <c r="G20" s="156">
        <v>165093.88934195109</v>
      </c>
      <c r="H20" s="156">
        <v>133204.96161947373</v>
      </c>
      <c r="I20" s="156">
        <v>1055158.8413813673</v>
      </c>
      <c r="J20" s="156">
        <v>-22176.258488957897</v>
      </c>
      <c r="K20" s="155">
        <v>909006.98856469931</v>
      </c>
      <c r="L20" s="154">
        <v>4159216.2599817365</v>
      </c>
      <c r="M20" s="153">
        <v>93623989.923835784</v>
      </c>
      <c r="N20" s="153">
        <v>15935271.234867219</v>
      </c>
      <c r="O20" s="153">
        <v>11950096.446420442</v>
      </c>
      <c r="P20" s="153">
        <v>60899660.874866694</v>
      </c>
      <c r="Q20" s="153">
        <v>225345.47916482939</v>
      </c>
      <c r="R20" s="152">
        <v>101703371.2589922</v>
      </c>
      <c r="S20" s="152">
        <v>291870859.99999988</v>
      </c>
    </row>
    <row r="21" spans="2:19">
      <c r="B21" s="102"/>
      <c r="C21" s="102">
        <v>4</v>
      </c>
      <c r="D21" s="65" t="s">
        <v>21</v>
      </c>
      <c r="E21" s="157">
        <v>485.43765533343594</v>
      </c>
      <c r="F21" s="156">
        <v>10168.515162678505</v>
      </c>
      <c r="G21" s="156">
        <v>1369.4129583876031</v>
      </c>
      <c r="H21" s="156">
        <v>793.48946403842592</v>
      </c>
      <c r="I21" s="156">
        <v>6169.2280727697444</v>
      </c>
      <c r="J21" s="156">
        <v>-56.964869086000711</v>
      </c>
      <c r="K21" s="155">
        <v>4248.2233658221803</v>
      </c>
      <c r="L21" s="154">
        <v>68661.284826569026</v>
      </c>
      <c r="M21" s="153">
        <v>1895122.5710115195</v>
      </c>
      <c r="N21" s="153">
        <v>670548.43112313806</v>
      </c>
      <c r="O21" s="153">
        <v>20357463.783607733</v>
      </c>
      <c r="P21" s="153">
        <v>36590191.543508314</v>
      </c>
      <c r="Q21" s="153">
        <v>2441.1681407542055</v>
      </c>
      <c r="R21" s="152">
        <v>440155.87597202905</v>
      </c>
      <c r="S21" s="152">
        <v>60047762</v>
      </c>
    </row>
    <row r="22" spans="2:19">
      <c r="B22" s="102"/>
      <c r="C22" s="102">
        <v>5</v>
      </c>
      <c r="D22" s="65" t="s">
        <v>20</v>
      </c>
      <c r="E22" s="157">
        <v>4636.4070578927622</v>
      </c>
      <c r="F22" s="156">
        <v>131469.34204448495</v>
      </c>
      <c r="G22" s="156">
        <v>16045.198856877607</v>
      </c>
      <c r="H22" s="156">
        <v>6672.9384060780612</v>
      </c>
      <c r="I22" s="156">
        <v>51349.722665349815</v>
      </c>
      <c r="J22" s="156">
        <v>-553.68701419757701</v>
      </c>
      <c r="K22" s="155">
        <v>48983.609295102797</v>
      </c>
      <c r="L22" s="154">
        <v>525575.46445235808</v>
      </c>
      <c r="M22" s="153">
        <v>17239428.67408916</v>
      </c>
      <c r="N22" s="153">
        <v>3126601.4993265211</v>
      </c>
      <c r="O22" s="153">
        <v>687530.38232951518</v>
      </c>
      <c r="P22" s="153">
        <v>3040055.5336331348</v>
      </c>
      <c r="Q22" s="153">
        <v>15657.866879791894</v>
      </c>
      <c r="R22" s="152">
        <v>3563195.047977929</v>
      </c>
      <c r="S22" s="152">
        <v>28456647.999999996</v>
      </c>
    </row>
    <row r="23" spans="2:19">
      <c r="B23" s="102"/>
      <c r="C23" s="102">
        <v>6</v>
      </c>
      <c r="D23" s="65" t="s">
        <v>19</v>
      </c>
      <c r="E23" s="157">
        <v>30681.575394058804</v>
      </c>
      <c r="F23" s="156">
        <v>649146.17821562954</v>
      </c>
      <c r="G23" s="156">
        <v>49736.75704351443</v>
      </c>
      <c r="H23" s="156">
        <v>28607.941150512099</v>
      </c>
      <c r="I23" s="156">
        <v>187984.14555120489</v>
      </c>
      <c r="J23" s="156">
        <v>1059.5944868975337</v>
      </c>
      <c r="K23" s="155">
        <v>138288.8583481446</v>
      </c>
      <c r="L23" s="154">
        <v>2421491.2379405568</v>
      </c>
      <c r="M23" s="153">
        <v>58384011.106547691</v>
      </c>
      <c r="N23" s="153">
        <v>4810388.289418567</v>
      </c>
      <c r="O23" s="153">
        <v>2616545.5160684222</v>
      </c>
      <c r="P23" s="153">
        <v>13544847.80376341</v>
      </c>
      <c r="Q23" s="153">
        <v>205921.75134006731</v>
      </c>
      <c r="R23" s="152">
        <v>11574587.244731342</v>
      </c>
      <c r="S23" s="152">
        <v>94643298.000000015</v>
      </c>
    </row>
    <row r="24" spans="2:19">
      <c r="B24" s="102"/>
      <c r="C24" s="102">
        <v>7</v>
      </c>
      <c r="D24" s="65" t="s">
        <v>18</v>
      </c>
      <c r="E24" s="157">
        <v>1962.5564329608196</v>
      </c>
      <c r="F24" s="156">
        <v>69133.529220673721</v>
      </c>
      <c r="G24" s="156">
        <v>6223.6577565047082</v>
      </c>
      <c r="H24" s="156">
        <v>3163.7776936589157</v>
      </c>
      <c r="I24" s="156">
        <v>21654.50780888302</v>
      </c>
      <c r="J24" s="156">
        <v>-156.83523380359091</v>
      </c>
      <c r="K24" s="155">
        <v>16040.417960922719</v>
      </c>
      <c r="L24" s="154">
        <v>243992.90662301166</v>
      </c>
      <c r="M24" s="153">
        <v>26770202.164511759</v>
      </c>
      <c r="N24" s="153">
        <v>2026362.9064166399</v>
      </c>
      <c r="O24" s="153">
        <v>548908.36981372407</v>
      </c>
      <c r="P24" s="153">
        <v>2002657.5310285797</v>
      </c>
      <c r="Q24" s="153">
        <v>9217.554389756453</v>
      </c>
      <c r="R24" s="152">
        <v>3271994.9555767267</v>
      </c>
      <c r="S24" s="152">
        <v>34991358</v>
      </c>
    </row>
    <row r="25" spans="2:19">
      <c r="B25" s="102"/>
      <c r="C25" s="102">
        <v>8</v>
      </c>
      <c r="D25" s="65" t="s">
        <v>17</v>
      </c>
      <c r="E25" s="157">
        <v>2728.6033875659018</v>
      </c>
      <c r="F25" s="156">
        <v>57111.49773910753</v>
      </c>
      <c r="G25" s="156">
        <v>9378.3057263131886</v>
      </c>
      <c r="H25" s="156">
        <v>3519.5362703994683</v>
      </c>
      <c r="I25" s="156">
        <v>22260.262451733877</v>
      </c>
      <c r="J25" s="156">
        <v>-42.391329479287393</v>
      </c>
      <c r="K25" s="155">
        <v>13686.83236509028</v>
      </c>
      <c r="L25" s="154">
        <v>276208.90110490489</v>
      </c>
      <c r="M25" s="153">
        <v>71905652.707788393</v>
      </c>
      <c r="N25" s="153">
        <v>1480010.8959369061</v>
      </c>
      <c r="O25" s="153">
        <v>382618.64083604387</v>
      </c>
      <c r="P25" s="153">
        <v>4456858.7614437276</v>
      </c>
      <c r="Q25" s="153">
        <v>8715.0521753825942</v>
      </c>
      <c r="R25" s="152">
        <v>1172409.3941039015</v>
      </c>
      <c r="S25" s="152">
        <v>79791117</v>
      </c>
    </row>
    <row r="26" spans="2:19">
      <c r="B26" s="102"/>
      <c r="C26" s="102">
        <v>9</v>
      </c>
      <c r="D26" s="65" t="s">
        <v>16</v>
      </c>
      <c r="E26" s="157">
        <v>6662.5191461849008</v>
      </c>
      <c r="F26" s="156">
        <v>173229.8164610652</v>
      </c>
      <c r="G26" s="156">
        <v>20708.725157620076</v>
      </c>
      <c r="H26" s="156">
        <v>9509.9545549358991</v>
      </c>
      <c r="I26" s="156">
        <v>57720.59666817337</v>
      </c>
      <c r="J26" s="156">
        <v>-239.42276285951772</v>
      </c>
      <c r="K26" s="155">
        <v>55616.438623200454</v>
      </c>
      <c r="L26" s="154">
        <v>854359.03623838339</v>
      </c>
      <c r="M26" s="153">
        <v>22968682.337408505</v>
      </c>
      <c r="N26" s="153">
        <v>3256871.4784025424</v>
      </c>
      <c r="O26" s="153">
        <v>1247586.3769776504</v>
      </c>
      <c r="P26" s="153">
        <v>4689431.4962670356</v>
      </c>
      <c r="Q26" s="153">
        <v>67701.225968301675</v>
      </c>
      <c r="R26" s="152">
        <v>11451613.420889262</v>
      </c>
      <c r="S26" s="152">
        <v>44859454</v>
      </c>
    </row>
    <row r="27" spans="2:19">
      <c r="B27" s="102"/>
      <c r="C27" s="102">
        <v>10</v>
      </c>
      <c r="D27" s="65" t="s">
        <v>15</v>
      </c>
      <c r="E27" s="157">
        <v>8114.5874538155767</v>
      </c>
      <c r="F27" s="156">
        <v>233114.66162370023</v>
      </c>
      <c r="G27" s="156">
        <v>31904.836630526945</v>
      </c>
      <c r="H27" s="156">
        <v>23225.226738092912</v>
      </c>
      <c r="I27" s="156">
        <v>146965.75356034018</v>
      </c>
      <c r="J27" s="156">
        <v>-334.44109049383468</v>
      </c>
      <c r="K27" s="155">
        <v>39151.191408439729</v>
      </c>
      <c r="L27" s="154">
        <v>917233.90436525189</v>
      </c>
      <c r="M27" s="153">
        <v>25322893.276305001</v>
      </c>
      <c r="N27" s="153">
        <v>5370301.1181187369</v>
      </c>
      <c r="O27" s="153">
        <v>1984507.6296040388</v>
      </c>
      <c r="P27" s="153">
        <v>12367651.830481958</v>
      </c>
      <c r="Q27" s="153">
        <v>-15039.792554162204</v>
      </c>
      <c r="R27" s="152">
        <v>3238089.2173547614</v>
      </c>
      <c r="S27" s="152">
        <v>49667779.000000007</v>
      </c>
    </row>
    <row r="28" spans="2:19">
      <c r="B28" s="102"/>
      <c r="C28" s="102">
        <v>11</v>
      </c>
      <c r="D28" s="65" t="s">
        <v>14</v>
      </c>
      <c r="E28" s="157">
        <v>181.49627822754286</v>
      </c>
      <c r="F28" s="156">
        <v>3408.1234817358163</v>
      </c>
      <c r="G28" s="156">
        <v>508.2468762495763</v>
      </c>
      <c r="H28" s="156">
        <v>325.30940769500546</v>
      </c>
      <c r="I28" s="156">
        <v>2225.404581145915</v>
      </c>
      <c r="J28" s="156">
        <v>-20.737586500607339</v>
      </c>
      <c r="K28" s="155">
        <v>1500.4264640521585</v>
      </c>
      <c r="L28" s="154">
        <v>25706.618989530765</v>
      </c>
      <c r="M28" s="153">
        <v>1605144.5202810902</v>
      </c>
      <c r="N28" s="153">
        <v>37166295.877230808</v>
      </c>
      <c r="O28" s="153">
        <v>96697.054102692069</v>
      </c>
      <c r="P28" s="153">
        <v>255283.47945217614</v>
      </c>
      <c r="Q28" s="153">
        <v>972.21545059930384</v>
      </c>
      <c r="R28" s="152">
        <v>155904.96499049742</v>
      </c>
      <c r="S28" s="152">
        <v>39314133</v>
      </c>
    </row>
    <row r="29" spans="2:19">
      <c r="B29" s="102"/>
      <c r="C29" s="102">
        <v>12</v>
      </c>
      <c r="D29" s="65" t="s">
        <v>13</v>
      </c>
      <c r="E29" s="157">
        <v>33878.877405523039</v>
      </c>
      <c r="F29" s="156">
        <v>366753.12435399898</v>
      </c>
      <c r="G29" s="156">
        <v>96549.711037643938</v>
      </c>
      <c r="H29" s="156">
        <v>50210.787201509331</v>
      </c>
      <c r="I29" s="156">
        <v>534913.46934521827</v>
      </c>
      <c r="J29" s="156">
        <v>-891.03976159684453</v>
      </c>
      <c r="K29" s="155">
        <v>117813.37938888188</v>
      </c>
      <c r="L29" s="154">
        <v>12492082.007250769</v>
      </c>
      <c r="M29" s="153">
        <v>103645649.71281274</v>
      </c>
      <c r="N29" s="153">
        <v>80455036.442708343</v>
      </c>
      <c r="O29" s="153">
        <v>6841281.6589416545</v>
      </c>
      <c r="P29" s="153">
        <v>28931696.753551375</v>
      </c>
      <c r="Q29" s="153">
        <v>42792.806877287541</v>
      </c>
      <c r="R29" s="152">
        <v>13596300.308886731</v>
      </c>
      <c r="S29" s="152">
        <v>247204068.00000009</v>
      </c>
    </row>
    <row r="30" spans="2:19">
      <c r="B30" s="92"/>
      <c r="C30" s="92">
        <v>13</v>
      </c>
      <c r="D30" s="57" t="s">
        <v>12</v>
      </c>
      <c r="E30" s="151">
        <v>733.93971226209851</v>
      </c>
      <c r="F30" s="150">
        <v>13781.864796163602</v>
      </c>
      <c r="G30" s="150">
        <v>2055.2628943997638</v>
      </c>
      <c r="H30" s="150">
        <v>1315.4952564949817</v>
      </c>
      <c r="I30" s="150">
        <v>8999.1531170975068</v>
      </c>
      <c r="J30" s="150">
        <v>-83.859230712073099</v>
      </c>
      <c r="K30" s="149">
        <v>6067.466385819057</v>
      </c>
      <c r="L30" s="148">
        <v>103953.14288898981</v>
      </c>
      <c r="M30" s="147">
        <v>1834391.6192698439</v>
      </c>
      <c r="N30" s="147">
        <v>575314.89779330615</v>
      </c>
      <c r="O30" s="147">
        <v>391026.24449272279</v>
      </c>
      <c r="P30" s="147">
        <v>1032322.4546759021</v>
      </c>
      <c r="Q30" s="147">
        <v>3931.4719565491118</v>
      </c>
      <c r="R30" s="146">
        <v>630452.84599116258</v>
      </c>
      <c r="S30" s="146">
        <v>4604262.0000000019</v>
      </c>
    </row>
    <row r="31" spans="2:19">
      <c r="B31" s="145"/>
      <c r="C31" s="144"/>
      <c r="D31" s="144" t="s">
        <v>61</v>
      </c>
      <c r="E31" s="143">
        <v>205783.25501551919</v>
      </c>
      <c r="F31" s="142">
        <v>3396198.4904155792</v>
      </c>
      <c r="G31" s="142">
        <v>1476879.8358174481</v>
      </c>
      <c r="H31" s="142">
        <v>393729.80290645262</v>
      </c>
      <c r="I31" s="142">
        <v>986722.26816961693</v>
      </c>
      <c r="J31" s="142">
        <v>-1016.7855273371563</v>
      </c>
      <c r="K31" s="141">
        <v>2629791.9566944651</v>
      </c>
      <c r="L31" s="140">
        <v>181400.47667164914</v>
      </c>
      <c r="M31" s="139">
        <v>4132153.2689968874</v>
      </c>
      <c r="N31" s="139">
        <v>692051.77859002992</v>
      </c>
      <c r="O31" s="139">
        <v>486233.85760646622</v>
      </c>
      <c r="P31" s="139">
        <v>2990239.1614468563</v>
      </c>
      <c r="Q31" s="139">
        <v>10316.931100350725</v>
      </c>
      <c r="R31" s="138">
        <v>1688048.702096011</v>
      </c>
      <c r="S31" s="138">
        <v>19268532.999999996</v>
      </c>
    </row>
    <row r="32" spans="2:19">
      <c r="B32" s="137"/>
      <c r="C32" s="136"/>
      <c r="D32" s="136" t="s">
        <v>60</v>
      </c>
      <c r="E32" s="135">
        <v>150357.57375724174</v>
      </c>
      <c r="F32" s="134">
        <v>2853521.3369134702</v>
      </c>
      <c r="G32" s="134">
        <v>408646.82642488426</v>
      </c>
      <c r="H32" s="134">
        <v>265574.05776457005</v>
      </c>
      <c r="I32" s="134">
        <v>2131659.1319452501</v>
      </c>
      <c r="J32" s="134">
        <v>-23982.662003352521</v>
      </c>
      <c r="K32" s="133">
        <v>1408667.1755601158</v>
      </c>
      <c r="L32" s="132">
        <v>22333305.809735544</v>
      </c>
      <c r="M32" s="131">
        <v>431837759.26509476</v>
      </c>
      <c r="N32" s="131">
        <v>155770572.71480143</v>
      </c>
      <c r="O32" s="131">
        <v>47491192.114300087</v>
      </c>
      <c r="P32" s="131">
        <v>169849224.93849584</v>
      </c>
      <c r="Q32" s="131">
        <v>745568.86315956817</v>
      </c>
      <c r="R32" s="130">
        <v>153764543.85405043</v>
      </c>
      <c r="S32" s="130">
        <v>988986611</v>
      </c>
    </row>
    <row r="33" spans="2:19">
      <c r="B33" s="123"/>
      <c r="C33" s="122"/>
      <c r="D33" s="122" t="s">
        <v>57</v>
      </c>
      <c r="E33" s="129">
        <v>356140.82877276093</v>
      </c>
      <c r="F33" s="128">
        <v>6249719.8273290489</v>
      </c>
      <c r="G33" s="128">
        <v>1885526.6622423325</v>
      </c>
      <c r="H33" s="128">
        <v>659303.86067102267</v>
      </c>
      <c r="I33" s="128">
        <v>3118381.4001148669</v>
      </c>
      <c r="J33" s="128">
        <v>-24999.447530689678</v>
      </c>
      <c r="K33" s="127">
        <v>4038459.132254581</v>
      </c>
      <c r="L33" s="126">
        <v>22514706.286407195</v>
      </c>
      <c r="M33" s="125">
        <v>435969912.53409165</v>
      </c>
      <c r="N33" s="125">
        <v>156462624.49339145</v>
      </c>
      <c r="O33" s="125">
        <v>47977425.97190655</v>
      </c>
      <c r="P33" s="125">
        <v>172839464.09994271</v>
      </c>
      <c r="Q33" s="125">
        <v>755885.79425991885</v>
      </c>
      <c r="R33" s="124">
        <v>155452592.55614644</v>
      </c>
      <c r="S33" s="124">
        <v>1008255144</v>
      </c>
    </row>
    <row r="35" spans="2:19">
      <c r="B35" s="1" t="s">
        <v>74</v>
      </c>
    </row>
    <row r="36" spans="2:19"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2:19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2:19" ht="33.7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2:19">
      <c r="B39" s="82" t="s">
        <v>27</v>
      </c>
      <c r="C39" s="82">
        <v>1</v>
      </c>
      <c r="D39" s="71" t="s">
        <v>24</v>
      </c>
      <c r="E39" s="70">
        <v>4.5327569087987617E-3</v>
      </c>
      <c r="F39" s="69">
        <v>7.5835843287986567E-3</v>
      </c>
      <c r="G39" s="69">
        <v>2.5131101117603217E-3</v>
      </c>
      <c r="H39" s="69">
        <v>1.3947079619220288E-3</v>
      </c>
      <c r="I39" s="69">
        <v>1.5414847572742761E-3</v>
      </c>
      <c r="J39" s="69">
        <v>-3.0552429147228916E-2</v>
      </c>
      <c r="K39" s="68">
        <v>7.8136155126996461E-3</v>
      </c>
      <c r="L39" s="70">
        <v>1.5744697599777183E-4</v>
      </c>
      <c r="M39" s="69">
        <v>1.8949886800971689E-4</v>
      </c>
      <c r="N39" s="69">
        <v>8.3580439541170004E-5</v>
      </c>
      <c r="O39" s="69">
        <v>1.71394947852726E-4</v>
      </c>
      <c r="P39" s="69">
        <v>2.5883714092595422E-4</v>
      </c>
      <c r="Q39" s="69">
        <v>5.6286941438316539E-4</v>
      </c>
      <c r="R39" s="68">
        <v>3.0039876153900688E-4</v>
      </c>
      <c r="S39" s="68">
        <v>-2.4636735840897946E-4</v>
      </c>
    </row>
    <row r="40" spans="2:19">
      <c r="B40" s="102"/>
      <c r="C40" s="102">
        <v>2</v>
      </c>
      <c r="D40" s="65" t="s">
        <v>23</v>
      </c>
      <c r="E40" s="64">
        <v>1.0798719845882333E-4</v>
      </c>
      <c r="F40" s="63">
        <v>2.2876919800931316E-4</v>
      </c>
      <c r="G40" s="63">
        <v>8.3555950475884571E-5</v>
      </c>
      <c r="H40" s="63">
        <v>1.8949943111735716E-4</v>
      </c>
      <c r="I40" s="63">
        <v>1.5851110154369079E-4</v>
      </c>
      <c r="J40" s="63">
        <v>-1.1410509694112809E-3</v>
      </c>
      <c r="K40" s="62">
        <v>1.2142806080216834E-3</v>
      </c>
      <c r="L40" s="64">
        <v>1.1402753146667822E-5</v>
      </c>
      <c r="M40" s="63">
        <v>1.4616494155246462E-5</v>
      </c>
      <c r="N40" s="63">
        <v>7.2334825532346866E-6</v>
      </c>
      <c r="O40" s="63">
        <v>2.5969431392240386E-5</v>
      </c>
      <c r="P40" s="63">
        <v>3.3081518294805637E-5</v>
      </c>
      <c r="Q40" s="63">
        <v>-3.5072228930132418E-5</v>
      </c>
      <c r="R40" s="62">
        <v>3.2741368855745112E-5</v>
      </c>
      <c r="S40" s="62">
        <v>6.6537524120234237E-5</v>
      </c>
    </row>
    <row r="41" spans="2:19">
      <c r="B41" s="102"/>
      <c r="C41" s="102">
        <v>3</v>
      </c>
      <c r="D41" s="65" t="s">
        <v>22</v>
      </c>
      <c r="E41" s="64">
        <v>6.5412932832422235E-2</v>
      </c>
      <c r="F41" s="63">
        <v>8.5089518783798751E-2</v>
      </c>
      <c r="G41" s="63">
        <v>3.8365817306218977E-2</v>
      </c>
      <c r="H41" s="63">
        <v>0.10456103445732402</v>
      </c>
      <c r="I41" s="63">
        <v>0.12676980110867048</v>
      </c>
      <c r="J41" s="63">
        <v>0.1967742556675835</v>
      </c>
      <c r="K41" s="62">
        <v>1.1353072405093789</v>
      </c>
      <c r="L41" s="64">
        <v>7.7319142186437553E-3</v>
      </c>
      <c r="M41" s="63">
        <v>9.8874631010168537E-3</v>
      </c>
      <c r="N41" s="63">
        <v>4.8232904893040192E-3</v>
      </c>
      <c r="O41" s="63">
        <v>1.434506353785705E-2</v>
      </c>
      <c r="P41" s="63">
        <v>2.3449993848249886E-2</v>
      </c>
      <c r="Q41" s="63">
        <v>1.4760893548845858E-2</v>
      </c>
      <c r="R41" s="62">
        <v>1.6668193122839351E-2</v>
      </c>
      <c r="S41" s="62">
        <v>0.1317105294665824</v>
      </c>
    </row>
    <row r="42" spans="2:19">
      <c r="B42" s="102"/>
      <c r="C42" s="102">
        <v>4</v>
      </c>
      <c r="D42" s="65" t="s">
        <v>21</v>
      </c>
      <c r="E42" s="64">
        <v>2.2702013967333861E-3</v>
      </c>
      <c r="F42" s="63">
        <v>3.7999786650561606E-3</v>
      </c>
      <c r="G42" s="63">
        <v>4.0307222975122107E-3</v>
      </c>
      <c r="H42" s="63">
        <v>0.78101279782120436</v>
      </c>
      <c r="I42" s="63">
        <v>0.23556391049223316</v>
      </c>
      <c r="J42" s="63">
        <v>1.5105354518627238E-4</v>
      </c>
      <c r="K42" s="62">
        <v>2.9225146387155854E-3</v>
      </c>
      <c r="L42" s="64">
        <v>3.2277641277505249E-5</v>
      </c>
      <c r="M42" s="63">
        <v>3.7522405480082837E-5</v>
      </c>
      <c r="N42" s="63">
        <v>1.8165553280343436E-5</v>
      </c>
      <c r="O42" s="63">
        <v>4.2334188722398906E-5</v>
      </c>
      <c r="P42" s="63">
        <v>6.6914666142639493E-5</v>
      </c>
      <c r="Q42" s="63">
        <v>4.9033143284812959E-5</v>
      </c>
      <c r="R42" s="62">
        <v>4.9003893428561762E-5</v>
      </c>
      <c r="S42" s="62">
        <v>7.3574745024875529E-2</v>
      </c>
    </row>
    <row r="43" spans="2:19">
      <c r="B43" s="102"/>
      <c r="C43" s="102">
        <v>5</v>
      </c>
      <c r="D43" s="65" t="s">
        <v>20</v>
      </c>
      <c r="E43" s="64">
        <v>1.9085047922668491E-2</v>
      </c>
      <c r="F43" s="63">
        <v>5.6278007933435729E-2</v>
      </c>
      <c r="G43" s="63">
        <v>1.7803250853338722E-2</v>
      </c>
      <c r="H43" s="63">
        <v>7.7352440724513961E-3</v>
      </c>
      <c r="I43" s="63">
        <v>6.6413760015168475E-3</v>
      </c>
      <c r="J43" s="63">
        <v>2.3785212021044276E-3</v>
      </c>
      <c r="K43" s="62">
        <v>2.5023211406252042E-2</v>
      </c>
      <c r="L43" s="64">
        <v>4.7010788736205123E-4</v>
      </c>
      <c r="M43" s="63">
        <v>6.3570179756910106E-4</v>
      </c>
      <c r="N43" s="63">
        <v>3.2452615923095514E-4</v>
      </c>
      <c r="O43" s="63">
        <v>5.0733937941928905E-4</v>
      </c>
      <c r="P43" s="63">
        <v>7.3700521198202893E-4</v>
      </c>
      <c r="Q43" s="63">
        <v>6.0675691897480973E-4</v>
      </c>
      <c r="R43" s="62">
        <v>6.8481705111702793E-4</v>
      </c>
      <c r="S43" s="62">
        <v>9.9222081283873529E-3</v>
      </c>
    </row>
    <row r="44" spans="2:19">
      <c r="B44" s="102"/>
      <c r="C44" s="102">
        <v>6</v>
      </c>
      <c r="D44" s="65" t="s">
        <v>19</v>
      </c>
      <c r="E44" s="64">
        <v>3.4297180076929827E-2</v>
      </c>
      <c r="F44" s="63">
        <v>4.0428559032716742E-2</v>
      </c>
      <c r="G44" s="63">
        <v>8.7113488723078707E-3</v>
      </c>
      <c r="H44" s="63">
        <v>1.6090233630365179E-2</v>
      </c>
      <c r="I44" s="63">
        <v>1.8286018759230822E-2</v>
      </c>
      <c r="J44" s="63">
        <v>-5.7267854588854812E-2</v>
      </c>
      <c r="K44" s="62">
        <v>2.6354224007637345E-2</v>
      </c>
      <c r="L44" s="64">
        <v>9.4848087537008591E-4</v>
      </c>
      <c r="M44" s="63">
        <v>1.1156936119622878E-3</v>
      </c>
      <c r="N44" s="63">
        <v>2.974228028307944E-4</v>
      </c>
      <c r="O44" s="63">
        <v>6.5079682790595661E-4</v>
      </c>
      <c r="P44" s="63">
        <v>9.2007162613714924E-4</v>
      </c>
      <c r="Q44" s="63">
        <v>2.2308745373658171E-3</v>
      </c>
      <c r="R44" s="62">
        <v>5.5029859509691647E-4</v>
      </c>
      <c r="S44" s="62">
        <v>6.6866677619287123E-3</v>
      </c>
    </row>
    <row r="45" spans="2:19">
      <c r="B45" s="102"/>
      <c r="C45" s="102">
        <v>7</v>
      </c>
      <c r="D45" s="65" t="s">
        <v>18</v>
      </c>
      <c r="E45" s="64">
        <v>7.6666948285258026E-3</v>
      </c>
      <c r="F45" s="63">
        <v>7.4181008466393375E-2</v>
      </c>
      <c r="G45" s="63">
        <v>1.1596313864504932E-2</v>
      </c>
      <c r="H45" s="63">
        <v>1.230897430045368E-2</v>
      </c>
      <c r="I45" s="63">
        <v>5.3259745880483563E-3</v>
      </c>
      <c r="J45" s="63">
        <v>-2.875453175876883E-4</v>
      </c>
      <c r="K45" s="62">
        <v>1.0190436108105634E-2</v>
      </c>
      <c r="L45" s="64">
        <v>9.804109842600978E-5</v>
      </c>
      <c r="M45" s="63">
        <v>1.2351012561969489E-4</v>
      </c>
      <c r="N45" s="63">
        <v>5.4663892131652632E-5</v>
      </c>
      <c r="O45" s="63">
        <v>1.2574941467680164E-4</v>
      </c>
      <c r="P45" s="63">
        <v>1.9908707838473222E-4</v>
      </c>
      <c r="Q45" s="63">
        <v>1.4949863553522939E-4</v>
      </c>
      <c r="R45" s="62">
        <v>1.4193214280540592E-4</v>
      </c>
      <c r="S45" s="62">
        <v>8.7053099447159717E-3</v>
      </c>
    </row>
    <row r="46" spans="2:19">
      <c r="B46" s="102"/>
      <c r="C46" s="102">
        <v>8</v>
      </c>
      <c r="D46" s="65" t="s">
        <v>17</v>
      </c>
      <c r="E46" s="64">
        <v>5.7688315077423034E-3</v>
      </c>
      <c r="F46" s="63">
        <v>0.18999947067115039</v>
      </c>
      <c r="G46" s="63">
        <v>5.8793878104148149E-3</v>
      </c>
      <c r="H46" s="63">
        <v>3.7086840417368699E-3</v>
      </c>
      <c r="I46" s="63">
        <v>2.087953874414167E-3</v>
      </c>
      <c r="J46" s="63">
        <v>-7.1024272471210677E-4</v>
      </c>
      <c r="K46" s="62">
        <v>2.5961641072760407E-3</v>
      </c>
      <c r="L46" s="64">
        <v>1.0864391614818109E-4</v>
      </c>
      <c r="M46" s="63">
        <v>1.2773598200860182E-4</v>
      </c>
      <c r="N46" s="63">
        <v>6.886735418465684E-5</v>
      </c>
      <c r="O46" s="63">
        <v>8.8648021900215957E-5</v>
      </c>
      <c r="P46" s="63">
        <v>2.0892793046033156E-4</v>
      </c>
      <c r="Q46" s="63">
        <v>1.1834380461929486E-4</v>
      </c>
      <c r="R46" s="62">
        <v>8.8927257208046566E-5</v>
      </c>
      <c r="S46" s="62">
        <v>1.5010024539610844E-2</v>
      </c>
    </row>
    <row r="47" spans="2:19">
      <c r="B47" s="102"/>
      <c r="C47" s="102">
        <v>9</v>
      </c>
      <c r="D47" s="65" t="s">
        <v>16</v>
      </c>
      <c r="E47" s="64">
        <v>3.0199783386701231E-2</v>
      </c>
      <c r="F47" s="63">
        <v>3.1967357456259719E-2</v>
      </c>
      <c r="G47" s="63">
        <v>1.2835263689811208E-2</v>
      </c>
      <c r="H47" s="63">
        <v>2.1746059227054703E-2</v>
      </c>
      <c r="I47" s="63">
        <v>1.3219213162025536E-2</v>
      </c>
      <c r="J47" s="63">
        <v>-5.7769834933470529E-2</v>
      </c>
      <c r="K47" s="62">
        <v>3.7670998023777415E-2</v>
      </c>
      <c r="L47" s="64">
        <v>3.783977163748101E-4</v>
      </c>
      <c r="M47" s="63">
        <v>5.3659673881828582E-4</v>
      </c>
      <c r="N47" s="63">
        <v>2.2500352086984364E-4</v>
      </c>
      <c r="O47" s="63">
        <v>4.2865529939012603E-4</v>
      </c>
      <c r="P47" s="63">
        <v>5.6279264457711163E-4</v>
      </c>
      <c r="Q47" s="63">
        <v>8.5528758635316083E-4</v>
      </c>
      <c r="R47" s="62">
        <v>5.927232152287276E-4</v>
      </c>
      <c r="S47" s="62">
        <v>6.6748783381265237E-3</v>
      </c>
    </row>
    <row r="48" spans="2:19">
      <c r="B48" s="102"/>
      <c r="C48" s="102">
        <v>10</v>
      </c>
      <c r="D48" s="65" t="s">
        <v>15</v>
      </c>
      <c r="E48" s="64">
        <v>1.2743405637529697E-2</v>
      </c>
      <c r="F48" s="63">
        <v>3.2918893751832039E-2</v>
      </c>
      <c r="G48" s="63">
        <v>9.4077633271904271E-3</v>
      </c>
      <c r="H48" s="63">
        <v>1.0910429008185235E-2</v>
      </c>
      <c r="I48" s="63">
        <v>1.0352800668263534E-2</v>
      </c>
      <c r="J48" s="63">
        <v>1.5657209624864277E-2</v>
      </c>
      <c r="K48" s="62">
        <v>3.4657679463271822E-3</v>
      </c>
      <c r="L48" s="64">
        <v>1.5126958900685595E-4</v>
      </c>
      <c r="M48" s="63">
        <v>2.4743891622253848E-4</v>
      </c>
      <c r="N48" s="63">
        <v>9.53559091521905E-5</v>
      </c>
      <c r="O48" s="63">
        <v>1.3038511451777412E-4</v>
      </c>
      <c r="P48" s="63">
        <v>1.8189802293638955E-4</v>
      </c>
      <c r="Q48" s="63">
        <v>-8.2789207090742612E-6</v>
      </c>
      <c r="R48" s="62">
        <v>9.2498120527189135E-5</v>
      </c>
      <c r="S48" s="62">
        <v>6.8819169082747333E-3</v>
      </c>
    </row>
    <row r="49" spans="2:19">
      <c r="B49" s="102"/>
      <c r="C49" s="102">
        <v>11</v>
      </c>
      <c r="D49" s="65" t="s">
        <v>14</v>
      </c>
      <c r="E49" s="64">
        <v>7.9586579924318692E-4</v>
      </c>
      <c r="F49" s="63">
        <v>4.2568515832448507E-3</v>
      </c>
      <c r="G49" s="63">
        <v>0.30212525938227169</v>
      </c>
      <c r="H49" s="63">
        <v>2.208252943957312E-3</v>
      </c>
      <c r="I49" s="63">
        <v>8.2117607675253007E-4</v>
      </c>
      <c r="J49" s="63">
        <v>3.116918884455532E-3</v>
      </c>
      <c r="K49" s="62">
        <v>7.1301506719842077E-4</v>
      </c>
      <c r="L49" s="64">
        <v>1.6282198798671692E-5</v>
      </c>
      <c r="M49" s="63">
        <v>1.5572732451056027E-5</v>
      </c>
      <c r="N49" s="63">
        <v>1.0539152566336052E-5</v>
      </c>
      <c r="O49" s="63">
        <v>2.6659160926593798E-5</v>
      </c>
      <c r="P49" s="63">
        <v>2.6943600190292529E-5</v>
      </c>
      <c r="Q49" s="63">
        <v>2.1324625183161236E-5</v>
      </c>
      <c r="R49" s="62">
        <v>1.9876719088252882E-5</v>
      </c>
      <c r="S49" s="62">
        <v>2.2441038423309134E-2</v>
      </c>
    </row>
    <row r="50" spans="2:19">
      <c r="B50" s="102"/>
      <c r="C50" s="102">
        <v>12</v>
      </c>
      <c r="D50" s="65" t="s">
        <v>13</v>
      </c>
      <c r="E50" s="64">
        <v>0.68836105431969719</v>
      </c>
      <c r="F50" s="63">
        <v>0.24947174213864048</v>
      </c>
      <c r="G50" s="63">
        <v>0.72392631096137383</v>
      </c>
      <c r="H50" s="63">
        <v>8.0060570178324256E-2</v>
      </c>
      <c r="I50" s="63">
        <v>0.10100518677605604</v>
      </c>
      <c r="J50" s="63">
        <v>1.803245085198488E-3</v>
      </c>
      <c r="K50" s="62">
        <v>3.8096252701779423E-2</v>
      </c>
      <c r="L50" s="64">
        <v>2.0584572473560784E-3</v>
      </c>
      <c r="M50" s="63">
        <v>7.1120663345510991E-4</v>
      </c>
      <c r="N50" s="63">
        <v>5.8067945205863864E-4</v>
      </c>
      <c r="O50" s="63">
        <v>8.4151188505475472E-4</v>
      </c>
      <c r="P50" s="63">
        <v>1.1951377250097994E-3</v>
      </c>
      <c r="Q50" s="63">
        <v>6.2214440729986542E-4</v>
      </c>
      <c r="R50" s="62">
        <v>6.0500442686440236E-4</v>
      </c>
      <c r="S50" s="62">
        <v>0.13495275028129775</v>
      </c>
    </row>
    <row r="51" spans="2:19">
      <c r="B51" s="92"/>
      <c r="C51" s="92">
        <v>13</v>
      </c>
      <c r="D51" s="57" t="s">
        <v>12</v>
      </c>
      <c r="E51" s="56">
        <v>3.776351083140863E-3</v>
      </c>
      <c r="F51" s="55">
        <v>2.5443927308850633E-3</v>
      </c>
      <c r="G51" s="55">
        <v>3.8366907213714958E-3</v>
      </c>
      <c r="H51" s="55">
        <v>1.0478071057572943E-2</v>
      </c>
      <c r="I51" s="55">
        <v>3.8964473279825113E-3</v>
      </c>
      <c r="J51" s="55">
        <v>1.478965425649508E-2</v>
      </c>
      <c r="K51" s="54">
        <v>3.38322770481026E-3</v>
      </c>
      <c r="L51" s="56">
        <v>7.725837588164845E-5</v>
      </c>
      <c r="M51" s="55">
        <v>7.3891986707973548E-5</v>
      </c>
      <c r="N51" s="55">
        <v>5.0007853393268762E-5</v>
      </c>
      <c r="O51" s="55">
        <v>1.2649664219332378E-4</v>
      </c>
      <c r="P51" s="55">
        <v>1.2784629501491499E-4</v>
      </c>
      <c r="Q51" s="55">
        <v>1.0118448548056922E-4</v>
      </c>
      <c r="R51" s="54">
        <v>9.431422952159607E-5</v>
      </c>
      <c r="S51" s="54">
        <v>3.0968453393179648E-3</v>
      </c>
    </row>
    <row r="52" spans="2:19">
      <c r="B52" s="82" t="s">
        <v>25</v>
      </c>
      <c r="C52" s="82">
        <v>1</v>
      </c>
      <c r="D52" s="71" t="s">
        <v>24</v>
      </c>
      <c r="E52" s="70">
        <v>1.1483263787877309E-2</v>
      </c>
      <c r="F52" s="69">
        <v>1.3536579250045738E-2</v>
      </c>
      <c r="G52" s="69">
        <v>6.0396217989205124E-3</v>
      </c>
      <c r="H52" s="69">
        <v>1.0946471032035795E-2</v>
      </c>
      <c r="I52" s="69">
        <v>1.692313498865889E-2</v>
      </c>
      <c r="J52" s="69">
        <v>4.8916837163436221E-2</v>
      </c>
      <c r="K52" s="68">
        <v>1.9003092804375395E-2</v>
      </c>
      <c r="L52" s="70">
        <v>1.5738764889481172E-2</v>
      </c>
      <c r="M52" s="69">
        <v>2.0998804072713879E-2</v>
      </c>
      <c r="N52" s="69">
        <v>8.0759468794984052E-3</v>
      </c>
      <c r="O52" s="69">
        <v>1.2817266060510943E-2</v>
      </c>
      <c r="P52" s="69">
        <v>1.7729514900243212E-2</v>
      </c>
      <c r="Q52" s="69">
        <v>0.34467395641220933</v>
      </c>
      <c r="R52" s="68">
        <v>3.2226932425864115E-2</v>
      </c>
      <c r="S52" s="68">
        <v>4.1365013318990784E-2</v>
      </c>
    </row>
    <row r="53" spans="2:19">
      <c r="B53" s="102"/>
      <c r="C53" s="102">
        <v>2</v>
      </c>
      <c r="D53" s="65" t="s">
        <v>23</v>
      </c>
      <c r="E53" s="64">
        <v>1.3766185057080536E-3</v>
      </c>
      <c r="F53" s="63">
        <v>2.4804399691807943E-3</v>
      </c>
      <c r="G53" s="63">
        <v>9.7051628557782705E-4</v>
      </c>
      <c r="H53" s="63">
        <v>2.4839424182675185E-3</v>
      </c>
      <c r="I53" s="63">
        <v>2.3931030016870543E-3</v>
      </c>
      <c r="J53" s="63">
        <v>-7.3076774744386726E-3</v>
      </c>
      <c r="K53" s="62">
        <v>9.682263432899213E-3</v>
      </c>
      <c r="L53" s="64">
        <v>7.8078252888043071E-4</v>
      </c>
      <c r="M53" s="63">
        <v>1.0509004222359346E-3</v>
      </c>
      <c r="N53" s="63">
        <v>5.3506559893627063E-4</v>
      </c>
      <c r="O53" s="63">
        <v>1.1174544630682668E-3</v>
      </c>
      <c r="P53" s="63">
        <v>1.3377672279062493E-3</v>
      </c>
      <c r="Q53" s="63">
        <v>8.2057483343035828E-4</v>
      </c>
      <c r="R53" s="62">
        <v>2.7804882868936167E-3</v>
      </c>
      <c r="S53" s="62">
        <v>1.4644456785880653E-3</v>
      </c>
    </row>
    <row r="54" spans="2:19">
      <c r="B54" s="102"/>
      <c r="C54" s="102">
        <v>3</v>
      </c>
      <c r="D54" s="65" t="s">
        <v>22</v>
      </c>
      <c r="E54" s="64">
        <v>0.24350800317694249</v>
      </c>
      <c r="F54" s="63">
        <v>0.24680765432970209</v>
      </c>
      <c r="G54" s="63">
        <v>0.12756019491080969</v>
      </c>
      <c r="H54" s="63">
        <v>0.3560449519931192</v>
      </c>
      <c r="I54" s="63">
        <v>0.56212899284918005</v>
      </c>
      <c r="J54" s="63">
        <v>1.8962170576278681</v>
      </c>
      <c r="K54" s="62">
        <v>0.4475402160606618</v>
      </c>
      <c r="L54" s="64">
        <v>0.28064273493492697</v>
      </c>
      <c r="M54" s="63">
        <v>0.31077954669319385</v>
      </c>
      <c r="N54" s="63">
        <v>0.15287818661281524</v>
      </c>
      <c r="O54" s="63">
        <v>0.43036531008526291</v>
      </c>
      <c r="P54" s="63">
        <v>0.56961144085135607</v>
      </c>
      <c r="Q54" s="63">
        <v>0.43760737308904257</v>
      </c>
      <c r="R54" s="62">
        <v>1.2002054709498797</v>
      </c>
      <c r="S54" s="62">
        <v>0.51870693815462576</v>
      </c>
    </row>
    <row r="55" spans="2:19">
      <c r="B55" s="102"/>
      <c r="C55" s="102">
        <v>4</v>
      </c>
      <c r="D55" s="65" t="s">
        <v>21</v>
      </c>
      <c r="E55" s="64">
        <v>2.0641462365778651E-3</v>
      </c>
      <c r="F55" s="63">
        <v>2.3316399905249831E-3</v>
      </c>
      <c r="G55" s="63">
        <v>1.0580802510715553E-3</v>
      </c>
      <c r="H55" s="63">
        <v>2.1209263881451761E-3</v>
      </c>
      <c r="I55" s="63">
        <v>3.2866160308744796E-3</v>
      </c>
      <c r="J55" s="63">
        <v>4.8708737995725318E-3</v>
      </c>
      <c r="K55" s="62">
        <v>2.0915689614400446E-3</v>
      </c>
      <c r="L55" s="64">
        <v>4.6329138841073262E-3</v>
      </c>
      <c r="M55" s="63">
        <v>6.2907523384351637E-3</v>
      </c>
      <c r="N55" s="63">
        <v>6.4330394302841484E-3</v>
      </c>
      <c r="O55" s="63">
        <v>0.7331443936928379</v>
      </c>
      <c r="P55" s="63">
        <v>0.3422382231150724</v>
      </c>
      <c r="Q55" s="63">
        <v>4.740601769795078E-3</v>
      </c>
      <c r="R55" s="62">
        <v>5.1942967462414169E-3</v>
      </c>
      <c r="S55" s="62">
        <v>8.0035576616784301E-2</v>
      </c>
    </row>
    <row r="56" spans="2:19">
      <c r="B56" s="102"/>
      <c r="C56" s="102">
        <v>5</v>
      </c>
      <c r="D56" s="65" t="s">
        <v>20</v>
      </c>
      <c r="E56" s="64">
        <v>1.9714626738667054E-2</v>
      </c>
      <c r="F56" s="63">
        <v>3.0145913197240363E-2</v>
      </c>
      <c r="G56" s="63">
        <v>1.2397361899486887E-2</v>
      </c>
      <c r="H56" s="63">
        <v>1.7836167703964626E-2</v>
      </c>
      <c r="I56" s="63">
        <v>2.7356229937066916E-2</v>
      </c>
      <c r="J56" s="63">
        <v>4.7343908866830056E-2</v>
      </c>
      <c r="K56" s="62">
        <v>2.4116574859315312E-2</v>
      </c>
      <c r="L56" s="64">
        <v>3.5463156166650481E-2</v>
      </c>
      <c r="M56" s="63">
        <v>5.7225309805121513E-2</v>
      </c>
      <c r="N56" s="63">
        <v>2.9995671892429555E-2</v>
      </c>
      <c r="O56" s="63">
        <v>2.4760404864591069E-2</v>
      </c>
      <c r="P56" s="63">
        <v>2.8434483672068536E-2</v>
      </c>
      <c r="Q56" s="63">
        <v>3.0406636151913868E-2</v>
      </c>
      <c r="R56" s="62">
        <v>4.2049404436694256E-2</v>
      </c>
      <c r="S56" s="62">
        <v>3.0517560728002897E-2</v>
      </c>
    </row>
    <row r="57" spans="2:19">
      <c r="B57" s="102"/>
      <c r="C57" s="102">
        <v>6</v>
      </c>
      <c r="D57" s="65" t="s">
        <v>19</v>
      </c>
      <c r="E57" s="64">
        <v>0.13046218744284627</v>
      </c>
      <c r="F57" s="63">
        <v>0.14884918442953143</v>
      </c>
      <c r="G57" s="63">
        <v>3.8429226229938607E-2</v>
      </c>
      <c r="H57" s="63">
        <v>7.6466468739006588E-2</v>
      </c>
      <c r="I57" s="63">
        <v>0.10014732783925899</v>
      </c>
      <c r="J57" s="63">
        <v>-9.0602350311888388E-2</v>
      </c>
      <c r="K57" s="62">
        <v>6.8085093208836017E-2</v>
      </c>
      <c r="L57" s="64">
        <v>0.16338989875933596</v>
      </c>
      <c r="M57" s="63">
        <v>0.19380242735418665</v>
      </c>
      <c r="N57" s="63">
        <v>4.6149414575431327E-2</v>
      </c>
      <c r="O57" s="63">
        <v>9.4231073985373268E-2</v>
      </c>
      <c r="P57" s="63">
        <v>0.12668872310253057</v>
      </c>
      <c r="Q57" s="63">
        <v>0.39988766138018972</v>
      </c>
      <c r="R57" s="62">
        <v>0.1365921577932451</v>
      </c>
      <c r="S57" s="62">
        <v>0.11661274960913015</v>
      </c>
    </row>
    <row r="58" spans="2:19">
      <c r="B58" s="102"/>
      <c r="C58" s="102">
        <v>7</v>
      </c>
      <c r="D58" s="65" t="s">
        <v>18</v>
      </c>
      <c r="E58" s="64">
        <v>8.3450540572202105E-3</v>
      </c>
      <c r="F58" s="63">
        <v>1.5852314604268124E-2</v>
      </c>
      <c r="G58" s="63">
        <v>4.8087242940504284E-3</v>
      </c>
      <c r="H58" s="63">
        <v>8.4564948884832715E-3</v>
      </c>
      <c r="I58" s="63">
        <v>1.1536297842433136E-2</v>
      </c>
      <c r="J58" s="63">
        <v>1.3410451800221553E-2</v>
      </c>
      <c r="K58" s="62">
        <v>7.8973343552283613E-3</v>
      </c>
      <c r="L58" s="64">
        <v>1.6463398952884678E-2</v>
      </c>
      <c r="M58" s="63">
        <v>8.886217411093289E-2</v>
      </c>
      <c r="N58" s="63">
        <v>1.9440314632023333E-2</v>
      </c>
      <c r="O58" s="63">
        <v>1.9768135080954992E-2</v>
      </c>
      <c r="P58" s="63">
        <v>1.8731412053753994E-2</v>
      </c>
      <c r="Q58" s="63">
        <v>1.7899936478673526E-2</v>
      </c>
      <c r="R58" s="62">
        <v>3.8612940731366181E-2</v>
      </c>
      <c r="S58" s="62">
        <v>2.0720355991606765E-2</v>
      </c>
    </row>
    <row r="59" spans="2:19">
      <c r="B59" s="102"/>
      <c r="C59" s="102">
        <v>8</v>
      </c>
      <c r="D59" s="65" t="s">
        <v>17</v>
      </c>
      <c r="E59" s="64">
        <v>1.1602388796330843E-2</v>
      </c>
      <c r="F59" s="63">
        <v>1.3095663419574769E-2</v>
      </c>
      <c r="G59" s="63">
        <v>7.2461707162512672E-3</v>
      </c>
      <c r="H59" s="63">
        <v>9.4074057542404884E-3</v>
      </c>
      <c r="I59" s="63">
        <v>1.1859009678741766E-2</v>
      </c>
      <c r="J59" s="63">
        <v>3.6247395877971296E-3</v>
      </c>
      <c r="K59" s="62">
        <v>6.7385707600889164E-3</v>
      </c>
      <c r="L59" s="64">
        <v>1.8637170220091336E-2</v>
      </c>
      <c r="M59" s="63">
        <v>0.23868675295064967</v>
      </c>
      <c r="N59" s="63">
        <v>1.4198778207362438E-2</v>
      </c>
      <c r="O59" s="63">
        <v>1.3779452805766285E-2</v>
      </c>
      <c r="P59" s="63">
        <v>4.1686237727879778E-2</v>
      </c>
      <c r="Q59" s="63">
        <v>1.6924107388076478E-2</v>
      </c>
      <c r="R59" s="62">
        <v>1.3835649217696148E-2</v>
      </c>
      <c r="S59" s="62">
        <v>3.009443551646766E-2</v>
      </c>
    </row>
    <row r="60" spans="2:19">
      <c r="B60" s="102"/>
      <c r="C60" s="102">
        <v>9</v>
      </c>
      <c r="D60" s="65" t="s">
        <v>16</v>
      </c>
      <c r="E60" s="64">
        <v>2.8329927995139396E-2</v>
      </c>
      <c r="F60" s="63">
        <v>3.9721587778557062E-2</v>
      </c>
      <c r="G60" s="63">
        <v>1.6000646831870118E-2</v>
      </c>
      <c r="H60" s="63">
        <v>2.5419258200318342E-2</v>
      </c>
      <c r="I60" s="63">
        <v>3.0750271522396205E-2</v>
      </c>
      <c r="J60" s="63">
        <v>2.0472232822532532E-2</v>
      </c>
      <c r="K60" s="62">
        <v>2.7382179973394188E-2</v>
      </c>
      <c r="L60" s="64">
        <v>5.7647797459649562E-2</v>
      </c>
      <c r="M60" s="63">
        <v>7.6243243753730122E-2</v>
      </c>
      <c r="N60" s="63">
        <v>3.1245442786046695E-2</v>
      </c>
      <c r="O60" s="63">
        <v>4.4930005409869793E-2</v>
      </c>
      <c r="P60" s="63">
        <v>4.3861555105387827E-2</v>
      </c>
      <c r="Q60" s="63">
        <v>0.13147171072922109</v>
      </c>
      <c r="R60" s="62">
        <v>0.13514093887757087</v>
      </c>
      <c r="S60" s="62">
        <v>5.0615485660405982E-2</v>
      </c>
    </row>
    <row r="61" spans="2:19">
      <c r="B61" s="102"/>
      <c r="C61" s="102">
        <v>10</v>
      </c>
      <c r="D61" s="65" t="s">
        <v>15</v>
      </c>
      <c r="E61" s="64">
        <v>3.4504317846275043E-2</v>
      </c>
      <c r="F61" s="63">
        <v>5.3453179616083153E-2</v>
      </c>
      <c r="G61" s="63">
        <v>2.465134957695498E-2</v>
      </c>
      <c r="H61" s="63">
        <v>6.2078954405739573E-2</v>
      </c>
      <c r="I61" s="63">
        <v>7.8295046956191536E-2</v>
      </c>
      <c r="J61" s="63">
        <v>2.8596929499259086E-2</v>
      </c>
      <c r="K61" s="62">
        <v>1.9275685316382272E-2</v>
      </c>
      <c r="L61" s="64">
        <v>6.1890273408682014E-2</v>
      </c>
      <c r="M61" s="63">
        <v>8.405791400016599E-2</v>
      </c>
      <c r="N61" s="63">
        <v>5.1521049400550578E-2</v>
      </c>
      <c r="O61" s="63">
        <v>7.1469150496851444E-2</v>
      </c>
      <c r="P61" s="63">
        <v>0.11567808224062068</v>
      </c>
      <c r="Q61" s="63">
        <v>-2.9206372969288619E-2</v>
      </c>
      <c r="R61" s="62">
        <v>3.8212817785520381E-2</v>
      </c>
      <c r="S61" s="62">
        <v>4.960559839857058E-2</v>
      </c>
    </row>
    <row r="62" spans="2:19">
      <c r="B62" s="102"/>
      <c r="C62" s="102">
        <v>11</v>
      </c>
      <c r="D62" s="65" t="s">
        <v>14</v>
      </c>
      <c r="E62" s="64">
        <v>7.7174659925988577E-4</v>
      </c>
      <c r="F62" s="63">
        <v>7.8148253462103972E-4</v>
      </c>
      <c r="G62" s="63">
        <v>3.926981843823581E-4</v>
      </c>
      <c r="H62" s="63">
        <v>8.695229594867089E-4</v>
      </c>
      <c r="I62" s="63">
        <v>1.1855697804169438E-3</v>
      </c>
      <c r="J62" s="63">
        <v>1.7732010688847678E-3</v>
      </c>
      <c r="K62" s="62">
        <v>7.3871949539719428E-4</v>
      </c>
      <c r="L62" s="64">
        <v>1.7345517540325545E-3</v>
      </c>
      <c r="M62" s="63">
        <v>5.3281865769215613E-3</v>
      </c>
      <c r="N62" s="63">
        <v>0.35656223437189222</v>
      </c>
      <c r="O62" s="63">
        <v>3.4824034985677442E-3</v>
      </c>
      <c r="P62" s="63">
        <v>2.3877372791137057E-3</v>
      </c>
      <c r="Q62" s="63">
        <v>1.8879839568565118E-3</v>
      </c>
      <c r="R62" s="62">
        <v>1.8398406032513919E-3</v>
      </c>
      <c r="S62" s="62">
        <v>2.7123991333077472E-2</v>
      </c>
    </row>
    <row r="63" spans="2:19">
      <c r="B63" s="102"/>
      <c r="C63" s="102">
        <v>12</v>
      </c>
      <c r="D63" s="65" t="s">
        <v>13</v>
      </c>
      <c r="E63" s="64">
        <v>0.14405754586149541</v>
      </c>
      <c r="F63" s="63">
        <v>8.409647207218339E-2</v>
      </c>
      <c r="G63" s="63">
        <v>7.4599368926580201E-2</v>
      </c>
      <c r="H63" s="63">
        <v>0.1342089446320186</v>
      </c>
      <c r="I63" s="63">
        <v>0.28497166302548133</v>
      </c>
      <c r="J63" s="63">
        <v>7.6189804326365573E-2</v>
      </c>
      <c r="K63" s="62">
        <v>5.8004202310688931E-2</v>
      </c>
      <c r="L63" s="64">
        <v>0.8429020854908954</v>
      </c>
      <c r="M63" s="63">
        <v>0.34404588034192396</v>
      </c>
      <c r="N63" s="63">
        <v>0.77186135673151002</v>
      </c>
      <c r="O63" s="63">
        <v>0.24637878997311141</v>
      </c>
      <c r="P63" s="63">
        <v>0.27060619447334439</v>
      </c>
      <c r="Q63" s="63">
        <v>8.3101058313129153E-2</v>
      </c>
      <c r="R63" s="62">
        <v>0.1604504729135082</v>
      </c>
      <c r="S63" s="62">
        <v>0.25539098852801689</v>
      </c>
    </row>
    <row r="64" spans="2:19">
      <c r="B64" s="92"/>
      <c r="C64" s="92">
        <v>13</v>
      </c>
      <c r="D64" s="57" t="s">
        <v>12</v>
      </c>
      <c r="E64" s="56">
        <v>3.1208104239467409E-3</v>
      </c>
      <c r="F64" s="55">
        <v>3.1601808709187137E-3</v>
      </c>
      <c r="G64" s="55">
        <v>1.5880038712975568E-3</v>
      </c>
      <c r="H64" s="55">
        <v>3.5162011966486557E-3</v>
      </c>
      <c r="I64" s="55">
        <v>4.7942401464285455E-3</v>
      </c>
      <c r="J64" s="55">
        <v>7.1705199411776976E-3</v>
      </c>
      <c r="K64" s="54">
        <v>2.987254500141822E-3</v>
      </c>
      <c r="L64" s="56">
        <v>7.0142287637564339E-3</v>
      </c>
      <c r="M64" s="55">
        <v>6.0891593741972758E-3</v>
      </c>
      <c r="N64" s="55">
        <v>5.5193976311825642E-3</v>
      </c>
      <c r="O64" s="55">
        <v>1.4082240400075991E-2</v>
      </c>
      <c r="P64" s="55">
        <v>9.6555986089871051E-3</v>
      </c>
      <c r="Q64" s="55">
        <v>7.6346821851272879E-3</v>
      </c>
      <c r="R64" s="54">
        <v>7.4399987489855539E-3</v>
      </c>
      <c r="S64" s="54">
        <v>5.9837511902051388E-3</v>
      </c>
    </row>
    <row r="65" spans="2:19">
      <c r="B65" s="92"/>
      <c r="C65" s="58"/>
      <c r="D65" s="58" t="s">
        <v>57</v>
      </c>
      <c r="E65" s="56">
        <v>1.5143587303668782</v>
      </c>
      <c r="F65" s="55">
        <v>1.4330604268026526</v>
      </c>
      <c r="G65" s="55">
        <v>1.4568567589257442</v>
      </c>
      <c r="H65" s="55">
        <v>1.7622602684431443</v>
      </c>
      <c r="I65" s="55">
        <v>1.6612973582928279</v>
      </c>
      <c r="J65" s="55">
        <v>2.1376184293022407</v>
      </c>
      <c r="K65" s="54">
        <v>1.9882937043808291</v>
      </c>
      <c r="L65" s="56">
        <v>1.5191777377071645</v>
      </c>
      <c r="M65" s="55">
        <v>1.4471775011878849</v>
      </c>
      <c r="N65" s="55">
        <v>1.5010552348110597</v>
      </c>
      <c r="O65" s="55">
        <v>1.7278370846686513</v>
      </c>
      <c r="P65" s="55">
        <v>1.6166155076665705</v>
      </c>
      <c r="Q65" s="55">
        <v>1.4678847696760626</v>
      </c>
      <c r="R65" s="54">
        <v>1.8345021384208371</v>
      </c>
      <c r="S65" s="54">
        <v>1.6477139750466105</v>
      </c>
    </row>
    <row r="68" spans="2:19">
      <c r="B68" s="1" t="s">
        <v>59</v>
      </c>
    </row>
    <row r="70" spans="2:19">
      <c r="E70" s="59" t="s">
        <v>27</v>
      </c>
      <c r="F70" s="117"/>
      <c r="G70" s="117"/>
      <c r="H70" s="117"/>
      <c r="I70" s="117"/>
      <c r="J70" s="117"/>
      <c r="K70" s="116"/>
      <c r="L70" s="59" t="s">
        <v>25</v>
      </c>
      <c r="M70" s="117"/>
      <c r="N70" s="117"/>
      <c r="O70" s="117"/>
      <c r="P70" s="117"/>
      <c r="Q70" s="117"/>
      <c r="R70" s="116"/>
      <c r="S70" s="71"/>
    </row>
    <row r="71" spans="2:19">
      <c r="E71" s="102">
        <v>71</v>
      </c>
      <c r="F71" s="74">
        <v>72</v>
      </c>
      <c r="G71" s="74">
        <v>73</v>
      </c>
      <c r="H71" s="74">
        <v>74</v>
      </c>
      <c r="I71" s="74">
        <v>75</v>
      </c>
      <c r="J71" s="74">
        <v>76</v>
      </c>
      <c r="K71" s="65"/>
      <c r="L71" s="102">
        <v>71</v>
      </c>
      <c r="M71" s="74">
        <v>72</v>
      </c>
      <c r="N71" s="74">
        <v>73</v>
      </c>
      <c r="O71" s="74">
        <v>74</v>
      </c>
      <c r="P71" s="74">
        <v>75</v>
      </c>
      <c r="Q71" s="74">
        <v>76</v>
      </c>
      <c r="R71" s="65"/>
      <c r="S71" s="65"/>
    </row>
    <row r="72" spans="2:19">
      <c r="E72" s="92" t="s">
        <v>39</v>
      </c>
      <c r="F72" s="58" t="s">
        <v>38</v>
      </c>
      <c r="G72" s="58" t="s">
        <v>37</v>
      </c>
      <c r="H72" s="58" t="s">
        <v>36</v>
      </c>
      <c r="I72" s="58" t="s">
        <v>35</v>
      </c>
      <c r="J72" s="58" t="s">
        <v>34</v>
      </c>
      <c r="K72" s="57" t="s">
        <v>30</v>
      </c>
      <c r="L72" s="92" t="s">
        <v>39</v>
      </c>
      <c r="M72" s="58" t="s">
        <v>38</v>
      </c>
      <c r="N72" s="58" t="s">
        <v>37</v>
      </c>
      <c r="O72" s="58" t="s">
        <v>36</v>
      </c>
      <c r="P72" s="58" t="s">
        <v>35</v>
      </c>
      <c r="Q72" s="58" t="s">
        <v>34</v>
      </c>
      <c r="R72" s="57" t="s">
        <v>30</v>
      </c>
      <c r="S72" s="57" t="s">
        <v>58</v>
      </c>
    </row>
    <row r="73" spans="2:19">
      <c r="B73" s="82" t="s">
        <v>27</v>
      </c>
      <c r="C73" s="82">
        <v>1</v>
      </c>
      <c r="D73" s="71" t="s">
        <v>24</v>
      </c>
      <c r="E73" s="64">
        <v>5.8141516746224751E-3</v>
      </c>
      <c r="F73" s="63">
        <v>0.18038544610610505</v>
      </c>
      <c r="G73" s="63">
        <v>1.774019018994254E-2</v>
      </c>
      <c r="H73" s="63">
        <v>2.8459664651128598E-3</v>
      </c>
      <c r="I73" s="63">
        <v>1.5781635944505549E-2</v>
      </c>
      <c r="J73" s="63">
        <v>1.9488432129419508E-3</v>
      </c>
      <c r="K73" s="62">
        <v>8.6560174059415226E-2</v>
      </c>
      <c r="L73" s="64">
        <v>1.2726909362716206E-2</v>
      </c>
      <c r="M73" s="63">
        <v>0.31136677294124099</v>
      </c>
      <c r="N73" s="63">
        <v>4.7517055118233592E-2</v>
      </c>
      <c r="O73" s="63">
        <v>2.5957514086281771E-2</v>
      </c>
      <c r="P73" s="63">
        <v>0.15093629795803931</v>
      </c>
      <c r="Q73" s="63">
        <v>1.5808941725555469E-3</v>
      </c>
      <c r="R73" s="62">
        <v>0.13883814870828676</v>
      </c>
      <c r="S73" s="62">
        <v>1</v>
      </c>
    </row>
    <row r="74" spans="2:19">
      <c r="B74" s="102"/>
      <c r="C74" s="102">
        <v>2</v>
      </c>
      <c r="D74" s="65" t="s">
        <v>23</v>
      </c>
      <c r="E74" s="64">
        <v>1.5561272907323633E-3</v>
      </c>
      <c r="F74" s="63">
        <v>6.1132680725392977E-2</v>
      </c>
      <c r="G74" s="63">
        <v>6.6263299026813752E-3</v>
      </c>
      <c r="H74" s="63">
        <v>4.3441351205484053E-3</v>
      </c>
      <c r="I74" s="63">
        <v>1.8231457379976976E-2</v>
      </c>
      <c r="J74" s="63">
        <v>8.1768327740593669E-4</v>
      </c>
      <c r="K74" s="62">
        <v>0.15112421568650614</v>
      </c>
      <c r="L74" s="64">
        <v>1.0354932360639477E-2</v>
      </c>
      <c r="M74" s="63">
        <v>0.26980983678418674</v>
      </c>
      <c r="N74" s="63">
        <v>4.6199919759980432E-2</v>
      </c>
      <c r="O74" s="63">
        <v>4.4185160742620057E-2</v>
      </c>
      <c r="P74" s="63">
        <v>0.21672122640478025</v>
      </c>
      <c r="Q74" s="63">
        <v>-1.1066427215283528E-3</v>
      </c>
      <c r="R74" s="62">
        <v>0.17000293728607718</v>
      </c>
      <c r="S74" s="62">
        <v>1</v>
      </c>
    </row>
    <row r="75" spans="2:19">
      <c r="B75" s="102"/>
      <c r="C75" s="102">
        <v>3</v>
      </c>
      <c r="D75" s="65" t="s">
        <v>22</v>
      </c>
      <c r="E75" s="64">
        <v>1.4063885480761597E-3</v>
      </c>
      <c r="F75" s="63">
        <v>3.3925074750213391E-2</v>
      </c>
      <c r="G75" s="63">
        <v>4.5395100267849485E-3</v>
      </c>
      <c r="H75" s="63">
        <v>3.5763016311631205E-3</v>
      </c>
      <c r="I75" s="63">
        <v>2.1754362768843093E-2</v>
      </c>
      <c r="J75" s="63">
        <v>-2.1038617845037943E-4</v>
      </c>
      <c r="K75" s="62">
        <v>0.2108129390901862</v>
      </c>
      <c r="L75" s="64">
        <v>1.0475950216244695E-2</v>
      </c>
      <c r="M75" s="63">
        <v>0.27231294859175098</v>
      </c>
      <c r="N75" s="63">
        <v>4.5962755453792269E-2</v>
      </c>
      <c r="O75" s="63">
        <v>3.6415420535751593E-2</v>
      </c>
      <c r="P75" s="63">
        <v>0.2292068560960755</v>
      </c>
      <c r="Q75" s="63">
        <v>6.9490521018731005E-4</v>
      </c>
      <c r="R75" s="62">
        <v>0.12912697325938105</v>
      </c>
      <c r="S75" s="62">
        <v>1</v>
      </c>
    </row>
    <row r="76" spans="2:19">
      <c r="B76" s="102"/>
      <c r="C76" s="102">
        <v>4</v>
      </c>
      <c r="D76" s="65" t="s">
        <v>21</v>
      </c>
      <c r="E76" s="64">
        <v>6.7684095561800384E-4</v>
      </c>
      <c r="F76" s="63">
        <v>2.1009051588254703E-2</v>
      </c>
      <c r="G76" s="63">
        <v>6.6134480531981803E-3</v>
      </c>
      <c r="H76" s="63">
        <v>0.37042728065554736</v>
      </c>
      <c r="I76" s="63">
        <v>0.56055709806216114</v>
      </c>
      <c r="J76" s="63">
        <v>-2.2395480909188868E-6</v>
      </c>
      <c r="K76" s="62">
        <v>7.5252528032316189E-3</v>
      </c>
      <c r="L76" s="64">
        <v>6.0644124822472646E-4</v>
      </c>
      <c r="M76" s="63">
        <v>1.4330278566160898E-2</v>
      </c>
      <c r="N76" s="63">
        <v>2.4004452860399146E-3</v>
      </c>
      <c r="O76" s="63">
        <v>1.4902345861605012E-3</v>
      </c>
      <c r="P76" s="63">
        <v>9.0695706890573848E-3</v>
      </c>
      <c r="Q76" s="63">
        <v>3.2009817485609477E-5</v>
      </c>
      <c r="R76" s="62">
        <v>5.2642872369508594E-3</v>
      </c>
      <c r="S76" s="62">
        <v>1</v>
      </c>
    </row>
    <row r="77" spans="2:19">
      <c r="B77" s="102"/>
      <c r="C77" s="102">
        <v>5</v>
      </c>
      <c r="D77" s="65" t="s">
        <v>20</v>
      </c>
      <c r="E77" s="64">
        <v>6.2109444673313745E-3</v>
      </c>
      <c r="F77" s="63">
        <v>0.33963008478298179</v>
      </c>
      <c r="G77" s="63">
        <v>3.1885007831135181E-2</v>
      </c>
      <c r="H77" s="63">
        <v>4.0046169635990355E-3</v>
      </c>
      <c r="I77" s="63">
        <v>1.7250882513721338E-2</v>
      </c>
      <c r="J77" s="63">
        <v>-3.8492723954732307E-5</v>
      </c>
      <c r="K77" s="62">
        <v>7.0331453364132684E-2</v>
      </c>
      <c r="L77" s="64">
        <v>9.6411008988586538E-3</v>
      </c>
      <c r="M77" s="63">
        <v>0.26500834377457999</v>
      </c>
      <c r="N77" s="63">
        <v>4.6809611784582913E-2</v>
      </c>
      <c r="O77" s="63">
        <v>1.9494141688047712E-2</v>
      </c>
      <c r="P77" s="63">
        <v>0.10903806144306138</v>
      </c>
      <c r="Q77" s="63">
        <v>4.3236481879795275E-4</v>
      </c>
      <c r="R77" s="62">
        <v>8.0301878393124831E-2</v>
      </c>
      <c r="S77" s="62">
        <v>1</v>
      </c>
    </row>
    <row r="78" spans="2:19">
      <c r="B78" s="102"/>
      <c r="C78" s="102">
        <v>6</v>
      </c>
      <c r="D78" s="65" t="s">
        <v>19</v>
      </c>
      <c r="E78" s="64">
        <v>9.6529891366531444E-3</v>
      </c>
      <c r="F78" s="63">
        <v>0.21100595488129956</v>
      </c>
      <c r="G78" s="63">
        <v>1.3493096794145348E-2</v>
      </c>
      <c r="H78" s="63">
        <v>7.2042425070001906E-3</v>
      </c>
      <c r="I78" s="63">
        <v>4.107820162509522E-2</v>
      </c>
      <c r="J78" s="63">
        <v>8.0153325213253046E-4</v>
      </c>
      <c r="K78" s="62">
        <v>6.4061306606219046E-2</v>
      </c>
      <c r="L78" s="64">
        <v>1.6822737993458806E-2</v>
      </c>
      <c r="M78" s="63">
        <v>0.40224445614558108</v>
      </c>
      <c r="N78" s="63">
        <v>3.7102109576516634E-2</v>
      </c>
      <c r="O78" s="63">
        <v>2.1626686499140783E-2</v>
      </c>
      <c r="P78" s="63">
        <v>0.11772486815182284</v>
      </c>
      <c r="Q78" s="63">
        <v>1.3748324369236688E-3</v>
      </c>
      <c r="R78" s="62">
        <v>5.5806984394011154E-2</v>
      </c>
      <c r="S78" s="62">
        <v>1</v>
      </c>
    </row>
    <row r="79" spans="2:19">
      <c r="B79" s="102"/>
      <c r="C79" s="102">
        <v>7</v>
      </c>
      <c r="D79" s="65" t="s">
        <v>18</v>
      </c>
      <c r="E79" s="64">
        <v>3.9465020881251462E-3</v>
      </c>
      <c r="F79" s="63">
        <v>0.70810871464015279</v>
      </c>
      <c r="G79" s="63">
        <v>3.2850875409722875E-2</v>
      </c>
      <c r="H79" s="63">
        <v>1.0079722941043831E-2</v>
      </c>
      <c r="I79" s="63">
        <v>2.1882256670085868E-2</v>
      </c>
      <c r="J79" s="63">
        <v>7.3606757543525025E-6</v>
      </c>
      <c r="K79" s="62">
        <v>4.5304264723186431E-2</v>
      </c>
      <c r="L79" s="64">
        <v>3.1803654550554305E-3</v>
      </c>
      <c r="M79" s="63">
        <v>8.1442001978130604E-2</v>
      </c>
      <c r="N79" s="63">
        <v>1.247169981299838E-2</v>
      </c>
      <c r="O79" s="63">
        <v>7.6427787275402887E-3</v>
      </c>
      <c r="P79" s="63">
        <v>4.6589752663932046E-2</v>
      </c>
      <c r="Q79" s="63">
        <v>1.6850492895122599E-4</v>
      </c>
      <c r="R79" s="62">
        <v>2.6325199285320695E-2</v>
      </c>
      <c r="S79" s="62">
        <v>1</v>
      </c>
    </row>
    <row r="80" spans="2:19">
      <c r="B80" s="102"/>
      <c r="C80" s="102">
        <v>8</v>
      </c>
      <c r="D80" s="65" t="s">
        <v>17</v>
      </c>
      <c r="E80" s="64">
        <v>1.4622253727151464E-3</v>
      </c>
      <c r="F80" s="63">
        <v>0.89306259098576013</v>
      </c>
      <c r="G80" s="63">
        <v>8.201275366194416E-3</v>
      </c>
      <c r="H80" s="63">
        <v>1.4954395634857879E-3</v>
      </c>
      <c r="I80" s="63">
        <v>4.2241197237088057E-3</v>
      </c>
      <c r="J80" s="63">
        <v>8.9524206753292965E-6</v>
      </c>
      <c r="K80" s="62">
        <v>5.683302310177012E-3</v>
      </c>
      <c r="L80" s="64">
        <v>1.7353879261250229E-3</v>
      </c>
      <c r="M80" s="63">
        <v>4.1474525793736852E-2</v>
      </c>
      <c r="N80" s="63">
        <v>7.7367897900736489E-3</v>
      </c>
      <c r="O80" s="63">
        <v>2.6529964187752518E-3</v>
      </c>
      <c r="P80" s="63">
        <v>2.4074991061885122E-2</v>
      </c>
      <c r="Q80" s="63">
        <v>6.568152201479723E-5</v>
      </c>
      <c r="R80" s="62">
        <v>8.1217217446726119E-3</v>
      </c>
      <c r="S80" s="62">
        <v>1</v>
      </c>
    </row>
    <row r="81" spans="2:19">
      <c r="B81" s="102"/>
      <c r="C81" s="102">
        <v>9</v>
      </c>
      <c r="D81" s="65" t="s">
        <v>16</v>
      </c>
      <c r="E81" s="64">
        <v>1.2105031800093483E-2</v>
      </c>
      <c r="F81" s="63">
        <v>0.23761392589735186</v>
      </c>
      <c r="G81" s="63">
        <v>2.8313250244907842E-2</v>
      </c>
      <c r="H81" s="63">
        <v>1.3866448497175169E-2</v>
      </c>
      <c r="I81" s="63">
        <v>4.2291838978255808E-2</v>
      </c>
      <c r="J81" s="63">
        <v>1.1515172817475753E-3</v>
      </c>
      <c r="K81" s="62">
        <v>0.13041014822071645</v>
      </c>
      <c r="L81" s="64">
        <v>9.5581823655828888E-3</v>
      </c>
      <c r="M81" s="63">
        <v>0.27551918980787893</v>
      </c>
      <c r="N81" s="63">
        <v>3.9973516836272822E-2</v>
      </c>
      <c r="O81" s="63">
        <v>2.0286702365225368E-2</v>
      </c>
      <c r="P81" s="63">
        <v>0.10255425657389214</v>
      </c>
      <c r="Q81" s="63">
        <v>7.506638384663449E-4</v>
      </c>
      <c r="R81" s="62">
        <v>8.5605327292433364E-2</v>
      </c>
      <c r="S81" s="62">
        <v>1</v>
      </c>
    </row>
    <row r="82" spans="2:19">
      <c r="B82" s="102"/>
      <c r="C82" s="102">
        <v>10</v>
      </c>
      <c r="D82" s="65" t="s">
        <v>15</v>
      </c>
      <c r="E82" s="64">
        <v>9.7705591989478858E-3</v>
      </c>
      <c r="F82" s="63">
        <v>0.46803915972612797</v>
      </c>
      <c r="G82" s="63">
        <v>3.9695668635398057E-2</v>
      </c>
      <c r="H82" s="63">
        <v>1.3307556245381285E-2</v>
      </c>
      <c r="I82" s="63">
        <v>6.3354960249277656E-2</v>
      </c>
      <c r="J82" s="63">
        <v>-5.9697412256558659E-4</v>
      </c>
      <c r="K82" s="62">
        <v>2.2949622666067357E-2</v>
      </c>
      <c r="L82" s="64">
        <v>7.3088700247396525E-3</v>
      </c>
      <c r="M82" s="63">
        <v>0.24302090555416619</v>
      </c>
      <c r="N82" s="63">
        <v>3.2404286418758331E-2</v>
      </c>
      <c r="O82" s="63">
        <v>1.180329004692387E-2</v>
      </c>
      <c r="P82" s="63">
        <v>6.3402307317939235E-2</v>
      </c>
      <c r="Q82" s="63">
        <v>-1.3898849615355035E-5</v>
      </c>
      <c r="R82" s="62">
        <v>2.555368688845347E-2</v>
      </c>
      <c r="S82" s="62">
        <v>1</v>
      </c>
    </row>
    <row r="83" spans="2:19">
      <c r="B83" s="102"/>
      <c r="C83" s="102">
        <v>11</v>
      </c>
      <c r="D83" s="65" t="s">
        <v>14</v>
      </c>
      <c r="E83" s="64">
        <v>4.404981271041692E-4</v>
      </c>
      <c r="F83" s="63">
        <v>4.3691381635504463E-2</v>
      </c>
      <c r="G83" s="63">
        <v>0.92026750186793538</v>
      </c>
      <c r="H83" s="63">
        <v>1.944355226393581E-3</v>
      </c>
      <c r="I83" s="63">
        <v>3.6276833374432977E-3</v>
      </c>
      <c r="J83" s="63">
        <v>-8.5790055951036735E-5</v>
      </c>
      <c r="K83" s="62">
        <v>3.4083570735320662E-3</v>
      </c>
      <c r="L83" s="64">
        <v>5.6791321676227747E-4</v>
      </c>
      <c r="M83" s="63">
        <v>1.1041059831163123E-2</v>
      </c>
      <c r="N83" s="63">
        <v>2.5854185087325178E-3</v>
      </c>
      <c r="O83" s="63">
        <v>1.7421753069888056E-3</v>
      </c>
      <c r="P83" s="63">
        <v>6.7795836043045453E-3</v>
      </c>
      <c r="Q83" s="63">
        <v>2.5843828490907775E-5</v>
      </c>
      <c r="R83" s="62">
        <v>3.9640184915959425E-3</v>
      </c>
      <c r="S83" s="62">
        <v>1</v>
      </c>
    </row>
    <row r="84" spans="2:19">
      <c r="B84" s="102"/>
      <c r="C84" s="102">
        <v>12</v>
      </c>
      <c r="D84" s="65" t="s">
        <v>13</v>
      </c>
      <c r="E84" s="64">
        <v>5.4111383262289092E-2</v>
      </c>
      <c r="F84" s="63">
        <v>0.36366101839840004</v>
      </c>
      <c r="G84" s="63">
        <v>0.3131767634775674</v>
      </c>
      <c r="H84" s="63">
        <v>1.0011832919210758E-2</v>
      </c>
      <c r="I84" s="63">
        <v>6.337308929947677E-2</v>
      </c>
      <c r="J84" s="63">
        <v>-7.0491106686513524E-6</v>
      </c>
      <c r="K84" s="62">
        <v>2.5864063589928189E-2</v>
      </c>
      <c r="L84" s="64">
        <v>1.0197152053089633E-2</v>
      </c>
      <c r="M84" s="63">
        <v>7.1615967039808548E-2</v>
      </c>
      <c r="N84" s="63">
        <v>2.023157723593064E-2</v>
      </c>
      <c r="O84" s="63">
        <v>7.8104085660016071E-3</v>
      </c>
      <c r="P84" s="63">
        <v>4.2710383540723366E-2</v>
      </c>
      <c r="Q84" s="63">
        <v>1.0708651029096267E-4</v>
      </c>
      <c r="R84" s="62">
        <v>1.713632321795161E-2</v>
      </c>
      <c r="S84" s="62">
        <v>1</v>
      </c>
    </row>
    <row r="85" spans="2:19">
      <c r="B85" s="92"/>
      <c r="C85" s="92">
        <v>13</v>
      </c>
      <c r="D85" s="57" t="s">
        <v>12</v>
      </c>
      <c r="E85" s="56">
        <v>1.0009547847629056E-2</v>
      </c>
      <c r="F85" s="55">
        <v>0.12506312849292037</v>
      </c>
      <c r="G85" s="55">
        <v>5.5965670821405342E-2</v>
      </c>
      <c r="H85" s="55">
        <v>4.4182064517091058E-2</v>
      </c>
      <c r="I85" s="55">
        <v>8.2432745357844395E-2</v>
      </c>
      <c r="J85" s="55">
        <v>-1.9494286514630419E-3</v>
      </c>
      <c r="K85" s="54">
        <v>7.7448940438414979E-2</v>
      </c>
      <c r="L85" s="56">
        <v>1.2904832431077881E-2</v>
      </c>
      <c r="M85" s="55">
        <v>0.25088873225203889</v>
      </c>
      <c r="N85" s="55">
        <v>5.8749103973338927E-2</v>
      </c>
      <c r="O85" s="55">
        <v>3.9587880223015015E-2</v>
      </c>
      <c r="P85" s="55">
        <v>0.15405415437382808</v>
      </c>
      <c r="Q85" s="55">
        <v>5.8725570423250972E-4</v>
      </c>
      <c r="R85" s="54">
        <v>9.0075372218626645E-2</v>
      </c>
      <c r="S85" s="54">
        <v>1</v>
      </c>
    </row>
    <row r="86" spans="2:19">
      <c r="B86" s="102" t="s">
        <v>25</v>
      </c>
      <c r="C86" s="102">
        <v>1</v>
      </c>
      <c r="D86" s="65" t="s">
        <v>24</v>
      </c>
      <c r="E86" s="70">
        <v>2.1257313931188958E-4</v>
      </c>
      <c r="F86" s="69">
        <v>4.6468111304070669E-3</v>
      </c>
      <c r="G86" s="69">
        <v>6.1528398947065493E-4</v>
      </c>
      <c r="H86" s="69">
        <v>3.2235896056023977E-4</v>
      </c>
      <c r="I86" s="69">
        <v>2.5004186017017643E-3</v>
      </c>
      <c r="J86" s="69">
        <v>-4.5030694043146753E-5</v>
      </c>
      <c r="K86" s="68">
        <v>3.0381519428958736E-3</v>
      </c>
      <c r="L86" s="70">
        <v>1.8360241595955069E-2</v>
      </c>
      <c r="M86" s="69">
        <v>0.49794264675981964</v>
      </c>
      <c r="N86" s="69">
        <v>6.6260916199154182E-2</v>
      </c>
      <c r="O86" s="69">
        <v>2.8014288576558865E-2</v>
      </c>
      <c r="P86" s="69">
        <v>0.14920489422691621</v>
      </c>
      <c r="Q86" s="69">
        <v>1.3970846918759001E-2</v>
      </c>
      <c r="R86" s="68">
        <v>0.21495559865253272</v>
      </c>
      <c r="S86" s="68">
        <v>1</v>
      </c>
    </row>
    <row r="87" spans="2:19">
      <c r="B87" s="102"/>
      <c r="C87" s="102">
        <v>2</v>
      </c>
      <c r="D87" s="65" t="s">
        <v>23</v>
      </c>
      <c r="E87" s="64">
        <v>3.8930925955350484E-4</v>
      </c>
      <c r="F87" s="63">
        <v>1.3008070935484645E-2</v>
      </c>
      <c r="G87" s="63">
        <v>1.5104514926077028E-3</v>
      </c>
      <c r="H87" s="63">
        <v>1.1174940605606291E-3</v>
      </c>
      <c r="I87" s="63">
        <v>5.401711422020004E-3</v>
      </c>
      <c r="J87" s="63">
        <v>1.0277032457333213E-4</v>
      </c>
      <c r="K87" s="62">
        <v>2.3648313829813028E-2</v>
      </c>
      <c r="L87" s="64">
        <v>1.3914766264284095E-2</v>
      </c>
      <c r="M87" s="63">
        <v>0.38070134703000713</v>
      </c>
      <c r="N87" s="63">
        <v>6.7067033581124022E-2</v>
      </c>
      <c r="O87" s="63">
        <v>3.7312308360317549E-2</v>
      </c>
      <c r="P87" s="63">
        <v>0.17199065627994631</v>
      </c>
      <c r="Q87" s="63">
        <v>5.0812497658130366E-4</v>
      </c>
      <c r="R87" s="62">
        <v>0.28332764218312662</v>
      </c>
      <c r="S87" s="62">
        <v>1</v>
      </c>
    </row>
    <row r="88" spans="2:19">
      <c r="B88" s="102"/>
      <c r="C88" s="102">
        <v>3</v>
      </c>
      <c r="D88" s="65" t="s">
        <v>22</v>
      </c>
      <c r="E88" s="64">
        <v>1.9620745337558068E-4</v>
      </c>
      <c r="F88" s="63">
        <v>3.6877708905139217E-3</v>
      </c>
      <c r="G88" s="63">
        <v>5.656401921793465E-4</v>
      </c>
      <c r="H88" s="63">
        <v>4.5638321557511357E-4</v>
      </c>
      <c r="I88" s="63">
        <v>3.6151565160748413E-3</v>
      </c>
      <c r="J88" s="63">
        <v>-7.5979693515679873E-5</v>
      </c>
      <c r="K88" s="62">
        <v>3.1144150141082932E-3</v>
      </c>
      <c r="L88" s="64">
        <v>1.4250193595831177E-2</v>
      </c>
      <c r="M88" s="63">
        <v>0.3207719671769762</v>
      </c>
      <c r="N88" s="63">
        <v>5.4596992775733849E-2</v>
      </c>
      <c r="O88" s="63">
        <v>4.0943095334767053E-2</v>
      </c>
      <c r="P88" s="63">
        <v>0.20865276127554055</v>
      </c>
      <c r="Q88" s="63">
        <v>7.7207255004774883E-4</v>
      </c>
      <c r="R88" s="62">
        <v>0.34845332370279181</v>
      </c>
      <c r="S88" s="62">
        <v>1</v>
      </c>
    </row>
    <row r="89" spans="2:19">
      <c r="B89" s="102"/>
      <c r="C89" s="102">
        <v>4</v>
      </c>
      <c r="D89" s="65" t="s">
        <v>21</v>
      </c>
      <c r="E89" s="64">
        <v>8.0841923023448558E-6</v>
      </c>
      <c r="F89" s="63">
        <v>1.6934045206678153E-4</v>
      </c>
      <c r="G89" s="63">
        <v>2.2805395451500809E-5</v>
      </c>
      <c r="H89" s="63">
        <v>1.3214305373086609E-5</v>
      </c>
      <c r="I89" s="63">
        <v>1.0273868446204114E-4</v>
      </c>
      <c r="J89" s="63">
        <v>-9.4865932032572191E-7</v>
      </c>
      <c r="K89" s="62">
        <v>7.0747405470701481E-5</v>
      </c>
      <c r="L89" s="64">
        <v>1.1434445271510539E-3</v>
      </c>
      <c r="M89" s="63">
        <v>3.1560253169993571E-2</v>
      </c>
      <c r="N89" s="63">
        <v>1.1166917946469646E-2</v>
      </c>
      <c r="O89" s="63">
        <v>0.33902119089147292</v>
      </c>
      <c r="P89" s="63">
        <v>0.6093514616499498</v>
      </c>
      <c r="Q89" s="63">
        <v>4.0653773920070586E-5</v>
      </c>
      <c r="R89" s="62">
        <v>7.3300962652368138E-3</v>
      </c>
      <c r="S89" s="62">
        <v>1</v>
      </c>
    </row>
    <row r="90" spans="2:19">
      <c r="B90" s="102"/>
      <c r="C90" s="102">
        <v>5</v>
      </c>
      <c r="D90" s="65" t="s">
        <v>20</v>
      </c>
      <c r="E90" s="64">
        <v>1.6292878408914369E-4</v>
      </c>
      <c r="F90" s="63">
        <v>4.6199869374806534E-3</v>
      </c>
      <c r="G90" s="63">
        <v>5.6384711427985503E-4</v>
      </c>
      <c r="H90" s="63">
        <v>2.3449488520496377E-4</v>
      </c>
      <c r="I90" s="63">
        <v>1.8044895050657345E-3</v>
      </c>
      <c r="J90" s="63">
        <v>-1.9457211341180349E-5</v>
      </c>
      <c r="K90" s="62">
        <v>1.7213415049833979E-3</v>
      </c>
      <c r="L90" s="64">
        <v>1.8469338498770416E-2</v>
      </c>
      <c r="M90" s="63">
        <v>0.60581375129246295</v>
      </c>
      <c r="N90" s="63">
        <v>0.10987244524817263</v>
      </c>
      <c r="O90" s="63">
        <v>2.416062434091026E-2</v>
      </c>
      <c r="P90" s="63">
        <v>0.10683111846599555</v>
      </c>
      <c r="Q90" s="63">
        <v>5.5023581413355142E-4</v>
      </c>
      <c r="R90" s="62">
        <v>0.12521485481979217</v>
      </c>
      <c r="S90" s="62">
        <v>1</v>
      </c>
    </row>
    <row r="91" spans="2:19">
      <c r="B91" s="102"/>
      <c r="C91" s="102">
        <v>6</v>
      </c>
      <c r="D91" s="65" t="s">
        <v>19</v>
      </c>
      <c r="E91" s="64">
        <v>3.24181173336318E-4</v>
      </c>
      <c r="F91" s="63">
        <v>6.8588710657106373E-3</v>
      </c>
      <c r="G91" s="63">
        <v>5.2551800385817516E-4</v>
      </c>
      <c r="H91" s="63">
        <v>3.0227117772789464E-4</v>
      </c>
      <c r="I91" s="63">
        <v>1.9862383235124039E-3</v>
      </c>
      <c r="J91" s="63">
        <v>1.1195663182590419E-5</v>
      </c>
      <c r="K91" s="62">
        <v>1.4611584895123221E-3</v>
      </c>
      <c r="L91" s="64">
        <v>2.5585448617191642E-2</v>
      </c>
      <c r="M91" s="63">
        <v>0.61688479100282079</v>
      </c>
      <c r="N91" s="63">
        <v>5.0826507434457387E-2</v>
      </c>
      <c r="O91" s="63">
        <v>2.7646389880331745E-2</v>
      </c>
      <c r="P91" s="63">
        <v>0.14311470637639243</v>
      </c>
      <c r="Q91" s="63">
        <v>2.1757668603229283E-3</v>
      </c>
      <c r="R91" s="62">
        <v>0.12229695593164283</v>
      </c>
      <c r="S91" s="62">
        <v>1</v>
      </c>
    </row>
    <row r="92" spans="2:19">
      <c r="B92" s="102"/>
      <c r="C92" s="102">
        <v>7</v>
      </c>
      <c r="D92" s="65" t="s">
        <v>18</v>
      </c>
      <c r="E92" s="64">
        <v>5.6086889596020239E-5</v>
      </c>
      <c r="F92" s="63">
        <v>1.9757315283583368E-3</v>
      </c>
      <c r="G92" s="63">
        <v>1.7786270988695861E-4</v>
      </c>
      <c r="H92" s="63">
        <v>9.041597338574044E-5</v>
      </c>
      <c r="I92" s="63">
        <v>6.1885302676400902E-4</v>
      </c>
      <c r="J92" s="63">
        <v>-4.4821133779257981E-6</v>
      </c>
      <c r="K92" s="62">
        <v>4.5841084421252581E-4</v>
      </c>
      <c r="L92" s="64">
        <v>6.9729476238964963E-3</v>
      </c>
      <c r="M92" s="63">
        <v>0.76505182121001869</v>
      </c>
      <c r="N92" s="63">
        <v>5.7910381941067846E-2</v>
      </c>
      <c r="O92" s="63">
        <v>1.568696961729019E-2</v>
      </c>
      <c r="P92" s="63">
        <v>5.7232918225939663E-2</v>
      </c>
      <c r="Q92" s="63">
        <v>2.6342373993477056E-4</v>
      </c>
      <c r="R92" s="62">
        <v>9.3508658783026555E-2</v>
      </c>
      <c r="S92" s="62">
        <v>1</v>
      </c>
    </row>
    <row r="93" spans="2:19">
      <c r="B93" s="102"/>
      <c r="C93" s="102">
        <v>8</v>
      </c>
      <c r="D93" s="65" t="s">
        <v>17</v>
      </c>
      <c r="E93" s="64">
        <v>3.4196831554142821E-5</v>
      </c>
      <c r="F93" s="63">
        <v>7.1576260474092031E-4</v>
      </c>
      <c r="G93" s="63">
        <v>1.1753571172983064E-4</v>
      </c>
      <c r="H93" s="63">
        <v>4.4109374611204755E-5</v>
      </c>
      <c r="I93" s="63">
        <v>2.7898171235945824E-4</v>
      </c>
      <c r="J93" s="63">
        <v>-5.3127880738011714E-7</v>
      </c>
      <c r="K93" s="62">
        <v>1.7153328440169951E-4</v>
      </c>
      <c r="L93" s="64">
        <v>3.4616497611495386E-3</v>
      </c>
      <c r="M93" s="63">
        <v>0.90117365705995056</v>
      </c>
      <c r="N93" s="63">
        <v>1.854856720375159E-2</v>
      </c>
      <c r="O93" s="63">
        <v>4.7952535974154099E-3</v>
      </c>
      <c r="P93" s="63">
        <v>5.5856578138187084E-2</v>
      </c>
      <c r="Q93" s="63">
        <v>1.0922333842478473E-4</v>
      </c>
      <c r="R93" s="62">
        <v>1.4693482660531014E-2</v>
      </c>
      <c r="S93" s="62">
        <v>1</v>
      </c>
    </row>
    <row r="94" spans="2:19">
      <c r="B94" s="102"/>
      <c r="C94" s="102">
        <v>9</v>
      </c>
      <c r="D94" s="65" t="s">
        <v>16</v>
      </c>
      <c r="E94" s="64">
        <v>1.4851984480651281E-4</v>
      </c>
      <c r="F94" s="63">
        <v>3.8616122358748547E-3</v>
      </c>
      <c r="G94" s="63">
        <v>4.6163569350665917E-4</v>
      </c>
      <c r="H94" s="63">
        <v>2.1199443388089163E-4</v>
      </c>
      <c r="I94" s="63">
        <v>1.2866986002142017E-3</v>
      </c>
      <c r="J94" s="63">
        <v>-5.3371751439399538E-6</v>
      </c>
      <c r="K94" s="62">
        <v>1.2397930350021749E-3</v>
      </c>
      <c r="L94" s="64">
        <v>1.90452392986857E-2</v>
      </c>
      <c r="M94" s="63">
        <v>0.51201430889926802</v>
      </c>
      <c r="N94" s="63">
        <v>7.2601674518877168E-2</v>
      </c>
      <c r="O94" s="63">
        <v>2.7811002268945371E-2</v>
      </c>
      <c r="P94" s="63">
        <v>0.10453608053872068</v>
      </c>
      <c r="Q94" s="63">
        <v>1.5091852426090981E-3</v>
      </c>
      <c r="R94" s="62">
        <v>0.25527759256475263</v>
      </c>
      <c r="S94" s="62">
        <v>1</v>
      </c>
    </row>
    <row r="95" spans="2:19">
      <c r="B95" s="102"/>
      <c r="C95" s="102">
        <v>10</v>
      </c>
      <c r="D95" s="65" t="s">
        <v>15</v>
      </c>
      <c r="E95" s="64">
        <v>1.6337729645240581E-4</v>
      </c>
      <c r="F95" s="63">
        <v>4.6934786760587828E-3</v>
      </c>
      <c r="G95" s="63">
        <v>6.4236487463083345E-4</v>
      </c>
      <c r="H95" s="63">
        <v>4.6761154224538422E-4</v>
      </c>
      <c r="I95" s="63">
        <v>2.9589757488519904E-3</v>
      </c>
      <c r="J95" s="63">
        <v>-6.7335624267361471E-6</v>
      </c>
      <c r="K95" s="62">
        <v>7.8826136776600629E-4</v>
      </c>
      <c r="L95" s="64">
        <v>1.8467383137169304E-2</v>
      </c>
      <c r="M95" s="63">
        <v>0.50984549311747962</v>
      </c>
      <c r="N95" s="63">
        <v>0.10812444659783833</v>
      </c>
      <c r="O95" s="63">
        <v>3.9955634609794781E-2</v>
      </c>
      <c r="P95" s="63">
        <v>0.24900754733731814</v>
      </c>
      <c r="Q95" s="63">
        <v>-3.0280783350836366E-4</v>
      </c>
      <c r="R95" s="62">
        <v>6.5194967090329542E-2</v>
      </c>
      <c r="S95" s="62">
        <v>1</v>
      </c>
    </row>
    <row r="96" spans="2:19">
      <c r="B96" s="102"/>
      <c r="C96" s="102">
        <v>11</v>
      </c>
      <c r="D96" s="65" t="s">
        <v>14</v>
      </c>
      <c r="E96" s="64">
        <v>4.6165657074910659E-6</v>
      </c>
      <c r="F96" s="63">
        <v>8.6689524139723902E-5</v>
      </c>
      <c r="G96" s="63">
        <v>1.2927841401197281E-5</v>
      </c>
      <c r="H96" s="63">
        <v>8.2746173671184723E-6</v>
      </c>
      <c r="I96" s="63">
        <v>5.6605714315152646E-5</v>
      </c>
      <c r="J96" s="63">
        <v>-5.2748426375337695E-7</v>
      </c>
      <c r="K96" s="62">
        <v>3.8165065577108324E-5</v>
      </c>
      <c r="L96" s="64">
        <v>6.5387729622654446E-4</v>
      </c>
      <c r="M96" s="63">
        <v>4.0828689272661568E-2</v>
      </c>
      <c r="N96" s="63">
        <v>0.94536730282798831</v>
      </c>
      <c r="O96" s="63">
        <v>2.4596003198822181E-3</v>
      </c>
      <c r="P96" s="63">
        <v>6.4934276803758116E-3</v>
      </c>
      <c r="Q96" s="63">
        <v>2.4729413480879862E-5</v>
      </c>
      <c r="R96" s="62">
        <v>3.9656213451406243E-3</v>
      </c>
      <c r="S96" s="62">
        <v>1</v>
      </c>
    </row>
    <row r="97" spans="2:19">
      <c r="B97" s="102"/>
      <c r="C97" s="102">
        <v>12</v>
      </c>
      <c r="D97" s="65" t="s">
        <v>13</v>
      </c>
      <c r="E97" s="64">
        <v>1.3704821963335582E-4</v>
      </c>
      <c r="F97" s="63">
        <v>1.4836047291665073E-3</v>
      </c>
      <c r="G97" s="63">
        <v>3.9056683742617014E-4</v>
      </c>
      <c r="H97" s="63">
        <v>2.031147286844378E-4</v>
      </c>
      <c r="I97" s="63">
        <v>2.1638538300478862E-3</v>
      </c>
      <c r="J97" s="63">
        <v>-3.6044704636367236E-6</v>
      </c>
      <c r="K97" s="62">
        <v>4.7658349776380634E-4</v>
      </c>
      <c r="L97" s="64">
        <v>5.0533480732407543E-2</v>
      </c>
      <c r="M97" s="63">
        <v>0.41927161859170009</v>
      </c>
      <c r="N97" s="63">
        <v>0.32546000190704111</v>
      </c>
      <c r="O97" s="63">
        <v>2.767463219473254E-2</v>
      </c>
      <c r="P97" s="63">
        <v>0.11703568225079275</v>
      </c>
      <c r="Q97" s="63">
        <v>1.7310721147714901E-4</v>
      </c>
      <c r="R97" s="62">
        <v>5.5000309739590234E-2</v>
      </c>
      <c r="S97" s="62">
        <v>1</v>
      </c>
    </row>
    <row r="98" spans="2:19">
      <c r="B98" s="92"/>
      <c r="C98" s="92">
        <v>13</v>
      </c>
      <c r="D98" s="57" t="s">
        <v>12</v>
      </c>
      <c r="E98" s="56">
        <v>1.5940441970115912E-4</v>
      </c>
      <c r="F98" s="55">
        <v>2.9932842214807922E-3</v>
      </c>
      <c r="G98" s="55">
        <v>4.4638269811747528E-4</v>
      </c>
      <c r="H98" s="55">
        <v>2.8571251082040538E-4</v>
      </c>
      <c r="I98" s="55">
        <v>1.9545267226533814E-3</v>
      </c>
      <c r="J98" s="55">
        <v>-1.8213392442061957E-5</v>
      </c>
      <c r="K98" s="54">
        <v>1.31779346740456E-3</v>
      </c>
      <c r="L98" s="56">
        <v>2.2577590695097231E-2</v>
      </c>
      <c r="M98" s="55">
        <v>0.39841164974318211</v>
      </c>
      <c r="N98" s="55">
        <v>0.12495268466331975</v>
      </c>
      <c r="O98" s="55">
        <v>8.4927018595536627E-2</v>
      </c>
      <c r="P98" s="55">
        <v>0.22421018931500894</v>
      </c>
      <c r="Q98" s="55">
        <v>8.5387668133331902E-4</v>
      </c>
      <c r="R98" s="54">
        <v>0.13692809965878622</v>
      </c>
      <c r="S98" s="54">
        <v>1</v>
      </c>
    </row>
    <row r="99" spans="2:19">
      <c r="B99" s="123"/>
      <c r="C99" s="122"/>
      <c r="D99" s="121" t="s">
        <v>57</v>
      </c>
      <c r="E99" s="120">
        <v>3.5322490630681168E-4</v>
      </c>
      <c r="F99" s="119">
        <v>6.1985499052698602E-3</v>
      </c>
      <c r="G99" s="119">
        <v>1.8700888098244432E-3</v>
      </c>
      <c r="H99" s="119">
        <v>6.5390577434140294E-4</v>
      </c>
      <c r="I99" s="119">
        <v>3.0928494822684157E-3</v>
      </c>
      <c r="J99" s="119">
        <v>-2.4794763190109427E-5</v>
      </c>
      <c r="K99" s="118">
        <v>4.0053940277785293E-3</v>
      </c>
      <c r="L99" s="120">
        <v>2.2330365900327304E-2</v>
      </c>
      <c r="M99" s="119">
        <v>0.43240038508952217</v>
      </c>
      <c r="N99" s="119">
        <v>0.15518157821904596</v>
      </c>
      <c r="O99" s="119">
        <v>4.7584608179203645E-2</v>
      </c>
      <c r="P99" s="119">
        <v>0.1714243315578291</v>
      </c>
      <c r="Q99" s="119">
        <v>7.4969693807971178E-4</v>
      </c>
      <c r="R99" s="118">
        <v>0.15417981597339259</v>
      </c>
      <c r="S99" s="118">
        <v>1</v>
      </c>
    </row>
  </sheetData>
  <phoneticPr fontId="3"/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97"/>
  <sheetViews>
    <sheetView showGridLines="0" view="pageBreakPreview" zoomScaleNormal="100" zoomScaleSheetLayoutView="100" workbookViewId="0"/>
  </sheetViews>
  <sheetFormatPr defaultRowHeight="11.25"/>
  <cols>
    <col min="1" max="1" width="1.625" style="1" customWidth="1"/>
    <col min="2" max="2" width="4.5" style="1" bestFit="1" customWidth="1"/>
    <col min="3" max="3" width="3" style="1" bestFit="1" customWidth="1"/>
    <col min="4" max="4" width="17.25" style="1" bestFit="1" customWidth="1"/>
    <col min="5" max="19" width="8.875" style="1" customWidth="1"/>
    <col min="20" max="16384" width="9" style="1"/>
  </cols>
  <sheetData>
    <row r="1" spans="1:33">
      <c r="A1" s="1" t="s">
        <v>66</v>
      </c>
    </row>
    <row r="2" spans="1:33">
      <c r="A2" s="1" t="s">
        <v>65</v>
      </c>
      <c r="E2" s="164" t="s">
        <v>27</v>
      </c>
      <c r="F2" s="117"/>
      <c r="G2" s="117"/>
      <c r="H2" s="117"/>
      <c r="I2" s="117"/>
      <c r="J2" s="117"/>
      <c r="K2" s="117"/>
      <c r="L2" s="164" t="s">
        <v>25</v>
      </c>
      <c r="M2" s="117"/>
      <c r="N2" s="117"/>
      <c r="O2" s="117"/>
      <c r="P2" s="117"/>
      <c r="Q2" s="117"/>
      <c r="R2" s="116"/>
      <c r="S2" s="104"/>
    </row>
    <row r="3" spans="1:33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</row>
    <row r="4" spans="1:33" ht="33.7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/>
    </row>
    <row r="5" spans="1:33">
      <c r="B5" s="82" t="s">
        <v>27</v>
      </c>
      <c r="C5" s="82">
        <v>1</v>
      </c>
      <c r="D5" s="71" t="s">
        <v>24</v>
      </c>
      <c r="E5" s="163">
        <v>615.59656515735276</v>
      </c>
      <c r="F5" s="162">
        <v>19099.03064826829</v>
      </c>
      <c r="G5" s="162">
        <v>1878.3135971209254</v>
      </c>
      <c r="H5" s="162">
        <v>301.3280833596844</v>
      </c>
      <c r="I5" s="162">
        <v>1670.9438321683024</v>
      </c>
      <c r="J5" s="162">
        <v>206.34157054308073</v>
      </c>
      <c r="K5" s="161">
        <v>9164.9046692368211</v>
      </c>
      <c r="L5" s="163">
        <v>1347.5124364150286</v>
      </c>
      <c r="M5" s="162">
        <v>32967.202552245646</v>
      </c>
      <c r="N5" s="162">
        <v>5031.0582788634529</v>
      </c>
      <c r="O5" s="162">
        <v>2748.3556339414263</v>
      </c>
      <c r="P5" s="162">
        <v>15980.984291499239</v>
      </c>
      <c r="Q5" s="162">
        <v>167.38349409600869</v>
      </c>
      <c r="R5" s="161">
        <v>14700.044347084689</v>
      </c>
      <c r="S5" s="161">
        <v>105878.99999999994</v>
      </c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</row>
    <row r="6" spans="1:33">
      <c r="B6" s="102"/>
      <c r="C6" s="102">
        <v>2</v>
      </c>
      <c r="D6" s="65" t="s">
        <v>23</v>
      </c>
      <c r="E6" s="157">
        <v>11.888812501195282</v>
      </c>
      <c r="F6" s="156">
        <v>467.05368074200339</v>
      </c>
      <c r="G6" s="156">
        <v>50.625160456485816</v>
      </c>
      <c r="H6" s="156">
        <v>33.189192320989889</v>
      </c>
      <c r="I6" s="156">
        <v>139.28833438302439</v>
      </c>
      <c r="J6" s="156">
        <v>6.2471002393813704</v>
      </c>
      <c r="K6" s="155">
        <v>1154.5890078449095</v>
      </c>
      <c r="L6" s="157">
        <v>79.111683235285781</v>
      </c>
      <c r="M6" s="156">
        <v>2061.3471530311913</v>
      </c>
      <c r="N6" s="156">
        <v>352.96738696625124</v>
      </c>
      <c r="O6" s="156">
        <v>337.57462807361799</v>
      </c>
      <c r="P6" s="156">
        <v>1655.7501697325249</v>
      </c>
      <c r="Q6" s="156">
        <v>-8.454750392476635</v>
      </c>
      <c r="R6" s="155">
        <v>1298.8224408656326</v>
      </c>
      <c r="S6" s="155">
        <v>7640.0000000000164</v>
      </c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</row>
    <row r="7" spans="1:33">
      <c r="B7" s="102"/>
      <c r="C7" s="102">
        <v>3</v>
      </c>
      <c r="D7" s="65" t="s">
        <v>22</v>
      </c>
      <c r="E7" s="157">
        <v>4279.1692116321465</v>
      </c>
      <c r="F7" s="156">
        <v>103222.63756485799</v>
      </c>
      <c r="G7" s="156">
        <v>13812.208275647619</v>
      </c>
      <c r="H7" s="156">
        <v>10881.487802582931</v>
      </c>
      <c r="I7" s="156">
        <v>66191.238194061938</v>
      </c>
      <c r="J7" s="156">
        <v>-640.13466165472346</v>
      </c>
      <c r="K7" s="155">
        <v>641433.15131684102</v>
      </c>
      <c r="L7" s="157">
        <v>31874.807064710149</v>
      </c>
      <c r="M7" s="156">
        <v>828557.07772691955</v>
      </c>
      <c r="N7" s="156">
        <v>139849.26732281278</v>
      </c>
      <c r="O7" s="156">
        <v>110799.92552441255</v>
      </c>
      <c r="P7" s="156">
        <v>697399.67880356521</v>
      </c>
      <c r="Q7" s="156">
        <v>2114.3637613545707</v>
      </c>
      <c r="R7" s="155">
        <v>392890.12209225446</v>
      </c>
      <c r="S7" s="155">
        <v>3042664.9999999986</v>
      </c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</row>
    <row r="8" spans="1:33">
      <c r="B8" s="102"/>
      <c r="C8" s="102">
        <v>4</v>
      </c>
      <c r="D8" s="65" t="s">
        <v>21</v>
      </c>
      <c r="E8" s="157">
        <v>252.36488818886195</v>
      </c>
      <c r="F8" s="156">
        <v>7833.3719480418804</v>
      </c>
      <c r="G8" s="156">
        <v>2465.8704007713127</v>
      </c>
      <c r="H8" s="156">
        <v>138116.40458338536</v>
      </c>
      <c r="I8" s="156">
        <v>209007.63791216313</v>
      </c>
      <c r="J8" s="156">
        <v>-0.83503118253574293</v>
      </c>
      <c r="K8" s="155">
        <v>2805.8431844545307</v>
      </c>
      <c r="L8" s="157">
        <v>226.11586448932675</v>
      </c>
      <c r="M8" s="156">
        <v>5343.1446753430509</v>
      </c>
      <c r="N8" s="156">
        <v>895.02282801698414</v>
      </c>
      <c r="O8" s="156">
        <v>555.64439709204578</v>
      </c>
      <c r="P8" s="156">
        <v>3381.6529184098677</v>
      </c>
      <c r="Q8" s="156">
        <v>11.935084518231889</v>
      </c>
      <c r="R8" s="155">
        <v>1962.8263463077856</v>
      </c>
      <c r="S8" s="155">
        <v>372856.99999999983</v>
      </c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</row>
    <row r="9" spans="1:33">
      <c r="B9" s="102"/>
      <c r="C9" s="102">
        <v>5</v>
      </c>
      <c r="D9" s="65" t="s">
        <v>20</v>
      </c>
      <c r="E9" s="157">
        <v>2064.0769638837678</v>
      </c>
      <c r="F9" s="156">
        <v>112868.92644584355</v>
      </c>
      <c r="G9" s="156">
        <v>10596.312767513322</v>
      </c>
      <c r="H9" s="156">
        <v>1330.8503508959036</v>
      </c>
      <c r="I9" s="156">
        <v>5732.9685349024976</v>
      </c>
      <c r="J9" s="156">
        <v>-12.792248459152232</v>
      </c>
      <c r="K9" s="155">
        <v>23373.181565048846</v>
      </c>
      <c r="L9" s="157">
        <v>3204.0174206167972</v>
      </c>
      <c r="M9" s="156">
        <v>88069.957878262387</v>
      </c>
      <c r="N9" s="156">
        <v>15556.191474758651</v>
      </c>
      <c r="O9" s="156">
        <v>6478.4686130472064</v>
      </c>
      <c r="P9" s="156">
        <v>36236.509921311139</v>
      </c>
      <c r="Q9" s="156">
        <v>143.68736786630481</v>
      </c>
      <c r="R9" s="155">
        <v>26686.642944508778</v>
      </c>
      <c r="S9" s="155">
        <v>332328.99999999994</v>
      </c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</row>
    <row r="10" spans="1:33">
      <c r="B10" s="102"/>
      <c r="C10" s="102">
        <v>6</v>
      </c>
      <c r="D10" s="65" t="s">
        <v>19</v>
      </c>
      <c r="E10" s="157">
        <v>6237.0955238548349</v>
      </c>
      <c r="F10" s="156">
        <v>136337.488633409</v>
      </c>
      <c r="G10" s="156">
        <v>8718.3081246979309</v>
      </c>
      <c r="H10" s="156">
        <v>4654.8844152905413</v>
      </c>
      <c r="I10" s="156">
        <v>26541.899494224406</v>
      </c>
      <c r="J10" s="156">
        <v>517.89548173364415</v>
      </c>
      <c r="K10" s="155">
        <v>41391.996098782933</v>
      </c>
      <c r="L10" s="157">
        <v>10869.692522451534</v>
      </c>
      <c r="M10" s="156">
        <v>259902.61269380053</v>
      </c>
      <c r="N10" s="156">
        <v>23972.823162784276</v>
      </c>
      <c r="O10" s="156">
        <v>13973.672574376338</v>
      </c>
      <c r="P10" s="156">
        <v>76065.686783805475</v>
      </c>
      <c r="Q10" s="156">
        <v>888.32185730192725</v>
      </c>
      <c r="R10" s="155">
        <v>36058.622633486833</v>
      </c>
      <c r="S10" s="155">
        <v>646131.00000000035</v>
      </c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</row>
    <row r="11" spans="1:33">
      <c r="B11" s="102"/>
      <c r="C11" s="102">
        <v>7</v>
      </c>
      <c r="D11" s="65" t="s">
        <v>18</v>
      </c>
      <c r="E11" s="157">
        <v>1301.2130429820068</v>
      </c>
      <c r="F11" s="156">
        <v>233472.64863014876</v>
      </c>
      <c r="G11" s="156">
        <v>10831.360683965962</v>
      </c>
      <c r="H11" s="156">
        <v>3323.4156900603857</v>
      </c>
      <c r="I11" s="156">
        <v>7214.8644934640251</v>
      </c>
      <c r="J11" s="156">
        <v>2.4269104849948273</v>
      </c>
      <c r="K11" s="155">
        <v>14937.405034675974</v>
      </c>
      <c r="L11" s="157">
        <v>1048.6078352826917</v>
      </c>
      <c r="M11" s="156">
        <v>26852.486798215385</v>
      </c>
      <c r="N11" s="156">
        <v>4112.0815604431364</v>
      </c>
      <c r="O11" s="156">
        <v>2519.9235025934922</v>
      </c>
      <c r="P11" s="156">
        <v>15361.247120083031</v>
      </c>
      <c r="Q11" s="156">
        <v>55.558265639295591</v>
      </c>
      <c r="R11" s="155">
        <v>8679.7604319609454</v>
      </c>
      <c r="S11" s="155">
        <v>329713.00000000006</v>
      </c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</row>
    <row r="12" spans="1:33">
      <c r="B12" s="102"/>
      <c r="C12" s="102">
        <v>8</v>
      </c>
      <c r="D12" s="65" t="s">
        <v>17</v>
      </c>
      <c r="E12" s="157">
        <v>1195.9073411317916</v>
      </c>
      <c r="F12" s="156">
        <v>730407.31516434171</v>
      </c>
      <c r="G12" s="156">
        <v>6707.5606811986954</v>
      </c>
      <c r="H12" s="156">
        <v>1223.0721649089944</v>
      </c>
      <c r="I12" s="156">
        <v>3454.7723501902738</v>
      </c>
      <c r="J12" s="156">
        <v>7.3218983928902217</v>
      </c>
      <c r="K12" s="155">
        <v>4648.1910938198525</v>
      </c>
      <c r="L12" s="157">
        <v>1419.3182523640205</v>
      </c>
      <c r="M12" s="156">
        <v>33920.687461871974</v>
      </c>
      <c r="N12" s="156">
        <v>6327.6727920279563</v>
      </c>
      <c r="O12" s="156">
        <v>2169.8008750308777</v>
      </c>
      <c r="P12" s="156">
        <v>19690.164789801864</v>
      </c>
      <c r="Q12" s="156">
        <v>53.718815047198191</v>
      </c>
      <c r="R12" s="155">
        <v>6642.4963198719015</v>
      </c>
      <c r="S12" s="155">
        <v>817868</v>
      </c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</row>
    <row r="13" spans="1:33">
      <c r="B13" s="102"/>
      <c r="C13" s="102">
        <v>9</v>
      </c>
      <c r="D13" s="65" t="s">
        <v>16</v>
      </c>
      <c r="E13" s="157">
        <v>5154.9641071652086</v>
      </c>
      <c r="F13" s="156">
        <v>101188.60318516496</v>
      </c>
      <c r="G13" s="156">
        <v>12057.282556544737</v>
      </c>
      <c r="H13" s="156">
        <v>5905.0686918675356</v>
      </c>
      <c r="I13" s="156">
        <v>18010.106504407166</v>
      </c>
      <c r="J13" s="156">
        <v>490.37708898405003</v>
      </c>
      <c r="K13" s="155">
        <v>55535.552850236745</v>
      </c>
      <c r="L13" s="157">
        <v>4070.3806349305687</v>
      </c>
      <c r="M13" s="156">
        <v>117330.67353725462</v>
      </c>
      <c r="N13" s="156">
        <v>17022.842065277287</v>
      </c>
      <c r="O13" s="156">
        <v>8639.1530623383169</v>
      </c>
      <c r="P13" s="156">
        <v>43673.037824761675</v>
      </c>
      <c r="Q13" s="156">
        <v>319.67244760240828</v>
      </c>
      <c r="R13" s="155">
        <v>36455.285443464614</v>
      </c>
      <c r="S13" s="155">
        <v>425852.99999999988</v>
      </c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</row>
    <row r="14" spans="1:33">
      <c r="B14" s="102"/>
      <c r="C14" s="102">
        <v>10</v>
      </c>
      <c r="D14" s="65" t="s">
        <v>15</v>
      </c>
      <c r="E14" s="157">
        <v>1728.5389395634675</v>
      </c>
      <c r="F14" s="156">
        <v>82802.211864628494</v>
      </c>
      <c r="G14" s="156">
        <v>7022.679825294178</v>
      </c>
      <c r="H14" s="156">
        <v>2354.2796980391395</v>
      </c>
      <c r="I14" s="156">
        <v>11208.316082580461</v>
      </c>
      <c r="J14" s="156">
        <v>-105.61248294544562</v>
      </c>
      <c r="K14" s="155">
        <v>4060.0865947219745</v>
      </c>
      <c r="L14" s="157">
        <v>1293.0341226867663</v>
      </c>
      <c r="M14" s="156">
        <v>42993.557464304213</v>
      </c>
      <c r="N14" s="156">
        <v>5732.7395232017934</v>
      </c>
      <c r="O14" s="156">
        <v>2088.1554520714431</v>
      </c>
      <c r="P14" s="156">
        <v>11216.692394538586</v>
      </c>
      <c r="Q14" s="156">
        <v>-2.4588871820013058</v>
      </c>
      <c r="R14" s="155">
        <v>4520.7794084969692</v>
      </c>
      <c r="S14" s="155">
        <v>176913.00000000006</v>
      </c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</row>
    <row r="15" spans="1:33">
      <c r="B15" s="102"/>
      <c r="C15" s="102">
        <v>11</v>
      </c>
      <c r="D15" s="65" t="s">
        <v>14</v>
      </c>
      <c r="E15" s="157">
        <v>146.52465401116822</v>
      </c>
      <c r="F15" s="156">
        <v>14533.239038944392</v>
      </c>
      <c r="G15" s="156">
        <v>306112.26021633879</v>
      </c>
      <c r="H15" s="156">
        <v>646.75865637620245</v>
      </c>
      <c r="I15" s="156">
        <v>1206.690819267114</v>
      </c>
      <c r="J15" s="156">
        <v>-28.536689471217155</v>
      </c>
      <c r="K15" s="155">
        <v>1133.7354467972652</v>
      </c>
      <c r="L15" s="157">
        <v>188.90724494450342</v>
      </c>
      <c r="M15" s="156">
        <v>3672.6318958791148</v>
      </c>
      <c r="N15" s="156">
        <v>859.99810023373232</v>
      </c>
      <c r="O15" s="156">
        <v>579.50674106491442</v>
      </c>
      <c r="P15" s="156">
        <v>2255.1200126342383</v>
      </c>
      <c r="Q15" s="156">
        <v>8.5965360462446174</v>
      </c>
      <c r="R15" s="155">
        <v>1318.5673269335248</v>
      </c>
      <c r="S15" s="155">
        <v>332634</v>
      </c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</row>
    <row r="16" spans="1:33">
      <c r="B16" s="102"/>
      <c r="C16" s="102">
        <v>12</v>
      </c>
      <c r="D16" s="65" t="s">
        <v>13</v>
      </c>
      <c r="E16" s="157">
        <v>104068.25685184945</v>
      </c>
      <c r="F16" s="156">
        <v>699401.23478722642</v>
      </c>
      <c r="G16" s="156">
        <v>602308.7545856178</v>
      </c>
      <c r="H16" s="156">
        <v>19254.98734238328</v>
      </c>
      <c r="I16" s="156">
        <v>121880.58292180765</v>
      </c>
      <c r="J16" s="156">
        <v>-13.557011767495666</v>
      </c>
      <c r="K16" s="155">
        <v>49742.361969612481</v>
      </c>
      <c r="L16" s="157">
        <v>19611.397362999211</v>
      </c>
      <c r="M16" s="156">
        <v>137733.47497820176</v>
      </c>
      <c r="N16" s="156">
        <v>38909.834666418254</v>
      </c>
      <c r="O16" s="156">
        <v>15021.157393531315</v>
      </c>
      <c r="P16" s="156">
        <v>82141.591964340652</v>
      </c>
      <c r="Q16" s="156">
        <v>205.95123958131617</v>
      </c>
      <c r="R16" s="155">
        <v>32956.970948198563</v>
      </c>
      <c r="S16" s="155">
        <v>1923223.0000000007</v>
      </c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</row>
    <row r="17" spans="2:33">
      <c r="B17" s="92"/>
      <c r="C17" s="92">
        <v>13</v>
      </c>
      <c r="D17" s="57" t="s">
        <v>12</v>
      </c>
      <c r="E17" s="151">
        <v>443.43297919781469</v>
      </c>
      <c r="F17" s="150">
        <v>5540.4216553648639</v>
      </c>
      <c r="G17" s="150">
        <v>2479.3351830590773</v>
      </c>
      <c r="H17" s="150">
        <v>1957.3096401716505</v>
      </c>
      <c r="I17" s="150">
        <v>3651.8530520978638</v>
      </c>
      <c r="J17" s="150">
        <v>-86.361638688464197</v>
      </c>
      <c r="K17" s="149">
        <v>3431.0655103622212</v>
      </c>
      <c r="L17" s="151">
        <v>571.69698152918113</v>
      </c>
      <c r="M17" s="150">
        <v>11114.621727497572</v>
      </c>
      <c r="N17" s="150">
        <v>2602.644055122887</v>
      </c>
      <c r="O17" s="150">
        <v>1753.7826817597877</v>
      </c>
      <c r="P17" s="150">
        <v>6824.7530929149552</v>
      </c>
      <c r="Q17" s="150">
        <v>26.016014953204404</v>
      </c>
      <c r="R17" s="149">
        <v>3990.4290646573777</v>
      </c>
      <c r="S17" s="149">
        <v>44300.999999999993</v>
      </c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2:33">
      <c r="B18" s="82" t="s">
        <v>25</v>
      </c>
      <c r="C18" s="82">
        <v>1</v>
      </c>
      <c r="D18" s="71" t="s">
        <v>24</v>
      </c>
      <c r="E18" s="163">
        <v>1283.1380224040743</v>
      </c>
      <c r="F18" s="162">
        <v>28049.1696347746</v>
      </c>
      <c r="G18" s="162">
        <v>3713.9889076385657</v>
      </c>
      <c r="H18" s="162">
        <v>1945.8292825539693</v>
      </c>
      <c r="I18" s="162">
        <v>15093.074271545616</v>
      </c>
      <c r="J18" s="162">
        <v>-271.81513096642914</v>
      </c>
      <c r="K18" s="161">
        <v>18338.950482594981</v>
      </c>
      <c r="L18" s="160">
        <v>110826.43916609428</v>
      </c>
      <c r="M18" s="159">
        <v>3005690.8652819106</v>
      </c>
      <c r="N18" s="159">
        <v>399965.40131874214</v>
      </c>
      <c r="O18" s="159">
        <v>169100.3809773075</v>
      </c>
      <c r="P18" s="159">
        <v>900633.41742550174</v>
      </c>
      <c r="Q18" s="159">
        <v>84331.09161710451</v>
      </c>
      <c r="R18" s="158">
        <v>1297519.0687427919</v>
      </c>
      <c r="S18" s="158">
        <v>6036218.9999999981</v>
      </c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2:33">
      <c r="B19" s="102"/>
      <c r="C19" s="102">
        <v>2</v>
      </c>
      <c r="D19" s="65" t="s">
        <v>23</v>
      </c>
      <c r="E19" s="157">
        <v>168.72585447197002</v>
      </c>
      <c r="F19" s="156">
        <v>5637.6719272971786</v>
      </c>
      <c r="G19" s="156">
        <v>654.62665599319371</v>
      </c>
      <c r="H19" s="156">
        <v>484.31969085885589</v>
      </c>
      <c r="I19" s="156">
        <v>2341.0909268806272</v>
      </c>
      <c r="J19" s="156">
        <v>44.540453129433033</v>
      </c>
      <c r="K19" s="155">
        <v>10249.131917213315</v>
      </c>
      <c r="L19" s="154">
        <v>6030.6318694082029</v>
      </c>
      <c r="M19" s="153">
        <v>164995.20240011116</v>
      </c>
      <c r="N19" s="153">
        <v>29066.71821999201</v>
      </c>
      <c r="O19" s="153">
        <v>16171.079818744918</v>
      </c>
      <c r="P19" s="153">
        <v>74540.406450416223</v>
      </c>
      <c r="Q19" s="153">
        <v>220.22034860038403</v>
      </c>
      <c r="R19" s="152">
        <v>122793.63346688281</v>
      </c>
      <c r="S19" s="152">
        <v>433398.00000000023</v>
      </c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2:33">
      <c r="B20" s="102"/>
      <c r="C20" s="102">
        <v>3</v>
      </c>
      <c r="D20" s="65" t="s">
        <v>22</v>
      </c>
      <c r="E20" s="157">
        <v>19724.152944125504</v>
      </c>
      <c r="F20" s="156">
        <v>370720.66231936141</v>
      </c>
      <c r="G20" s="156">
        <v>56862.129699699311</v>
      </c>
      <c r="H20" s="156">
        <v>45878.850116382331</v>
      </c>
      <c r="I20" s="156">
        <v>363420.95477646397</v>
      </c>
      <c r="J20" s="156">
        <v>-7638.0130814009408</v>
      </c>
      <c r="K20" s="155">
        <v>313082.8977845448</v>
      </c>
      <c r="L20" s="154">
        <v>1432529.6676143156</v>
      </c>
      <c r="M20" s="153">
        <v>32246253.80910283</v>
      </c>
      <c r="N20" s="153">
        <v>5488473.6398699638</v>
      </c>
      <c r="O20" s="153">
        <v>4115887.8548971773</v>
      </c>
      <c r="P20" s="153">
        <v>20975242.809634622</v>
      </c>
      <c r="Q20" s="153">
        <v>77614.161944971624</v>
      </c>
      <c r="R20" s="152">
        <v>35028978.422376908</v>
      </c>
      <c r="S20" s="152">
        <v>100527031.99999997</v>
      </c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2:33">
      <c r="B21" s="102"/>
      <c r="C21" s="102">
        <v>4</v>
      </c>
      <c r="D21" s="65" t="s">
        <v>21</v>
      </c>
      <c r="E21" s="157">
        <v>227.42607426706445</v>
      </c>
      <c r="F21" s="156">
        <v>4763.9186189308502</v>
      </c>
      <c r="G21" s="156">
        <v>641.56583189373384</v>
      </c>
      <c r="H21" s="156">
        <v>371.74741554522024</v>
      </c>
      <c r="I21" s="156">
        <v>2890.2647053296114</v>
      </c>
      <c r="J21" s="156">
        <v>-26.687868987970671</v>
      </c>
      <c r="K21" s="155">
        <v>1990.2798064458407</v>
      </c>
      <c r="L21" s="154">
        <v>32167.604409496245</v>
      </c>
      <c r="M21" s="153">
        <v>887859.19642762735</v>
      </c>
      <c r="N21" s="153">
        <v>314149.91321908362</v>
      </c>
      <c r="O21" s="153">
        <v>9537410.2512911391</v>
      </c>
      <c r="P21" s="153">
        <v>17142394.14267141</v>
      </c>
      <c r="Q21" s="153">
        <v>1143.6798954053402</v>
      </c>
      <c r="R21" s="152">
        <v>206211.69750241376</v>
      </c>
      <c r="S21" s="152">
        <v>28132195</v>
      </c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2:33">
      <c r="B22" s="102"/>
      <c r="C22" s="102">
        <v>5</v>
      </c>
      <c r="D22" s="65" t="s">
        <v>20</v>
      </c>
      <c r="E22" s="157">
        <v>1751.8526480103362</v>
      </c>
      <c r="F22" s="156">
        <v>49675.300748395734</v>
      </c>
      <c r="G22" s="156">
        <v>6062.6307729867149</v>
      </c>
      <c r="H22" s="156">
        <v>2521.3499743939237</v>
      </c>
      <c r="I22" s="156">
        <v>19402.340325738096</v>
      </c>
      <c r="J22" s="156">
        <v>-209.20899521531982</v>
      </c>
      <c r="K22" s="155">
        <v>18508.311410372793</v>
      </c>
      <c r="L22" s="154">
        <v>198587.1295667892</v>
      </c>
      <c r="M22" s="153">
        <v>6513866.9654718973</v>
      </c>
      <c r="N22" s="153">
        <v>1181377.0981441168</v>
      </c>
      <c r="O22" s="153">
        <v>259781.31467579576</v>
      </c>
      <c r="P22" s="153">
        <v>1148675.9618371853</v>
      </c>
      <c r="Q22" s="153">
        <v>5916.2785348756197</v>
      </c>
      <c r="R22" s="152">
        <v>1346342.6748846588</v>
      </c>
      <c r="S22" s="152">
        <v>10752260.000000002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2:33">
      <c r="B23" s="102"/>
      <c r="C23" s="102">
        <v>6</v>
      </c>
      <c r="D23" s="65" t="s">
        <v>19</v>
      </c>
      <c r="E23" s="157">
        <v>21422.4511465879</v>
      </c>
      <c r="F23" s="156">
        <v>453246.03157474729</v>
      </c>
      <c r="G23" s="156">
        <v>34727.136213504877</v>
      </c>
      <c r="H23" s="156">
        <v>19974.600842040862</v>
      </c>
      <c r="I23" s="156">
        <v>131254.05467880773</v>
      </c>
      <c r="J23" s="156">
        <v>739.82873562456496</v>
      </c>
      <c r="K23" s="155">
        <v>96555.873485368662</v>
      </c>
      <c r="L23" s="154">
        <v>1690730.5795228884</v>
      </c>
      <c r="M23" s="153">
        <v>40764811.115730882</v>
      </c>
      <c r="N23" s="153">
        <v>3358703.2869942691</v>
      </c>
      <c r="O23" s="153">
        <v>1826921.1333148656</v>
      </c>
      <c r="P23" s="153">
        <v>9457266.670220511</v>
      </c>
      <c r="Q23" s="153">
        <v>143778.42732797316</v>
      </c>
      <c r="R23" s="152">
        <v>8081593.8102119416</v>
      </c>
      <c r="S23" s="152">
        <v>66081725.000000015</v>
      </c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2:33">
      <c r="B24" s="102"/>
      <c r="C24" s="102">
        <v>7</v>
      </c>
      <c r="D24" s="65" t="s">
        <v>18</v>
      </c>
      <c r="E24" s="157">
        <v>1324.3425384230238</v>
      </c>
      <c r="F24" s="156">
        <v>46651.638669122105</v>
      </c>
      <c r="G24" s="156">
        <v>4199.7542455840985</v>
      </c>
      <c r="H24" s="156">
        <v>2134.9324337671342</v>
      </c>
      <c r="I24" s="156">
        <v>14612.566221421799</v>
      </c>
      <c r="J24" s="156">
        <v>-105.8331715517923</v>
      </c>
      <c r="K24" s="155">
        <v>10824.15133800066</v>
      </c>
      <c r="L24" s="154">
        <v>164647.58917879331</v>
      </c>
      <c r="M24" s="153">
        <v>18064661.424874708</v>
      </c>
      <c r="N24" s="153">
        <v>1367399.4541912081</v>
      </c>
      <c r="O24" s="153">
        <v>370406.01311221701</v>
      </c>
      <c r="P24" s="153">
        <v>1351402.9526443295</v>
      </c>
      <c r="Q24" s="153">
        <v>6220.0501211401597</v>
      </c>
      <c r="R24" s="152">
        <v>2207957.963602833</v>
      </c>
      <c r="S24" s="152">
        <v>23612336.999999996</v>
      </c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2:33">
      <c r="B25" s="102"/>
      <c r="C25" s="102">
        <v>8</v>
      </c>
      <c r="D25" s="65" t="s">
        <v>17</v>
      </c>
      <c r="E25" s="157">
        <v>2293.426546492587</v>
      </c>
      <c r="F25" s="156">
        <v>48002.954779611442</v>
      </c>
      <c r="G25" s="156">
        <v>7882.5876314098923</v>
      </c>
      <c r="H25" s="156">
        <v>2958.2158955971395</v>
      </c>
      <c r="I25" s="156">
        <v>18710.039381810162</v>
      </c>
      <c r="J25" s="156">
        <v>-35.630462386708217</v>
      </c>
      <c r="K25" s="155">
        <v>11503.960167510362</v>
      </c>
      <c r="L25" s="154">
        <v>232157.16474523177</v>
      </c>
      <c r="M25" s="153">
        <v>60437633.961170748</v>
      </c>
      <c r="N25" s="153">
        <v>1243968.3587976191</v>
      </c>
      <c r="O25" s="153">
        <v>321595.93148460164</v>
      </c>
      <c r="P25" s="153">
        <v>3746047.6095726634</v>
      </c>
      <c r="Q25" s="153">
        <v>7325.1144172039094</v>
      </c>
      <c r="R25" s="152">
        <v>985425.30587188026</v>
      </c>
      <c r="S25" s="152">
        <v>67065468.999999993</v>
      </c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</row>
    <row r="26" spans="2:33">
      <c r="B26" s="102"/>
      <c r="C26" s="102">
        <v>9</v>
      </c>
      <c r="D26" s="65" t="s">
        <v>16</v>
      </c>
      <c r="E26" s="157">
        <v>4145.9642906595072</v>
      </c>
      <c r="F26" s="156">
        <v>107797.7589807507</v>
      </c>
      <c r="G26" s="156">
        <v>12886.662405726656</v>
      </c>
      <c r="H26" s="156">
        <v>5917.8714725549771</v>
      </c>
      <c r="I26" s="156">
        <v>35918.475785370087</v>
      </c>
      <c r="J26" s="156">
        <v>-148.98842365879059</v>
      </c>
      <c r="K26" s="155">
        <v>34609.096566346445</v>
      </c>
      <c r="L26" s="154">
        <v>531652.06402069633</v>
      </c>
      <c r="M26" s="153">
        <v>14292992.588085333</v>
      </c>
      <c r="N26" s="153">
        <v>2026691.7891645248</v>
      </c>
      <c r="O26" s="153">
        <v>776350.27456911141</v>
      </c>
      <c r="P26" s="153">
        <v>2918147.7907121866</v>
      </c>
      <c r="Q26" s="153">
        <v>42129.239577371591</v>
      </c>
      <c r="R26" s="152">
        <v>7126130.4127930263</v>
      </c>
      <c r="S26" s="152">
        <v>27915221</v>
      </c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2:33">
      <c r="B27" s="102"/>
      <c r="C27" s="102">
        <v>10</v>
      </c>
      <c r="D27" s="65" t="s">
        <v>15</v>
      </c>
      <c r="E27" s="157">
        <v>4186.8484103826722</v>
      </c>
      <c r="F27" s="156">
        <v>120279.1584921732</v>
      </c>
      <c r="G27" s="156">
        <v>16461.79985000092</v>
      </c>
      <c r="H27" s="156">
        <v>11983.419268398888</v>
      </c>
      <c r="I27" s="156">
        <v>75829.280931031113</v>
      </c>
      <c r="J27" s="156">
        <v>-172.56011547972693</v>
      </c>
      <c r="K27" s="155">
        <v>20200.670021238901</v>
      </c>
      <c r="L27" s="154">
        <v>473261.18996166374</v>
      </c>
      <c r="M27" s="153">
        <v>13065743.152516561</v>
      </c>
      <c r="N27" s="153">
        <v>2770890.9205358522</v>
      </c>
      <c r="O27" s="153">
        <v>1023937.7740014426</v>
      </c>
      <c r="P27" s="153">
        <v>6381283.5466172043</v>
      </c>
      <c r="Q27" s="153">
        <v>-7760.0163786848143</v>
      </c>
      <c r="R27" s="152">
        <v>1670742.8158882195</v>
      </c>
      <c r="S27" s="152">
        <v>25626868</v>
      </c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</row>
    <row r="28" spans="2:33">
      <c r="B28" s="102"/>
      <c r="C28" s="102">
        <v>11</v>
      </c>
      <c r="D28" s="65" t="s">
        <v>14</v>
      </c>
      <c r="E28" s="157">
        <v>128.4071298617136</v>
      </c>
      <c r="F28" s="156">
        <v>2411.2194408490886</v>
      </c>
      <c r="G28" s="156">
        <v>359.58050092117952</v>
      </c>
      <c r="H28" s="156">
        <v>230.15374071064895</v>
      </c>
      <c r="I28" s="156">
        <v>1574.4555086016683</v>
      </c>
      <c r="J28" s="156">
        <v>-14.671672547817048</v>
      </c>
      <c r="K28" s="155">
        <v>1061.5394304446925</v>
      </c>
      <c r="L28" s="154">
        <v>18187.222322850594</v>
      </c>
      <c r="M28" s="153">
        <v>1135626.5972801284</v>
      </c>
      <c r="N28" s="153">
        <v>26294849.832695976</v>
      </c>
      <c r="O28" s="153">
        <v>68412.373546540606</v>
      </c>
      <c r="P28" s="153">
        <v>180610.97019559232</v>
      </c>
      <c r="Q28" s="153">
        <v>687.83446601674882</v>
      </c>
      <c r="R28" s="152">
        <v>110301.48541405571</v>
      </c>
      <c r="S28" s="152">
        <v>27814427</v>
      </c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</row>
    <row r="29" spans="2:33">
      <c r="B29" s="102"/>
      <c r="C29" s="102">
        <v>12</v>
      </c>
      <c r="D29" s="65" t="s">
        <v>13</v>
      </c>
      <c r="E29" s="157">
        <v>21077.398366236026</v>
      </c>
      <c r="F29" s="156">
        <v>228171.71925568982</v>
      </c>
      <c r="G29" s="156">
        <v>60067.418920841868</v>
      </c>
      <c r="H29" s="156">
        <v>31238.129630469637</v>
      </c>
      <c r="I29" s="156">
        <v>332790.96440829919</v>
      </c>
      <c r="J29" s="156">
        <v>-554.35130835447831</v>
      </c>
      <c r="K29" s="155">
        <v>73296.393517665521</v>
      </c>
      <c r="L29" s="154">
        <v>7771821.5317131421</v>
      </c>
      <c r="M29" s="153">
        <v>64482084.86294689</v>
      </c>
      <c r="N29" s="153">
        <v>50054281.11961434</v>
      </c>
      <c r="O29" s="153">
        <v>4256233.6743079321</v>
      </c>
      <c r="P29" s="153">
        <v>17999560.333316345</v>
      </c>
      <c r="Q29" s="153">
        <v>26623.108757876191</v>
      </c>
      <c r="R29" s="152">
        <v>8458799.6965526752</v>
      </c>
      <c r="S29" s="152">
        <v>153795492.00000003</v>
      </c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</row>
    <row r="30" spans="2:33">
      <c r="B30" s="92"/>
      <c r="C30" s="92">
        <v>13</v>
      </c>
      <c r="D30" s="57" t="s">
        <v>12</v>
      </c>
      <c r="E30" s="151">
        <v>300.96590568306908</v>
      </c>
      <c r="F30" s="150">
        <v>5651.515173630135</v>
      </c>
      <c r="G30" s="150">
        <v>842.79954892117132</v>
      </c>
      <c r="H30" s="150">
        <v>539.44379174212884</v>
      </c>
      <c r="I30" s="150">
        <v>3690.2734966065582</v>
      </c>
      <c r="J30" s="150">
        <v>-34.388068801121719</v>
      </c>
      <c r="K30" s="149">
        <v>2488.0797230351918</v>
      </c>
      <c r="L30" s="148">
        <v>42627.958775738771</v>
      </c>
      <c r="M30" s="147">
        <v>752227.09147236147</v>
      </c>
      <c r="N30" s="147">
        <v>235918.79056885091</v>
      </c>
      <c r="O30" s="147">
        <v>160347.73136458191</v>
      </c>
      <c r="P30" s="147">
        <v>423323.41108904255</v>
      </c>
      <c r="Q30" s="147">
        <v>1612.1746763415938</v>
      </c>
      <c r="R30" s="146">
        <v>258529.15248226631</v>
      </c>
      <c r="S30" s="146">
        <v>1888065.0000000009</v>
      </c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</row>
    <row r="31" spans="2:33">
      <c r="B31" s="145"/>
      <c r="C31" s="144"/>
      <c r="D31" s="144" t="s">
        <v>61</v>
      </c>
      <c r="E31" s="143">
        <v>127499.02988111906</v>
      </c>
      <c r="F31" s="142">
        <v>2247174.1832469823</v>
      </c>
      <c r="G31" s="142">
        <v>985040.87205822684</v>
      </c>
      <c r="H31" s="142">
        <v>189983.03631164262</v>
      </c>
      <c r="I31" s="142">
        <v>475911.16252571787</v>
      </c>
      <c r="J31" s="142">
        <v>342.78028620900727</v>
      </c>
      <c r="K31" s="141">
        <v>852812.06434243557</v>
      </c>
      <c r="L31" s="140">
        <v>75804.59942665507</v>
      </c>
      <c r="M31" s="139">
        <v>1590519.4765428267</v>
      </c>
      <c r="N31" s="139">
        <v>261225.14321692745</v>
      </c>
      <c r="O31" s="139">
        <v>167665.12107933339</v>
      </c>
      <c r="P31" s="139">
        <v>1011882.8700873984</v>
      </c>
      <c r="Q31" s="139">
        <v>3984.2912464322326</v>
      </c>
      <c r="R31" s="138">
        <v>568161.36974809202</v>
      </c>
      <c r="S31" s="138">
        <v>8558005.9999999981</v>
      </c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</row>
    <row r="32" spans="2:33">
      <c r="B32" s="137"/>
      <c r="C32" s="136"/>
      <c r="D32" s="136" t="s">
        <v>60</v>
      </c>
      <c r="E32" s="135">
        <v>78035.099877605448</v>
      </c>
      <c r="F32" s="134">
        <v>1471058.7196153335</v>
      </c>
      <c r="G32" s="134">
        <v>205362.68118512217</v>
      </c>
      <c r="H32" s="134">
        <v>126178.86355501572</v>
      </c>
      <c r="I32" s="134">
        <v>1017527.8354179061</v>
      </c>
      <c r="J32" s="134">
        <v>-8427.7791105970973</v>
      </c>
      <c r="K32" s="133">
        <v>612709.33565078222</v>
      </c>
      <c r="L32" s="132">
        <v>12705226.772867108</v>
      </c>
      <c r="M32" s="131">
        <v>255814446.83276197</v>
      </c>
      <c r="N32" s="131">
        <v>94765736.32333453</v>
      </c>
      <c r="O32" s="131">
        <v>22902555.787361458</v>
      </c>
      <c r="P32" s="131">
        <v>82699130.022387013</v>
      </c>
      <c r="Q32" s="131">
        <v>389841.36530619598</v>
      </c>
      <c r="R32" s="130">
        <v>66901326.139790557</v>
      </c>
      <c r="S32" s="130">
        <v>539680708</v>
      </c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</row>
    <row r="33" spans="1:33">
      <c r="B33" s="123"/>
      <c r="C33" s="122"/>
      <c r="D33" s="122" t="s">
        <v>57</v>
      </c>
      <c r="E33" s="129">
        <v>205534.12975872451</v>
      </c>
      <c r="F33" s="128">
        <v>3718232.902862316</v>
      </c>
      <c r="G33" s="128">
        <v>1190403.5532433491</v>
      </c>
      <c r="H33" s="128">
        <v>316161.89986665832</v>
      </c>
      <c r="I33" s="128">
        <v>1493438.9979436239</v>
      </c>
      <c r="J33" s="128">
        <v>-8084.9988243880898</v>
      </c>
      <c r="K33" s="127">
        <v>1465521.3999932178</v>
      </c>
      <c r="L33" s="126">
        <v>12781031.372293763</v>
      </c>
      <c r="M33" s="125">
        <v>257404966.3093048</v>
      </c>
      <c r="N33" s="125">
        <v>95026961.466551453</v>
      </c>
      <c r="O33" s="125">
        <v>23070220.908440791</v>
      </c>
      <c r="P33" s="125">
        <v>83711012.892474413</v>
      </c>
      <c r="Q33" s="125">
        <v>393825.65655262821</v>
      </c>
      <c r="R33" s="124">
        <v>67469487.509538651</v>
      </c>
      <c r="S33" s="124">
        <v>548238714</v>
      </c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</row>
    <row r="34" spans="1:33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</row>
    <row r="35" spans="1:33">
      <c r="A35" s="1" t="s">
        <v>64</v>
      </c>
    </row>
    <row r="36" spans="1:33"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1:33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1:33" ht="33.7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1:33">
      <c r="B39" s="82" t="s">
        <v>27</v>
      </c>
      <c r="C39" s="82">
        <v>1</v>
      </c>
      <c r="D39" s="71" t="s">
        <v>24</v>
      </c>
      <c r="E39" s="70">
        <v>2.6175994368360408E-3</v>
      </c>
      <c r="F39" s="69">
        <v>4.3794067203843734E-3</v>
      </c>
      <c r="G39" s="69">
        <v>1.4512835666261477E-3</v>
      </c>
      <c r="H39" s="69">
        <v>8.0542302380944388E-4</v>
      </c>
      <c r="I39" s="69">
        <v>8.9018443162040448E-4</v>
      </c>
      <c r="J39" s="69">
        <v>-1.7643571658236934E-2</v>
      </c>
      <c r="K39" s="68">
        <v>4.5122462945219434E-3</v>
      </c>
      <c r="L39" s="70">
        <v>9.0923277818691985E-5</v>
      </c>
      <c r="M39" s="69">
        <v>1.0943276689302034E-4</v>
      </c>
      <c r="N39" s="69">
        <v>4.8266455906512529E-5</v>
      </c>
      <c r="O39" s="69">
        <v>9.8978023309600872E-5</v>
      </c>
      <c r="P39" s="69">
        <v>1.4947458422154468E-4</v>
      </c>
      <c r="Q39" s="69">
        <v>3.2504868267733061E-4</v>
      </c>
      <c r="R39" s="68">
        <v>1.7347579957450988E-4</v>
      </c>
      <c r="S39" s="68">
        <v>1.6278887816925644E-4</v>
      </c>
    </row>
    <row r="40" spans="1:33">
      <c r="B40" s="102"/>
      <c r="C40" s="102">
        <v>2</v>
      </c>
      <c r="D40" s="65" t="s">
        <v>23</v>
      </c>
      <c r="E40" s="64">
        <v>5.0552830651066783E-5</v>
      </c>
      <c r="F40" s="63">
        <v>1.0709538436220297E-4</v>
      </c>
      <c r="G40" s="63">
        <v>3.9115653286504788E-5</v>
      </c>
      <c r="H40" s="63">
        <v>8.8711743488762782E-5</v>
      </c>
      <c r="I40" s="63">
        <v>7.4204951948149346E-5</v>
      </c>
      <c r="J40" s="63">
        <v>-5.3416846852341821E-4</v>
      </c>
      <c r="K40" s="62">
        <v>5.6844999051995475E-4</v>
      </c>
      <c r="L40" s="64">
        <v>5.3380535564057697E-6</v>
      </c>
      <c r="M40" s="63">
        <v>6.8425254501276325E-6</v>
      </c>
      <c r="N40" s="63">
        <v>3.3862626658525125E-6</v>
      </c>
      <c r="O40" s="63">
        <v>1.2157258323328219E-5</v>
      </c>
      <c r="P40" s="63">
        <v>1.5486691162519308E-5</v>
      </c>
      <c r="Q40" s="63">
        <v>-1.6418616974645325E-5</v>
      </c>
      <c r="R40" s="62">
        <v>1.5327454537861069E-5</v>
      </c>
      <c r="S40" s="62">
        <v>1.1746493914875685E-5</v>
      </c>
    </row>
    <row r="41" spans="1:33">
      <c r="B41" s="102"/>
      <c r="C41" s="102">
        <v>3</v>
      </c>
      <c r="D41" s="65" t="s">
        <v>22</v>
      </c>
      <c r="E41" s="64">
        <v>1.8195603342314463E-2</v>
      </c>
      <c r="F41" s="63">
        <v>2.3668945349764506E-2</v>
      </c>
      <c r="G41" s="63">
        <v>1.0672036298938932E-2</v>
      </c>
      <c r="H41" s="63">
        <v>2.9085243936724004E-2</v>
      </c>
      <c r="I41" s="63">
        <v>3.5262950564634535E-2</v>
      </c>
      <c r="J41" s="63">
        <v>5.4735755592537329E-2</v>
      </c>
      <c r="K41" s="62">
        <v>0.31580299683073115</v>
      </c>
      <c r="L41" s="64">
        <v>2.1507496775853316E-3</v>
      </c>
      <c r="M41" s="63">
        <v>2.750348422822907E-3</v>
      </c>
      <c r="N41" s="63">
        <v>1.3416716962220321E-3</v>
      </c>
      <c r="O41" s="63">
        <v>3.990297862409415E-3</v>
      </c>
      <c r="P41" s="63">
        <v>6.5229728735076691E-3</v>
      </c>
      <c r="Q41" s="63">
        <v>4.1059673120145317E-3</v>
      </c>
      <c r="R41" s="62">
        <v>4.6365117319117147E-3</v>
      </c>
      <c r="S41" s="62">
        <v>4.6780950140713519E-3</v>
      </c>
    </row>
    <row r="42" spans="1:33">
      <c r="B42" s="102"/>
      <c r="C42" s="102">
        <v>4</v>
      </c>
      <c r="D42" s="65" t="s">
        <v>21</v>
      </c>
      <c r="E42" s="64">
        <v>1.073089465714452E-3</v>
      </c>
      <c r="F42" s="63">
        <v>1.796191774561895E-3</v>
      </c>
      <c r="G42" s="63">
        <v>1.9052607592015662E-3</v>
      </c>
      <c r="H42" s="63">
        <v>0.36917279988288737</v>
      </c>
      <c r="I42" s="63">
        <v>0.11134745631618706</v>
      </c>
      <c r="J42" s="63">
        <v>7.1400699661029811E-5</v>
      </c>
      <c r="K42" s="62">
        <v>1.3814279546803931E-3</v>
      </c>
      <c r="L42" s="64">
        <v>1.5257147177708582E-5</v>
      </c>
      <c r="M42" s="63">
        <v>1.7736266970358077E-5</v>
      </c>
      <c r="N42" s="63">
        <v>8.5865790991319938E-6</v>
      </c>
      <c r="O42" s="63">
        <v>2.0010723287784574E-5</v>
      </c>
      <c r="P42" s="63">
        <v>3.1629538878263164E-5</v>
      </c>
      <c r="Q42" s="63">
        <v>2.317721661413439E-5</v>
      </c>
      <c r="R42" s="62">
        <v>2.3163390654612915E-5</v>
      </c>
      <c r="S42" s="62">
        <v>5.7326734052601984E-4</v>
      </c>
    </row>
    <row r="43" spans="1:33">
      <c r="B43" s="102"/>
      <c r="C43" s="102">
        <v>5</v>
      </c>
      <c r="D43" s="65" t="s">
        <v>20</v>
      </c>
      <c r="E43" s="64">
        <v>8.776733016480286E-3</v>
      </c>
      <c r="F43" s="63">
        <v>2.5880838881438984E-2</v>
      </c>
      <c r="G43" s="63">
        <v>8.1872668173699394E-3</v>
      </c>
      <c r="H43" s="63">
        <v>3.5572439910187626E-3</v>
      </c>
      <c r="I43" s="63">
        <v>3.0542016065958424E-3</v>
      </c>
      <c r="J43" s="63">
        <v>1.0938220144636377E-3</v>
      </c>
      <c r="K43" s="62">
        <v>1.1507544891556693E-2</v>
      </c>
      <c r="L43" s="64">
        <v>2.161907810258937E-4</v>
      </c>
      <c r="M43" s="63">
        <v>2.9234325100822086E-4</v>
      </c>
      <c r="N43" s="63">
        <v>1.4924140971376789E-4</v>
      </c>
      <c r="O43" s="63">
        <v>2.3331260680886469E-4</v>
      </c>
      <c r="P43" s="63">
        <v>3.3893014068032246E-4</v>
      </c>
      <c r="Q43" s="63">
        <v>2.7903223011658401E-4</v>
      </c>
      <c r="R43" s="62">
        <v>3.1493011949152599E-4</v>
      </c>
      <c r="S43" s="62">
        <v>5.1095557280585234E-4</v>
      </c>
    </row>
    <row r="44" spans="1:33">
      <c r="B44" s="102"/>
      <c r="C44" s="102">
        <v>6</v>
      </c>
      <c r="D44" s="65" t="s">
        <v>19</v>
      </c>
      <c r="E44" s="64">
        <v>2.6520969503073592E-2</v>
      </c>
      <c r="F44" s="63">
        <v>3.1262178953339527E-2</v>
      </c>
      <c r="G44" s="63">
        <v>6.7362219650389694E-3</v>
      </c>
      <c r="H44" s="63">
        <v>1.2442089829282648E-2</v>
      </c>
      <c r="I44" s="63">
        <v>1.4140023895795592E-2</v>
      </c>
      <c r="J44" s="63">
        <v>-4.42834956591402E-2</v>
      </c>
      <c r="K44" s="62">
        <v>2.0378922395834675E-2</v>
      </c>
      <c r="L44" s="64">
        <v>7.3343150409205184E-4</v>
      </c>
      <c r="M44" s="63">
        <v>8.627320436040525E-4</v>
      </c>
      <c r="N44" s="63">
        <v>2.2998803591727459E-4</v>
      </c>
      <c r="O44" s="63">
        <v>5.0324145562045128E-4</v>
      </c>
      <c r="P44" s="63">
        <v>7.1146349299545648E-4</v>
      </c>
      <c r="Q44" s="63">
        <v>1.7250676422362746E-3</v>
      </c>
      <c r="R44" s="62">
        <v>4.2552921917818549E-4</v>
      </c>
      <c r="S44" s="62">
        <v>9.9342589786813188E-4</v>
      </c>
    </row>
    <row r="45" spans="1:33">
      <c r="B45" s="102"/>
      <c r="C45" s="102">
        <v>7</v>
      </c>
      <c r="D45" s="65" t="s">
        <v>18</v>
      </c>
      <c r="E45" s="64">
        <v>5.5329329650219694E-3</v>
      </c>
      <c r="F45" s="63">
        <v>5.3535266017781927E-2</v>
      </c>
      <c r="G45" s="63">
        <v>8.3688771613722943E-3</v>
      </c>
      <c r="H45" s="63">
        <v>8.8831929789598783E-3</v>
      </c>
      <c r="I45" s="63">
        <v>3.8436720161911533E-3</v>
      </c>
      <c r="J45" s="63">
        <v>-2.0751692902905769E-4</v>
      </c>
      <c r="K45" s="62">
        <v>7.3542773165694826E-3</v>
      </c>
      <c r="L45" s="64">
        <v>7.0754717324850093E-5</v>
      </c>
      <c r="M45" s="63">
        <v>8.9135313305097028E-5</v>
      </c>
      <c r="N45" s="63">
        <v>3.9450070406647868E-5</v>
      </c>
      <c r="O45" s="63">
        <v>9.0751372965666718E-5</v>
      </c>
      <c r="P45" s="63">
        <v>1.4367801034759691E-4</v>
      </c>
      <c r="Q45" s="63">
        <v>1.0789081178776072E-4</v>
      </c>
      <c r="R45" s="62">
        <v>1.0243019309994354E-4</v>
      </c>
      <c r="S45" s="62">
        <v>5.0693347488945013E-4</v>
      </c>
    </row>
    <row r="46" spans="1:33">
      <c r="B46" s="102"/>
      <c r="C46" s="102">
        <v>8</v>
      </c>
      <c r="D46" s="65" t="s">
        <v>17</v>
      </c>
      <c r="E46" s="64">
        <v>5.085158949602815E-3</v>
      </c>
      <c r="F46" s="63">
        <v>0.16748235884624102</v>
      </c>
      <c r="G46" s="63">
        <v>5.1826130650880053E-3</v>
      </c>
      <c r="H46" s="63">
        <v>3.2691625367765619E-3</v>
      </c>
      <c r="I46" s="63">
        <v>1.8405074435932662E-3</v>
      </c>
      <c r="J46" s="63">
        <v>-6.2607083308167835E-4</v>
      </c>
      <c r="K46" s="62">
        <v>2.2884889473776772E-3</v>
      </c>
      <c r="L46" s="64">
        <v>9.5768368651321013E-5</v>
      </c>
      <c r="M46" s="63">
        <v>1.1259780619794137E-4</v>
      </c>
      <c r="N46" s="63">
        <v>6.0705784524573495E-5</v>
      </c>
      <c r="O46" s="63">
        <v>7.8142216725426761E-5</v>
      </c>
      <c r="P46" s="63">
        <v>1.8416757951354075E-4</v>
      </c>
      <c r="Q46" s="63">
        <v>1.0431870932305568E-4</v>
      </c>
      <c r="R46" s="62">
        <v>7.8388359453421911E-5</v>
      </c>
      <c r="S46" s="62">
        <v>1.2574713985826604E-3</v>
      </c>
    </row>
    <row r="47" spans="1:33">
      <c r="B47" s="102"/>
      <c r="C47" s="102">
        <v>9</v>
      </c>
      <c r="D47" s="65" t="s">
        <v>16</v>
      </c>
      <c r="E47" s="64">
        <v>2.1919601095201927E-2</v>
      </c>
      <c r="F47" s="63">
        <v>2.3202541373773811E-2</v>
      </c>
      <c r="G47" s="63">
        <v>9.3160886761950706E-3</v>
      </c>
      <c r="H47" s="63">
        <v>1.5783720616339866E-2</v>
      </c>
      <c r="I47" s="63">
        <v>9.594766809871931E-3</v>
      </c>
      <c r="J47" s="63">
        <v>-4.193049072116721E-2</v>
      </c>
      <c r="K47" s="62">
        <v>2.7342356697265618E-2</v>
      </c>
      <c r="L47" s="64">
        <v>2.7464855929806723E-4</v>
      </c>
      <c r="M47" s="63">
        <v>3.8947254400051719E-4</v>
      </c>
      <c r="N47" s="63">
        <v>1.6331201318002712E-4</v>
      </c>
      <c r="O47" s="63">
        <v>3.1112650874554016E-4</v>
      </c>
      <c r="P47" s="63">
        <v>4.0848605138924313E-4</v>
      </c>
      <c r="Q47" s="63">
        <v>6.207846749919086E-4</v>
      </c>
      <c r="R47" s="62">
        <v>4.3021025254772182E-4</v>
      </c>
      <c r="S47" s="62">
        <v>6.5474864831564696E-4</v>
      </c>
    </row>
    <row r="48" spans="1:33">
      <c r="B48" s="102"/>
      <c r="C48" s="102">
        <v>10</v>
      </c>
      <c r="D48" s="65" t="s">
        <v>15</v>
      </c>
      <c r="E48" s="64">
        <v>7.3499801831967016E-3</v>
      </c>
      <c r="F48" s="63">
        <v>1.8986542813654465E-2</v>
      </c>
      <c r="G48" s="63">
        <v>5.4260906377659977E-3</v>
      </c>
      <c r="H48" s="63">
        <v>6.2927791268112699E-3</v>
      </c>
      <c r="I48" s="63">
        <v>5.971157312000399E-3</v>
      </c>
      <c r="J48" s="63">
        <v>9.0305671607905699E-3</v>
      </c>
      <c r="K48" s="62">
        <v>1.998941762478583E-3</v>
      </c>
      <c r="L48" s="64">
        <v>8.7247358606111874E-5</v>
      </c>
      <c r="M48" s="63">
        <v>1.427146857376405E-4</v>
      </c>
      <c r="N48" s="63">
        <v>5.4998174158032021E-5</v>
      </c>
      <c r="O48" s="63">
        <v>7.5201875789558862E-5</v>
      </c>
      <c r="P48" s="63">
        <v>1.0491283899868773E-4</v>
      </c>
      <c r="Q48" s="63">
        <v>-4.7750110826534395E-6</v>
      </c>
      <c r="R48" s="62">
        <v>5.3349895012018993E-5</v>
      </c>
      <c r="S48" s="62">
        <v>2.7200359659193692E-4</v>
      </c>
    </row>
    <row r="49" spans="2:19">
      <c r="B49" s="102"/>
      <c r="C49" s="102">
        <v>11</v>
      </c>
      <c r="D49" s="65" t="s">
        <v>14</v>
      </c>
      <c r="E49" s="64">
        <v>6.2304254690601177E-4</v>
      </c>
      <c r="F49" s="63">
        <v>3.3324709451616318E-3</v>
      </c>
      <c r="G49" s="63">
        <v>0.23651838195480973</v>
      </c>
      <c r="H49" s="63">
        <v>1.7287280590825567E-3</v>
      </c>
      <c r="I49" s="63">
        <v>6.4285666604181927E-4</v>
      </c>
      <c r="J49" s="63">
        <v>2.4400760556833843E-3</v>
      </c>
      <c r="K49" s="62">
        <v>5.5818295480482435E-4</v>
      </c>
      <c r="L49" s="64">
        <v>1.274649899317339E-5</v>
      </c>
      <c r="M49" s="63">
        <v>1.21910941490616E-5</v>
      </c>
      <c r="N49" s="63">
        <v>8.250562423219063E-6</v>
      </c>
      <c r="O49" s="63">
        <v>2.0870090834254958E-5</v>
      </c>
      <c r="P49" s="63">
        <v>2.1092763756578615E-5</v>
      </c>
      <c r="Q49" s="63">
        <v>1.6693956190311308E-5</v>
      </c>
      <c r="R49" s="62">
        <v>1.556046471233816E-5</v>
      </c>
      <c r="S49" s="62">
        <v>5.114245100629254E-4</v>
      </c>
    </row>
    <row r="50" spans="2:19">
      <c r="B50" s="102"/>
      <c r="C50" s="102">
        <v>12</v>
      </c>
      <c r="D50" s="65" t="s">
        <v>13</v>
      </c>
      <c r="E50" s="64">
        <v>0.44251223276120627</v>
      </c>
      <c r="F50" s="63">
        <v>0.16037266625099778</v>
      </c>
      <c r="G50" s="63">
        <v>0.46537532332461357</v>
      </c>
      <c r="H50" s="63">
        <v>5.146685949680662E-2</v>
      </c>
      <c r="I50" s="63">
        <v>6.4931085860033183E-2</v>
      </c>
      <c r="J50" s="63">
        <v>1.1592143452326361E-3</v>
      </c>
      <c r="K50" s="62">
        <v>2.4490138913451844E-2</v>
      </c>
      <c r="L50" s="64">
        <v>1.3232772348971055E-3</v>
      </c>
      <c r="M50" s="63">
        <v>4.5719849103873986E-4</v>
      </c>
      <c r="N50" s="63">
        <v>3.7328921971474955E-4</v>
      </c>
      <c r="O50" s="63">
        <v>5.4096509500917535E-4</v>
      </c>
      <c r="P50" s="63">
        <v>7.6829312151296394E-4</v>
      </c>
      <c r="Q50" s="63">
        <v>3.9994492577190402E-4</v>
      </c>
      <c r="R50" s="62">
        <v>3.8892650605686638E-4</v>
      </c>
      <c r="S50" s="62">
        <v>2.9569538306870309E-3</v>
      </c>
    </row>
    <row r="51" spans="2:19">
      <c r="B51" s="92"/>
      <c r="C51" s="92">
        <v>13</v>
      </c>
      <c r="D51" s="57" t="s">
        <v>12</v>
      </c>
      <c r="E51" s="56">
        <v>1.8855367010146217E-3</v>
      </c>
      <c r="F51" s="55">
        <v>1.2704183933789329E-3</v>
      </c>
      <c r="G51" s="55">
        <v>1.9156643559664433E-3</v>
      </c>
      <c r="H51" s="55">
        <v>5.2317136568935715E-3</v>
      </c>
      <c r="I51" s="55">
        <v>1.9455009025195909E-3</v>
      </c>
      <c r="J51" s="55">
        <v>7.3844924060251626E-3</v>
      </c>
      <c r="K51" s="54">
        <v>1.6892497188062048E-3</v>
      </c>
      <c r="L51" s="56">
        <v>3.8575201293114856E-5</v>
      </c>
      <c r="M51" s="55">
        <v>3.6894359073438852E-5</v>
      </c>
      <c r="N51" s="55">
        <v>2.4968982183071472E-5</v>
      </c>
      <c r="O51" s="55">
        <v>6.3159927707847035E-5</v>
      </c>
      <c r="P51" s="55">
        <v>6.3833811007548509E-5</v>
      </c>
      <c r="Q51" s="55">
        <v>5.0521536993380717E-5</v>
      </c>
      <c r="R51" s="54">
        <v>4.7091209814893358E-5</v>
      </c>
      <c r="S51" s="54">
        <v>6.8112752215040108E-5</v>
      </c>
    </row>
    <row r="52" spans="2:19">
      <c r="B52" s="82" t="s">
        <v>25</v>
      </c>
      <c r="C52" s="82">
        <v>1</v>
      </c>
      <c r="D52" s="71" t="s">
        <v>24</v>
      </c>
      <c r="E52" s="70">
        <v>5.4560755451409761E-3</v>
      </c>
      <c r="F52" s="69">
        <v>6.4316731179689989E-3</v>
      </c>
      <c r="G52" s="69">
        <v>2.8696225574629847E-3</v>
      </c>
      <c r="H52" s="69">
        <v>5.2010276874885578E-3</v>
      </c>
      <c r="I52" s="69">
        <v>8.0407369075869151E-3</v>
      </c>
      <c r="J52" s="69">
        <v>2.3241994952238512E-2</v>
      </c>
      <c r="K52" s="68">
        <v>9.0289931370776989E-3</v>
      </c>
      <c r="L52" s="70">
        <v>7.478003798438838E-3</v>
      </c>
      <c r="M52" s="69">
        <v>9.9772210666528218E-3</v>
      </c>
      <c r="N52" s="69">
        <v>3.8371474423156064E-3</v>
      </c>
      <c r="O52" s="69">
        <v>6.0899038113315139E-3</v>
      </c>
      <c r="P52" s="69">
        <v>8.4238744716941556E-3</v>
      </c>
      <c r="Q52" s="69">
        <v>0.16376591005537347</v>
      </c>
      <c r="R52" s="68">
        <v>1.5312073392347874E-2</v>
      </c>
      <c r="S52" s="68">
        <v>9.2806819047587443E-3</v>
      </c>
    </row>
    <row r="53" spans="2:19">
      <c r="B53" s="102"/>
      <c r="C53" s="102">
        <v>2</v>
      </c>
      <c r="D53" s="65" t="s">
        <v>23</v>
      </c>
      <c r="E53" s="64">
        <v>7.1744503891540815E-4</v>
      </c>
      <c r="F53" s="63">
        <v>1.2927178756041316E-3</v>
      </c>
      <c r="G53" s="63">
        <v>5.0579887702169822E-4</v>
      </c>
      <c r="H53" s="63">
        <v>1.2945432286056385E-3</v>
      </c>
      <c r="I53" s="63">
        <v>1.2472009268035111E-3</v>
      </c>
      <c r="J53" s="63">
        <v>-3.8085039016189032E-3</v>
      </c>
      <c r="K53" s="62">
        <v>5.0460543982246801E-3</v>
      </c>
      <c r="L53" s="64">
        <v>4.06916331208967E-4</v>
      </c>
      <c r="M53" s="63">
        <v>5.476922554803835E-4</v>
      </c>
      <c r="N53" s="63">
        <v>2.7885732892547673E-4</v>
      </c>
      <c r="O53" s="63">
        <v>5.8237787551014694E-4</v>
      </c>
      <c r="P53" s="63">
        <v>6.9719712244555661E-4</v>
      </c>
      <c r="Q53" s="63">
        <v>4.2765467764843522E-4</v>
      </c>
      <c r="R53" s="62">
        <v>1.4490924819931814E-3</v>
      </c>
      <c r="S53" s="62">
        <v>6.6634907980618889E-4</v>
      </c>
    </row>
    <row r="54" spans="2:19">
      <c r="B54" s="102"/>
      <c r="C54" s="102">
        <v>3</v>
      </c>
      <c r="D54" s="65" t="s">
        <v>22</v>
      </c>
      <c r="E54" s="64">
        <v>8.386975262835282E-2</v>
      </c>
      <c r="F54" s="63">
        <v>8.5006228318397062E-2</v>
      </c>
      <c r="G54" s="63">
        <v>4.3934662733118364E-2</v>
      </c>
      <c r="H54" s="63">
        <v>0.12263006414018435</v>
      </c>
      <c r="I54" s="63">
        <v>0.19361014406260799</v>
      </c>
      <c r="J54" s="63">
        <v>0.65310073376664801</v>
      </c>
      <c r="K54" s="62">
        <v>0.15414313584171122</v>
      </c>
      <c r="L54" s="64">
        <v>9.6659807681283863E-2</v>
      </c>
      <c r="M54" s="63">
        <v>0.10703961825915817</v>
      </c>
      <c r="N54" s="63">
        <v>5.2654760936835049E-2</v>
      </c>
      <c r="O54" s="63">
        <v>0.14822770350774706</v>
      </c>
      <c r="P54" s="63">
        <v>0.19618727111720025</v>
      </c>
      <c r="Q54" s="63">
        <v>0.15072203644433066</v>
      </c>
      <c r="R54" s="62">
        <v>0.41337834748132674</v>
      </c>
      <c r="S54" s="62">
        <v>0.15456023163200397</v>
      </c>
    </row>
    <row r="55" spans="2:19">
      <c r="B55" s="102"/>
      <c r="C55" s="102">
        <v>4</v>
      </c>
      <c r="D55" s="65" t="s">
        <v>21</v>
      </c>
      <c r="E55" s="64">
        <v>9.6704627286400163E-4</v>
      </c>
      <c r="F55" s="63">
        <v>1.0923662880765977E-3</v>
      </c>
      <c r="G55" s="63">
        <v>4.9570739953295779E-4</v>
      </c>
      <c r="H55" s="63">
        <v>9.9364760225278308E-4</v>
      </c>
      <c r="I55" s="63">
        <v>1.5397696765232795E-3</v>
      </c>
      <c r="J55" s="63">
        <v>2.2819896526695763E-3</v>
      </c>
      <c r="K55" s="62">
        <v>9.7989373657554157E-4</v>
      </c>
      <c r="L55" s="64">
        <v>2.1705061515184315E-3</v>
      </c>
      <c r="M55" s="63">
        <v>2.9471984564814263E-3</v>
      </c>
      <c r="N55" s="63">
        <v>3.0138595289436855E-3</v>
      </c>
      <c r="O55" s="63">
        <v>0.34347593248393971</v>
      </c>
      <c r="P55" s="63">
        <v>0.16033757309933927</v>
      </c>
      <c r="Q55" s="63">
        <v>2.2209576004717756E-3</v>
      </c>
      <c r="R55" s="62">
        <v>2.4335123256238769E-3</v>
      </c>
      <c r="S55" s="62">
        <v>4.325322740570621E-2</v>
      </c>
    </row>
    <row r="56" spans="2:19">
      <c r="B56" s="102"/>
      <c r="C56" s="102">
        <v>5</v>
      </c>
      <c r="D56" s="65" t="s">
        <v>20</v>
      </c>
      <c r="E56" s="64">
        <v>7.4491132088747841E-3</v>
      </c>
      <c r="F56" s="63">
        <v>1.1390543841782058E-2</v>
      </c>
      <c r="G56" s="63">
        <v>4.6843064038103472E-3</v>
      </c>
      <c r="H56" s="63">
        <v>6.739343037051683E-3</v>
      </c>
      <c r="I56" s="63">
        <v>1.0336470300476963E-2</v>
      </c>
      <c r="J56" s="63">
        <v>1.7888755469458745E-2</v>
      </c>
      <c r="K56" s="62">
        <v>9.1123762432181645E-3</v>
      </c>
      <c r="L56" s="64">
        <v>1.3399648318538055E-2</v>
      </c>
      <c r="M56" s="63">
        <v>2.1622413490345591E-2</v>
      </c>
      <c r="N56" s="63">
        <v>1.1333775610609326E-2</v>
      </c>
      <c r="O56" s="63">
        <v>9.3556455001076715E-3</v>
      </c>
      <c r="P56" s="63">
        <v>1.0743885274465065E-2</v>
      </c>
      <c r="Q56" s="63">
        <v>1.1489057236494528E-2</v>
      </c>
      <c r="R56" s="62">
        <v>1.5888242682289576E-2</v>
      </c>
      <c r="S56" s="62">
        <v>1.6531591186015833E-2</v>
      </c>
    </row>
    <row r="57" spans="2:19">
      <c r="B57" s="102"/>
      <c r="C57" s="102">
        <v>6</v>
      </c>
      <c r="D57" s="65" t="s">
        <v>19</v>
      </c>
      <c r="E57" s="64">
        <v>9.1091145127852755E-2</v>
      </c>
      <c r="F57" s="63">
        <v>0.10392929113635259</v>
      </c>
      <c r="G57" s="63">
        <v>2.6832006210197681E-2</v>
      </c>
      <c r="H57" s="63">
        <v>5.3390322037722419E-2</v>
      </c>
      <c r="I57" s="63">
        <v>6.9924741821219674E-2</v>
      </c>
      <c r="J57" s="63">
        <v>-6.3260259566016733E-2</v>
      </c>
      <c r="K57" s="62">
        <v>4.7538288511730316E-2</v>
      </c>
      <c r="L57" s="64">
        <v>0.11408189048518025</v>
      </c>
      <c r="M57" s="63">
        <v>0.13531648811257443</v>
      </c>
      <c r="N57" s="63">
        <v>3.2222386448162915E-2</v>
      </c>
      <c r="O57" s="63">
        <v>6.5793902464769238E-2</v>
      </c>
      <c r="P57" s="63">
        <v>8.8456441581976283E-2</v>
      </c>
      <c r="Q57" s="63">
        <v>0.27920906211677887</v>
      </c>
      <c r="R57" s="62">
        <v>9.5371205348843927E-2</v>
      </c>
      <c r="S57" s="62">
        <v>0.10160059955457944</v>
      </c>
    </row>
    <row r="58" spans="2:19">
      <c r="B58" s="102"/>
      <c r="C58" s="102">
        <v>7</v>
      </c>
      <c r="D58" s="65" t="s">
        <v>18</v>
      </c>
      <c r="E58" s="64">
        <v>5.6312826922093407E-3</v>
      </c>
      <c r="F58" s="63">
        <v>1.0697218286469494E-2</v>
      </c>
      <c r="G58" s="63">
        <v>3.2449503266265287E-3</v>
      </c>
      <c r="H58" s="63">
        <v>5.7064835021734348E-3</v>
      </c>
      <c r="I58" s="63">
        <v>7.7847493769148393E-3</v>
      </c>
      <c r="J58" s="63">
        <v>9.0494374990844288E-3</v>
      </c>
      <c r="K58" s="62">
        <v>5.3291592797664435E-3</v>
      </c>
      <c r="L58" s="64">
        <v>1.1109580949700782E-2</v>
      </c>
      <c r="M58" s="63">
        <v>5.9964623312419668E-2</v>
      </c>
      <c r="N58" s="63">
        <v>1.3118417995590968E-2</v>
      </c>
      <c r="O58" s="63">
        <v>1.3339632814280357E-2</v>
      </c>
      <c r="P58" s="63">
        <v>1.2640047119608833E-2</v>
      </c>
      <c r="Q58" s="63">
        <v>1.2078963394705418E-2</v>
      </c>
      <c r="R58" s="62">
        <v>2.6056198479351519E-2</v>
      </c>
      <c r="S58" s="62">
        <v>3.6303949330692843E-2</v>
      </c>
    </row>
    <row r="59" spans="2:19">
      <c r="B59" s="102"/>
      <c r="C59" s="102">
        <v>8</v>
      </c>
      <c r="D59" s="65" t="s">
        <v>17</v>
      </c>
      <c r="E59" s="64">
        <v>9.7519583056629375E-3</v>
      </c>
      <c r="F59" s="63">
        <v>1.1007074999337655E-2</v>
      </c>
      <c r="G59" s="63">
        <v>6.0905004944279339E-3</v>
      </c>
      <c r="H59" s="63">
        <v>7.907046582408879E-3</v>
      </c>
      <c r="I59" s="63">
        <v>9.9676514865728195E-3</v>
      </c>
      <c r="J59" s="63">
        <v>3.0466406487138307E-3</v>
      </c>
      <c r="K59" s="62">
        <v>5.6638561459798802E-3</v>
      </c>
      <c r="L59" s="64">
        <v>1.566478335731606E-2</v>
      </c>
      <c r="M59" s="63">
        <v>0.20061931243201489</v>
      </c>
      <c r="N59" s="63">
        <v>1.1934257289614598E-2</v>
      </c>
      <c r="O59" s="63">
        <v>1.1581808849499895E-2</v>
      </c>
      <c r="P59" s="63">
        <v>3.5037823622217898E-2</v>
      </c>
      <c r="Q59" s="63">
        <v>1.4224931822770624E-2</v>
      </c>
      <c r="R59" s="62">
        <v>1.1629042662785073E-2</v>
      </c>
      <c r="S59" s="62">
        <v>0.10311310517104477</v>
      </c>
    </row>
    <row r="60" spans="2:19">
      <c r="B60" s="102"/>
      <c r="C60" s="102">
        <v>9</v>
      </c>
      <c r="D60" s="65" t="s">
        <v>16</v>
      </c>
      <c r="E60" s="64">
        <v>1.7629198092745463E-2</v>
      </c>
      <c r="F60" s="63">
        <v>2.4718020449141433E-2</v>
      </c>
      <c r="G60" s="63">
        <v>9.9569110327246552E-3</v>
      </c>
      <c r="H60" s="63">
        <v>1.581794130436694E-2</v>
      </c>
      <c r="I60" s="63">
        <v>1.9135333777305814E-2</v>
      </c>
      <c r="J60" s="63">
        <v>1.2739497533885483E-2</v>
      </c>
      <c r="K60" s="62">
        <v>1.7039431764351676E-2</v>
      </c>
      <c r="L60" s="64">
        <v>3.5873174164120593E-2</v>
      </c>
      <c r="M60" s="63">
        <v>4.7444781631587531E-2</v>
      </c>
      <c r="N60" s="63">
        <v>1.9443469833925066E-2</v>
      </c>
      <c r="O60" s="63">
        <v>2.7959123857096223E-2</v>
      </c>
      <c r="P60" s="63">
        <v>2.7294246697041377E-2</v>
      </c>
      <c r="Q60" s="63">
        <v>8.1812450509412771E-2</v>
      </c>
      <c r="R60" s="62">
        <v>8.4095744342204487E-2</v>
      </c>
      <c r="S60" s="62">
        <v>4.2919630053522145E-2</v>
      </c>
    </row>
    <row r="61" spans="2:19">
      <c r="B61" s="102"/>
      <c r="C61" s="102">
        <v>10</v>
      </c>
      <c r="D61" s="65" t="s">
        <v>15</v>
      </c>
      <c r="E61" s="64">
        <v>1.7803042871647926E-2</v>
      </c>
      <c r="F61" s="63">
        <v>2.7580004698854233E-2</v>
      </c>
      <c r="G61" s="63">
        <v>1.2719249669498634E-2</v>
      </c>
      <c r="H61" s="63">
        <v>3.2030608216524169E-2</v>
      </c>
      <c r="I61" s="63">
        <v>4.0397554990331298E-2</v>
      </c>
      <c r="J61" s="63">
        <v>1.4755033388604283E-2</v>
      </c>
      <c r="K61" s="62">
        <v>9.9455915516670629E-3</v>
      </c>
      <c r="L61" s="64">
        <v>3.1933255302762864E-2</v>
      </c>
      <c r="M61" s="63">
        <v>4.3370996444950877E-2</v>
      </c>
      <c r="N61" s="63">
        <v>2.6583091871480478E-2</v>
      </c>
      <c r="O61" s="63">
        <v>3.6875626869785065E-2</v>
      </c>
      <c r="P61" s="63">
        <v>5.9685917183321821E-2</v>
      </c>
      <c r="Q61" s="63">
        <v>-1.5069485286280418E-2</v>
      </c>
      <c r="R61" s="62">
        <v>1.9716501462599786E-2</v>
      </c>
      <c r="S61" s="62">
        <v>3.9401289138654677E-2</v>
      </c>
    </row>
    <row r="62" spans="2:19">
      <c r="B62" s="102"/>
      <c r="C62" s="102">
        <v>11</v>
      </c>
      <c r="D62" s="65" t="s">
        <v>14</v>
      </c>
      <c r="E62" s="64">
        <v>5.4600439611913456E-4</v>
      </c>
      <c r="F62" s="63">
        <v>5.5289249062142319E-4</v>
      </c>
      <c r="G62" s="63">
        <v>2.7783074810617446E-4</v>
      </c>
      <c r="H62" s="63">
        <v>6.1518036990583058E-4</v>
      </c>
      <c r="I62" s="63">
        <v>8.3878090636802568E-4</v>
      </c>
      <c r="J62" s="63">
        <v>1.2545252285435708E-3</v>
      </c>
      <c r="K62" s="62">
        <v>5.2263799072466122E-4</v>
      </c>
      <c r="L62" s="64">
        <v>1.2271811549363289E-3</v>
      </c>
      <c r="M62" s="63">
        <v>3.7696483497719428E-3</v>
      </c>
      <c r="N62" s="63">
        <v>0.25226485953267458</v>
      </c>
      <c r="O62" s="63">
        <v>2.4637719441875298E-3</v>
      </c>
      <c r="P62" s="63">
        <v>1.6893045624352646E-3</v>
      </c>
      <c r="Q62" s="63">
        <v>1.3357331813766973E-3</v>
      </c>
      <c r="R62" s="62">
        <v>1.3016721531356626E-3</v>
      </c>
      <c r="S62" s="62">
        <v>4.2764659358802776E-2</v>
      </c>
    </row>
    <row r="63" spans="2:19">
      <c r="B63" s="102"/>
      <c r="C63" s="102">
        <v>12</v>
      </c>
      <c r="D63" s="65" t="s">
        <v>13</v>
      </c>
      <c r="E63" s="64">
        <v>8.9623934271507402E-2</v>
      </c>
      <c r="F63" s="63">
        <v>5.2319763191784142E-2</v>
      </c>
      <c r="G63" s="63">
        <v>4.6411237241261394E-2</v>
      </c>
      <c r="H63" s="63">
        <v>8.3496727369721371E-2</v>
      </c>
      <c r="I63" s="63">
        <v>0.17729221640908477</v>
      </c>
      <c r="J63" s="63">
        <v>4.7400710419365437E-2</v>
      </c>
      <c r="K63" s="62">
        <v>3.6086723429000933E-2</v>
      </c>
      <c r="L63" s="64">
        <v>0.52440294366797524</v>
      </c>
      <c r="M63" s="63">
        <v>0.21404463877090943</v>
      </c>
      <c r="N63" s="63">
        <v>0.48020567814567722</v>
      </c>
      <c r="O63" s="63">
        <v>0.15328205368480963</v>
      </c>
      <c r="P63" s="63">
        <v>0.16835488652749714</v>
      </c>
      <c r="Q63" s="63">
        <v>5.1700476664438992E-2</v>
      </c>
      <c r="R63" s="62">
        <v>9.9822626799837555E-2</v>
      </c>
      <c r="S63" s="62">
        <v>0.23646044645462153</v>
      </c>
    </row>
    <row r="64" spans="2:19">
      <c r="B64" s="92"/>
      <c r="C64" s="92">
        <v>13</v>
      </c>
      <c r="D64" s="57" t="s">
        <v>12</v>
      </c>
      <c r="E64" s="56">
        <v>1.2797475324143157E-3</v>
      </c>
      <c r="F64" s="55">
        <v>1.2958921312581997E-3</v>
      </c>
      <c r="G64" s="55">
        <v>6.5119112015376657E-4</v>
      </c>
      <c r="H64" s="55">
        <v>1.441885021388975E-3</v>
      </c>
      <c r="I64" s="55">
        <v>1.9659691438207927E-3</v>
      </c>
      <c r="J64" s="55">
        <v>2.9404077640976271E-3</v>
      </c>
      <c r="K64" s="54">
        <v>1.2249803916046197E-3</v>
      </c>
      <c r="L64" s="56">
        <v>2.8763176011360326E-3</v>
      </c>
      <c r="M64" s="55">
        <v>2.4969753445489812E-3</v>
      </c>
      <c r="N64" s="55">
        <v>2.2633337304694451E-3</v>
      </c>
      <c r="O64" s="55">
        <v>5.7746898897085936E-3</v>
      </c>
      <c r="P64" s="55">
        <v>3.959461426755741E-3</v>
      </c>
      <c r="Q64" s="55">
        <v>3.1307462998114259E-3</v>
      </c>
      <c r="R64" s="54">
        <v>3.0509126626598162E-3</v>
      </c>
      <c r="S64" s="54">
        <v>2.9028984336897539E-3</v>
      </c>
    </row>
    <row r="65" spans="1:19">
      <c r="A65" s="65"/>
      <c r="B65" s="122"/>
      <c r="C65" s="122"/>
      <c r="D65" s="121" t="s">
        <v>57</v>
      </c>
      <c r="E65" s="119">
        <v>0.8739587787815275</v>
      </c>
      <c r="F65" s="119">
        <v>0.85259060853048907</v>
      </c>
      <c r="G65" s="119">
        <v>0.91976819905021623</v>
      </c>
      <c r="H65" s="119">
        <v>0.84507248897867626</v>
      </c>
      <c r="I65" s="119">
        <v>0.79561988856264954</v>
      </c>
      <c r="J65" s="119">
        <v>0.69132097686088911</v>
      </c>
      <c r="K65" s="118">
        <v>0.72153434709023179</v>
      </c>
      <c r="L65" s="119">
        <v>0.86239891734443619</v>
      </c>
      <c r="M65" s="119">
        <v>0.85444124749714723</v>
      </c>
      <c r="N65" s="119">
        <v>0.9116600109413393</v>
      </c>
      <c r="O65" s="119">
        <v>0.83084038857030962</v>
      </c>
      <c r="P65" s="119">
        <v>0.78297235130397047</v>
      </c>
      <c r="Q65" s="119">
        <v>0.7647857487879931</v>
      </c>
      <c r="R65" s="118">
        <v>0.79621006687104456</v>
      </c>
      <c r="S65" s="165">
        <v>0.84291658611259901</v>
      </c>
    </row>
    <row r="66" spans="1:19"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</row>
    <row r="67" spans="1:19">
      <c r="A67" s="1" t="s">
        <v>63</v>
      </c>
    </row>
    <row r="68" spans="1:19">
      <c r="E68" s="59" t="s">
        <v>27</v>
      </c>
      <c r="F68" s="117"/>
      <c r="G68" s="117"/>
      <c r="H68" s="117"/>
      <c r="I68" s="117"/>
      <c r="J68" s="117"/>
      <c r="K68" s="116"/>
      <c r="L68" s="59" t="s">
        <v>25</v>
      </c>
      <c r="M68" s="117"/>
      <c r="N68" s="117"/>
      <c r="O68" s="117"/>
      <c r="P68" s="117"/>
      <c r="Q68" s="117"/>
      <c r="R68" s="116"/>
      <c r="S68" s="71"/>
    </row>
    <row r="69" spans="1:19">
      <c r="E69" s="110">
        <v>71</v>
      </c>
      <c r="F69" s="109">
        <v>72</v>
      </c>
      <c r="G69" s="109">
        <v>73</v>
      </c>
      <c r="H69" s="109">
        <v>74</v>
      </c>
      <c r="I69" s="109">
        <v>75</v>
      </c>
      <c r="J69" s="109">
        <v>76</v>
      </c>
      <c r="K69" s="108">
        <v>0</v>
      </c>
      <c r="L69" s="110">
        <v>71</v>
      </c>
      <c r="M69" s="109">
        <v>72</v>
      </c>
      <c r="N69" s="109">
        <v>73</v>
      </c>
      <c r="O69" s="109">
        <v>74</v>
      </c>
      <c r="P69" s="109">
        <v>75</v>
      </c>
      <c r="Q69" s="109">
        <v>76</v>
      </c>
      <c r="R69" s="108"/>
      <c r="S69" s="108"/>
    </row>
    <row r="70" spans="1:19" ht="33.75">
      <c r="E70" s="110" t="s">
        <v>39</v>
      </c>
      <c r="F70" s="109" t="s">
        <v>38</v>
      </c>
      <c r="G70" s="109" t="s">
        <v>37</v>
      </c>
      <c r="H70" s="109" t="s">
        <v>36</v>
      </c>
      <c r="I70" s="109" t="s">
        <v>35</v>
      </c>
      <c r="J70" s="109" t="s">
        <v>34</v>
      </c>
      <c r="K70" s="108" t="s">
        <v>30</v>
      </c>
      <c r="L70" s="110" t="s">
        <v>39</v>
      </c>
      <c r="M70" s="109" t="s">
        <v>38</v>
      </c>
      <c r="N70" s="109" t="s">
        <v>37</v>
      </c>
      <c r="O70" s="109" t="s">
        <v>36</v>
      </c>
      <c r="P70" s="109" t="s">
        <v>35</v>
      </c>
      <c r="Q70" s="109" t="s">
        <v>34</v>
      </c>
      <c r="R70" s="108" t="s">
        <v>30</v>
      </c>
      <c r="S70" s="108" t="s">
        <v>57</v>
      </c>
    </row>
    <row r="71" spans="1:19">
      <c r="B71" s="82" t="s">
        <v>27</v>
      </c>
      <c r="C71" s="82">
        <v>1</v>
      </c>
      <c r="D71" s="71" t="s">
        <v>24</v>
      </c>
      <c r="E71" s="70">
        <v>5.814151674622476E-3</v>
      </c>
      <c r="F71" s="69">
        <v>0.18038544610610507</v>
      </c>
      <c r="G71" s="69">
        <v>1.774019018994254E-2</v>
      </c>
      <c r="H71" s="69">
        <v>2.8459664651128607E-3</v>
      </c>
      <c r="I71" s="69">
        <v>1.5781635944505552E-2</v>
      </c>
      <c r="J71" s="69">
        <v>1.9488432129419512E-3</v>
      </c>
      <c r="K71" s="68">
        <v>8.656017405941524E-2</v>
      </c>
      <c r="L71" s="70">
        <v>1.2726909362716208E-2</v>
      </c>
      <c r="M71" s="69">
        <v>0.3113667729412411</v>
      </c>
      <c r="N71" s="69">
        <v>4.7517055118233606E-2</v>
      </c>
      <c r="O71" s="69">
        <v>2.5957514086281771E-2</v>
      </c>
      <c r="P71" s="69">
        <v>0.15093629795803934</v>
      </c>
      <c r="Q71" s="69">
        <v>1.5808941725555471E-3</v>
      </c>
      <c r="R71" s="68">
        <v>0.13883814870828678</v>
      </c>
      <c r="S71" s="68">
        <v>1</v>
      </c>
    </row>
    <row r="72" spans="1:19">
      <c r="B72" s="102"/>
      <c r="C72" s="102">
        <v>2</v>
      </c>
      <c r="D72" s="65" t="s">
        <v>23</v>
      </c>
      <c r="E72" s="64">
        <v>1.5561272907323636E-3</v>
      </c>
      <c r="F72" s="63">
        <v>6.1132680725392984E-2</v>
      </c>
      <c r="G72" s="63">
        <v>6.6263299026813752E-3</v>
      </c>
      <c r="H72" s="63">
        <v>4.3441351205484053E-3</v>
      </c>
      <c r="I72" s="63">
        <v>1.8231457379976976E-2</v>
      </c>
      <c r="J72" s="63">
        <v>8.176832774059368E-4</v>
      </c>
      <c r="K72" s="62">
        <v>0.15112421568650616</v>
      </c>
      <c r="L72" s="64">
        <v>1.0354932360639477E-2</v>
      </c>
      <c r="M72" s="63">
        <v>0.26980983678418674</v>
      </c>
      <c r="N72" s="63">
        <v>4.6199919759980432E-2</v>
      </c>
      <c r="O72" s="63">
        <v>4.4185160742620064E-2</v>
      </c>
      <c r="P72" s="63">
        <v>0.21672122640478028</v>
      </c>
      <c r="Q72" s="63">
        <v>-1.106642721528353E-3</v>
      </c>
      <c r="R72" s="62">
        <v>0.17000293728607721</v>
      </c>
      <c r="S72" s="62">
        <v>0.99999999999999989</v>
      </c>
    </row>
    <row r="73" spans="1:19">
      <c r="B73" s="102"/>
      <c r="C73" s="102">
        <v>3</v>
      </c>
      <c r="D73" s="65" t="s">
        <v>22</v>
      </c>
      <c r="E73" s="64">
        <v>1.4063885480761597E-3</v>
      </c>
      <c r="F73" s="63">
        <v>3.3925074750213391E-2</v>
      </c>
      <c r="G73" s="63">
        <v>4.5395100267849485E-3</v>
      </c>
      <c r="H73" s="63">
        <v>3.5763016311631205E-3</v>
      </c>
      <c r="I73" s="63">
        <v>2.1754362768843093E-2</v>
      </c>
      <c r="J73" s="63">
        <v>-2.1038617845037943E-4</v>
      </c>
      <c r="K73" s="62">
        <v>0.21081293909018617</v>
      </c>
      <c r="L73" s="64">
        <v>1.0475950216244695E-2</v>
      </c>
      <c r="M73" s="63">
        <v>0.27231294859175098</v>
      </c>
      <c r="N73" s="63">
        <v>4.5962755453792269E-2</v>
      </c>
      <c r="O73" s="63">
        <v>3.6415420535751586E-2</v>
      </c>
      <c r="P73" s="63">
        <v>0.2292068560960755</v>
      </c>
      <c r="Q73" s="63">
        <v>6.9490521018731005E-4</v>
      </c>
      <c r="R73" s="62">
        <v>0.12912697325938105</v>
      </c>
      <c r="S73" s="62">
        <v>0.99999999999999989</v>
      </c>
    </row>
    <row r="74" spans="1:19">
      <c r="B74" s="102"/>
      <c r="C74" s="102">
        <v>4</v>
      </c>
      <c r="D74" s="65" t="s">
        <v>21</v>
      </c>
      <c r="E74" s="64">
        <v>6.7684095561800384E-4</v>
      </c>
      <c r="F74" s="63">
        <v>2.1009051588254703E-2</v>
      </c>
      <c r="G74" s="63">
        <v>6.6134480531981803E-3</v>
      </c>
      <c r="H74" s="63">
        <v>0.37042728065554736</v>
      </c>
      <c r="I74" s="63">
        <v>0.56055709806216114</v>
      </c>
      <c r="J74" s="63">
        <v>-2.2395480909188868E-6</v>
      </c>
      <c r="K74" s="62">
        <v>7.5252528032316197E-3</v>
      </c>
      <c r="L74" s="64">
        <v>6.0644124822472657E-4</v>
      </c>
      <c r="M74" s="63">
        <v>1.4330278566160896E-2</v>
      </c>
      <c r="N74" s="63">
        <v>2.400445286039915E-3</v>
      </c>
      <c r="O74" s="63">
        <v>1.4902345861605012E-3</v>
      </c>
      <c r="P74" s="63">
        <v>9.0695706890573848E-3</v>
      </c>
      <c r="Q74" s="63">
        <v>3.2009817485609484E-5</v>
      </c>
      <c r="R74" s="62">
        <v>5.2642872369508594E-3</v>
      </c>
      <c r="S74" s="62">
        <v>0.99999999999999989</v>
      </c>
    </row>
    <row r="75" spans="1:19">
      <c r="B75" s="102"/>
      <c r="C75" s="102">
        <v>5</v>
      </c>
      <c r="D75" s="65" t="s">
        <v>20</v>
      </c>
      <c r="E75" s="64">
        <v>6.2109444673313736E-3</v>
      </c>
      <c r="F75" s="63">
        <v>0.33963008478298184</v>
      </c>
      <c r="G75" s="63">
        <v>3.1885007831135181E-2</v>
      </c>
      <c r="H75" s="63">
        <v>4.0046169635990355E-3</v>
      </c>
      <c r="I75" s="63">
        <v>1.7250882513721338E-2</v>
      </c>
      <c r="J75" s="63">
        <v>-3.8492723954732307E-5</v>
      </c>
      <c r="K75" s="62">
        <v>7.0331453364132684E-2</v>
      </c>
      <c r="L75" s="64">
        <v>9.6411008988586538E-3</v>
      </c>
      <c r="M75" s="63">
        <v>0.26500834377457999</v>
      </c>
      <c r="N75" s="63">
        <v>4.6809611784582907E-2</v>
      </c>
      <c r="O75" s="63">
        <v>1.9494141688047712E-2</v>
      </c>
      <c r="P75" s="63">
        <v>0.10903806144306138</v>
      </c>
      <c r="Q75" s="63">
        <v>4.3236481879795275E-4</v>
      </c>
      <c r="R75" s="62">
        <v>8.0301878393124831E-2</v>
      </c>
      <c r="S75" s="62">
        <v>1.0000000000000002</v>
      </c>
    </row>
    <row r="76" spans="1:19">
      <c r="B76" s="102"/>
      <c r="C76" s="102">
        <v>6</v>
      </c>
      <c r="D76" s="65" t="s">
        <v>19</v>
      </c>
      <c r="E76" s="64">
        <v>9.6529891366531426E-3</v>
      </c>
      <c r="F76" s="63">
        <v>0.2110059548812995</v>
      </c>
      <c r="G76" s="63">
        <v>1.3493096794145346E-2</v>
      </c>
      <c r="H76" s="63">
        <v>7.2042425070001888E-3</v>
      </c>
      <c r="I76" s="63">
        <v>4.1078201625095206E-2</v>
      </c>
      <c r="J76" s="63">
        <v>8.0153325213253024E-4</v>
      </c>
      <c r="K76" s="62">
        <v>6.4061306606219032E-2</v>
      </c>
      <c r="L76" s="64">
        <v>1.6822737993458802E-2</v>
      </c>
      <c r="M76" s="63">
        <v>0.40224445614558102</v>
      </c>
      <c r="N76" s="63">
        <v>3.7102109576516627E-2</v>
      </c>
      <c r="O76" s="63">
        <v>2.162668649914078E-2</v>
      </c>
      <c r="P76" s="63">
        <v>0.11772486815182283</v>
      </c>
      <c r="Q76" s="63">
        <v>1.3748324369236683E-3</v>
      </c>
      <c r="R76" s="62">
        <v>5.580698439401114E-2</v>
      </c>
      <c r="S76" s="62">
        <v>0.99999999999999978</v>
      </c>
    </row>
    <row r="77" spans="1:19">
      <c r="B77" s="102"/>
      <c r="C77" s="102">
        <v>7</v>
      </c>
      <c r="D77" s="65" t="s">
        <v>18</v>
      </c>
      <c r="E77" s="64">
        <v>3.9465020881251471E-3</v>
      </c>
      <c r="F77" s="63">
        <v>0.7081087146401529</v>
      </c>
      <c r="G77" s="63">
        <v>3.2850875409722882E-2</v>
      </c>
      <c r="H77" s="63">
        <v>1.0079722941043832E-2</v>
      </c>
      <c r="I77" s="63">
        <v>2.1882256670085875E-2</v>
      </c>
      <c r="J77" s="63">
        <v>7.3606757543525034E-6</v>
      </c>
      <c r="K77" s="62">
        <v>4.5304264723186445E-2</v>
      </c>
      <c r="L77" s="64">
        <v>3.1803654550554314E-3</v>
      </c>
      <c r="M77" s="63">
        <v>8.1442001978130618E-2</v>
      </c>
      <c r="N77" s="63">
        <v>1.2471699812998383E-2</v>
      </c>
      <c r="O77" s="63">
        <v>7.6427787275402904E-3</v>
      </c>
      <c r="P77" s="63">
        <v>4.6589752663932053E-2</v>
      </c>
      <c r="Q77" s="63">
        <v>1.6850492895122601E-4</v>
      </c>
      <c r="R77" s="62">
        <v>2.6325199285320698E-2</v>
      </c>
      <c r="S77" s="62">
        <v>1.0000000000000002</v>
      </c>
    </row>
    <row r="78" spans="1:19">
      <c r="B78" s="102"/>
      <c r="C78" s="102">
        <v>8</v>
      </c>
      <c r="D78" s="65" t="s">
        <v>17</v>
      </c>
      <c r="E78" s="64">
        <v>1.4622253727151467E-3</v>
      </c>
      <c r="F78" s="63">
        <v>0.89306259098576013</v>
      </c>
      <c r="G78" s="63">
        <v>8.2012753661944177E-3</v>
      </c>
      <c r="H78" s="63">
        <v>1.4954395634857879E-3</v>
      </c>
      <c r="I78" s="63">
        <v>4.2241197237088057E-3</v>
      </c>
      <c r="J78" s="63">
        <v>8.9524206753292965E-6</v>
      </c>
      <c r="K78" s="62">
        <v>5.683302310177012E-3</v>
      </c>
      <c r="L78" s="64">
        <v>1.7353879261250232E-3</v>
      </c>
      <c r="M78" s="63">
        <v>4.1474525793736852E-2</v>
      </c>
      <c r="N78" s="63">
        <v>7.7367897900736506E-3</v>
      </c>
      <c r="O78" s="63">
        <v>2.6529964187752518E-3</v>
      </c>
      <c r="P78" s="63">
        <v>2.4074991061885126E-2</v>
      </c>
      <c r="Q78" s="63">
        <v>6.5681522014797244E-5</v>
      </c>
      <c r="R78" s="62">
        <v>8.1217217446726137E-3</v>
      </c>
      <c r="S78" s="62">
        <v>1</v>
      </c>
    </row>
    <row r="79" spans="1:19">
      <c r="B79" s="102"/>
      <c r="C79" s="102">
        <v>9</v>
      </c>
      <c r="D79" s="65" t="s">
        <v>16</v>
      </c>
      <c r="E79" s="64">
        <v>1.2105031800093483E-2</v>
      </c>
      <c r="F79" s="63">
        <v>0.23761392589735186</v>
      </c>
      <c r="G79" s="63">
        <v>2.8313250244907842E-2</v>
      </c>
      <c r="H79" s="63">
        <v>1.3866448497175169E-2</v>
      </c>
      <c r="I79" s="63">
        <v>4.2291838978255808E-2</v>
      </c>
      <c r="J79" s="63">
        <v>1.1515172817475753E-3</v>
      </c>
      <c r="K79" s="62">
        <v>0.13041014822071645</v>
      </c>
      <c r="L79" s="64">
        <v>9.5581823655828888E-3</v>
      </c>
      <c r="M79" s="63">
        <v>0.27551918980787893</v>
      </c>
      <c r="N79" s="63">
        <v>3.9973516836272829E-2</v>
      </c>
      <c r="O79" s="63">
        <v>2.0286702365225371E-2</v>
      </c>
      <c r="P79" s="63">
        <v>0.10255425657389214</v>
      </c>
      <c r="Q79" s="63">
        <v>7.506638384663449E-4</v>
      </c>
      <c r="R79" s="62">
        <v>8.5605327292433364E-2</v>
      </c>
      <c r="S79" s="62">
        <v>1</v>
      </c>
    </row>
    <row r="80" spans="1:19">
      <c r="B80" s="102"/>
      <c r="C80" s="102">
        <v>10</v>
      </c>
      <c r="D80" s="65" t="s">
        <v>15</v>
      </c>
      <c r="E80" s="64">
        <v>9.770559198947884E-3</v>
      </c>
      <c r="F80" s="63">
        <v>0.46803915972612792</v>
      </c>
      <c r="G80" s="63">
        <v>3.969566863539805E-2</v>
      </c>
      <c r="H80" s="63">
        <v>1.3307556245381281E-2</v>
      </c>
      <c r="I80" s="63">
        <v>6.3354960249277656E-2</v>
      </c>
      <c r="J80" s="63">
        <v>-5.9697412256558638E-4</v>
      </c>
      <c r="K80" s="62">
        <v>2.294962266606735E-2</v>
      </c>
      <c r="L80" s="64">
        <v>7.3088700247396507E-3</v>
      </c>
      <c r="M80" s="63">
        <v>0.24302090555416617</v>
      </c>
      <c r="N80" s="63">
        <v>3.2404286418758324E-2</v>
      </c>
      <c r="O80" s="63">
        <v>1.1803290046923869E-2</v>
      </c>
      <c r="P80" s="63">
        <v>6.3402307317939222E-2</v>
      </c>
      <c r="Q80" s="63">
        <v>-1.3898849615355034E-5</v>
      </c>
      <c r="R80" s="62">
        <v>2.5553686888453463E-2</v>
      </c>
      <c r="S80" s="62">
        <v>1</v>
      </c>
    </row>
    <row r="81" spans="2:19">
      <c r="B81" s="102"/>
      <c r="C81" s="102">
        <v>11</v>
      </c>
      <c r="D81" s="65" t="s">
        <v>14</v>
      </c>
      <c r="E81" s="64">
        <v>4.404981271041692E-4</v>
      </c>
      <c r="F81" s="63">
        <v>4.3691381635504463E-2</v>
      </c>
      <c r="G81" s="63">
        <v>0.92026750186793527</v>
      </c>
      <c r="H81" s="63">
        <v>1.944355226393581E-3</v>
      </c>
      <c r="I81" s="63">
        <v>3.6276833374432977E-3</v>
      </c>
      <c r="J81" s="63">
        <v>-8.5790055951036735E-5</v>
      </c>
      <c r="K81" s="62">
        <v>3.4083570735320662E-3</v>
      </c>
      <c r="L81" s="64">
        <v>5.6791321676227747E-4</v>
      </c>
      <c r="M81" s="63">
        <v>1.1041059831163125E-2</v>
      </c>
      <c r="N81" s="63">
        <v>2.5854185087325178E-3</v>
      </c>
      <c r="O81" s="63">
        <v>1.7421753069888058E-3</v>
      </c>
      <c r="P81" s="63">
        <v>6.7795836043045461E-3</v>
      </c>
      <c r="Q81" s="63">
        <v>2.5843828490907778E-5</v>
      </c>
      <c r="R81" s="62">
        <v>3.9640184915959425E-3</v>
      </c>
      <c r="S81" s="62">
        <v>1</v>
      </c>
    </row>
    <row r="82" spans="2:19">
      <c r="B82" s="102"/>
      <c r="C82" s="102">
        <v>12</v>
      </c>
      <c r="D82" s="65" t="s">
        <v>13</v>
      </c>
      <c r="E82" s="64">
        <v>5.4111383262289092E-2</v>
      </c>
      <c r="F82" s="63">
        <v>0.36366101839840004</v>
      </c>
      <c r="G82" s="63">
        <v>0.3131767634775674</v>
      </c>
      <c r="H82" s="63">
        <v>1.0011832919210758E-2</v>
      </c>
      <c r="I82" s="63">
        <v>6.337308929947677E-2</v>
      </c>
      <c r="J82" s="63">
        <v>-7.0491106686513532E-6</v>
      </c>
      <c r="K82" s="62">
        <v>2.5864063589928189E-2</v>
      </c>
      <c r="L82" s="64">
        <v>1.0197152053089633E-2</v>
      </c>
      <c r="M82" s="63">
        <v>7.1615967039808548E-2</v>
      </c>
      <c r="N82" s="63">
        <v>2.0231577235930644E-2</v>
      </c>
      <c r="O82" s="63">
        <v>7.810408566001608E-3</v>
      </c>
      <c r="P82" s="63">
        <v>4.2710383540723373E-2</v>
      </c>
      <c r="Q82" s="63">
        <v>1.0708651029096267E-4</v>
      </c>
      <c r="R82" s="62">
        <v>1.713632321795161E-2</v>
      </c>
      <c r="S82" s="62">
        <v>1</v>
      </c>
    </row>
    <row r="83" spans="2:19">
      <c r="B83" s="92"/>
      <c r="C83" s="92">
        <v>13</v>
      </c>
      <c r="D83" s="57" t="s">
        <v>12</v>
      </c>
      <c r="E83" s="56">
        <v>1.0009547847629054E-2</v>
      </c>
      <c r="F83" s="55">
        <v>0.12506312849292037</v>
      </c>
      <c r="G83" s="55">
        <v>5.5965670821405335E-2</v>
      </c>
      <c r="H83" s="55">
        <v>4.4182064517091058E-2</v>
      </c>
      <c r="I83" s="55">
        <v>8.2432745357844395E-2</v>
      </c>
      <c r="J83" s="55">
        <v>-1.9494286514630417E-3</v>
      </c>
      <c r="K83" s="54">
        <v>7.7448940438414979E-2</v>
      </c>
      <c r="L83" s="56">
        <v>1.2904832431077881E-2</v>
      </c>
      <c r="M83" s="55">
        <v>0.25088873225203884</v>
      </c>
      <c r="N83" s="55">
        <v>5.874910397333892E-2</v>
      </c>
      <c r="O83" s="55">
        <v>3.9587880223015008E-2</v>
      </c>
      <c r="P83" s="55">
        <v>0.15405415437382805</v>
      </c>
      <c r="Q83" s="55">
        <v>5.8725570423250962E-4</v>
      </c>
      <c r="R83" s="54">
        <v>9.0075372218626631E-2</v>
      </c>
      <c r="S83" s="54">
        <v>0.99999999999999989</v>
      </c>
    </row>
    <row r="84" spans="2:19">
      <c r="B84" s="82" t="s">
        <v>25</v>
      </c>
      <c r="C84" s="82">
        <v>1</v>
      </c>
      <c r="D84" s="71" t="s">
        <v>24</v>
      </c>
      <c r="E84" s="70">
        <v>2.1257313931188955E-4</v>
      </c>
      <c r="F84" s="69">
        <v>4.646811130407066E-3</v>
      </c>
      <c r="G84" s="69">
        <v>6.1528398947065482E-4</v>
      </c>
      <c r="H84" s="69">
        <v>3.2235896056023977E-4</v>
      </c>
      <c r="I84" s="69">
        <v>2.5004186017017643E-3</v>
      </c>
      <c r="J84" s="69">
        <v>-4.5030694043146746E-5</v>
      </c>
      <c r="K84" s="68">
        <v>3.0381519428958736E-3</v>
      </c>
      <c r="L84" s="70">
        <v>1.8360241595955069E-2</v>
      </c>
      <c r="M84" s="69">
        <v>0.49794264675981958</v>
      </c>
      <c r="N84" s="69">
        <v>6.6260916199154182E-2</v>
      </c>
      <c r="O84" s="69">
        <v>2.8014288576558861E-2</v>
      </c>
      <c r="P84" s="69">
        <v>0.14920489422691621</v>
      </c>
      <c r="Q84" s="69">
        <v>1.3970846918759001E-2</v>
      </c>
      <c r="R84" s="68">
        <v>0.21495559865253269</v>
      </c>
      <c r="S84" s="68">
        <v>1</v>
      </c>
    </row>
    <row r="85" spans="2:19">
      <c r="B85" s="102"/>
      <c r="C85" s="102">
        <v>2</v>
      </c>
      <c r="D85" s="65" t="s">
        <v>23</v>
      </c>
      <c r="E85" s="64">
        <v>3.8930925955350495E-4</v>
      </c>
      <c r="F85" s="63">
        <v>1.3008070935484648E-2</v>
      </c>
      <c r="G85" s="63">
        <v>1.5104514926077032E-3</v>
      </c>
      <c r="H85" s="63">
        <v>1.1174940605606293E-3</v>
      </c>
      <c r="I85" s="63">
        <v>5.4017114220200049E-3</v>
      </c>
      <c r="J85" s="63">
        <v>1.0277032457333215E-4</v>
      </c>
      <c r="K85" s="62">
        <v>2.3648313829813035E-2</v>
      </c>
      <c r="L85" s="64">
        <v>1.3914766264284098E-2</v>
      </c>
      <c r="M85" s="63">
        <v>0.38070134703000724</v>
      </c>
      <c r="N85" s="63">
        <v>6.7067033581124036E-2</v>
      </c>
      <c r="O85" s="63">
        <v>3.7312308360317556E-2</v>
      </c>
      <c r="P85" s="63">
        <v>0.17199065627994634</v>
      </c>
      <c r="Q85" s="63">
        <v>5.0812497658130377E-4</v>
      </c>
      <c r="R85" s="62">
        <v>0.28332764218312667</v>
      </c>
      <c r="S85" s="62">
        <v>1</v>
      </c>
    </row>
    <row r="86" spans="2:19">
      <c r="B86" s="102"/>
      <c r="C86" s="102">
        <v>3</v>
      </c>
      <c r="D86" s="65" t="s">
        <v>22</v>
      </c>
      <c r="E86" s="64">
        <v>1.962074533755807E-4</v>
      </c>
      <c r="F86" s="63">
        <v>3.6877708905139217E-3</v>
      </c>
      <c r="G86" s="63">
        <v>5.6564019217934661E-4</v>
      </c>
      <c r="H86" s="63">
        <v>4.5638321557511363E-4</v>
      </c>
      <c r="I86" s="63">
        <v>3.6151565160748413E-3</v>
      </c>
      <c r="J86" s="63">
        <v>-7.5979693515679873E-5</v>
      </c>
      <c r="K86" s="62">
        <v>3.1144150141082937E-3</v>
      </c>
      <c r="L86" s="64">
        <v>1.4250193595831179E-2</v>
      </c>
      <c r="M86" s="63">
        <v>0.3207719671769762</v>
      </c>
      <c r="N86" s="63">
        <v>5.4596992775733849E-2</v>
      </c>
      <c r="O86" s="63">
        <v>4.0943095334767053E-2</v>
      </c>
      <c r="P86" s="63">
        <v>0.20865276127554058</v>
      </c>
      <c r="Q86" s="63">
        <v>7.7207255004774883E-4</v>
      </c>
      <c r="R86" s="62">
        <v>0.34845332370279186</v>
      </c>
      <c r="S86" s="62">
        <v>0.99999999999999978</v>
      </c>
    </row>
    <row r="87" spans="2:19">
      <c r="B87" s="102"/>
      <c r="C87" s="102">
        <v>4</v>
      </c>
      <c r="D87" s="65" t="s">
        <v>21</v>
      </c>
      <c r="E87" s="64">
        <v>8.0841923023448558E-6</v>
      </c>
      <c r="F87" s="63">
        <v>1.693404520667815E-4</v>
      </c>
      <c r="G87" s="63">
        <v>2.2805395451500809E-5</v>
      </c>
      <c r="H87" s="63">
        <v>1.3214305373086609E-5</v>
      </c>
      <c r="I87" s="63">
        <v>1.0273868446204114E-4</v>
      </c>
      <c r="J87" s="63">
        <v>-9.486593203257218E-7</v>
      </c>
      <c r="K87" s="62">
        <v>7.0747405470701481E-5</v>
      </c>
      <c r="L87" s="64">
        <v>1.1434445271510539E-3</v>
      </c>
      <c r="M87" s="63">
        <v>3.1560253169993571E-2</v>
      </c>
      <c r="N87" s="63">
        <v>1.1166917946469646E-2</v>
      </c>
      <c r="O87" s="63">
        <v>0.33902119089147287</v>
      </c>
      <c r="P87" s="63">
        <v>0.6093514616499498</v>
      </c>
      <c r="Q87" s="63">
        <v>4.0653773920070586E-5</v>
      </c>
      <c r="R87" s="62">
        <v>7.3300962652368138E-3</v>
      </c>
      <c r="S87" s="62">
        <v>1</v>
      </c>
    </row>
    <row r="88" spans="2:19">
      <c r="B88" s="102"/>
      <c r="C88" s="102">
        <v>5</v>
      </c>
      <c r="D88" s="65" t="s">
        <v>20</v>
      </c>
      <c r="E88" s="64">
        <v>1.6292878408914367E-4</v>
      </c>
      <c r="F88" s="63">
        <v>4.6199869374806525E-3</v>
      </c>
      <c r="G88" s="63">
        <v>5.6384711427985503E-4</v>
      </c>
      <c r="H88" s="63">
        <v>2.3449488520496374E-4</v>
      </c>
      <c r="I88" s="63">
        <v>1.8044895050657343E-3</v>
      </c>
      <c r="J88" s="63">
        <v>-1.9457211341180345E-5</v>
      </c>
      <c r="K88" s="62">
        <v>1.7213415049833979E-3</v>
      </c>
      <c r="L88" s="64">
        <v>1.8469338498770412E-2</v>
      </c>
      <c r="M88" s="63">
        <v>0.60581375129246284</v>
      </c>
      <c r="N88" s="63">
        <v>0.10987244524817262</v>
      </c>
      <c r="O88" s="63">
        <v>2.4160624340910257E-2</v>
      </c>
      <c r="P88" s="63">
        <v>0.10683111846599554</v>
      </c>
      <c r="Q88" s="63">
        <v>5.5023581413355131E-4</v>
      </c>
      <c r="R88" s="62">
        <v>0.12521485481979217</v>
      </c>
      <c r="S88" s="62">
        <v>1</v>
      </c>
    </row>
    <row r="89" spans="2:19">
      <c r="B89" s="102"/>
      <c r="C89" s="102">
        <v>6</v>
      </c>
      <c r="D89" s="65" t="s">
        <v>19</v>
      </c>
      <c r="E89" s="64">
        <v>3.2418117333631795E-4</v>
      </c>
      <c r="F89" s="63">
        <v>6.8588710657106365E-3</v>
      </c>
      <c r="G89" s="63">
        <v>5.2551800385817516E-4</v>
      </c>
      <c r="H89" s="63">
        <v>3.0227117772789464E-4</v>
      </c>
      <c r="I89" s="63">
        <v>1.9862383235124039E-3</v>
      </c>
      <c r="J89" s="63">
        <v>1.1195663182590417E-5</v>
      </c>
      <c r="K89" s="62">
        <v>1.4611584895123219E-3</v>
      </c>
      <c r="L89" s="64">
        <v>2.5585448617191638E-2</v>
      </c>
      <c r="M89" s="63">
        <v>0.61688479100282068</v>
      </c>
      <c r="N89" s="63">
        <v>5.0826507434457387E-2</v>
      </c>
      <c r="O89" s="63">
        <v>2.7646389880331745E-2</v>
      </c>
      <c r="P89" s="63">
        <v>0.1431147063763924</v>
      </c>
      <c r="Q89" s="63">
        <v>2.1757668603229279E-3</v>
      </c>
      <c r="R89" s="62">
        <v>0.12229695593164282</v>
      </c>
      <c r="S89" s="62">
        <v>1</v>
      </c>
    </row>
    <row r="90" spans="2:19">
      <c r="B90" s="102"/>
      <c r="C90" s="102">
        <v>7</v>
      </c>
      <c r="D90" s="65" t="s">
        <v>18</v>
      </c>
      <c r="E90" s="64">
        <v>5.6086889596020252E-5</v>
      </c>
      <c r="F90" s="63">
        <v>1.9757315283583372E-3</v>
      </c>
      <c r="G90" s="63">
        <v>1.7786270988695864E-4</v>
      </c>
      <c r="H90" s="63">
        <v>9.0415973385740453E-5</v>
      </c>
      <c r="I90" s="63">
        <v>6.1885302676400902E-4</v>
      </c>
      <c r="J90" s="63">
        <v>-4.4821133779257989E-6</v>
      </c>
      <c r="K90" s="62">
        <v>4.5841084421252592E-4</v>
      </c>
      <c r="L90" s="64">
        <v>6.9729476238964963E-3</v>
      </c>
      <c r="M90" s="63">
        <v>0.7650518212100188</v>
      </c>
      <c r="N90" s="63">
        <v>5.7910381941067852E-2</v>
      </c>
      <c r="O90" s="63">
        <v>1.5686969617290193E-2</v>
      </c>
      <c r="P90" s="63">
        <v>5.7232918225939677E-2</v>
      </c>
      <c r="Q90" s="63">
        <v>2.6342373993477056E-4</v>
      </c>
      <c r="R90" s="62">
        <v>9.3508658783026569E-2</v>
      </c>
      <c r="S90" s="62">
        <v>1.0000000000000002</v>
      </c>
    </row>
    <row r="91" spans="2:19">
      <c r="B91" s="102"/>
      <c r="C91" s="102">
        <v>8</v>
      </c>
      <c r="D91" s="65" t="s">
        <v>17</v>
      </c>
      <c r="E91" s="64">
        <v>3.4196831554142821E-5</v>
      </c>
      <c r="F91" s="63">
        <v>7.1576260474092031E-4</v>
      </c>
      <c r="G91" s="63">
        <v>1.1753571172983064E-4</v>
      </c>
      <c r="H91" s="63">
        <v>4.4109374611204762E-5</v>
      </c>
      <c r="I91" s="63">
        <v>2.7898171235945824E-4</v>
      </c>
      <c r="J91" s="63">
        <v>-5.3127880738011725E-7</v>
      </c>
      <c r="K91" s="62">
        <v>1.7153328440169954E-4</v>
      </c>
      <c r="L91" s="64">
        <v>3.4616497611495386E-3</v>
      </c>
      <c r="M91" s="63">
        <v>0.90117365705995067</v>
      </c>
      <c r="N91" s="63">
        <v>1.8548567203751594E-2</v>
      </c>
      <c r="O91" s="63">
        <v>4.7952535974154099E-3</v>
      </c>
      <c r="P91" s="63">
        <v>5.5856578138187091E-2</v>
      </c>
      <c r="Q91" s="63">
        <v>1.0922333842478475E-4</v>
      </c>
      <c r="R91" s="62">
        <v>1.4693482660531016E-2</v>
      </c>
      <c r="S91" s="62">
        <v>1</v>
      </c>
    </row>
    <row r="92" spans="2:19">
      <c r="B92" s="102"/>
      <c r="C92" s="102">
        <v>9</v>
      </c>
      <c r="D92" s="65" t="s">
        <v>16</v>
      </c>
      <c r="E92" s="64">
        <v>1.4851984480651281E-4</v>
      </c>
      <c r="F92" s="63">
        <v>3.8616122358748547E-3</v>
      </c>
      <c r="G92" s="63">
        <v>4.6163569350665917E-4</v>
      </c>
      <c r="H92" s="63">
        <v>2.1199443388089163E-4</v>
      </c>
      <c r="I92" s="63">
        <v>1.2866986002142017E-3</v>
      </c>
      <c r="J92" s="63">
        <v>-5.3371751439399529E-6</v>
      </c>
      <c r="K92" s="62">
        <v>1.2397930350021749E-3</v>
      </c>
      <c r="L92" s="64">
        <v>1.90452392986857E-2</v>
      </c>
      <c r="M92" s="63">
        <v>0.51201430889926802</v>
      </c>
      <c r="N92" s="63">
        <v>7.2601674518877168E-2</v>
      </c>
      <c r="O92" s="63">
        <v>2.7811002268945367E-2</v>
      </c>
      <c r="P92" s="63">
        <v>0.10453608053872067</v>
      </c>
      <c r="Q92" s="63">
        <v>1.5091852426090981E-3</v>
      </c>
      <c r="R92" s="62">
        <v>0.25527759256475263</v>
      </c>
      <c r="S92" s="62">
        <v>1</v>
      </c>
    </row>
    <row r="93" spans="2:19">
      <c r="B93" s="102"/>
      <c r="C93" s="102">
        <v>10</v>
      </c>
      <c r="D93" s="65" t="s">
        <v>15</v>
      </c>
      <c r="E93" s="64">
        <v>1.6337729645240581E-4</v>
      </c>
      <c r="F93" s="63">
        <v>4.6934786760587837E-3</v>
      </c>
      <c r="G93" s="63">
        <v>6.4236487463083356E-4</v>
      </c>
      <c r="H93" s="63">
        <v>4.6761154224538433E-4</v>
      </c>
      <c r="I93" s="63">
        <v>2.9589757488519904E-3</v>
      </c>
      <c r="J93" s="63">
        <v>-6.7335624267361479E-6</v>
      </c>
      <c r="K93" s="62">
        <v>7.882613677660064E-4</v>
      </c>
      <c r="L93" s="64">
        <v>1.8467383137169308E-2</v>
      </c>
      <c r="M93" s="63">
        <v>0.50984549311747973</v>
      </c>
      <c r="N93" s="63">
        <v>0.10812444659783833</v>
      </c>
      <c r="O93" s="63">
        <v>3.9955634609794788E-2</v>
      </c>
      <c r="P93" s="63">
        <v>0.24900754733731817</v>
      </c>
      <c r="Q93" s="63">
        <v>-3.0280783350836372E-4</v>
      </c>
      <c r="R93" s="62">
        <v>6.5194967090329556E-2</v>
      </c>
      <c r="S93" s="62">
        <v>1.0000000000000002</v>
      </c>
    </row>
    <row r="94" spans="2:19">
      <c r="B94" s="102"/>
      <c r="C94" s="102">
        <v>11</v>
      </c>
      <c r="D94" s="65" t="s">
        <v>14</v>
      </c>
      <c r="E94" s="64">
        <v>4.6165657074910659E-6</v>
      </c>
      <c r="F94" s="63">
        <v>8.6689524139723915E-5</v>
      </c>
      <c r="G94" s="63">
        <v>1.2927841401197281E-5</v>
      </c>
      <c r="H94" s="63">
        <v>8.2746173671184723E-6</v>
      </c>
      <c r="I94" s="63">
        <v>5.6605714315152646E-5</v>
      </c>
      <c r="J94" s="63">
        <v>-5.2748426375337685E-7</v>
      </c>
      <c r="K94" s="62">
        <v>3.816506557710833E-5</v>
      </c>
      <c r="L94" s="64">
        <v>6.5387729622654435E-4</v>
      </c>
      <c r="M94" s="63">
        <v>4.0828689272661575E-2</v>
      </c>
      <c r="N94" s="63">
        <v>0.94536730282798831</v>
      </c>
      <c r="O94" s="63">
        <v>2.4596003198822181E-3</v>
      </c>
      <c r="P94" s="63">
        <v>6.4934276803758108E-3</v>
      </c>
      <c r="Q94" s="63">
        <v>2.4729413480879862E-5</v>
      </c>
      <c r="R94" s="62">
        <v>3.9656213451406252E-3</v>
      </c>
      <c r="S94" s="62">
        <v>1</v>
      </c>
    </row>
    <row r="95" spans="2:19">
      <c r="B95" s="102"/>
      <c r="C95" s="102">
        <v>12</v>
      </c>
      <c r="D95" s="65" t="s">
        <v>13</v>
      </c>
      <c r="E95" s="64">
        <v>1.3704821963335585E-4</v>
      </c>
      <c r="F95" s="63">
        <v>1.4836047291665075E-3</v>
      </c>
      <c r="G95" s="63">
        <v>3.905668374261702E-4</v>
      </c>
      <c r="H95" s="63">
        <v>2.0311472868443786E-4</v>
      </c>
      <c r="I95" s="63">
        <v>2.1638538300478866E-3</v>
      </c>
      <c r="J95" s="63">
        <v>-3.6044704636367249E-6</v>
      </c>
      <c r="K95" s="62">
        <v>4.765834977638064E-4</v>
      </c>
      <c r="L95" s="64">
        <v>5.0533480732407557E-2</v>
      </c>
      <c r="M95" s="63">
        <v>0.4192716185917002</v>
      </c>
      <c r="N95" s="63">
        <v>0.32546000190704116</v>
      </c>
      <c r="O95" s="63">
        <v>2.7674632194732544E-2</v>
      </c>
      <c r="P95" s="63">
        <v>0.11703568225079276</v>
      </c>
      <c r="Q95" s="63">
        <v>1.7310721147714906E-4</v>
      </c>
      <c r="R95" s="62">
        <v>5.5000309739590247E-2</v>
      </c>
      <c r="S95" s="62">
        <v>1</v>
      </c>
    </row>
    <row r="96" spans="2:19">
      <c r="B96" s="92"/>
      <c r="C96" s="92">
        <v>13</v>
      </c>
      <c r="D96" s="57" t="s">
        <v>12</v>
      </c>
      <c r="E96" s="56">
        <v>1.5940441970115909E-4</v>
      </c>
      <c r="F96" s="55">
        <v>2.9932842214807922E-3</v>
      </c>
      <c r="G96" s="55">
        <v>4.4638269811747523E-4</v>
      </c>
      <c r="H96" s="55">
        <v>2.8571251082040532E-4</v>
      </c>
      <c r="I96" s="55">
        <v>1.9545267226533814E-3</v>
      </c>
      <c r="J96" s="55">
        <v>-1.8213392442061954E-5</v>
      </c>
      <c r="K96" s="54">
        <v>1.31779346740456E-3</v>
      </c>
      <c r="L96" s="56">
        <v>2.2577590695097228E-2</v>
      </c>
      <c r="M96" s="55">
        <v>0.39841164974318211</v>
      </c>
      <c r="N96" s="55">
        <v>0.12495268466331974</v>
      </c>
      <c r="O96" s="55">
        <v>8.4927018595536613E-2</v>
      </c>
      <c r="P96" s="55">
        <v>0.22421018931500894</v>
      </c>
      <c r="Q96" s="55">
        <v>8.5387668133331902E-4</v>
      </c>
      <c r="R96" s="54">
        <v>0.13692809965878622</v>
      </c>
      <c r="S96" s="54">
        <v>0.99999999999999978</v>
      </c>
    </row>
    <row r="97" spans="1:19">
      <c r="A97" s="65"/>
      <c r="B97" s="122"/>
      <c r="C97" s="122"/>
      <c r="D97" s="121" t="s">
        <v>58</v>
      </c>
      <c r="E97" s="119">
        <v>3.7489897103239688E-4</v>
      </c>
      <c r="F97" s="119">
        <v>6.782142172583449E-3</v>
      </c>
      <c r="G97" s="119">
        <v>2.1713234086627254E-3</v>
      </c>
      <c r="H97" s="119">
        <v>5.7668656334010425E-4</v>
      </c>
      <c r="I97" s="119">
        <v>2.7240670164413523E-3</v>
      </c>
      <c r="J97" s="119">
        <v>-1.4747223459283268E-5</v>
      </c>
      <c r="K97" s="118">
        <v>2.6731446768883558E-3</v>
      </c>
      <c r="L97" s="119">
        <v>2.3312894631322519E-2</v>
      </c>
      <c r="M97" s="119">
        <v>0.46951256767559252</v>
      </c>
      <c r="N97" s="119">
        <v>0.17333135920523748</v>
      </c>
      <c r="O97" s="119">
        <v>4.2080612549446464E-2</v>
      </c>
      <c r="P97" s="119">
        <v>0.15269080923109421</v>
      </c>
      <c r="Q97" s="119">
        <v>7.1834703842645487E-4</v>
      </c>
      <c r="R97" s="118">
        <v>0.12306589408339129</v>
      </c>
      <c r="S97" s="165">
        <v>1</v>
      </c>
    </row>
  </sheetData>
  <phoneticPr fontId="3"/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467"/>
  <sheetViews>
    <sheetView showGridLines="0" view="pageBreakPreview" zoomScale="90" zoomScaleNormal="100" zoomScaleSheetLayoutView="90" workbookViewId="0"/>
  </sheetViews>
  <sheetFormatPr defaultRowHeight="11.25"/>
  <cols>
    <col min="1" max="1" width="1.75" style="1" customWidth="1"/>
    <col min="2" max="2" width="4.5" style="1" bestFit="1" customWidth="1"/>
    <col min="3" max="3" width="3" style="1" bestFit="1" customWidth="1"/>
    <col min="4" max="4" width="17.25" style="1" bestFit="1" customWidth="1"/>
    <col min="5" max="19" width="8.875" style="1" customWidth="1"/>
    <col min="20" max="16384" width="9" style="1"/>
  </cols>
  <sheetData>
    <row r="1" spans="1:26">
      <c r="A1" s="1" t="s">
        <v>70</v>
      </c>
    </row>
    <row r="2" spans="1:26">
      <c r="A2" s="167" t="s">
        <v>69</v>
      </c>
      <c r="E2" s="164" t="s">
        <v>27</v>
      </c>
      <c r="F2" s="117"/>
      <c r="G2" s="117"/>
      <c r="H2" s="117"/>
      <c r="I2" s="117"/>
      <c r="J2" s="117"/>
      <c r="K2" s="117"/>
      <c r="L2" s="164" t="s">
        <v>25</v>
      </c>
      <c r="M2" s="117"/>
      <c r="N2" s="117"/>
      <c r="O2" s="117"/>
      <c r="P2" s="117"/>
      <c r="Q2" s="117"/>
      <c r="R2" s="116"/>
      <c r="S2" s="104"/>
      <c r="T2" s="167"/>
      <c r="U2" s="167"/>
      <c r="V2" s="167"/>
      <c r="W2" s="167"/>
      <c r="X2" s="167"/>
      <c r="Y2" s="167"/>
      <c r="Z2" s="167"/>
    </row>
    <row r="3" spans="1:26">
      <c r="E3" s="114">
        <v>71</v>
      </c>
      <c r="F3" s="113">
        <v>72</v>
      </c>
      <c r="G3" s="113">
        <v>73</v>
      </c>
      <c r="H3" s="113">
        <v>74</v>
      </c>
      <c r="I3" s="113">
        <v>75</v>
      </c>
      <c r="J3" s="113">
        <v>76</v>
      </c>
      <c r="K3" s="112"/>
      <c r="L3" s="114">
        <v>71</v>
      </c>
      <c r="M3" s="113">
        <v>72</v>
      </c>
      <c r="N3" s="113">
        <v>73</v>
      </c>
      <c r="O3" s="113">
        <v>74</v>
      </c>
      <c r="P3" s="113">
        <v>75</v>
      </c>
      <c r="Q3" s="113">
        <v>76</v>
      </c>
      <c r="R3" s="112"/>
      <c r="S3" s="108"/>
      <c r="T3" s="167"/>
      <c r="U3" s="167"/>
      <c r="V3" s="167"/>
      <c r="W3" s="167"/>
      <c r="X3" s="167"/>
      <c r="Y3" s="167"/>
      <c r="Z3" s="167"/>
    </row>
    <row r="4" spans="1:26" ht="33.75">
      <c r="E4" s="110" t="s">
        <v>39</v>
      </c>
      <c r="F4" s="109" t="s">
        <v>38</v>
      </c>
      <c r="G4" s="109" t="s">
        <v>37</v>
      </c>
      <c r="H4" s="109" t="s">
        <v>36</v>
      </c>
      <c r="I4" s="109" t="s">
        <v>35</v>
      </c>
      <c r="J4" s="109" t="s">
        <v>34</v>
      </c>
      <c r="K4" s="108" t="s">
        <v>30</v>
      </c>
      <c r="L4" s="110" t="s">
        <v>39</v>
      </c>
      <c r="M4" s="109" t="s">
        <v>38</v>
      </c>
      <c r="N4" s="109" t="s">
        <v>37</v>
      </c>
      <c r="O4" s="109" t="s">
        <v>36</v>
      </c>
      <c r="P4" s="109" t="s">
        <v>35</v>
      </c>
      <c r="Q4" s="109" t="s">
        <v>34</v>
      </c>
      <c r="R4" s="108" t="s">
        <v>30</v>
      </c>
      <c r="S4" s="108" t="s">
        <v>57</v>
      </c>
      <c r="T4" s="167"/>
      <c r="U4" s="167"/>
      <c r="V4" s="167"/>
      <c r="W4" s="167"/>
      <c r="X4" s="167"/>
      <c r="Y4" s="167"/>
      <c r="Z4" s="167"/>
    </row>
    <row r="5" spans="1:26">
      <c r="B5" s="82" t="s">
        <v>27</v>
      </c>
      <c r="C5" s="82">
        <v>1</v>
      </c>
      <c r="D5" s="71" t="s">
        <v>24</v>
      </c>
      <c r="E5" s="163">
        <v>457.74789874919043</v>
      </c>
      <c r="F5" s="162">
        <v>14258.285648879966</v>
      </c>
      <c r="G5" s="162">
        <v>1397.453447572959</v>
      </c>
      <c r="H5" s="162">
        <v>216.73111196784345</v>
      </c>
      <c r="I5" s="162">
        <v>1177.4976359129867</v>
      </c>
      <c r="J5" s="162">
        <v>156.3908481292091</v>
      </c>
      <c r="K5" s="161">
        <v>6340.6853306824996</v>
      </c>
      <c r="L5" s="163">
        <v>379.62543051431271</v>
      </c>
      <c r="M5" s="162">
        <v>9054.991924472406</v>
      </c>
      <c r="N5" s="162">
        <v>1540.9706957341834</v>
      </c>
      <c r="O5" s="162">
        <v>1147.5183394719443</v>
      </c>
      <c r="P5" s="162">
        <v>7153.2321193078305</v>
      </c>
      <c r="Q5" s="162">
        <v>25.618470773088401</v>
      </c>
      <c r="R5" s="161">
        <v>4194.2510978315631</v>
      </c>
      <c r="S5" s="161">
        <v>47500.999999999978</v>
      </c>
      <c r="T5" s="167"/>
      <c r="U5" s="167"/>
      <c r="V5" s="167"/>
      <c r="W5" s="167"/>
      <c r="X5" s="167"/>
      <c r="Y5" s="167"/>
      <c r="Z5" s="167"/>
    </row>
    <row r="6" spans="1:26">
      <c r="B6" s="102"/>
      <c r="C6" s="102">
        <v>2</v>
      </c>
      <c r="D6" s="65" t="s">
        <v>23</v>
      </c>
      <c r="E6" s="157">
        <v>1796.0201236186654</v>
      </c>
      <c r="F6" s="156">
        <v>71719.360650728617</v>
      </c>
      <c r="G6" s="156">
        <v>7725.9374939285353</v>
      </c>
      <c r="H6" s="156">
        <v>5040.4631036346664</v>
      </c>
      <c r="I6" s="156">
        <v>20662.980432036496</v>
      </c>
      <c r="J6" s="156">
        <v>995.46145330764682</v>
      </c>
      <c r="K6" s="155">
        <v>157732.58912006728</v>
      </c>
      <c r="L6" s="157">
        <v>8706.6091276776424</v>
      </c>
      <c r="M6" s="156">
        <v>228335.0887001729</v>
      </c>
      <c r="N6" s="156">
        <v>38833.487080006089</v>
      </c>
      <c r="O6" s="156">
        <v>28284.175343053343</v>
      </c>
      <c r="P6" s="156">
        <v>176095.37159533892</v>
      </c>
      <c r="Q6" s="156">
        <v>548.21004419664666</v>
      </c>
      <c r="R6" s="155">
        <v>101869.2457322322</v>
      </c>
      <c r="S6" s="155">
        <v>848344.99999999965</v>
      </c>
    </row>
    <row r="7" spans="1:26">
      <c r="B7" s="102"/>
      <c r="C7" s="102">
        <v>3</v>
      </c>
      <c r="D7" s="65" t="s">
        <v>22</v>
      </c>
      <c r="E7" s="157">
        <v>9986.4822738876555</v>
      </c>
      <c r="F7" s="156">
        <v>243802.44362178503</v>
      </c>
      <c r="G7" s="156">
        <v>32434.05641431953</v>
      </c>
      <c r="H7" s="156">
        <v>25604.244090585198</v>
      </c>
      <c r="I7" s="156">
        <v>153563.0434405345</v>
      </c>
      <c r="J7" s="156">
        <v>-1406.1569839335293</v>
      </c>
      <c r="K7" s="155">
        <v>236300.93373806073</v>
      </c>
      <c r="L7" s="157">
        <v>12646.234936807654</v>
      </c>
      <c r="M7" s="156">
        <v>314759.06723237847</v>
      </c>
      <c r="N7" s="156">
        <v>53469.002831287595</v>
      </c>
      <c r="O7" s="156">
        <v>41311.181691347156</v>
      </c>
      <c r="P7" s="156">
        <v>258786.51209039387</v>
      </c>
      <c r="Q7" s="156">
        <v>798.9740902488403</v>
      </c>
      <c r="R7" s="155">
        <v>146029.98053229664</v>
      </c>
      <c r="S7" s="155">
        <v>1528085.9999999995</v>
      </c>
    </row>
    <row r="8" spans="1:26">
      <c r="B8" s="102"/>
      <c r="C8" s="102">
        <v>4</v>
      </c>
      <c r="D8" s="65" t="s">
        <v>21</v>
      </c>
      <c r="E8" s="157">
        <v>0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5">
        <v>0</v>
      </c>
      <c r="L8" s="157">
        <v>0</v>
      </c>
      <c r="M8" s="156">
        <v>0</v>
      </c>
      <c r="N8" s="156">
        <v>0</v>
      </c>
      <c r="O8" s="156">
        <v>0</v>
      </c>
      <c r="P8" s="156">
        <v>0</v>
      </c>
      <c r="Q8" s="156">
        <v>0</v>
      </c>
      <c r="R8" s="155">
        <v>0</v>
      </c>
      <c r="S8" s="155">
        <v>0</v>
      </c>
    </row>
    <row r="9" spans="1:26">
      <c r="B9" s="102"/>
      <c r="C9" s="102">
        <v>5</v>
      </c>
      <c r="D9" s="65" t="s">
        <v>20</v>
      </c>
      <c r="E9" s="157">
        <v>0.22222728091096178</v>
      </c>
      <c r="F9" s="156">
        <v>12.192761721805615</v>
      </c>
      <c r="G9" s="156">
        <v>1.1436686160001885</v>
      </c>
      <c r="H9" s="156">
        <v>0.14203439640087176</v>
      </c>
      <c r="I9" s="156">
        <v>0.60438180277387521</v>
      </c>
      <c r="J9" s="156">
        <v>-1.1874349111880582E-3</v>
      </c>
      <c r="K9" s="155">
        <v>2.5132529712647482</v>
      </c>
      <c r="L9" s="157">
        <v>0.18510188036107081</v>
      </c>
      <c r="M9" s="156">
        <v>4.2168839910721339</v>
      </c>
      <c r="N9" s="156">
        <v>0.7105271593687944</v>
      </c>
      <c r="O9" s="156">
        <v>0.47674885705927755</v>
      </c>
      <c r="P9" s="156">
        <v>2.9139112205309572</v>
      </c>
      <c r="Q9" s="156">
        <v>1.013036513389024E-2</v>
      </c>
      <c r="R9" s="155">
        <v>1.6695571722288052</v>
      </c>
      <c r="S9" s="155">
        <v>27</v>
      </c>
    </row>
    <row r="10" spans="1:26">
      <c r="B10" s="102"/>
      <c r="C10" s="102">
        <v>6</v>
      </c>
      <c r="D10" s="65" t="s">
        <v>19</v>
      </c>
      <c r="E10" s="157">
        <v>268.44625533199456</v>
      </c>
      <c r="F10" s="156">
        <v>5871.7542811346275</v>
      </c>
      <c r="G10" s="156">
        <v>374.04431611609499</v>
      </c>
      <c r="H10" s="156">
        <v>199.35219346241655</v>
      </c>
      <c r="I10" s="156">
        <v>1132.3613820936005</v>
      </c>
      <c r="J10" s="156">
        <v>22.549749228476301</v>
      </c>
      <c r="K10" s="155">
        <v>876.53601536172198</v>
      </c>
      <c r="L10" s="157">
        <v>55.050403916469563</v>
      </c>
      <c r="M10" s="156">
        <v>1231.8732239848889</v>
      </c>
      <c r="N10" s="156">
        <v>213.82543679230903</v>
      </c>
      <c r="O10" s="156">
        <v>157.30709562032877</v>
      </c>
      <c r="P10" s="156">
        <v>978.02916697953037</v>
      </c>
      <c r="Q10" s="156">
        <v>3.0998764846793438</v>
      </c>
      <c r="R10" s="155">
        <v>549.7706034928608</v>
      </c>
      <c r="S10" s="155">
        <v>11933.999999999998</v>
      </c>
    </row>
    <row r="11" spans="1:26">
      <c r="B11" s="102"/>
      <c r="C11" s="102">
        <v>7</v>
      </c>
      <c r="D11" s="65" t="s">
        <v>18</v>
      </c>
      <c r="E11" s="157">
        <v>60.612330831430882</v>
      </c>
      <c r="F11" s="156">
        <v>10877.42025148942</v>
      </c>
      <c r="G11" s="156">
        <v>504.60918667253134</v>
      </c>
      <c r="H11" s="156">
        <v>154.82201992716628</v>
      </c>
      <c r="I11" s="156">
        <v>336.00480890534675</v>
      </c>
      <c r="J11" s="156">
        <v>0.11414707433431222</v>
      </c>
      <c r="K11" s="155">
        <v>585.46042357099986</v>
      </c>
      <c r="L11" s="157">
        <v>47.18694928518299</v>
      </c>
      <c r="M11" s="156">
        <v>1067.9311359655687</v>
      </c>
      <c r="N11" s="156">
        <v>177.72377779417218</v>
      </c>
      <c r="O11" s="156">
        <v>113.65172864609457</v>
      </c>
      <c r="P11" s="156">
        <v>702.00400059492472</v>
      </c>
      <c r="Q11" s="156">
        <v>2.5254851714489863</v>
      </c>
      <c r="R11" s="155">
        <v>393.93375407137751</v>
      </c>
      <c r="S11" s="155">
        <v>15024</v>
      </c>
    </row>
    <row r="12" spans="1:26">
      <c r="B12" s="102"/>
      <c r="C12" s="102">
        <v>8</v>
      </c>
      <c r="D12" s="65" t="s">
        <v>17</v>
      </c>
      <c r="E12" s="157">
        <v>5.5681800967315967E-2</v>
      </c>
      <c r="F12" s="156">
        <v>34.171482284108286</v>
      </c>
      <c r="G12" s="156">
        <v>0.31318048475972732</v>
      </c>
      <c r="H12" s="156">
        <v>5.6837499542469805E-2</v>
      </c>
      <c r="I12" s="156">
        <v>0.15870327734258094</v>
      </c>
      <c r="J12" s="156">
        <v>3.497549300484743E-4</v>
      </c>
      <c r="K12" s="155">
        <v>0.20483858132090102</v>
      </c>
      <c r="L12" s="157">
        <v>2.5227899752353442E-2</v>
      </c>
      <c r="M12" s="156">
        <v>0.48996642666647033</v>
      </c>
      <c r="N12" s="156">
        <v>7.8536745839918987E-2</v>
      </c>
      <c r="O12" s="156">
        <v>4.450034734854872E-2</v>
      </c>
      <c r="P12" s="156">
        <v>0.25643816556722476</v>
      </c>
      <c r="Q12" s="156">
        <v>1.215111564256834E-3</v>
      </c>
      <c r="R12" s="155">
        <v>0.143041620289897</v>
      </c>
      <c r="S12" s="155">
        <v>35.999999999999993</v>
      </c>
    </row>
    <row r="13" spans="1:26">
      <c r="B13" s="102"/>
      <c r="C13" s="102">
        <v>9</v>
      </c>
      <c r="D13" s="65" t="s">
        <v>16</v>
      </c>
      <c r="E13" s="157">
        <v>653.23668961077385</v>
      </c>
      <c r="F13" s="156">
        <v>12817.818947330776</v>
      </c>
      <c r="G13" s="156">
        <v>1526.9535404615515</v>
      </c>
      <c r="H13" s="156">
        <v>747.40307437808417</v>
      </c>
      <c r="I13" s="156">
        <v>2267.4779609184916</v>
      </c>
      <c r="J13" s="156">
        <v>62.531305676237132</v>
      </c>
      <c r="K13" s="155">
        <v>3402.9450227769416</v>
      </c>
      <c r="L13" s="157">
        <v>225.43784344943765</v>
      </c>
      <c r="M13" s="156">
        <v>5361.4886989312508</v>
      </c>
      <c r="N13" s="156">
        <v>897.64918289911816</v>
      </c>
      <c r="O13" s="156">
        <v>618.7900559296952</v>
      </c>
      <c r="P13" s="156">
        <v>3728.8761125272358</v>
      </c>
      <c r="Q13" s="156">
        <v>13.446595758982234</v>
      </c>
      <c r="R13" s="155">
        <v>2197.9449693514166</v>
      </c>
      <c r="S13" s="155">
        <v>34521.999999999993</v>
      </c>
    </row>
    <row r="14" spans="1:26">
      <c r="B14" s="102"/>
      <c r="C14" s="102">
        <v>10</v>
      </c>
      <c r="D14" s="65" t="s">
        <v>15</v>
      </c>
      <c r="E14" s="157">
        <v>481.06641497614874</v>
      </c>
      <c r="F14" s="156">
        <v>23071.699403851191</v>
      </c>
      <c r="G14" s="156">
        <v>1955.6480234642411</v>
      </c>
      <c r="H14" s="156">
        <v>654.59067589905931</v>
      </c>
      <c r="I14" s="156">
        <v>3111.5180915974024</v>
      </c>
      <c r="J14" s="156">
        <v>-29.415510126462163</v>
      </c>
      <c r="K14" s="155">
        <v>948.86592399412586</v>
      </c>
      <c r="L14" s="157">
        <v>127.80719734736239</v>
      </c>
      <c r="M14" s="156">
        <v>2797.7426472993334</v>
      </c>
      <c r="N14" s="156">
        <v>435.64788629168731</v>
      </c>
      <c r="O14" s="156">
        <v>233.56404507632604</v>
      </c>
      <c r="P14" s="156">
        <v>1328.3484844459531</v>
      </c>
      <c r="Q14" s="156">
        <v>4.3991896758883851</v>
      </c>
      <c r="R14" s="155">
        <v>685.5175262077388</v>
      </c>
      <c r="S14" s="155">
        <v>35806.999999999993</v>
      </c>
    </row>
    <row r="15" spans="1:26">
      <c r="B15" s="102"/>
      <c r="C15" s="102">
        <v>11</v>
      </c>
      <c r="D15" s="65" t="s">
        <v>14</v>
      </c>
      <c r="E15" s="157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5">
        <v>0</v>
      </c>
      <c r="L15" s="157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5">
        <v>0</v>
      </c>
      <c r="S15" s="155">
        <v>0</v>
      </c>
    </row>
    <row r="16" spans="1:26">
      <c r="B16" s="102"/>
      <c r="C16" s="102">
        <v>12</v>
      </c>
      <c r="D16" s="65" t="s">
        <v>13</v>
      </c>
      <c r="E16" s="157">
        <v>4002.3896503822239</v>
      </c>
      <c r="F16" s="156">
        <v>26895.972673413315</v>
      </c>
      <c r="G16" s="156">
        <v>23164.970892367055</v>
      </c>
      <c r="H16" s="156">
        <v>740.23112500312857</v>
      </c>
      <c r="I16" s="156">
        <v>4684.8753328074808</v>
      </c>
      <c r="J16" s="156">
        <v>-0.50714774737904611</v>
      </c>
      <c r="K16" s="155">
        <v>1687.2365543424778</v>
      </c>
      <c r="L16" s="157">
        <v>149.36047210690387</v>
      </c>
      <c r="M16" s="156">
        <v>3087.5954488252451</v>
      </c>
      <c r="N16" s="156">
        <v>519.15398497709464</v>
      </c>
      <c r="O16" s="156">
        <v>332.66856239583535</v>
      </c>
      <c r="P16" s="156">
        <v>2001.5399204600649</v>
      </c>
      <c r="Q16" s="156">
        <v>7.215359902650933</v>
      </c>
      <c r="R16" s="155">
        <v>1119.2971707638969</v>
      </c>
      <c r="S16" s="155">
        <v>68391.999999999985</v>
      </c>
    </row>
    <row r="17" spans="2:19">
      <c r="B17" s="92"/>
      <c r="C17" s="92">
        <v>13</v>
      </c>
      <c r="D17" s="57" t="s">
        <v>12</v>
      </c>
      <c r="E17" s="151">
        <v>1.6241321171515635</v>
      </c>
      <c r="F17" s="150">
        <v>20.244398379322909</v>
      </c>
      <c r="G17" s="150">
        <v>9.1022720207519825</v>
      </c>
      <c r="H17" s="150">
        <v>7.1889874299226086</v>
      </c>
      <c r="I17" s="150">
        <v>13.344557571259148</v>
      </c>
      <c r="J17" s="150">
        <v>-0.31692756126136307</v>
      </c>
      <c r="K17" s="149">
        <v>12.536953585460214</v>
      </c>
      <c r="L17" s="151">
        <v>1.0188719832318995</v>
      </c>
      <c r="M17" s="150">
        <v>21.755920541393614</v>
      </c>
      <c r="N17" s="150">
        <v>3.5731436968806256</v>
      </c>
      <c r="O17" s="150">
        <v>2.3727638893054155</v>
      </c>
      <c r="P17" s="150">
        <v>14.340496209743526</v>
      </c>
      <c r="Q17" s="150">
        <v>5.4705224136648321E-2</v>
      </c>
      <c r="R17" s="149">
        <v>8.1597249127011757</v>
      </c>
      <c r="S17" s="149">
        <v>114.99999999999997</v>
      </c>
    </row>
    <row r="18" spans="2:19">
      <c r="B18" s="82" t="s">
        <v>25</v>
      </c>
      <c r="C18" s="82">
        <v>1</v>
      </c>
      <c r="D18" s="71" t="s">
        <v>24</v>
      </c>
      <c r="E18" s="163">
        <v>379.42906521095188</v>
      </c>
      <c r="F18" s="162">
        <v>7021.6128863529675</v>
      </c>
      <c r="G18" s="162">
        <v>1092.5001914471318</v>
      </c>
      <c r="H18" s="162">
        <v>802.31989467457424</v>
      </c>
      <c r="I18" s="162">
        <v>6488.9538743112107</v>
      </c>
      <c r="J18" s="162">
        <v>-122.87141399828513</v>
      </c>
      <c r="K18" s="161">
        <v>5463.0884100099593</v>
      </c>
      <c r="L18" s="160">
        <v>51354.425816992029</v>
      </c>
      <c r="M18" s="159">
        <v>1393328.2841322343</v>
      </c>
      <c r="N18" s="159">
        <v>185249.28824783271</v>
      </c>
      <c r="O18" s="159">
        <v>78080.367903197475</v>
      </c>
      <c r="P18" s="159">
        <v>415353.41937901848</v>
      </c>
      <c r="Q18" s="159">
        <v>39200.14158727396</v>
      </c>
      <c r="R18" s="158">
        <v>576708.04002544191</v>
      </c>
      <c r="S18" s="158">
        <v>2760398.9999999995</v>
      </c>
    </row>
    <row r="19" spans="2:19">
      <c r="B19" s="102"/>
      <c r="C19" s="102">
        <v>2</v>
      </c>
      <c r="D19" s="65" t="s">
        <v>23</v>
      </c>
      <c r="E19" s="157">
        <v>3511.4946788537254</v>
      </c>
      <c r="F19" s="156">
        <v>77232.275258924128</v>
      </c>
      <c r="G19" s="156">
        <v>10801.676945695604</v>
      </c>
      <c r="H19" s="156">
        <v>7124.4000659747198</v>
      </c>
      <c r="I19" s="156">
        <v>56048.822026195274</v>
      </c>
      <c r="J19" s="156">
        <v>-1043.9608073045072</v>
      </c>
      <c r="K19" s="155">
        <v>49501.557205128971</v>
      </c>
      <c r="L19" s="154">
        <v>298118.38142800285</v>
      </c>
      <c r="M19" s="153">
        <v>8187999.543405314</v>
      </c>
      <c r="N19" s="153">
        <v>1446910.9514538487</v>
      </c>
      <c r="O19" s="153">
        <v>783560.52972633881</v>
      </c>
      <c r="P19" s="153">
        <v>3465600.0048380671</v>
      </c>
      <c r="Q19" s="153">
        <v>10149.930798747126</v>
      </c>
      <c r="R19" s="152">
        <v>5049476.3929762114</v>
      </c>
      <c r="S19" s="152">
        <v>19444992</v>
      </c>
    </row>
    <row r="20" spans="2:19">
      <c r="B20" s="102"/>
      <c r="C20" s="102">
        <v>3</v>
      </c>
      <c r="D20" s="65" t="s">
        <v>22</v>
      </c>
      <c r="E20" s="157">
        <v>7076.6073177725793</v>
      </c>
      <c r="F20" s="156">
        <v>129659.47619165778</v>
      </c>
      <c r="G20" s="156">
        <v>20182.227974173391</v>
      </c>
      <c r="H20" s="156">
        <v>15018.587056905391</v>
      </c>
      <c r="I20" s="156">
        <v>121379.47646812788</v>
      </c>
      <c r="J20" s="156">
        <v>-2148.2131532960302</v>
      </c>
      <c r="K20" s="155">
        <v>95251.013703496676</v>
      </c>
      <c r="L20" s="154">
        <v>1154888.9877382063</v>
      </c>
      <c r="M20" s="153">
        <v>25978891.160244629</v>
      </c>
      <c r="N20" s="153">
        <v>4421698.3464684412</v>
      </c>
      <c r="O20" s="153">
        <v>3315138.3764487994</v>
      </c>
      <c r="P20" s="153">
        <v>16861917.300157532</v>
      </c>
      <c r="Q20" s="153">
        <v>62498.994177062879</v>
      </c>
      <c r="R20" s="152">
        <v>10543252.659206472</v>
      </c>
      <c r="S20" s="152">
        <v>62724704.999999985</v>
      </c>
    </row>
    <row r="21" spans="2:19">
      <c r="B21" s="102"/>
      <c r="C21" s="102">
        <v>4</v>
      </c>
      <c r="D21" s="65" t="s">
        <v>21</v>
      </c>
      <c r="E21" s="157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5">
        <v>0</v>
      </c>
      <c r="L21" s="154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2">
        <v>0</v>
      </c>
      <c r="S21" s="152">
        <v>0</v>
      </c>
    </row>
    <row r="22" spans="2:19">
      <c r="B22" s="102"/>
      <c r="C22" s="102">
        <v>5</v>
      </c>
      <c r="D22" s="65" t="s">
        <v>20</v>
      </c>
      <c r="E22" s="157">
        <v>0.40330555602565016</v>
      </c>
      <c r="F22" s="156">
        <v>7.7813848465285611</v>
      </c>
      <c r="G22" s="156">
        <v>1.0892567423514163</v>
      </c>
      <c r="H22" s="156">
        <v>0.68144278849531337</v>
      </c>
      <c r="I22" s="156">
        <v>5.5421191159097596</v>
      </c>
      <c r="J22" s="156">
        <v>-6.3081685162144005E-2</v>
      </c>
      <c r="K22" s="155">
        <v>3.8709882473277477</v>
      </c>
      <c r="L22" s="154">
        <v>60.584988614637773</v>
      </c>
      <c r="M22" s="153">
        <v>1988.4523884982818</v>
      </c>
      <c r="N22" s="153">
        <v>360.67266294248026</v>
      </c>
      <c r="O22" s="153">
        <v>79.083296996004393</v>
      </c>
      <c r="P22" s="153">
        <v>349.10936347154961</v>
      </c>
      <c r="Q22" s="153">
        <v>1.8015748990807798</v>
      </c>
      <c r="R22" s="152">
        <v>400.99030896648912</v>
      </c>
      <c r="S22" s="152">
        <v>3260</v>
      </c>
    </row>
    <row r="23" spans="2:19">
      <c r="B23" s="102"/>
      <c r="C23" s="102">
        <v>6</v>
      </c>
      <c r="D23" s="65" t="s">
        <v>19</v>
      </c>
      <c r="E23" s="157">
        <v>10.040499370139136</v>
      </c>
      <c r="F23" s="156">
        <v>175.24120572828065</v>
      </c>
      <c r="G23" s="156">
        <v>28.110214093985505</v>
      </c>
      <c r="H23" s="156">
        <v>19.226300561864022</v>
      </c>
      <c r="I23" s="156">
        <v>160.7196467203093</v>
      </c>
      <c r="J23" s="156">
        <v>-2.2241208727242552</v>
      </c>
      <c r="K23" s="155">
        <v>109.80538591420188</v>
      </c>
      <c r="L23" s="154">
        <v>4883.6308370245042</v>
      </c>
      <c r="M23" s="153">
        <v>117766.56199374083</v>
      </c>
      <c r="N23" s="153">
        <v>9681.3010154607746</v>
      </c>
      <c r="O23" s="153">
        <v>5258.0747128669691</v>
      </c>
      <c r="P23" s="153">
        <v>27187.331117286616</v>
      </c>
      <c r="Q23" s="153">
        <v>415.60640854706844</v>
      </c>
      <c r="R23" s="152">
        <v>11872.57478355716</v>
      </c>
      <c r="S23" s="152">
        <v>177565.99999999997</v>
      </c>
    </row>
    <row r="24" spans="2:19">
      <c r="B24" s="102"/>
      <c r="C24" s="102">
        <v>7</v>
      </c>
      <c r="D24" s="65" t="s">
        <v>18</v>
      </c>
      <c r="E24" s="157">
        <v>74.274110327015023</v>
      </c>
      <c r="F24" s="156">
        <v>1527.5809558294834</v>
      </c>
      <c r="G24" s="156">
        <v>196.63030499638057</v>
      </c>
      <c r="H24" s="156">
        <v>112.62210828680834</v>
      </c>
      <c r="I24" s="156">
        <v>860.97434993203694</v>
      </c>
      <c r="J24" s="156">
        <v>-6.5530113348581258</v>
      </c>
      <c r="K24" s="155">
        <v>595.84220686249012</v>
      </c>
      <c r="L24" s="154">
        <v>10166.706671979511</v>
      </c>
      <c r="M24" s="153">
        <v>1115973.7037092727</v>
      </c>
      <c r="N24" s="153">
        <v>84461.247986676972</v>
      </c>
      <c r="O24" s="153">
        <v>22871.003422086949</v>
      </c>
      <c r="P24" s="153">
        <v>83407.623237836378</v>
      </c>
      <c r="Q24" s="153">
        <v>383.98492280043905</v>
      </c>
      <c r="R24" s="152">
        <v>63754.359024447724</v>
      </c>
      <c r="S24" s="152">
        <v>1384380</v>
      </c>
    </row>
    <row r="25" spans="2:19">
      <c r="B25" s="102"/>
      <c r="C25" s="102">
        <v>8</v>
      </c>
      <c r="D25" s="65" t="s">
        <v>17</v>
      </c>
      <c r="E25" s="157">
        <v>4.0742662872385725E-2</v>
      </c>
      <c r="F25" s="156">
        <v>0.82652630702320307</v>
      </c>
      <c r="G25" s="156">
        <v>9.9847939665724708E-2</v>
      </c>
      <c r="H25" s="156">
        <v>5.7721499568953012E-2</v>
      </c>
      <c r="I25" s="156">
        <v>0.43433361746229776</v>
      </c>
      <c r="J25" s="156">
        <v>-1.0520208069361391E-3</v>
      </c>
      <c r="K25" s="155">
        <v>0.23005371023471921</v>
      </c>
      <c r="L25" s="154">
        <v>6.0598494861591083</v>
      </c>
      <c r="M25" s="153">
        <v>1579.6612205385964</v>
      </c>
      <c r="N25" s="153">
        <v>32.490046115507461</v>
      </c>
      <c r="O25" s="153">
        <v>8.3911168308264461</v>
      </c>
      <c r="P25" s="153">
        <v>97.832637451411316</v>
      </c>
      <c r="Q25" s="153">
        <v>0.19105819067396343</v>
      </c>
      <c r="R25" s="152">
        <v>24.685897670804845</v>
      </c>
      <c r="S25" s="152">
        <v>1750.9999999999998</v>
      </c>
    </row>
    <row r="26" spans="2:19">
      <c r="B26" s="102"/>
      <c r="C26" s="102">
        <v>9</v>
      </c>
      <c r="D26" s="65" t="s">
        <v>16</v>
      </c>
      <c r="E26" s="157">
        <v>343.36437944413547</v>
      </c>
      <c r="F26" s="156">
        <v>7069.0019158130826</v>
      </c>
      <c r="G26" s="156">
        <v>944.9232940993478</v>
      </c>
      <c r="H26" s="156">
        <v>588.07655992119089</v>
      </c>
      <c r="I26" s="156">
        <v>4505.710290377825</v>
      </c>
      <c r="J26" s="156">
        <v>-50.065606089084845</v>
      </c>
      <c r="K26" s="155">
        <v>3297.7409828895775</v>
      </c>
      <c r="L26" s="154">
        <v>81603.875439706229</v>
      </c>
      <c r="M26" s="153">
        <v>2194295.3949090214</v>
      </c>
      <c r="N26" s="153">
        <v>311060.27472940466</v>
      </c>
      <c r="O26" s="153">
        <v>118992.19052431878</v>
      </c>
      <c r="P26" s="153">
        <v>446428.555858173</v>
      </c>
      <c r="Q26" s="153">
        <v>6469.2775932133272</v>
      </c>
      <c r="R26" s="152">
        <v>399295.67912970664</v>
      </c>
      <c r="S26" s="152">
        <v>3574844</v>
      </c>
    </row>
    <row r="27" spans="2:19">
      <c r="B27" s="102"/>
      <c r="C27" s="102">
        <v>10</v>
      </c>
      <c r="D27" s="65" t="s">
        <v>15</v>
      </c>
      <c r="E27" s="157">
        <v>202.05214999899113</v>
      </c>
      <c r="F27" s="156">
        <v>4223.9410271337156</v>
      </c>
      <c r="G27" s="156">
        <v>584.49845350044893</v>
      </c>
      <c r="H27" s="156">
        <v>370.99505991763641</v>
      </c>
      <c r="I27" s="156">
        <v>2796.1134591778373</v>
      </c>
      <c r="J27" s="156">
        <v>-9.8269569181956413</v>
      </c>
      <c r="K27" s="155">
        <v>1129.8895777610855</v>
      </c>
      <c r="L27" s="154">
        <v>43115.059734564558</v>
      </c>
      <c r="M27" s="153">
        <v>1190723.1151844172</v>
      </c>
      <c r="N27" s="153">
        <v>252610.18193620426</v>
      </c>
      <c r="O27" s="153">
        <v>93288.656850271131</v>
      </c>
      <c r="P27" s="153">
        <v>581436.75682209129</v>
      </c>
      <c r="Q27" s="153">
        <v>-711.55738519838951</v>
      </c>
      <c r="R27" s="152">
        <v>116098.12408707853</v>
      </c>
      <c r="S27" s="152">
        <v>2285858.0000000005</v>
      </c>
    </row>
    <row r="28" spans="2:19">
      <c r="B28" s="102"/>
      <c r="C28" s="102">
        <v>11</v>
      </c>
      <c r="D28" s="65" t="s">
        <v>14</v>
      </c>
      <c r="E28" s="157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5">
        <v>0</v>
      </c>
      <c r="L28" s="154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2">
        <v>0</v>
      </c>
      <c r="S28" s="152">
        <v>0</v>
      </c>
    </row>
    <row r="29" spans="2:19">
      <c r="B29" s="102"/>
      <c r="C29" s="102">
        <v>12</v>
      </c>
      <c r="D29" s="65" t="s">
        <v>13</v>
      </c>
      <c r="E29" s="157">
        <v>328.78906663007018</v>
      </c>
      <c r="F29" s="156">
        <v>6423.9134604751207</v>
      </c>
      <c r="G29" s="156">
        <v>894.2183381535167</v>
      </c>
      <c r="H29" s="156">
        <v>548.09769103338158</v>
      </c>
      <c r="I29" s="156">
        <v>4346.3536948729079</v>
      </c>
      <c r="J29" s="156">
        <v>-26.066934908261704</v>
      </c>
      <c r="K29" s="155">
        <v>2290.9609875371048</v>
      </c>
      <c r="L29" s="154">
        <v>371613.56627985148</v>
      </c>
      <c r="M29" s="153">
        <v>3081914.6093258392</v>
      </c>
      <c r="N29" s="153">
        <v>2393644.4768146193</v>
      </c>
      <c r="O29" s="153">
        <v>203333.38611621037</v>
      </c>
      <c r="P29" s="153">
        <v>859462.4877394198</v>
      </c>
      <c r="Q29" s="153">
        <v>1268.2029433481341</v>
      </c>
      <c r="R29" s="152">
        <v>244007.00447691817</v>
      </c>
      <c r="S29" s="152">
        <v>7170050</v>
      </c>
    </row>
    <row r="30" spans="2:19">
      <c r="B30" s="92"/>
      <c r="C30" s="92">
        <v>13</v>
      </c>
      <c r="D30" s="57" t="s">
        <v>12</v>
      </c>
      <c r="E30" s="151">
        <v>7.4712468619009123</v>
      </c>
      <c r="F30" s="150">
        <v>144.0822036183404</v>
      </c>
      <c r="G30" s="150">
        <v>19.239499785489937</v>
      </c>
      <c r="H30" s="150">
        <v>11.810977594527165</v>
      </c>
      <c r="I30" s="150">
        <v>94.03506646937393</v>
      </c>
      <c r="J30" s="150">
        <v>-0.80513355126618746</v>
      </c>
      <c r="K30" s="149">
        <v>62.093331229380681</v>
      </c>
      <c r="L30" s="148">
        <v>1142.8073589433366</v>
      </c>
      <c r="M30" s="147">
        <v>20164.962398692154</v>
      </c>
      <c r="N30" s="147">
        <v>6325.4790036216737</v>
      </c>
      <c r="O30" s="147">
        <v>4299.2805666571567</v>
      </c>
      <c r="P30" s="147">
        <v>11347.26203960157</v>
      </c>
      <c r="Q30" s="147">
        <v>43.214605574275886</v>
      </c>
      <c r="R30" s="146">
        <v>6872.066834902078</v>
      </c>
      <c r="S30" s="146">
        <v>50532.999999999993</v>
      </c>
    </row>
    <row r="31" spans="2:19">
      <c r="B31" s="145"/>
      <c r="C31" s="144"/>
      <c r="D31" s="144" t="s">
        <v>61</v>
      </c>
      <c r="E31" s="143">
        <v>17707.903678587114</v>
      </c>
      <c r="F31" s="142">
        <v>409381.36412099819</v>
      </c>
      <c r="G31" s="142">
        <v>69094.232436024016</v>
      </c>
      <c r="H31" s="142">
        <v>33365.225254183431</v>
      </c>
      <c r="I31" s="142">
        <v>186949.86672745767</v>
      </c>
      <c r="J31" s="142">
        <v>-199.34990363270936</v>
      </c>
      <c r="K31" s="141">
        <v>407890.50717399485</v>
      </c>
      <c r="L31" s="140">
        <v>22338.541562868315</v>
      </c>
      <c r="M31" s="139">
        <v>565722.241782989</v>
      </c>
      <c r="N31" s="139">
        <v>96091.823083384341</v>
      </c>
      <c r="O31" s="139">
        <v>72201.750874634425</v>
      </c>
      <c r="P31" s="139">
        <v>450791.42433564411</v>
      </c>
      <c r="Q31" s="139">
        <v>1403.55516291306</v>
      </c>
      <c r="R31" s="138">
        <v>257049.91370995287</v>
      </c>
      <c r="S31" s="138">
        <v>2589788.9999999991</v>
      </c>
    </row>
    <row r="32" spans="2:19">
      <c r="B32" s="137"/>
      <c r="C32" s="136"/>
      <c r="D32" s="136" t="s">
        <v>60</v>
      </c>
      <c r="E32" s="135">
        <v>11933.966562688407</v>
      </c>
      <c r="F32" s="134">
        <v>233485.73301668646</v>
      </c>
      <c r="G32" s="134">
        <v>34745.21432062731</v>
      </c>
      <c r="H32" s="134">
        <v>24596.874879158157</v>
      </c>
      <c r="I32" s="134">
        <v>196687.135328918</v>
      </c>
      <c r="J32" s="134">
        <v>-3410.6512719791826</v>
      </c>
      <c r="K32" s="133">
        <v>157706.09283278699</v>
      </c>
      <c r="L32" s="132">
        <v>2016954.0861433716</v>
      </c>
      <c r="M32" s="131">
        <v>43284625.448912203</v>
      </c>
      <c r="N32" s="131">
        <v>9112034.7103651688</v>
      </c>
      <c r="O32" s="131">
        <v>4624909.3406845732</v>
      </c>
      <c r="P32" s="131">
        <v>22752587.683189951</v>
      </c>
      <c r="Q32" s="131">
        <v>119719.78828445858</v>
      </c>
      <c r="R32" s="130">
        <v>17011762.576751374</v>
      </c>
      <c r="S32" s="130">
        <v>99578337.999999985</v>
      </c>
    </row>
    <row r="33" spans="1:19">
      <c r="B33" s="123"/>
      <c r="C33" s="122"/>
      <c r="D33" s="122" t="s">
        <v>57</v>
      </c>
      <c r="E33" s="129">
        <v>29641.870241275523</v>
      </c>
      <c r="F33" s="128">
        <v>642867.0971376847</v>
      </c>
      <c r="G33" s="128">
        <v>103839.44675665133</v>
      </c>
      <c r="H33" s="128">
        <v>57962.100133341592</v>
      </c>
      <c r="I33" s="128">
        <v>383637.00205637567</v>
      </c>
      <c r="J33" s="128">
        <v>-3610.001175611892</v>
      </c>
      <c r="K33" s="127">
        <v>565596.60000678187</v>
      </c>
      <c r="L33" s="126">
        <v>2039292.6277062399</v>
      </c>
      <c r="M33" s="125">
        <v>43850347.690695189</v>
      </c>
      <c r="N33" s="125">
        <v>9208126.5334485527</v>
      </c>
      <c r="O33" s="125">
        <v>4697111.091559208</v>
      </c>
      <c r="P33" s="125">
        <v>23203379.107525595</v>
      </c>
      <c r="Q33" s="125">
        <v>121123.34344737165</v>
      </c>
      <c r="R33" s="124">
        <v>17268812.490461327</v>
      </c>
      <c r="S33" s="124">
        <v>102168126.99999999</v>
      </c>
    </row>
    <row r="34" spans="1:19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</row>
    <row r="35" spans="1:19">
      <c r="A35" s="167" t="s">
        <v>68</v>
      </c>
    </row>
    <row r="36" spans="1:19">
      <c r="A36" s="167"/>
      <c r="E36" s="59" t="s">
        <v>27</v>
      </c>
      <c r="F36" s="117"/>
      <c r="G36" s="117"/>
      <c r="H36" s="117"/>
      <c r="I36" s="117"/>
      <c r="J36" s="117"/>
      <c r="K36" s="116"/>
      <c r="L36" s="59" t="s">
        <v>25</v>
      </c>
      <c r="M36" s="117"/>
      <c r="N36" s="117"/>
      <c r="O36" s="117"/>
      <c r="P36" s="117"/>
      <c r="Q36" s="117"/>
      <c r="R36" s="116"/>
      <c r="S36" s="71"/>
    </row>
    <row r="37" spans="1:19">
      <c r="E37" s="110">
        <v>71</v>
      </c>
      <c r="F37" s="109">
        <v>72</v>
      </c>
      <c r="G37" s="109">
        <v>73</v>
      </c>
      <c r="H37" s="109">
        <v>74</v>
      </c>
      <c r="I37" s="109">
        <v>75</v>
      </c>
      <c r="J37" s="109">
        <v>76</v>
      </c>
      <c r="K37" s="108"/>
      <c r="L37" s="110">
        <v>71</v>
      </c>
      <c r="M37" s="109">
        <v>72</v>
      </c>
      <c r="N37" s="109">
        <v>73</v>
      </c>
      <c r="O37" s="109">
        <v>74</v>
      </c>
      <c r="P37" s="109">
        <v>75</v>
      </c>
      <c r="Q37" s="109">
        <v>76</v>
      </c>
      <c r="R37" s="108"/>
      <c r="S37" s="108"/>
    </row>
    <row r="38" spans="1:19" ht="33.75">
      <c r="E38" s="110" t="s">
        <v>39</v>
      </c>
      <c r="F38" s="109" t="s">
        <v>38</v>
      </c>
      <c r="G38" s="109" t="s">
        <v>37</v>
      </c>
      <c r="H38" s="109" t="s">
        <v>36</v>
      </c>
      <c r="I38" s="109" t="s">
        <v>35</v>
      </c>
      <c r="J38" s="109" t="s">
        <v>34</v>
      </c>
      <c r="K38" s="108" t="s">
        <v>30</v>
      </c>
      <c r="L38" s="110" t="s">
        <v>39</v>
      </c>
      <c r="M38" s="109" t="s">
        <v>38</v>
      </c>
      <c r="N38" s="109" t="s">
        <v>37</v>
      </c>
      <c r="O38" s="109" t="s">
        <v>36</v>
      </c>
      <c r="P38" s="109" t="s">
        <v>35</v>
      </c>
      <c r="Q38" s="109" t="s">
        <v>34</v>
      </c>
      <c r="R38" s="108" t="s">
        <v>30</v>
      </c>
      <c r="S38" s="108" t="s">
        <v>58</v>
      </c>
    </row>
    <row r="39" spans="1:19">
      <c r="B39" s="82" t="s">
        <v>27</v>
      </c>
      <c r="C39" s="82">
        <v>1</v>
      </c>
      <c r="D39" s="71" t="s">
        <v>24</v>
      </c>
      <c r="E39" s="70">
        <v>1.9464056653280539E-3</v>
      </c>
      <c r="F39" s="69">
        <v>3.2694241473206222E-3</v>
      </c>
      <c r="G39" s="69">
        <v>1.0797458032015309E-3</v>
      </c>
      <c r="H39" s="69">
        <v>5.7930288344998837E-4</v>
      </c>
      <c r="I39" s="69">
        <v>6.2730418795668718E-4</v>
      </c>
      <c r="J39" s="69">
        <v>-1.3372453880223107E-2</v>
      </c>
      <c r="K39" s="68">
        <v>3.1217710298872344E-3</v>
      </c>
      <c r="L39" s="70">
        <v>2.5615191038624574E-5</v>
      </c>
      <c r="M39" s="69">
        <v>3.0057534269660736E-5</v>
      </c>
      <c r="N39" s="69">
        <v>1.478360814291425E-5</v>
      </c>
      <c r="O39" s="69">
        <v>4.1326200856169557E-5</v>
      </c>
      <c r="P39" s="69">
        <v>6.6906166564627067E-5</v>
      </c>
      <c r="Q39" s="69">
        <v>4.9749530095384987E-5</v>
      </c>
      <c r="R39" s="68">
        <v>4.9496521618106132E-5</v>
      </c>
      <c r="S39" s="68">
        <v>7.303274966629691E-5</v>
      </c>
    </row>
    <row r="40" spans="1:19">
      <c r="B40" s="102"/>
      <c r="C40" s="102">
        <v>2</v>
      </c>
      <c r="D40" s="65" t="s">
        <v>23</v>
      </c>
      <c r="E40" s="64">
        <v>7.636919258847269E-3</v>
      </c>
      <c r="F40" s="63">
        <v>1.6445245614805582E-2</v>
      </c>
      <c r="G40" s="63">
        <v>5.9694643849173114E-3</v>
      </c>
      <c r="H40" s="63">
        <v>1.3472707187014644E-2</v>
      </c>
      <c r="I40" s="63">
        <v>1.1008068097421999E-2</v>
      </c>
      <c r="J40" s="63">
        <v>-8.5118550945502164E-2</v>
      </c>
      <c r="K40" s="62">
        <v>7.7658013527558356E-2</v>
      </c>
      <c r="L40" s="64">
        <v>5.8747765080423633E-4</v>
      </c>
      <c r="M40" s="63">
        <v>7.5794543063287809E-4</v>
      </c>
      <c r="N40" s="63">
        <v>3.7255676399492355E-4</v>
      </c>
      <c r="O40" s="63">
        <v>1.0186133598666714E-3</v>
      </c>
      <c r="P40" s="63">
        <v>1.6470689146821219E-3</v>
      </c>
      <c r="Q40" s="63">
        <v>1.0645909482233128E-3</v>
      </c>
      <c r="R40" s="62">
        <v>1.2021629621107835E-3</v>
      </c>
      <c r="S40" s="62">
        <v>1.3043297618082705E-3</v>
      </c>
    </row>
    <row r="41" spans="1:19">
      <c r="B41" s="102"/>
      <c r="C41" s="102">
        <v>3</v>
      </c>
      <c r="D41" s="65" t="s">
        <v>22</v>
      </c>
      <c r="E41" s="64">
        <v>4.2463866525018094E-2</v>
      </c>
      <c r="F41" s="63">
        <v>5.5903887464581192E-2</v>
      </c>
      <c r="G41" s="63">
        <v>2.5060252529331455E-2</v>
      </c>
      <c r="H41" s="63">
        <v>6.8437855071006401E-2</v>
      </c>
      <c r="I41" s="63">
        <v>8.1809710123902549E-2</v>
      </c>
      <c r="J41" s="63">
        <v>0.12023574039619757</v>
      </c>
      <c r="K41" s="62">
        <v>0.11634032771018755</v>
      </c>
      <c r="L41" s="64">
        <v>8.5330354024700504E-4</v>
      </c>
      <c r="M41" s="63">
        <v>1.0448249461663553E-3</v>
      </c>
      <c r="N41" s="63">
        <v>5.1296548846668213E-4</v>
      </c>
      <c r="O41" s="63">
        <v>1.4877620108171413E-3</v>
      </c>
      <c r="P41" s="63">
        <v>2.4205021162201803E-3</v>
      </c>
      <c r="Q41" s="63">
        <v>1.5515596500796009E-3</v>
      </c>
      <c r="R41" s="62">
        <v>1.7233055245655937E-3</v>
      </c>
      <c r="S41" s="62">
        <v>2.3494310079066336E-3</v>
      </c>
    </row>
    <row r="42" spans="1:19">
      <c r="B42" s="102"/>
      <c r="C42" s="102">
        <v>4</v>
      </c>
      <c r="D42" s="65" t="s">
        <v>21</v>
      </c>
      <c r="E42" s="64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2">
        <v>0</v>
      </c>
      <c r="L42" s="64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2">
        <v>0</v>
      </c>
      <c r="S42" s="62">
        <v>0</v>
      </c>
    </row>
    <row r="43" spans="1:19">
      <c r="B43" s="102"/>
      <c r="C43" s="102">
        <v>5</v>
      </c>
      <c r="D43" s="65" t="s">
        <v>20</v>
      </c>
      <c r="E43" s="64">
        <v>9.4494030390414746E-7</v>
      </c>
      <c r="F43" s="63">
        <v>2.7957996197761151E-6</v>
      </c>
      <c r="G43" s="63">
        <v>8.8365833618585423E-7</v>
      </c>
      <c r="H43" s="63">
        <v>3.7964524168690532E-7</v>
      </c>
      <c r="I43" s="63">
        <v>3.2198046470887443E-7</v>
      </c>
      <c r="J43" s="63">
        <v>1.0153355375699523E-7</v>
      </c>
      <c r="K43" s="62">
        <v>1.2373741807540223E-6</v>
      </c>
      <c r="L43" s="64">
        <v>1.2489732367596742E-8</v>
      </c>
      <c r="M43" s="63">
        <v>1.3997708239835842E-8</v>
      </c>
      <c r="N43" s="63">
        <v>6.8165832926508819E-9</v>
      </c>
      <c r="O43" s="63">
        <v>1.7169415378448226E-8</v>
      </c>
      <c r="P43" s="63">
        <v>2.7254620879581465E-8</v>
      </c>
      <c r="Q43" s="63">
        <v>1.9672560066900296E-8</v>
      </c>
      <c r="R43" s="62">
        <v>1.9702509635298384E-8</v>
      </c>
      <c r="S43" s="62">
        <v>4.1512478494979421E-8</v>
      </c>
    </row>
    <row r="44" spans="1:19">
      <c r="B44" s="102"/>
      <c r="C44" s="102">
        <v>6</v>
      </c>
      <c r="D44" s="65" t="s">
        <v>19</v>
      </c>
      <c r="E44" s="64">
        <v>1.1414696029016336E-3</v>
      </c>
      <c r="F44" s="63">
        <v>1.3463929469937923E-3</v>
      </c>
      <c r="G44" s="63">
        <v>2.8900625007521386E-4</v>
      </c>
      <c r="H44" s="63">
        <v>5.3285058820716274E-4</v>
      </c>
      <c r="I44" s="63">
        <v>6.0325814303395303E-4</v>
      </c>
      <c r="J44" s="63">
        <v>-1.9281529908915197E-3</v>
      </c>
      <c r="K44" s="62">
        <v>4.315534672833986E-4</v>
      </c>
      <c r="L44" s="64">
        <v>3.714520945457708E-6</v>
      </c>
      <c r="M44" s="63">
        <v>4.0891335911335626E-6</v>
      </c>
      <c r="N44" s="63">
        <v>2.0513767570504571E-6</v>
      </c>
      <c r="O44" s="63">
        <v>5.6651858241306284E-6</v>
      </c>
      <c r="P44" s="63">
        <v>9.1477784111565677E-6</v>
      </c>
      <c r="Q44" s="63">
        <v>6.0197737730908189E-6</v>
      </c>
      <c r="R44" s="62">
        <v>6.4878644425585688E-6</v>
      </c>
      <c r="S44" s="62">
        <v>1.8348515494780903E-5</v>
      </c>
    </row>
    <row r="45" spans="1:19">
      <c r="B45" s="102"/>
      <c r="C45" s="102">
        <v>7</v>
      </c>
      <c r="D45" s="65" t="s">
        <v>18</v>
      </c>
      <c r="E45" s="64">
        <v>2.5773178739085144E-4</v>
      </c>
      <c r="F45" s="63">
        <v>2.4941918900023893E-3</v>
      </c>
      <c r="G45" s="63">
        <v>3.8988751468814692E-4</v>
      </c>
      <c r="H45" s="63">
        <v>4.1382541597750021E-4</v>
      </c>
      <c r="I45" s="63">
        <v>1.7900437110982546E-4</v>
      </c>
      <c r="J45" s="63">
        <v>-9.7603312812580018E-6</v>
      </c>
      <c r="K45" s="62">
        <v>2.8824540158228123E-4</v>
      </c>
      <c r="L45" s="64">
        <v>3.1839350668165546E-6</v>
      </c>
      <c r="M45" s="63">
        <v>3.5449370893605839E-6</v>
      </c>
      <c r="N45" s="63">
        <v>1.705028327833063E-6</v>
      </c>
      <c r="O45" s="63">
        <v>4.093001396248461E-6</v>
      </c>
      <c r="P45" s="63">
        <v>6.5660383739068992E-6</v>
      </c>
      <c r="Q45" s="63">
        <v>4.9043403743846215E-6</v>
      </c>
      <c r="R45" s="62">
        <v>4.6488276738072099E-6</v>
      </c>
      <c r="S45" s="62">
        <v>2.3099388033650771E-5</v>
      </c>
    </row>
    <row r="46" spans="1:19">
      <c r="B46" s="102"/>
      <c r="C46" s="102">
        <v>8</v>
      </c>
      <c r="D46" s="65" t="s">
        <v>17</v>
      </c>
      <c r="E46" s="64">
        <v>2.3676651089956444E-7</v>
      </c>
      <c r="F46" s="63">
        <v>7.83551908557664E-6</v>
      </c>
      <c r="G46" s="63">
        <v>2.4197966282972154E-7</v>
      </c>
      <c r="H46" s="63">
        <v>1.5192155419719078E-7</v>
      </c>
      <c r="I46" s="63">
        <v>8.4548136219620808E-8</v>
      </c>
      <c r="J46" s="63">
        <v>-2.9906364262374914E-8</v>
      </c>
      <c r="K46" s="62">
        <v>1.0085016297472674E-7</v>
      </c>
      <c r="L46" s="64">
        <v>1.7022502174954772E-9</v>
      </c>
      <c r="M46" s="63">
        <v>1.6264158801410232E-9</v>
      </c>
      <c r="N46" s="63">
        <v>7.5345785518902221E-10</v>
      </c>
      <c r="O46" s="63">
        <v>1.6026151647752373E-9</v>
      </c>
      <c r="P46" s="63">
        <v>2.3985373790202614E-9</v>
      </c>
      <c r="Q46" s="63">
        <v>2.359673607011246E-9</v>
      </c>
      <c r="R46" s="62">
        <v>1.6880397682027726E-9</v>
      </c>
      <c r="S46" s="62">
        <v>5.5349971326639221E-8</v>
      </c>
    </row>
    <row r="47" spans="1:19">
      <c r="B47" s="102"/>
      <c r="C47" s="102">
        <v>9</v>
      </c>
      <c r="D47" s="65" t="s">
        <v>16</v>
      </c>
      <c r="E47" s="64">
        <v>2.7776503113020627E-3</v>
      </c>
      <c r="F47" s="63">
        <v>2.9391252086241487E-3</v>
      </c>
      <c r="G47" s="63">
        <v>1.1798043647611395E-3</v>
      </c>
      <c r="H47" s="63">
        <v>1.9977415893609718E-3</v>
      </c>
      <c r="I47" s="63">
        <v>1.2079840991619367E-3</v>
      </c>
      <c r="J47" s="63">
        <v>-5.346841015496981E-3</v>
      </c>
      <c r="K47" s="62">
        <v>1.6754048867554429E-3</v>
      </c>
      <c r="L47" s="64">
        <v>1.5211397770348181E-5</v>
      </c>
      <c r="M47" s="63">
        <v>1.7797158920593349E-5</v>
      </c>
      <c r="N47" s="63">
        <v>8.6117755558389148E-6</v>
      </c>
      <c r="O47" s="63">
        <v>2.2284822176278772E-5</v>
      </c>
      <c r="P47" s="63">
        <v>3.4877213841586791E-5</v>
      </c>
      <c r="Q47" s="63">
        <v>2.61124805737699E-5</v>
      </c>
      <c r="R47" s="62">
        <v>2.5938034741686068E-5</v>
      </c>
      <c r="S47" s="62">
        <v>5.3077547503839974E-5</v>
      </c>
    </row>
    <row r="48" spans="1:19">
      <c r="B48" s="102"/>
      <c r="C48" s="102">
        <v>10</v>
      </c>
      <c r="D48" s="65" t="s">
        <v>15</v>
      </c>
      <c r="E48" s="64">
        <v>2.0455591343340679E-3</v>
      </c>
      <c r="F48" s="63">
        <v>5.2903394565250034E-3</v>
      </c>
      <c r="G48" s="63">
        <v>1.51103619912508E-3</v>
      </c>
      <c r="H48" s="63">
        <v>1.7496623469733545E-3</v>
      </c>
      <c r="I48" s="63">
        <v>1.6576409754306179E-3</v>
      </c>
      <c r="J48" s="63">
        <v>2.5152210454435393E-3</v>
      </c>
      <c r="K48" s="62">
        <v>4.6716435184668043E-4</v>
      </c>
      <c r="L48" s="64">
        <v>8.6237788962887976E-6</v>
      </c>
      <c r="M48" s="63">
        <v>9.2869487019217636E-6</v>
      </c>
      <c r="N48" s="63">
        <v>4.1794744423460102E-6</v>
      </c>
      <c r="O48" s="63">
        <v>8.4114687387440047E-6</v>
      </c>
      <c r="P48" s="63">
        <v>1.2424412276000721E-5</v>
      </c>
      <c r="Q48" s="63">
        <v>8.5429618775614387E-6</v>
      </c>
      <c r="R48" s="62">
        <v>8.0898191987299573E-6</v>
      </c>
      <c r="S48" s="62">
        <v>5.5053233980360291E-5</v>
      </c>
    </row>
    <row r="49" spans="2:19">
      <c r="B49" s="102"/>
      <c r="C49" s="102">
        <v>11</v>
      </c>
      <c r="D49" s="65" t="s">
        <v>14</v>
      </c>
      <c r="E49" s="64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2">
        <v>0</v>
      </c>
      <c r="L49" s="64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2">
        <v>0</v>
      </c>
      <c r="S49" s="62">
        <v>0</v>
      </c>
    </row>
    <row r="50" spans="2:19">
      <c r="B50" s="102"/>
      <c r="C50" s="102">
        <v>12</v>
      </c>
      <c r="D50" s="65" t="s">
        <v>13</v>
      </c>
      <c r="E50" s="64">
        <v>1.7018699401223865E-2</v>
      </c>
      <c r="F50" s="63">
        <v>6.1672451155472966E-3</v>
      </c>
      <c r="G50" s="63">
        <v>1.7898471069472312E-2</v>
      </c>
      <c r="H50" s="63">
        <v>1.9785716099558663E-3</v>
      </c>
      <c r="I50" s="63">
        <v>2.4958367870067492E-3</v>
      </c>
      <c r="J50" s="63">
        <v>4.3364493149127539E-5</v>
      </c>
      <c r="K50" s="62">
        <v>8.3069351674421564E-4</v>
      </c>
      <c r="L50" s="64">
        <v>1.0078084130070561E-5</v>
      </c>
      <c r="M50" s="63">
        <v>1.0249098705775012E-5</v>
      </c>
      <c r="N50" s="63">
        <v>4.980606770122309E-6</v>
      </c>
      <c r="O50" s="63">
        <v>1.1980573516959979E-5</v>
      </c>
      <c r="P50" s="63">
        <v>1.8720958731730571E-5</v>
      </c>
      <c r="Q50" s="63">
        <v>1.4011795153793743E-5</v>
      </c>
      <c r="R50" s="62">
        <v>1.3208869788087523E-5</v>
      </c>
      <c r="S50" s="62">
        <v>1.0515264552698637E-4</v>
      </c>
    </row>
    <row r="51" spans="2:19">
      <c r="B51" s="92"/>
      <c r="C51" s="92">
        <v>13</v>
      </c>
      <c r="D51" s="57" t="s">
        <v>12</v>
      </c>
      <c r="E51" s="56">
        <v>6.9060283241128496E-6</v>
      </c>
      <c r="F51" s="55">
        <v>4.6420394807096627E-6</v>
      </c>
      <c r="G51" s="55">
        <v>7.0328926026657917E-6</v>
      </c>
      <c r="H51" s="55">
        <v>1.9215520602587937E-5</v>
      </c>
      <c r="I51" s="55">
        <v>7.1092260362708537E-6</v>
      </c>
      <c r="J51" s="55">
        <v>2.7099406691865188E-5</v>
      </c>
      <c r="K51" s="54">
        <v>6.1724398018530751E-6</v>
      </c>
      <c r="L51" s="56">
        <v>6.8748293440271585E-8</v>
      </c>
      <c r="M51" s="55">
        <v>7.22175494683344E-8</v>
      </c>
      <c r="N51" s="55">
        <v>3.4279663071619662E-8</v>
      </c>
      <c r="O51" s="55">
        <v>8.5451633931031453E-8</v>
      </c>
      <c r="P51" s="55">
        <v>1.3413064360636804E-7</v>
      </c>
      <c r="Q51" s="55">
        <v>1.0623425647325916E-7</v>
      </c>
      <c r="R51" s="54">
        <v>9.6293233552020463E-8</v>
      </c>
      <c r="S51" s="54">
        <v>1.7681240840454194E-7</v>
      </c>
    </row>
    <row r="52" spans="2:19">
      <c r="B52" s="82" t="s">
        <v>25</v>
      </c>
      <c r="C52" s="82">
        <v>1</v>
      </c>
      <c r="D52" s="71" t="s">
        <v>24</v>
      </c>
      <c r="E52" s="70">
        <v>1.6133834456362548E-3</v>
      </c>
      <c r="F52" s="69">
        <v>1.6100554645279786E-3</v>
      </c>
      <c r="G52" s="69">
        <v>8.4412292857456587E-4</v>
      </c>
      <c r="H52" s="69">
        <v>2.1445293396696661E-3</v>
      </c>
      <c r="I52" s="69">
        <v>3.4569478669543539E-3</v>
      </c>
      <c r="J52" s="69">
        <v>1.050632013666398E-2</v>
      </c>
      <c r="K52" s="68">
        <v>2.6896952368153692E-3</v>
      </c>
      <c r="L52" s="70">
        <v>3.4651351628339588E-3</v>
      </c>
      <c r="M52" s="69">
        <v>4.6250745443522177E-3</v>
      </c>
      <c r="N52" s="69">
        <v>1.7772258056503267E-3</v>
      </c>
      <c r="O52" s="69">
        <v>2.8119506729417675E-3</v>
      </c>
      <c r="P52" s="69">
        <v>3.8849158809135683E-3</v>
      </c>
      <c r="Q52" s="69">
        <v>7.6124318305839933E-2</v>
      </c>
      <c r="R52" s="68">
        <v>6.8057541870139232E-3</v>
      </c>
      <c r="S52" s="68">
        <v>4.2441112638912102E-3</v>
      </c>
    </row>
    <row r="53" spans="2:19">
      <c r="B53" s="102"/>
      <c r="C53" s="102">
        <v>2</v>
      </c>
      <c r="D53" s="65" t="s">
        <v>23</v>
      </c>
      <c r="E53" s="64">
        <v>1.4931347921785069E-2</v>
      </c>
      <c r="F53" s="63">
        <v>1.7709356643719275E-2</v>
      </c>
      <c r="G53" s="63">
        <v>8.345941948842377E-3</v>
      </c>
      <c r="H53" s="63">
        <v>1.9042884353783023E-2</v>
      </c>
      <c r="I53" s="63">
        <v>2.9859644482266714E-2</v>
      </c>
      <c r="J53" s="63">
        <v>8.9265567105986154E-2</v>
      </c>
      <c r="K53" s="62">
        <v>2.4371581171122984E-2</v>
      </c>
      <c r="L53" s="64">
        <v>2.011551039154089E-2</v>
      </c>
      <c r="M53" s="63">
        <v>2.7179602028216218E-2</v>
      </c>
      <c r="N53" s="63">
        <v>1.3881227321972892E-2</v>
      </c>
      <c r="O53" s="63">
        <v>2.821879068994957E-2</v>
      </c>
      <c r="P53" s="63">
        <v>3.2414719290907695E-2</v>
      </c>
      <c r="Q53" s="63">
        <v>1.9710555411792483E-2</v>
      </c>
      <c r="R53" s="62">
        <v>5.9589068850522273E-2</v>
      </c>
      <c r="S53" s="62">
        <v>2.9896659712409145E-2</v>
      </c>
    </row>
    <row r="54" spans="2:19">
      <c r="B54" s="102"/>
      <c r="C54" s="102">
        <v>3</v>
      </c>
      <c r="D54" s="65" t="s">
        <v>22</v>
      </c>
      <c r="E54" s="64">
        <v>3.0090686625219323E-2</v>
      </c>
      <c r="F54" s="63">
        <v>2.9730911052637587E-2</v>
      </c>
      <c r="G54" s="63">
        <v>1.5593847503269009E-2</v>
      </c>
      <c r="H54" s="63">
        <v>4.0143340328087453E-2</v>
      </c>
      <c r="I54" s="63">
        <v>6.4664124664173359E-2</v>
      </c>
      <c r="J54" s="63">
        <v>0.18368646030748459</v>
      </c>
      <c r="K54" s="62">
        <v>4.6895854255388746E-2</v>
      </c>
      <c r="L54" s="64">
        <v>7.7926028320177504E-2</v>
      </c>
      <c r="M54" s="63">
        <v>8.6235461925311063E-2</v>
      </c>
      <c r="N54" s="63">
        <v>4.2420440480353802E-2</v>
      </c>
      <c r="O54" s="63">
        <v>0.11938987787695265</v>
      </c>
      <c r="P54" s="63">
        <v>0.15771419529895969</v>
      </c>
      <c r="Q54" s="63">
        <v>0.12136928934139669</v>
      </c>
      <c r="R54" s="62">
        <v>0.12442133792165376</v>
      </c>
      <c r="S54" s="62">
        <v>9.6439183978386203E-2</v>
      </c>
    </row>
    <row r="55" spans="2:19">
      <c r="B55" s="102"/>
      <c r="C55" s="102">
        <v>4</v>
      </c>
      <c r="D55" s="65" t="s">
        <v>21</v>
      </c>
      <c r="E55" s="64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2">
        <v>0</v>
      </c>
      <c r="L55" s="64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2">
        <v>0</v>
      </c>
      <c r="S55" s="62">
        <v>0</v>
      </c>
    </row>
    <row r="56" spans="2:19">
      <c r="B56" s="102"/>
      <c r="C56" s="102">
        <v>5</v>
      </c>
      <c r="D56" s="65" t="s">
        <v>20</v>
      </c>
      <c r="E56" s="64">
        <v>1.714909497676847E-6</v>
      </c>
      <c r="F56" s="63">
        <v>1.7842711349266381E-6</v>
      </c>
      <c r="G56" s="63">
        <v>8.4161686974657485E-7</v>
      </c>
      <c r="H56" s="63">
        <v>1.8214356429828436E-6</v>
      </c>
      <c r="I56" s="63">
        <v>2.9525278230128985E-6</v>
      </c>
      <c r="J56" s="63">
        <v>5.3939021087767476E-6</v>
      </c>
      <c r="K56" s="62">
        <v>1.9058411413456766E-6</v>
      </c>
      <c r="L56" s="64">
        <v>4.0879665393710541E-6</v>
      </c>
      <c r="M56" s="63">
        <v>6.6005553963382765E-6</v>
      </c>
      <c r="N56" s="63">
        <v>3.4601847598812431E-6</v>
      </c>
      <c r="O56" s="63">
        <v>2.848069702771746E-6</v>
      </c>
      <c r="P56" s="63">
        <v>3.2653168291089346E-6</v>
      </c>
      <c r="Q56" s="63">
        <v>3.4985501458994581E-6</v>
      </c>
      <c r="R56" s="62">
        <v>4.7321023547379299E-6</v>
      </c>
      <c r="S56" s="62">
        <v>5.0122474034678859E-6</v>
      </c>
    </row>
    <row r="57" spans="2:19">
      <c r="B57" s="102"/>
      <c r="C57" s="102">
        <v>6</v>
      </c>
      <c r="D57" s="65" t="s">
        <v>19</v>
      </c>
      <c r="E57" s="64">
        <v>4.2693554487444024E-5</v>
      </c>
      <c r="F57" s="63">
        <v>4.0182799231450928E-5</v>
      </c>
      <c r="G57" s="63">
        <v>2.171942525011571E-5</v>
      </c>
      <c r="H57" s="63">
        <v>5.1390182297484312E-5</v>
      </c>
      <c r="I57" s="63">
        <v>8.5622343858378296E-5</v>
      </c>
      <c r="J57" s="63">
        <v>1.9017707334110793E-4</v>
      </c>
      <c r="K57" s="62">
        <v>5.4061549311365406E-5</v>
      </c>
      <c r="L57" s="64">
        <v>3.2952254195147855E-4</v>
      </c>
      <c r="M57" s="63">
        <v>3.9091945111295476E-4</v>
      </c>
      <c r="N57" s="63">
        <v>9.2879482343419468E-5</v>
      </c>
      <c r="O57" s="63">
        <v>1.8936189882654082E-4</v>
      </c>
      <c r="P57" s="63">
        <v>2.5429065824259298E-4</v>
      </c>
      <c r="Q57" s="63">
        <v>8.0708265973342694E-4</v>
      </c>
      <c r="R57" s="62">
        <v>1.4010872041989467E-4</v>
      </c>
      <c r="S57" s="62">
        <v>2.7300758357183389E-4</v>
      </c>
    </row>
    <row r="58" spans="2:19">
      <c r="B58" s="102"/>
      <c r="C58" s="102">
        <v>7</v>
      </c>
      <c r="D58" s="65" t="s">
        <v>18</v>
      </c>
      <c r="E58" s="64">
        <v>3.158235122929849E-4</v>
      </c>
      <c r="F58" s="63">
        <v>3.5027423260862705E-4</v>
      </c>
      <c r="G58" s="63">
        <v>1.519268831250241E-4</v>
      </c>
      <c r="H58" s="63">
        <v>3.0102882543437027E-4</v>
      </c>
      <c r="I58" s="63">
        <v>4.5867847116048412E-4</v>
      </c>
      <c r="J58" s="63">
        <v>5.6032589438718527E-4</v>
      </c>
      <c r="K58" s="62">
        <v>2.933567655165727E-4</v>
      </c>
      <c r="L58" s="64">
        <v>6.8599759843168825E-4</v>
      </c>
      <c r="M58" s="63">
        <v>3.704411679553884E-3</v>
      </c>
      <c r="N58" s="63">
        <v>8.1029574212742044E-4</v>
      </c>
      <c r="O58" s="63">
        <v>8.2366586109486317E-4</v>
      </c>
      <c r="P58" s="63">
        <v>7.80134663608585E-4</v>
      </c>
      <c r="Q58" s="63">
        <v>7.4567563545213037E-4</v>
      </c>
      <c r="R58" s="62">
        <v>7.5236768998726338E-4</v>
      </c>
      <c r="S58" s="62">
        <v>2.1284831473659116E-3</v>
      </c>
    </row>
    <row r="59" spans="2:19">
      <c r="B59" s="102"/>
      <c r="C59" s="102">
        <v>8</v>
      </c>
      <c r="D59" s="65" t="s">
        <v>17</v>
      </c>
      <c r="E59" s="64">
        <v>1.7324328533687844E-7</v>
      </c>
      <c r="F59" s="63">
        <v>1.8952243861025957E-7</v>
      </c>
      <c r="G59" s="63">
        <v>7.7147753293411446E-8</v>
      </c>
      <c r="H59" s="63">
        <v>1.5428440722582089E-7</v>
      </c>
      <c r="I59" s="63">
        <v>2.3138840274037798E-7</v>
      </c>
      <c r="J59" s="63">
        <v>8.9954750486202662E-8</v>
      </c>
      <c r="K59" s="62">
        <v>1.1326457164710234E-7</v>
      </c>
      <c r="L59" s="64">
        <v>4.0888778721430841E-7</v>
      </c>
      <c r="M59" s="63">
        <v>5.243596202716598E-6</v>
      </c>
      <c r="N59" s="63">
        <v>3.116997043788888E-7</v>
      </c>
      <c r="O59" s="63">
        <v>3.0219384530088977E-7</v>
      </c>
      <c r="P59" s="63">
        <v>9.1505582757662159E-7</v>
      </c>
      <c r="Q59" s="63">
        <v>3.7102352014270044E-7</v>
      </c>
      <c r="R59" s="62">
        <v>2.9131924608830769E-7</v>
      </c>
      <c r="S59" s="62">
        <v>2.692161105359591E-6</v>
      </c>
    </row>
    <row r="60" spans="2:19">
      <c r="B60" s="102"/>
      <c r="C60" s="102">
        <v>9</v>
      </c>
      <c r="D60" s="65" t="s">
        <v>16</v>
      </c>
      <c r="E60" s="64">
        <v>1.4600315484749101E-3</v>
      </c>
      <c r="F60" s="63">
        <v>1.6209217664839336E-3</v>
      </c>
      <c r="G60" s="63">
        <v>7.300972801084092E-4</v>
      </c>
      <c r="H60" s="63">
        <v>1.5718760622713082E-3</v>
      </c>
      <c r="I60" s="63">
        <v>2.4003877788527609E-3</v>
      </c>
      <c r="J60" s="63">
        <v>4.2809410935515085E-3</v>
      </c>
      <c r="K60" s="62">
        <v>1.6236087627058485E-3</v>
      </c>
      <c r="L60" s="64">
        <v>5.5062139963813362E-3</v>
      </c>
      <c r="M60" s="63">
        <v>7.2838396301584292E-3</v>
      </c>
      <c r="N60" s="63">
        <v>2.9842184690188457E-3</v>
      </c>
      <c r="O60" s="63">
        <v>4.2853303487824746E-3</v>
      </c>
      <c r="P60" s="63">
        <v>4.1755702624037098E-3</v>
      </c>
      <c r="Q60" s="63">
        <v>1.2562948162271076E-2</v>
      </c>
      <c r="R60" s="62">
        <v>4.7121039616053973E-3</v>
      </c>
      <c r="S60" s="62">
        <v>5.4963198027002304E-3</v>
      </c>
    </row>
    <row r="61" spans="2:19">
      <c r="B61" s="102"/>
      <c r="C61" s="102">
        <v>10</v>
      </c>
      <c r="D61" s="65" t="s">
        <v>15</v>
      </c>
      <c r="E61" s="64">
        <v>8.5915293226771069E-4</v>
      </c>
      <c r="F61" s="63">
        <v>9.6854945475538642E-4</v>
      </c>
      <c r="G61" s="63">
        <v>4.5161415089782129E-4</v>
      </c>
      <c r="H61" s="63">
        <v>9.9163662293153183E-4</v>
      </c>
      <c r="I61" s="63">
        <v>1.4896112140253444E-3</v>
      </c>
      <c r="J61" s="63">
        <v>8.4026993742587861E-4</v>
      </c>
      <c r="K61" s="62">
        <v>5.5628948084802835E-4</v>
      </c>
      <c r="L61" s="64">
        <v>2.9091846935711094E-3</v>
      </c>
      <c r="M61" s="63">
        <v>3.9525381291180056E-3</v>
      </c>
      <c r="N61" s="63">
        <v>2.4234659056094842E-3</v>
      </c>
      <c r="O61" s="63">
        <v>3.3596550381675533E-3</v>
      </c>
      <c r="P61" s="63">
        <v>5.4383394596874421E-3</v>
      </c>
      <c r="Q61" s="63">
        <v>-1.381801664239351E-3</v>
      </c>
      <c r="R61" s="62">
        <v>1.3700785133414115E-3</v>
      </c>
      <c r="S61" s="62">
        <v>3.5145048543546924E-3</v>
      </c>
    </row>
    <row r="62" spans="2:19">
      <c r="B62" s="102"/>
      <c r="C62" s="102">
        <v>11</v>
      </c>
      <c r="D62" s="65" t="s">
        <v>14</v>
      </c>
      <c r="E62" s="64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2">
        <v>0</v>
      </c>
      <c r="L62" s="64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2">
        <v>0</v>
      </c>
      <c r="S62" s="62">
        <v>0</v>
      </c>
    </row>
    <row r="63" spans="2:19">
      <c r="B63" s="102"/>
      <c r="C63" s="102">
        <v>12</v>
      </c>
      <c r="D63" s="65" t="s">
        <v>13</v>
      </c>
      <c r="E63" s="64">
        <v>1.3980553569669957E-3</v>
      </c>
      <c r="F63" s="63">
        <v>1.473003017696251E-3</v>
      </c>
      <c r="G63" s="63">
        <v>6.9091997264309466E-4</v>
      </c>
      <c r="H63" s="63">
        <v>1.4650161204129688E-3</v>
      </c>
      <c r="I63" s="63">
        <v>2.3154915916419514E-3</v>
      </c>
      <c r="J63" s="63">
        <v>2.2288956740711182E-3</v>
      </c>
      <c r="K63" s="62">
        <v>1.1279310151045409E-3</v>
      </c>
      <c r="L63" s="64">
        <v>2.5074591235647176E-2</v>
      </c>
      <c r="M63" s="63">
        <v>1.0230241479909096E-2</v>
      </c>
      <c r="N63" s="63">
        <v>2.2963903256978297E-2</v>
      </c>
      <c r="O63" s="63">
        <v>7.3227556077843691E-3</v>
      </c>
      <c r="P63" s="63">
        <v>8.0387913325964556E-3</v>
      </c>
      <c r="Q63" s="63">
        <v>2.4627738734285033E-3</v>
      </c>
      <c r="R63" s="62">
        <v>2.8795362247875894E-3</v>
      </c>
      <c r="S63" s="62">
        <v>1.1023946164182489E-2</v>
      </c>
    </row>
    <row r="64" spans="2:19">
      <c r="B64" s="92"/>
      <c r="C64" s="92">
        <v>13</v>
      </c>
      <c r="D64" s="57" t="s">
        <v>12</v>
      </c>
      <c r="E64" s="56">
        <v>3.1768747074110079E-5</v>
      </c>
      <c r="F64" s="55">
        <v>3.3038041690935864E-5</v>
      </c>
      <c r="G64" s="55">
        <v>1.4865446276696058E-5</v>
      </c>
      <c r="H64" s="55">
        <v>3.1569687041000218E-5</v>
      </c>
      <c r="I64" s="55">
        <v>5.0096568529656725E-5</v>
      </c>
      <c r="J64" s="55">
        <v>6.8844254062948976E-5</v>
      </c>
      <c r="K64" s="54">
        <v>3.0571011250641609E-5</v>
      </c>
      <c r="L64" s="56">
        <v>7.7110821527473801E-5</v>
      </c>
      <c r="M64" s="55">
        <v>6.6936453770545455E-5</v>
      </c>
      <c r="N64" s="55">
        <v>6.0684737980186418E-5</v>
      </c>
      <c r="O64" s="55">
        <v>1.5483232478572865E-4</v>
      </c>
      <c r="P64" s="55">
        <v>1.0613409314998089E-4</v>
      </c>
      <c r="Q64" s="55">
        <v>8.3920166024743984E-5</v>
      </c>
      <c r="R64" s="54">
        <v>8.1097530100345157E-5</v>
      </c>
      <c r="S64" s="54">
        <v>7.7694447251362768E-5</v>
      </c>
    </row>
    <row r="65" spans="1:19">
      <c r="A65" s="65"/>
      <c r="B65" s="122"/>
      <c r="C65" s="122"/>
      <c r="D65" s="121" t="s">
        <v>57</v>
      </c>
      <c r="E65" s="119">
        <v>0.12604122121847264</v>
      </c>
      <c r="F65" s="119">
        <v>0.14740939146951107</v>
      </c>
      <c r="G65" s="119">
        <v>8.0231800949784035E-2</v>
      </c>
      <c r="H65" s="119">
        <v>0.15492751102132338</v>
      </c>
      <c r="I65" s="119">
        <v>0.20438011143735024</v>
      </c>
      <c r="J65" s="119">
        <v>0.30867902313911033</v>
      </c>
      <c r="K65" s="118">
        <v>0.27846565290976788</v>
      </c>
      <c r="L65" s="119">
        <v>0.13760108265556406</v>
      </c>
      <c r="M65" s="119">
        <v>0.14555875250285275</v>
      </c>
      <c r="N65" s="119">
        <v>8.8339989058660862E-2</v>
      </c>
      <c r="O65" s="119">
        <v>0.16915961142969041</v>
      </c>
      <c r="P65" s="119">
        <v>0.21702764869602961</v>
      </c>
      <c r="Q65" s="119">
        <v>0.23521425121200676</v>
      </c>
      <c r="R65" s="118">
        <v>0.20378993312895499</v>
      </c>
      <c r="S65" s="165">
        <v>0.15708341388740096</v>
      </c>
    </row>
    <row r="66" spans="1:19"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</row>
    <row r="67" spans="1:19">
      <c r="A67" s="167" t="s">
        <v>67</v>
      </c>
    </row>
    <row r="68" spans="1:19">
      <c r="A68" s="167"/>
      <c r="E68" s="59" t="s">
        <v>27</v>
      </c>
      <c r="F68" s="117"/>
      <c r="G68" s="117"/>
      <c r="H68" s="117"/>
      <c r="I68" s="117"/>
      <c r="J68" s="117"/>
      <c r="K68" s="116"/>
      <c r="L68" s="59" t="s">
        <v>25</v>
      </c>
      <c r="M68" s="117"/>
      <c r="N68" s="117"/>
      <c r="O68" s="117"/>
      <c r="P68" s="117"/>
      <c r="Q68" s="117"/>
      <c r="R68" s="116"/>
      <c r="S68" s="71"/>
    </row>
    <row r="69" spans="1:19">
      <c r="E69" s="110">
        <v>71</v>
      </c>
      <c r="F69" s="109">
        <v>72</v>
      </c>
      <c r="G69" s="109">
        <v>73</v>
      </c>
      <c r="H69" s="109">
        <v>74</v>
      </c>
      <c r="I69" s="109">
        <v>75</v>
      </c>
      <c r="J69" s="109">
        <v>76</v>
      </c>
      <c r="K69" s="108"/>
      <c r="L69" s="110">
        <v>71</v>
      </c>
      <c r="M69" s="109">
        <v>72</v>
      </c>
      <c r="N69" s="109">
        <v>73</v>
      </c>
      <c r="O69" s="109">
        <v>74</v>
      </c>
      <c r="P69" s="109">
        <v>75</v>
      </c>
      <c r="Q69" s="109">
        <v>76</v>
      </c>
      <c r="R69" s="108"/>
      <c r="S69" s="108"/>
    </row>
    <row r="70" spans="1:19" ht="33.75">
      <c r="E70" s="110" t="s">
        <v>39</v>
      </c>
      <c r="F70" s="109" t="s">
        <v>38</v>
      </c>
      <c r="G70" s="109" t="s">
        <v>37</v>
      </c>
      <c r="H70" s="109" t="s">
        <v>36</v>
      </c>
      <c r="I70" s="109" t="s">
        <v>35</v>
      </c>
      <c r="J70" s="109" t="s">
        <v>34</v>
      </c>
      <c r="K70" s="108" t="s">
        <v>30</v>
      </c>
      <c r="L70" s="110" t="s">
        <v>39</v>
      </c>
      <c r="M70" s="109" t="s">
        <v>38</v>
      </c>
      <c r="N70" s="109" t="s">
        <v>37</v>
      </c>
      <c r="O70" s="109" t="s">
        <v>36</v>
      </c>
      <c r="P70" s="109" t="s">
        <v>35</v>
      </c>
      <c r="Q70" s="109" t="s">
        <v>34</v>
      </c>
      <c r="R70" s="108" t="s">
        <v>30</v>
      </c>
      <c r="S70" s="108" t="s">
        <v>57</v>
      </c>
    </row>
    <row r="71" spans="1:19">
      <c r="B71" s="82" t="s">
        <v>27</v>
      </c>
      <c r="C71" s="82">
        <v>1</v>
      </c>
      <c r="D71" s="71" t="s">
        <v>24</v>
      </c>
      <c r="E71" s="70">
        <v>9.6365949927199566E-3</v>
      </c>
      <c r="F71" s="69">
        <v>0.30016811538451765</v>
      </c>
      <c r="G71" s="69">
        <v>2.9419453223573391E-2</v>
      </c>
      <c r="H71" s="69">
        <v>4.5626641958662669E-3</v>
      </c>
      <c r="I71" s="69">
        <v>2.4788902042335682E-2</v>
      </c>
      <c r="J71" s="69">
        <v>3.292369594939247E-3</v>
      </c>
      <c r="K71" s="68">
        <v>0.1334853020080104</v>
      </c>
      <c r="L71" s="70">
        <v>7.9919460751207948E-3</v>
      </c>
      <c r="M71" s="69">
        <v>0.19062739572793017</v>
      </c>
      <c r="N71" s="69">
        <v>3.2440805366922468E-2</v>
      </c>
      <c r="O71" s="69">
        <v>2.4157772246309443E-2</v>
      </c>
      <c r="P71" s="69">
        <v>0.15059119006563723</v>
      </c>
      <c r="Q71" s="69">
        <v>5.3932487259401721E-4</v>
      </c>
      <c r="R71" s="68">
        <v>8.8298164203523405E-2</v>
      </c>
      <c r="S71" s="68">
        <v>1</v>
      </c>
    </row>
    <row r="72" spans="1:19">
      <c r="B72" s="102"/>
      <c r="C72" s="102">
        <v>2</v>
      </c>
      <c r="D72" s="65" t="s">
        <v>23</v>
      </c>
      <c r="E72" s="64">
        <v>2.1170869441308267E-3</v>
      </c>
      <c r="F72" s="63">
        <v>8.4540323395232653E-2</v>
      </c>
      <c r="G72" s="63">
        <v>9.1070702295982624E-3</v>
      </c>
      <c r="H72" s="63">
        <v>5.9415250913657401E-3</v>
      </c>
      <c r="I72" s="63">
        <v>2.4356812891024884E-2</v>
      </c>
      <c r="J72" s="63">
        <v>1.1734158311861886E-3</v>
      </c>
      <c r="K72" s="62">
        <v>0.18592976810150039</v>
      </c>
      <c r="L72" s="64">
        <v>1.0263052328566381E-2</v>
      </c>
      <c r="M72" s="63">
        <v>0.26915357395891176</v>
      </c>
      <c r="N72" s="63">
        <v>4.5775583141299946E-2</v>
      </c>
      <c r="O72" s="63">
        <v>3.3340416155047008E-2</v>
      </c>
      <c r="P72" s="63">
        <v>0.20757518650471093</v>
      </c>
      <c r="Q72" s="63">
        <v>6.4621120439991621E-4</v>
      </c>
      <c r="R72" s="62">
        <v>0.12007997422302512</v>
      </c>
      <c r="S72" s="62">
        <v>1</v>
      </c>
    </row>
    <row r="73" spans="1:19">
      <c r="B73" s="102"/>
      <c r="C73" s="102">
        <v>3</v>
      </c>
      <c r="D73" s="65" t="s">
        <v>22</v>
      </c>
      <c r="E73" s="64">
        <v>6.5352881146006564E-3</v>
      </c>
      <c r="F73" s="63">
        <v>0.1595475932779864</v>
      </c>
      <c r="G73" s="63">
        <v>2.1225282094279731E-2</v>
      </c>
      <c r="H73" s="63">
        <v>1.6755761187907753E-2</v>
      </c>
      <c r="I73" s="63">
        <v>0.10049371791936747</v>
      </c>
      <c r="J73" s="63">
        <v>-9.2020801442689072E-4</v>
      </c>
      <c r="K73" s="62">
        <v>0.15463850446772026</v>
      </c>
      <c r="L73" s="64">
        <v>8.2758659766581574E-3</v>
      </c>
      <c r="M73" s="63">
        <v>0.20598256068858595</v>
      </c>
      <c r="N73" s="63">
        <v>3.4990833520683794E-2</v>
      </c>
      <c r="O73" s="63">
        <v>2.7034592091902659E-2</v>
      </c>
      <c r="P73" s="63">
        <v>0.16935336891404931</v>
      </c>
      <c r="Q73" s="63">
        <v>5.2285937456978239E-4</v>
      </c>
      <c r="R73" s="62">
        <v>9.5563980386114841E-2</v>
      </c>
      <c r="S73" s="62">
        <v>1</v>
      </c>
    </row>
    <row r="74" spans="1:19">
      <c r="B74" s="102"/>
      <c r="C74" s="102">
        <v>4</v>
      </c>
      <c r="D74" s="65" t="s">
        <v>21</v>
      </c>
      <c r="E74" s="64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2">
        <v>0</v>
      </c>
      <c r="L74" s="64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2">
        <v>0</v>
      </c>
      <c r="S74" s="62">
        <v>0</v>
      </c>
    </row>
    <row r="75" spans="1:19">
      <c r="B75" s="102"/>
      <c r="C75" s="102">
        <v>5</v>
      </c>
      <c r="D75" s="65" t="s">
        <v>20</v>
      </c>
      <c r="E75" s="64">
        <v>8.2306400337393247E-3</v>
      </c>
      <c r="F75" s="63">
        <v>0.45158376747428203</v>
      </c>
      <c r="G75" s="63">
        <v>4.2358096888895871E-2</v>
      </c>
      <c r="H75" s="63">
        <v>5.2605332000322871E-3</v>
      </c>
      <c r="I75" s="63">
        <v>2.2384511213847231E-2</v>
      </c>
      <c r="J75" s="63">
        <v>-4.3979070784742895E-5</v>
      </c>
      <c r="K75" s="62">
        <v>9.3083443380175865E-2</v>
      </c>
      <c r="L75" s="64">
        <v>6.8556251985581783E-3</v>
      </c>
      <c r="M75" s="63">
        <v>0.15618088855822718</v>
      </c>
      <c r="N75" s="63">
        <v>2.6315820717362756E-2</v>
      </c>
      <c r="O75" s="63">
        <v>1.7657365076269541E-2</v>
      </c>
      <c r="P75" s="63">
        <v>0.10792263779744286</v>
      </c>
      <c r="Q75" s="63">
        <v>3.7519870866260146E-4</v>
      </c>
      <c r="R75" s="62">
        <v>6.1835450823289083E-2</v>
      </c>
      <c r="S75" s="62">
        <v>1</v>
      </c>
    </row>
    <row r="76" spans="1:19">
      <c r="B76" s="102"/>
      <c r="C76" s="102">
        <v>6</v>
      </c>
      <c r="D76" s="65" t="s">
        <v>19</v>
      </c>
      <c r="E76" s="64">
        <v>2.2494239595441144E-2</v>
      </c>
      <c r="F76" s="63">
        <v>0.4920189610469774</v>
      </c>
      <c r="G76" s="63">
        <v>3.1342744772590504E-2</v>
      </c>
      <c r="H76" s="63">
        <v>1.6704557856746821E-2</v>
      </c>
      <c r="I76" s="63">
        <v>9.4885317755455056E-2</v>
      </c>
      <c r="J76" s="63">
        <v>1.8895382293008466E-3</v>
      </c>
      <c r="K76" s="62">
        <v>7.344863544173974E-2</v>
      </c>
      <c r="L76" s="64">
        <v>4.6129046351993941E-3</v>
      </c>
      <c r="M76" s="63">
        <v>0.10322383308068453</v>
      </c>
      <c r="N76" s="63">
        <v>1.7917331723840212E-2</v>
      </c>
      <c r="O76" s="63">
        <v>1.3181422458549421E-2</v>
      </c>
      <c r="P76" s="63">
        <v>8.1953173033310747E-2</v>
      </c>
      <c r="Q76" s="63">
        <v>2.5975167460024672E-4</v>
      </c>
      <c r="R76" s="62">
        <v>4.6067588695564009E-2</v>
      </c>
      <c r="S76" s="62">
        <v>1</v>
      </c>
    </row>
    <row r="77" spans="1:19">
      <c r="B77" s="102"/>
      <c r="C77" s="102">
        <v>7</v>
      </c>
      <c r="D77" s="65" t="s">
        <v>18</v>
      </c>
      <c r="E77" s="64">
        <v>4.0343670681197335E-3</v>
      </c>
      <c r="F77" s="63">
        <v>0.72400294538667598</v>
      </c>
      <c r="G77" s="63">
        <v>3.3586873447319712E-2</v>
      </c>
      <c r="H77" s="63">
        <v>1.0304980027101058E-2</v>
      </c>
      <c r="I77" s="63">
        <v>2.2364537333955454E-2</v>
      </c>
      <c r="J77" s="63">
        <v>7.5976487176725386E-6</v>
      </c>
      <c r="K77" s="62">
        <v>3.8968345551850365E-2</v>
      </c>
      <c r="L77" s="64">
        <v>3.140771384796525E-3</v>
      </c>
      <c r="M77" s="63">
        <v>7.108167837896491E-2</v>
      </c>
      <c r="N77" s="63">
        <v>1.182932493305193E-2</v>
      </c>
      <c r="O77" s="63">
        <v>7.5646784242608209E-3</v>
      </c>
      <c r="P77" s="63">
        <v>4.6725505896893282E-2</v>
      </c>
      <c r="Q77" s="63">
        <v>1.6809672333925629E-4</v>
      </c>
      <c r="R77" s="62">
        <v>2.6220297794953242E-2</v>
      </c>
      <c r="S77" s="62">
        <v>1</v>
      </c>
    </row>
    <row r="78" spans="1:19">
      <c r="B78" s="102"/>
      <c r="C78" s="102">
        <v>8</v>
      </c>
      <c r="D78" s="65" t="s">
        <v>17</v>
      </c>
      <c r="E78" s="64">
        <v>1.5467166935365549E-3</v>
      </c>
      <c r="F78" s="63">
        <v>0.94920784122523039</v>
      </c>
      <c r="G78" s="63">
        <v>8.6994579099924276E-3</v>
      </c>
      <c r="H78" s="63">
        <v>1.5788194317352727E-3</v>
      </c>
      <c r="I78" s="63">
        <v>4.4084243706272496E-3</v>
      </c>
      <c r="J78" s="63">
        <v>9.7154147235687321E-6</v>
      </c>
      <c r="K78" s="62">
        <v>5.6899605922472521E-3</v>
      </c>
      <c r="L78" s="64">
        <v>7.0077499312092906E-4</v>
      </c>
      <c r="M78" s="63">
        <v>1.3610178518513068E-2</v>
      </c>
      <c r="N78" s="63">
        <v>2.1815762733310832E-3</v>
      </c>
      <c r="O78" s="63">
        <v>1.2361207596819092E-3</v>
      </c>
      <c r="P78" s="63">
        <v>7.1232823768673558E-3</v>
      </c>
      <c r="Q78" s="63">
        <v>3.3753099007134285E-5</v>
      </c>
      <c r="R78" s="62">
        <v>3.9733783413860285E-3</v>
      </c>
      <c r="S78" s="62">
        <v>1</v>
      </c>
    </row>
    <row r="79" spans="1:19">
      <c r="B79" s="102"/>
      <c r="C79" s="102">
        <v>9</v>
      </c>
      <c r="D79" s="65" t="s">
        <v>16</v>
      </c>
      <c r="E79" s="64">
        <v>1.8922330386732345E-2</v>
      </c>
      <c r="F79" s="63">
        <v>0.37129421665404028</v>
      </c>
      <c r="G79" s="63">
        <v>4.4231317434144948E-2</v>
      </c>
      <c r="H79" s="63">
        <v>2.1650051398472984E-2</v>
      </c>
      <c r="I79" s="63">
        <v>6.568211462019849E-2</v>
      </c>
      <c r="J79" s="63">
        <v>1.8113465522344343E-3</v>
      </c>
      <c r="K79" s="62">
        <v>9.8573229325558842E-2</v>
      </c>
      <c r="L79" s="64">
        <v>6.5302660173059994E-3</v>
      </c>
      <c r="M79" s="63">
        <v>0.1553064335476291</v>
      </c>
      <c r="N79" s="63">
        <v>2.6002235759779804E-2</v>
      </c>
      <c r="O79" s="63">
        <v>1.7924513525569067E-2</v>
      </c>
      <c r="P79" s="63">
        <v>0.10801448677733726</v>
      </c>
      <c r="Q79" s="63">
        <v>3.8950801688726714E-4</v>
      </c>
      <c r="R79" s="62">
        <v>6.3667949984109184E-2</v>
      </c>
      <c r="S79" s="62">
        <v>1</v>
      </c>
    </row>
    <row r="80" spans="1:19">
      <c r="B80" s="102"/>
      <c r="C80" s="102">
        <v>10</v>
      </c>
      <c r="D80" s="65" t="s">
        <v>15</v>
      </c>
      <c r="E80" s="64">
        <v>1.3434982405008764E-2</v>
      </c>
      <c r="F80" s="63">
        <v>0.64433488993356591</v>
      </c>
      <c r="G80" s="63">
        <v>5.4616360584920309E-2</v>
      </c>
      <c r="H80" s="63">
        <v>1.8281081238279092E-2</v>
      </c>
      <c r="I80" s="63">
        <v>8.6896922154813386E-2</v>
      </c>
      <c r="J80" s="63">
        <v>-8.2150166521803472E-4</v>
      </c>
      <c r="K80" s="62">
        <v>2.6499453291091855E-2</v>
      </c>
      <c r="L80" s="64">
        <v>3.5693355306884804E-3</v>
      </c>
      <c r="M80" s="63">
        <v>7.8133958368456838E-2</v>
      </c>
      <c r="N80" s="63">
        <v>1.2166556435660274E-2</v>
      </c>
      <c r="O80" s="63">
        <v>6.5228599177905465E-3</v>
      </c>
      <c r="P80" s="63">
        <v>3.7097452577595259E-2</v>
      </c>
      <c r="Q80" s="63">
        <v>1.2285837059481067E-4</v>
      </c>
      <c r="R80" s="62">
        <v>1.914479085675256E-2</v>
      </c>
      <c r="S80" s="62">
        <v>1</v>
      </c>
    </row>
    <row r="81" spans="2:19">
      <c r="B81" s="102"/>
      <c r="C81" s="102">
        <v>11</v>
      </c>
      <c r="D81" s="65" t="s">
        <v>14</v>
      </c>
      <c r="E81" s="64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2">
        <v>0</v>
      </c>
      <c r="L81" s="64">
        <v>0</v>
      </c>
      <c r="M81" s="63">
        <v>0</v>
      </c>
      <c r="N81" s="63">
        <v>0</v>
      </c>
      <c r="O81" s="63">
        <v>0</v>
      </c>
      <c r="P81" s="63">
        <v>0</v>
      </c>
      <c r="Q81" s="63">
        <v>0</v>
      </c>
      <c r="R81" s="62">
        <v>0</v>
      </c>
      <c r="S81" s="62">
        <v>0</v>
      </c>
    </row>
    <row r="82" spans="2:19">
      <c r="B82" s="102"/>
      <c r="C82" s="102">
        <v>12</v>
      </c>
      <c r="D82" s="65" t="s">
        <v>13</v>
      </c>
      <c r="E82" s="64">
        <v>5.8521313170871225E-2</v>
      </c>
      <c r="F82" s="63">
        <v>0.39326197030958765</v>
      </c>
      <c r="G82" s="63">
        <v>0.33870878015509209</v>
      </c>
      <c r="H82" s="63">
        <v>1.0823358360672721E-2</v>
      </c>
      <c r="I82" s="63">
        <v>6.8500341162818487E-2</v>
      </c>
      <c r="J82" s="63">
        <v>-7.4153080386455464E-6</v>
      </c>
      <c r="K82" s="62">
        <v>2.4670086477109575E-2</v>
      </c>
      <c r="L82" s="64">
        <v>2.1838880586458049E-3</v>
      </c>
      <c r="M82" s="63">
        <v>4.5145564522535465E-2</v>
      </c>
      <c r="N82" s="63">
        <v>7.5908583602920625E-3</v>
      </c>
      <c r="O82" s="63">
        <v>4.864144379398693E-3</v>
      </c>
      <c r="P82" s="63">
        <v>2.9265702428062715E-2</v>
      </c>
      <c r="Q82" s="63">
        <v>1.0550005706297425E-4</v>
      </c>
      <c r="R82" s="62">
        <v>1.6365907865889245E-2</v>
      </c>
      <c r="S82" s="62">
        <v>1</v>
      </c>
    </row>
    <row r="83" spans="2:19">
      <c r="B83" s="92"/>
      <c r="C83" s="92">
        <v>13</v>
      </c>
      <c r="D83" s="57" t="s">
        <v>12</v>
      </c>
      <c r="E83" s="56">
        <v>1.412288797523099E-2</v>
      </c>
      <c r="F83" s="55">
        <v>0.176038246776721</v>
      </c>
      <c r="G83" s="55">
        <v>7.9150191484799862E-2</v>
      </c>
      <c r="H83" s="55">
        <v>6.2512934173240095E-2</v>
      </c>
      <c r="I83" s="55">
        <v>0.11603963105442741</v>
      </c>
      <c r="J83" s="55">
        <v>-2.7558918370553316E-3</v>
      </c>
      <c r="K83" s="54">
        <v>0.10901698769965407</v>
      </c>
      <c r="L83" s="56">
        <v>8.8597563759295634E-3</v>
      </c>
      <c r="M83" s="55">
        <v>0.18918191775124887</v>
      </c>
      <c r="N83" s="55">
        <v>3.1070814755483709E-2</v>
      </c>
      <c r="O83" s="55">
        <v>2.0632729472221008E-2</v>
      </c>
      <c r="P83" s="55">
        <v>0.12469996704124808</v>
      </c>
      <c r="Q83" s="55">
        <v>4.756976011882464E-4</v>
      </c>
      <c r="R83" s="54">
        <v>7.095412967566242E-2</v>
      </c>
      <c r="S83" s="54">
        <v>1</v>
      </c>
    </row>
    <row r="84" spans="2:19">
      <c r="B84" s="82" t="s">
        <v>25</v>
      </c>
      <c r="C84" s="82">
        <v>1</v>
      </c>
      <c r="D84" s="71" t="s">
        <v>24</v>
      </c>
      <c r="E84" s="70">
        <v>1.3745442786023033E-4</v>
      </c>
      <c r="F84" s="69">
        <v>2.5436949101752932E-3</v>
      </c>
      <c r="G84" s="69">
        <v>3.9577618722769133E-4</v>
      </c>
      <c r="H84" s="69">
        <v>2.9065359561229168E-4</v>
      </c>
      <c r="I84" s="69">
        <v>2.3507304104628396E-3</v>
      </c>
      <c r="J84" s="69">
        <v>-4.4512193345340711E-5</v>
      </c>
      <c r="K84" s="68">
        <v>1.9790937505809706E-3</v>
      </c>
      <c r="L84" s="70">
        <v>1.8603986531292048E-2</v>
      </c>
      <c r="M84" s="69">
        <v>0.50475611827574007</v>
      </c>
      <c r="N84" s="69">
        <v>6.7109605621445578E-2</v>
      </c>
      <c r="O84" s="69">
        <v>2.8285899213554812E-2</v>
      </c>
      <c r="P84" s="69">
        <v>0.15046861681192414</v>
      </c>
      <c r="Q84" s="69">
        <v>1.4200896894714847E-2</v>
      </c>
      <c r="R84" s="68">
        <v>0.20892198556275451</v>
      </c>
      <c r="S84" s="68">
        <v>1</v>
      </c>
    </row>
    <row r="85" spans="2:19">
      <c r="B85" s="102"/>
      <c r="C85" s="102">
        <v>2</v>
      </c>
      <c r="D85" s="65" t="s">
        <v>23</v>
      </c>
      <c r="E85" s="64">
        <v>1.8058606960875712E-4</v>
      </c>
      <c r="F85" s="63">
        <v>3.9718337379066101E-3</v>
      </c>
      <c r="G85" s="63">
        <v>5.5549917149339044E-4</v>
      </c>
      <c r="H85" s="63">
        <v>3.6638740020950998E-4</v>
      </c>
      <c r="I85" s="63">
        <v>2.8824296778417434E-3</v>
      </c>
      <c r="J85" s="63">
        <v>-5.3687901095794081E-5</v>
      </c>
      <c r="K85" s="62">
        <v>2.5457226829987368E-3</v>
      </c>
      <c r="L85" s="64">
        <v>1.5331370742040051E-2</v>
      </c>
      <c r="M85" s="63">
        <v>0.42108526161416338</v>
      </c>
      <c r="N85" s="63">
        <v>7.441046781885273E-2</v>
      </c>
      <c r="O85" s="63">
        <v>4.0296263928848046E-2</v>
      </c>
      <c r="P85" s="63">
        <v>0.1782258385520584</v>
      </c>
      <c r="Q85" s="63">
        <v>5.2198174207256684E-4</v>
      </c>
      <c r="R85" s="62">
        <v>0.25968004476300177</v>
      </c>
      <c r="S85" s="62">
        <v>1</v>
      </c>
    </row>
    <row r="86" spans="2:19">
      <c r="B86" s="102"/>
      <c r="C86" s="102">
        <v>3</v>
      </c>
      <c r="D86" s="65" t="s">
        <v>22</v>
      </c>
      <c r="E86" s="64">
        <v>1.128200972451378E-4</v>
      </c>
      <c r="F86" s="63">
        <v>2.0671197447904746E-3</v>
      </c>
      <c r="G86" s="63">
        <v>3.2175883448432952E-4</v>
      </c>
      <c r="H86" s="63">
        <v>2.3943655146573261E-4</v>
      </c>
      <c r="I86" s="63">
        <v>1.9351143455856492E-3</v>
      </c>
      <c r="J86" s="63">
        <v>-3.4248278302720287E-5</v>
      </c>
      <c r="K86" s="62">
        <v>1.5185565831437023E-3</v>
      </c>
      <c r="L86" s="64">
        <v>1.8412027409905021E-2</v>
      </c>
      <c r="M86" s="63">
        <v>0.41417318997745201</v>
      </c>
      <c r="N86" s="63">
        <v>7.0493728850035117E-2</v>
      </c>
      <c r="O86" s="63">
        <v>5.2852195581450725E-2</v>
      </c>
      <c r="P86" s="63">
        <v>0.26882417860964886</v>
      </c>
      <c r="Q86" s="63">
        <v>9.9640156421720752E-4</v>
      </c>
      <c r="R86" s="62">
        <v>0.16808772012887865</v>
      </c>
      <c r="S86" s="62">
        <v>1</v>
      </c>
    </row>
    <row r="87" spans="2:19">
      <c r="B87" s="102"/>
      <c r="C87" s="102">
        <v>4</v>
      </c>
      <c r="D87" s="65" t="s">
        <v>21</v>
      </c>
      <c r="E87" s="64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2">
        <v>0</v>
      </c>
      <c r="L87" s="64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2">
        <v>0</v>
      </c>
      <c r="S87" s="62">
        <v>0</v>
      </c>
    </row>
    <row r="88" spans="2:19">
      <c r="B88" s="102"/>
      <c r="C88" s="102">
        <v>5</v>
      </c>
      <c r="D88" s="65" t="s">
        <v>20</v>
      </c>
      <c r="E88" s="64">
        <v>1.2371336074406446E-4</v>
      </c>
      <c r="F88" s="63">
        <v>2.3869278670333011E-3</v>
      </c>
      <c r="G88" s="63">
        <v>3.3412783507712158E-4</v>
      </c>
      <c r="H88" s="63">
        <v>2.0903153021328632E-4</v>
      </c>
      <c r="I88" s="63">
        <v>1.7000365386226257E-3</v>
      </c>
      <c r="J88" s="63">
        <v>-1.935021017243681E-5</v>
      </c>
      <c r="K88" s="62">
        <v>1.1874197077692478E-3</v>
      </c>
      <c r="L88" s="64">
        <v>1.8584352335778459E-2</v>
      </c>
      <c r="M88" s="63">
        <v>0.60995472039824594</v>
      </c>
      <c r="N88" s="63">
        <v>0.11063578617867492</v>
      </c>
      <c r="O88" s="63">
        <v>2.4258680060124046E-2</v>
      </c>
      <c r="P88" s="63">
        <v>0.10708876180108884</v>
      </c>
      <c r="Q88" s="63">
        <v>5.5263033714134352E-4</v>
      </c>
      <c r="R88" s="62">
        <v>0.12300316225965924</v>
      </c>
      <c r="S88" s="62">
        <v>1</v>
      </c>
    </row>
    <row r="89" spans="2:19">
      <c r="B89" s="102"/>
      <c r="C89" s="102">
        <v>6</v>
      </c>
      <c r="D89" s="65" t="s">
        <v>19</v>
      </c>
      <c r="E89" s="64">
        <v>5.6545168388875897E-5</v>
      </c>
      <c r="F89" s="63">
        <v>9.8690743570436167E-4</v>
      </c>
      <c r="G89" s="63">
        <v>1.5830853932614076E-4</v>
      </c>
      <c r="H89" s="63">
        <v>1.0827692554804424E-4</v>
      </c>
      <c r="I89" s="63">
        <v>9.0512624444042962E-4</v>
      </c>
      <c r="J89" s="63">
        <v>-1.2525601031302477E-5</v>
      </c>
      <c r="K89" s="62">
        <v>6.1839195518399856E-4</v>
      </c>
      <c r="L89" s="64">
        <v>2.7503186629335034E-2</v>
      </c>
      <c r="M89" s="63">
        <v>0.66322698035514038</v>
      </c>
      <c r="N89" s="63">
        <v>5.4522267863559334E-2</v>
      </c>
      <c r="O89" s="63">
        <v>2.9611945489941598E-2</v>
      </c>
      <c r="P89" s="63">
        <v>0.1531111311697432</v>
      </c>
      <c r="Q89" s="63">
        <v>2.3405742571611034E-3</v>
      </c>
      <c r="R89" s="62">
        <v>6.6862883567558887E-2</v>
      </c>
      <c r="S89" s="62">
        <v>1</v>
      </c>
    </row>
    <row r="90" spans="2:19">
      <c r="B90" s="102"/>
      <c r="C90" s="102">
        <v>7</v>
      </c>
      <c r="D90" s="65" t="s">
        <v>18</v>
      </c>
      <c r="E90" s="64">
        <v>5.3651533774696994E-5</v>
      </c>
      <c r="F90" s="63">
        <v>1.1034404974280786E-3</v>
      </c>
      <c r="G90" s="63">
        <v>1.4203492176741977E-4</v>
      </c>
      <c r="H90" s="63">
        <v>8.1352019161507928E-5</v>
      </c>
      <c r="I90" s="63">
        <v>6.2192053477516066E-4</v>
      </c>
      <c r="J90" s="63">
        <v>-4.7335351094772572E-6</v>
      </c>
      <c r="K90" s="62">
        <v>4.3040365135475094E-4</v>
      </c>
      <c r="L90" s="64">
        <v>7.3438699432088811E-3</v>
      </c>
      <c r="M90" s="63">
        <v>0.80611804830268619</v>
      </c>
      <c r="N90" s="63">
        <v>6.1010161940129856E-2</v>
      </c>
      <c r="O90" s="63">
        <v>1.6520755444377231E-2</v>
      </c>
      <c r="P90" s="63">
        <v>6.0249081348933371E-2</v>
      </c>
      <c r="Q90" s="63">
        <v>2.7736959707626448E-4</v>
      </c>
      <c r="R90" s="62">
        <v>4.6052643800436097E-2</v>
      </c>
      <c r="S90" s="62">
        <v>1</v>
      </c>
    </row>
    <row r="91" spans="2:19">
      <c r="B91" s="102"/>
      <c r="C91" s="102">
        <v>8</v>
      </c>
      <c r="D91" s="65" t="s">
        <v>17</v>
      </c>
      <c r="E91" s="64">
        <v>2.3268225512498989E-5</v>
      </c>
      <c r="F91" s="63">
        <v>4.7203101486190932E-4</v>
      </c>
      <c r="G91" s="63">
        <v>5.702338073428025E-5</v>
      </c>
      <c r="H91" s="63">
        <v>3.2964876966849242E-5</v>
      </c>
      <c r="I91" s="63">
        <v>2.4804889632341394E-4</v>
      </c>
      <c r="J91" s="63">
        <v>-6.0081142600579051E-7</v>
      </c>
      <c r="K91" s="62">
        <v>1.3138418631337479E-4</v>
      </c>
      <c r="L91" s="64">
        <v>3.460793538640268E-3</v>
      </c>
      <c r="M91" s="63">
        <v>0.90214804142695404</v>
      </c>
      <c r="N91" s="63">
        <v>1.8555137701603351E-2</v>
      </c>
      <c r="O91" s="63">
        <v>4.7921855116084796E-3</v>
      </c>
      <c r="P91" s="63">
        <v>5.5872437151005899E-2</v>
      </c>
      <c r="Q91" s="63">
        <v>1.0911375823755766E-4</v>
      </c>
      <c r="R91" s="62">
        <v>1.4098171142664106E-2</v>
      </c>
      <c r="S91" s="62">
        <v>1</v>
      </c>
    </row>
    <row r="92" spans="2:19">
      <c r="B92" s="102"/>
      <c r="C92" s="102">
        <v>9</v>
      </c>
      <c r="D92" s="65" t="s">
        <v>16</v>
      </c>
      <c r="E92" s="64">
        <v>9.6050171544306677E-5</v>
      </c>
      <c r="F92" s="63">
        <v>1.9774294810663297E-3</v>
      </c>
      <c r="G92" s="63">
        <v>2.643257423538895E-4</v>
      </c>
      <c r="H92" s="63">
        <v>1.6450411819961678E-4</v>
      </c>
      <c r="I92" s="63">
        <v>1.2603935417539408E-3</v>
      </c>
      <c r="J92" s="63">
        <v>-1.4004976465849935E-5</v>
      </c>
      <c r="K92" s="62">
        <v>9.2248528408220818E-4</v>
      </c>
      <c r="L92" s="64">
        <v>2.2827254962651863E-2</v>
      </c>
      <c r="M92" s="63">
        <v>0.61381570633824056</v>
      </c>
      <c r="N92" s="63">
        <v>8.701366401706051E-2</v>
      </c>
      <c r="O92" s="63">
        <v>3.3285981297175145E-2</v>
      </c>
      <c r="P92" s="63">
        <v>0.12488056985372592</v>
      </c>
      <c r="Q92" s="63">
        <v>1.8096671052536355E-3</v>
      </c>
      <c r="R92" s="62">
        <v>0.11169597306335791</v>
      </c>
      <c r="S92" s="62">
        <v>1</v>
      </c>
    </row>
    <row r="93" spans="2:19">
      <c r="B93" s="102"/>
      <c r="C93" s="102">
        <v>10</v>
      </c>
      <c r="D93" s="65" t="s">
        <v>15</v>
      </c>
      <c r="E93" s="64">
        <v>8.8392257961339278E-5</v>
      </c>
      <c r="F93" s="63">
        <v>1.8478580152982882E-3</v>
      </c>
      <c r="G93" s="63">
        <v>2.5570199614343884E-4</v>
      </c>
      <c r="H93" s="63">
        <v>1.6230013409303479E-4</v>
      </c>
      <c r="I93" s="63">
        <v>1.2232227282612642E-3</v>
      </c>
      <c r="J93" s="63">
        <v>-4.2990233506174218E-6</v>
      </c>
      <c r="K93" s="62">
        <v>4.9429561143390596E-4</v>
      </c>
      <c r="L93" s="64">
        <v>1.8861652707458008E-2</v>
      </c>
      <c r="M93" s="63">
        <v>0.52090861076428063</v>
      </c>
      <c r="N93" s="63">
        <v>0.11051000628044445</v>
      </c>
      <c r="O93" s="63">
        <v>4.0811221366450198E-2</v>
      </c>
      <c r="P93" s="63">
        <v>0.25436258806194051</v>
      </c>
      <c r="Q93" s="63">
        <v>-3.1128678386775968E-4</v>
      </c>
      <c r="R93" s="62">
        <v>5.0789735883453174E-2</v>
      </c>
      <c r="S93" s="62">
        <v>1</v>
      </c>
    </row>
    <row r="94" spans="2:19">
      <c r="B94" s="102"/>
      <c r="C94" s="102">
        <v>11</v>
      </c>
      <c r="D94" s="65" t="s">
        <v>14</v>
      </c>
      <c r="E94" s="64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2">
        <v>0</v>
      </c>
      <c r="L94" s="64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2">
        <v>0</v>
      </c>
      <c r="S94" s="62">
        <v>0</v>
      </c>
    </row>
    <row r="95" spans="2:19">
      <c r="B95" s="102"/>
      <c r="C95" s="102">
        <v>12</v>
      </c>
      <c r="D95" s="65" t="s">
        <v>13</v>
      </c>
      <c r="E95" s="64">
        <v>4.5855895932395195E-5</v>
      </c>
      <c r="F95" s="63">
        <v>8.959370521091374E-4</v>
      </c>
      <c r="G95" s="63">
        <v>1.2471577438839571E-4</v>
      </c>
      <c r="H95" s="63">
        <v>7.6442659539805377E-5</v>
      </c>
      <c r="I95" s="63">
        <v>6.0618178323343743E-4</v>
      </c>
      <c r="J95" s="63">
        <v>-3.6355304228368984E-6</v>
      </c>
      <c r="K95" s="62">
        <v>3.1951813272391473E-4</v>
      </c>
      <c r="L95" s="64">
        <v>5.1828587845252329E-2</v>
      </c>
      <c r="M95" s="63">
        <v>0.42983167611464901</v>
      </c>
      <c r="N95" s="63">
        <v>0.33383930053690269</v>
      </c>
      <c r="O95" s="63">
        <v>2.8358712438017918E-2</v>
      </c>
      <c r="P95" s="63">
        <v>0.1198684092495059</v>
      </c>
      <c r="Q95" s="63">
        <v>1.7687504875811663E-4</v>
      </c>
      <c r="R95" s="62">
        <v>3.403142299940979E-2</v>
      </c>
      <c r="S95" s="62">
        <v>1</v>
      </c>
    </row>
    <row r="96" spans="2:19">
      <c r="B96" s="92"/>
      <c r="C96" s="92">
        <v>13</v>
      </c>
      <c r="D96" s="57" t="s">
        <v>12</v>
      </c>
      <c r="E96" s="56">
        <v>1.478488683019198E-4</v>
      </c>
      <c r="F96" s="55">
        <v>2.8512497500314728E-3</v>
      </c>
      <c r="G96" s="55">
        <v>3.8073139899649615E-4</v>
      </c>
      <c r="H96" s="55">
        <v>2.3372801129018992E-4</v>
      </c>
      <c r="I96" s="55">
        <v>1.8608645136717382E-3</v>
      </c>
      <c r="J96" s="55">
        <v>-1.5932827088559705E-5</v>
      </c>
      <c r="K96" s="54">
        <v>1.2287679581536955E-3</v>
      </c>
      <c r="L96" s="56">
        <v>2.2615070527048399E-2</v>
      </c>
      <c r="M96" s="55">
        <v>0.39904542375659779</v>
      </c>
      <c r="N96" s="55">
        <v>0.12517521230921724</v>
      </c>
      <c r="O96" s="55">
        <v>8.5078672682349296E-2</v>
      </c>
      <c r="P96" s="55">
        <v>0.22455152157207314</v>
      </c>
      <c r="Q96" s="55">
        <v>8.55175936007676E-4</v>
      </c>
      <c r="R96" s="54">
        <v>0.13599166554334946</v>
      </c>
      <c r="S96" s="54">
        <v>1</v>
      </c>
    </row>
    <row r="97" spans="2:19">
      <c r="B97" s="123"/>
      <c r="C97" s="122"/>
      <c r="D97" s="121" t="s">
        <v>58</v>
      </c>
      <c r="E97" s="119">
        <v>2.9012835129370166E-4</v>
      </c>
      <c r="F97" s="119">
        <v>6.2922470638781978E-3</v>
      </c>
      <c r="G97" s="119">
        <v>1.0163585239910619E-3</v>
      </c>
      <c r="H97" s="119">
        <v>5.6732076661581159E-4</v>
      </c>
      <c r="I97" s="119">
        <v>3.7549577673707938E-3</v>
      </c>
      <c r="J97" s="119">
        <v>-3.5333927337357303E-5</v>
      </c>
      <c r="K97" s="118">
        <v>5.5359397946757108E-3</v>
      </c>
      <c r="L97" s="119">
        <v>1.9960164559992766E-2</v>
      </c>
      <c r="M97" s="119">
        <v>0.42919792090047021</v>
      </c>
      <c r="N97" s="119">
        <v>9.0127193321734814E-2</v>
      </c>
      <c r="O97" s="119">
        <v>4.5974329073872604E-2</v>
      </c>
      <c r="P97" s="119">
        <v>0.22710976298435614</v>
      </c>
      <c r="Q97" s="119">
        <v>1.1855296461231169E-3</v>
      </c>
      <c r="R97" s="118">
        <v>0.16902348117296237</v>
      </c>
      <c r="S97" s="118">
        <v>1</v>
      </c>
    </row>
    <row r="98" spans="2:19"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</row>
    <row r="99" spans="2:19"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</row>
    <row r="100" spans="2:19"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</row>
    <row r="101" spans="2:19"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</row>
    <row r="102" spans="2:19"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</row>
    <row r="103" spans="2:19"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</row>
    <row r="104" spans="2:19"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</row>
    <row r="105" spans="2:19"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</row>
    <row r="106" spans="2:19"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</row>
    <row r="107" spans="2:19"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</row>
    <row r="108" spans="2:19"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</row>
    <row r="109" spans="2:19"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</row>
    <row r="110" spans="2:19"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</row>
    <row r="111" spans="2:19"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</row>
    <row r="112" spans="2:19"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</row>
    <row r="113" spans="2:19"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</row>
    <row r="114" spans="2:19"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</row>
    <row r="115" spans="2:19"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</row>
    <row r="116" spans="2:19"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</row>
    <row r="117" spans="2:19"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</row>
    <row r="118" spans="2:19"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</row>
    <row r="119" spans="2:19"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</row>
    <row r="120" spans="2:19"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</row>
    <row r="121" spans="2:19"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</row>
    <row r="122" spans="2:19"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</row>
    <row r="123" spans="2:19"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</row>
    <row r="124" spans="2:19"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</row>
    <row r="125" spans="2:19"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</row>
    <row r="126" spans="2:19"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</row>
    <row r="127" spans="2:19"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</row>
    <row r="128" spans="2:19"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</row>
    <row r="129" spans="2:19"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</row>
    <row r="130" spans="2:19"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</row>
    <row r="131" spans="2:19"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</row>
    <row r="132" spans="2:19"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</row>
    <row r="133" spans="2:19"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</row>
    <row r="134" spans="2:19"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</row>
    <row r="135" spans="2:19"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</row>
    <row r="136" spans="2:19"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</row>
    <row r="137" spans="2:19"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</row>
    <row r="138" spans="2:19"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</row>
    <row r="139" spans="2:19"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</row>
    <row r="140" spans="2:19"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</row>
    <row r="141" spans="2:19"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</row>
    <row r="142" spans="2:19"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</row>
    <row r="143" spans="2:19"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</row>
    <row r="144" spans="2:19"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</row>
    <row r="145" spans="2:19"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</row>
    <row r="146" spans="2:19"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</row>
    <row r="147" spans="2:19"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</row>
    <row r="148" spans="2:19"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</row>
    <row r="149" spans="2:19"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</row>
    <row r="150" spans="2:19"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</row>
    <row r="151" spans="2:19"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</row>
    <row r="152" spans="2:19"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</row>
    <row r="153" spans="2:19"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</row>
    <row r="154" spans="2:19"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</row>
    <row r="155" spans="2:19"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</row>
    <row r="156" spans="2:19"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</row>
    <row r="157" spans="2:19"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</row>
    <row r="158" spans="2:19"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</row>
    <row r="159" spans="2:19"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</row>
    <row r="160" spans="2:19"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</row>
    <row r="161" spans="2:19"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</row>
    <row r="162" spans="2:19"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</row>
    <row r="163" spans="2:19"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</row>
    <row r="164" spans="2:19"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</row>
    <row r="165" spans="2:19"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</row>
    <row r="166" spans="2:19"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</row>
    <row r="167" spans="2:19"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</row>
    <row r="168" spans="2:19"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</row>
    <row r="169" spans="2:19"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</row>
    <row r="170" spans="2:19"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</row>
    <row r="171" spans="2:19"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</row>
    <row r="172" spans="2:19"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</row>
    <row r="173" spans="2:19"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</row>
    <row r="174" spans="2:19"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</row>
    <row r="175" spans="2:19"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</row>
    <row r="176" spans="2:19"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</row>
    <row r="177" spans="2:19"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</row>
    <row r="178" spans="2:19"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</row>
    <row r="179" spans="2:19"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</row>
    <row r="180" spans="2:19"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</row>
    <row r="181" spans="2:19"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</row>
    <row r="182" spans="2:19"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</row>
    <row r="183" spans="2:19"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</row>
    <row r="184" spans="2:19"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</row>
    <row r="185" spans="2:19"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</row>
    <row r="186" spans="2:19"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</row>
    <row r="187" spans="2:19"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</row>
    <row r="188" spans="2:19"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</row>
    <row r="189" spans="2:19"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</row>
    <row r="190" spans="2:19"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</row>
    <row r="191" spans="2:19"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</row>
    <row r="192" spans="2:19"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</row>
    <row r="193" spans="2:19"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</row>
    <row r="194" spans="2:19"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</row>
    <row r="195" spans="2:19"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</row>
    <row r="196" spans="2:19"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</row>
    <row r="197" spans="2:19"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</row>
    <row r="198" spans="2:19"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</row>
    <row r="199" spans="2:19"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</row>
    <row r="200" spans="2:19"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</row>
    <row r="201" spans="2:19"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</row>
    <row r="202" spans="2:19"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</row>
    <row r="203" spans="2:19"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</row>
    <row r="204" spans="2:19"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</row>
    <row r="205" spans="2:19"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</row>
    <row r="206" spans="2:19"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</row>
    <row r="207" spans="2:19"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</row>
    <row r="208" spans="2:19"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</row>
    <row r="209" spans="2:19"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</row>
    <row r="210" spans="2:19"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</row>
    <row r="211" spans="2:19"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</row>
    <row r="212" spans="2:19"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</row>
    <row r="213" spans="2:19"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</row>
    <row r="214" spans="2:19"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</row>
    <row r="215" spans="2:19"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</row>
    <row r="216" spans="2:19"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</row>
    <row r="217" spans="2:19"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</row>
    <row r="218" spans="2:19"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</row>
    <row r="219" spans="2:19"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</row>
    <row r="220" spans="2:19"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</row>
    <row r="221" spans="2:19"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</row>
    <row r="222" spans="2:19"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</row>
    <row r="223" spans="2:19"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</row>
    <row r="224" spans="2:19"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</row>
    <row r="225" spans="2:19"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</row>
    <row r="226" spans="2:19"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</row>
    <row r="227" spans="2:19"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</row>
    <row r="228" spans="2:19"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</row>
    <row r="229" spans="2:19"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2:19"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2:19"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2:19"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2:19"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</row>
    <row r="234" spans="2:19"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</row>
    <row r="235" spans="2:19"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</row>
    <row r="236" spans="2:19"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</row>
    <row r="237" spans="2:19"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</row>
    <row r="238" spans="2:19"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</row>
    <row r="239" spans="2:19"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</row>
    <row r="240" spans="2:19"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</row>
    <row r="241" spans="2:19"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</row>
    <row r="242" spans="2:19"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</row>
    <row r="243" spans="2:19"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</row>
    <row r="244" spans="2:19"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</row>
    <row r="245" spans="2:19"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</row>
    <row r="246" spans="2:19"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</row>
    <row r="247" spans="2:19"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</row>
    <row r="248" spans="2:19"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</row>
    <row r="249" spans="2:19"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</row>
    <row r="250" spans="2:19"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</row>
    <row r="251" spans="2:19"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</row>
    <row r="252" spans="2:19"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</row>
    <row r="253" spans="2:19"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</row>
    <row r="254" spans="2:19"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</row>
    <row r="255" spans="2:19"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</row>
    <row r="256" spans="2:19"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</row>
    <row r="257" spans="2:19"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</row>
    <row r="258" spans="2:19"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</row>
    <row r="259" spans="2:19"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</row>
    <row r="260" spans="2:19"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</row>
    <row r="261" spans="2:19"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</row>
    <row r="262" spans="2:19"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</row>
    <row r="263" spans="2:19"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</row>
    <row r="264" spans="2:19"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</row>
    <row r="265" spans="2:19"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</row>
    <row r="266" spans="2:19"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</row>
    <row r="267" spans="2:19"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</row>
    <row r="268" spans="2:19"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</row>
    <row r="269" spans="2:19"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</row>
    <row r="270" spans="2:19"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</row>
    <row r="271" spans="2:19"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</row>
    <row r="272" spans="2:19"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</row>
    <row r="273" spans="2:19"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</row>
    <row r="274" spans="2:19"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</row>
    <row r="275" spans="2:19"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</row>
    <row r="276" spans="2:19"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</row>
    <row r="277" spans="2:19"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</row>
    <row r="278" spans="2:19"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</row>
    <row r="279" spans="2:19"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</row>
    <row r="280" spans="2:19"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</row>
    <row r="281" spans="2:19"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</row>
    <row r="282" spans="2:19"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</row>
    <row r="283" spans="2:19"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</row>
    <row r="284" spans="2:19"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</row>
    <row r="285" spans="2:19"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</row>
    <row r="286" spans="2:19"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</row>
    <row r="287" spans="2:19"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</row>
    <row r="288" spans="2:19"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</row>
    <row r="289" spans="2:19"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</row>
    <row r="290" spans="2:19"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</row>
    <row r="291" spans="2:19"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</row>
    <row r="292" spans="2:19"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</row>
    <row r="293" spans="2:19"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</row>
    <row r="294" spans="2:19"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</row>
    <row r="295" spans="2:19"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</row>
    <row r="296" spans="2:19"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</row>
    <row r="297" spans="2:19"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</row>
    <row r="298" spans="2:19"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</row>
    <row r="299" spans="2:19"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</row>
    <row r="300" spans="2:19"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</row>
    <row r="301" spans="2:19"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</row>
    <row r="302" spans="2:19"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</row>
    <row r="303" spans="2:19"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</row>
    <row r="304" spans="2:19"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</row>
    <row r="305" spans="2:19"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</row>
    <row r="306" spans="2:19"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</row>
    <row r="307" spans="2:19"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</row>
    <row r="308" spans="2:19"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</row>
    <row r="309" spans="2:19"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</row>
    <row r="310" spans="2:19"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</row>
    <row r="311" spans="2:19"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</row>
    <row r="312" spans="2:19"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</row>
    <row r="313" spans="2:19"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</row>
    <row r="314" spans="2:19"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</row>
    <row r="315" spans="2:19"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</row>
    <row r="316" spans="2:19"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</row>
    <row r="317" spans="2:19"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</row>
    <row r="318" spans="2:19"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</row>
    <row r="319" spans="2:19"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</row>
    <row r="320" spans="2:19"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</row>
    <row r="321" spans="2:19"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</row>
    <row r="322" spans="2:19"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</row>
    <row r="323" spans="2:19"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</row>
    <row r="324" spans="2:19"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</row>
    <row r="325" spans="2:19"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</row>
    <row r="326" spans="2:19"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</row>
    <row r="327" spans="2:19"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</row>
    <row r="328" spans="2:19"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</row>
    <row r="329" spans="2:19"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</row>
    <row r="330" spans="2:19"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</row>
    <row r="331" spans="2:19"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</row>
    <row r="332" spans="2:19"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</row>
    <row r="333" spans="2:19"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</row>
    <row r="334" spans="2:19"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</row>
    <row r="335" spans="2:19"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</row>
    <row r="336" spans="2:19"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</row>
    <row r="337" spans="2:19"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</row>
    <row r="338" spans="2:19"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</row>
    <row r="339" spans="2:19"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</row>
    <row r="340" spans="2:19"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</row>
    <row r="341" spans="2:19"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</row>
    <row r="342" spans="2:19"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</row>
    <row r="343" spans="2:19"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</row>
    <row r="344" spans="2:19"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</row>
    <row r="345" spans="2:19"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</row>
    <row r="346" spans="2:19"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</row>
    <row r="347" spans="2:19"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</row>
    <row r="348" spans="2:19"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</row>
    <row r="349" spans="2:19"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</row>
    <row r="350" spans="2:19"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</row>
    <row r="351" spans="2:19"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</row>
    <row r="352" spans="2:19"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</row>
    <row r="353" spans="2:19"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</row>
    <row r="354" spans="2:19"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</row>
    <row r="355" spans="2:19"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</row>
    <row r="356" spans="2:19"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</row>
    <row r="357" spans="2:19"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</row>
    <row r="358" spans="2:19"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</row>
    <row r="359" spans="2:19"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</row>
    <row r="360" spans="2:19"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</row>
    <row r="361" spans="2:19"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</row>
    <row r="362" spans="2:19"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</row>
    <row r="363" spans="2:19"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</row>
    <row r="364" spans="2:19"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</row>
    <row r="365" spans="2:19"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</row>
    <row r="366" spans="2:19"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</row>
    <row r="367" spans="2:19"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</row>
    <row r="368" spans="2:19"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</row>
    <row r="369" spans="2:19"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</row>
    <row r="370" spans="2:19"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</row>
    <row r="371" spans="2:19"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</row>
    <row r="372" spans="2:19"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</row>
    <row r="373" spans="2:19"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</row>
    <row r="374" spans="2:19"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</row>
    <row r="375" spans="2:19"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</row>
    <row r="376" spans="2:19"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</row>
    <row r="377" spans="2:19"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</row>
    <row r="378" spans="2:19"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</row>
    <row r="379" spans="2:19"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</row>
    <row r="380" spans="2:19"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</row>
    <row r="381" spans="2:19"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</row>
    <row r="382" spans="2:19"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</row>
    <row r="383" spans="2:19"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</row>
    <row r="384" spans="2:19"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</row>
    <row r="385" spans="2:19"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</row>
    <row r="386" spans="2:19"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</row>
    <row r="387" spans="2:19"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</row>
    <row r="388" spans="2:19"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</row>
    <row r="389" spans="2:19"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</row>
    <row r="390" spans="2:19"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</row>
    <row r="391" spans="2:19"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</row>
    <row r="392" spans="2:19"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</row>
    <row r="393" spans="2:19"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</row>
    <row r="394" spans="2:19"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</row>
    <row r="395" spans="2:19"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</row>
    <row r="396" spans="2:19"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</row>
    <row r="397" spans="2:19"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</row>
    <row r="398" spans="2:19"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</row>
    <row r="399" spans="2:19"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</row>
    <row r="400" spans="2:19"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</row>
    <row r="401" spans="2:19"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</row>
    <row r="402" spans="2:19"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</row>
    <row r="403" spans="2:19"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</row>
    <row r="404" spans="2:19"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</row>
    <row r="405" spans="2:19"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</row>
    <row r="406" spans="2:19"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</row>
    <row r="407" spans="2:19"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</row>
    <row r="408" spans="2:19"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</row>
    <row r="409" spans="2:19"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</row>
    <row r="410" spans="2:19"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</row>
    <row r="411" spans="2:19"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</row>
    <row r="412" spans="2:19"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</row>
    <row r="413" spans="2:19"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</row>
    <row r="414" spans="2:19"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</row>
    <row r="415" spans="2:19"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</row>
    <row r="416" spans="2:19"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</row>
    <row r="417" spans="2:19"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</row>
    <row r="418" spans="2:19"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</row>
    <row r="419" spans="2:19"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</row>
    <row r="420" spans="2:19"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</row>
    <row r="421" spans="2:19"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</row>
    <row r="422" spans="2:19"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</row>
    <row r="423" spans="2:19"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</row>
    <row r="424" spans="2:19"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</row>
    <row r="425" spans="2:19"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</row>
    <row r="426" spans="2:19"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</row>
    <row r="427" spans="2:19"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</row>
    <row r="428" spans="2:19"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</row>
    <row r="429" spans="2:19"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</row>
    <row r="430" spans="2:19"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</row>
    <row r="431" spans="2:19"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</row>
    <row r="432" spans="2:19"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</row>
    <row r="433" spans="2:19"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</row>
    <row r="434" spans="2:19"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</row>
    <row r="435" spans="2:19"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</row>
    <row r="436" spans="2:19"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</row>
    <row r="437" spans="2:19"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</row>
    <row r="438" spans="2:19"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</row>
    <row r="439" spans="2:19"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</row>
    <row r="440" spans="2:19"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</row>
    <row r="441" spans="2:19"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</row>
    <row r="442" spans="2:19"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</row>
    <row r="443" spans="2:19"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</row>
    <row r="444" spans="2:19"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</row>
    <row r="445" spans="2:19"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</row>
    <row r="446" spans="2:19"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</row>
    <row r="447" spans="2:19"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</row>
    <row r="448" spans="2:19"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</row>
    <row r="449" spans="2:19"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</row>
    <row r="450" spans="2:19"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</row>
    <row r="451" spans="2:19"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</row>
    <row r="452" spans="2:19"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</row>
    <row r="453" spans="2:19"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</row>
    <row r="454" spans="2:19"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</row>
    <row r="455" spans="2:19"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</row>
    <row r="456" spans="2:19"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</row>
    <row r="457" spans="2:19"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</row>
    <row r="458" spans="2:19"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</row>
    <row r="459" spans="2:19"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</row>
    <row r="460" spans="2:19"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</row>
    <row r="461" spans="2:19"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</row>
    <row r="462" spans="2:19"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</row>
    <row r="463" spans="2:19"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</row>
    <row r="464" spans="2:19"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</row>
    <row r="465" spans="2:19"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</row>
    <row r="466" spans="2:19"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</row>
    <row r="467" spans="2:19"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</row>
  </sheetData>
  <phoneticPr fontId="3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表1-1</vt:lpstr>
      <vt:lpstr>表1-2</vt:lpstr>
      <vt:lpstr>表1-3</vt:lpstr>
      <vt:lpstr>表1-4</vt:lpstr>
      <vt:lpstr>表1-5</vt:lpstr>
      <vt:lpstr>表1-6</vt:lpstr>
      <vt:lpstr>'表1-1'!Print_Titles</vt:lpstr>
      <vt:lpstr>'表1-2'!Print_Titles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2020-11-18T23:35:01Z</cp:lastPrinted>
  <dcterms:created xsi:type="dcterms:W3CDTF">2020-11-05T05:22:11Z</dcterms:created>
  <dcterms:modified xsi:type="dcterms:W3CDTF">2020-11-20T00:58:55Z</dcterms:modified>
</cp:coreProperties>
</file>