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8.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drawings/drawing9.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drawings/drawing10.xml" ContentType="application/vnd.openxmlformats-officedocument.drawing+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産業連関表\01産業連関作表\2015県内外地域間表\"/>
    </mc:Choice>
  </mc:AlternateContent>
  <bookViews>
    <workbookView xWindow="360" yWindow="60" windowWidth="19260" windowHeight="8325" tabRatio="913"/>
  </bookViews>
  <sheets>
    <sheet name="使い方" sheetId="4" r:id="rId1"/>
    <sheet name="入力_県内外" sheetId="35" r:id="rId2"/>
    <sheet name="推計結果の概要" sheetId="6" r:id="rId3"/>
    <sheet name="県内のみ" sheetId="7" r:id="rId4"/>
    <sheet name="詳細1" sheetId="8" r:id="rId5"/>
    <sheet name="詳細2" sheetId="9" r:id="rId6"/>
    <sheet name="詳細3" sheetId="10" r:id="rId7"/>
    <sheet name="詳細4" sheetId="11" r:id="rId8"/>
    <sheet name="体系図1" sheetId="12" r:id="rId9"/>
    <sheet name="体系図2" sheetId="13" r:id="rId10"/>
    <sheet name="効果内訳" sheetId="14" r:id="rId11"/>
    <sheet name="グラフ1" sheetId="15" r:id="rId12"/>
    <sheet name="グラフ2" sheetId="16" r:id="rId13"/>
    <sheet name="グラフ3" sheetId="17" r:id="rId14"/>
    <sheet name="グラフ4" sheetId="18" r:id="rId15"/>
    <sheet name="1次効果" sheetId="19" r:id="rId16"/>
    <sheet name="2次効果" sheetId="20" r:id="rId17"/>
    <sheet name="係数" sheetId="21" r:id="rId18"/>
  </sheets>
  <definedNames>
    <definedName name="_xlnm.Print_Area" localSheetId="15">'1次効果'!$B$1:$AE$781</definedName>
    <definedName name="_xlnm.Print_Area" localSheetId="16">'2次効果'!$B$2:$AD$567</definedName>
    <definedName name="_xlnm.Print_Area" localSheetId="11">グラフ1!$B$2:$W$72</definedName>
    <definedName name="_xlnm.Print_Area" localSheetId="12">グラフ2!$B$2:$W$72</definedName>
    <definedName name="_xlnm.Print_Area" localSheetId="13">グラフ3!$B$2:$W$72</definedName>
    <definedName name="_xlnm.Print_Area" localSheetId="14">グラフ4!$B$2:$W$72</definedName>
    <definedName name="_xlnm.Print_Area" localSheetId="17">係数!$B$1:$P$43</definedName>
    <definedName name="_xlnm.Print_Area" localSheetId="3">県内のみ!$B$1:$R$66</definedName>
    <definedName name="_xlnm.Print_Area" localSheetId="10">効果内訳!$B$2:$W$72</definedName>
    <definedName name="_xlnm.Print_Area" localSheetId="0">使い方!$C$1:$R$22</definedName>
    <definedName name="_xlnm.Print_Area" localSheetId="4">詳細1!$B$1:$R$123</definedName>
    <definedName name="_xlnm.Print_Area" localSheetId="5">詳細2!$B$1:$R$200</definedName>
    <definedName name="_xlnm.Print_Area" localSheetId="6">詳細3!$B$1:$R$188</definedName>
    <definedName name="_xlnm.Print_Area" localSheetId="7">詳細4!$B$1:$R$201</definedName>
    <definedName name="_xlnm.Print_Area" localSheetId="2">推計結果の概要!$B$1:$R$522</definedName>
    <definedName name="_xlnm.Print_Area" localSheetId="8">体系図1!$B$1:$AE$320</definedName>
    <definedName name="_xlnm.Print_Area" localSheetId="9">体系図2!$B$1:$AE$320</definedName>
  </definedNames>
  <calcPr calcId="162913"/>
</workbook>
</file>

<file path=xl/calcChain.xml><?xml version="1.0" encoding="utf-8"?>
<calcChain xmlns="http://schemas.openxmlformats.org/spreadsheetml/2006/main">
  <c r="P135" i="9" l="1"/>
  <c r="O135" i="9"/>
  <c r="N135" i="9"/>
  <c r="M135" i="9"/>
  <c r="L135" i="9"/>
  <c r="K135" i="9"/>
  <c r="J135" i="9"/>
  <c r="I135" i="9"/>
  <c r="H135" i="9"/>
  <c r="G135" i="9"/>
  <c r="F135" i="9"/>
  <c r="E135" i="9"/>
  <c r="D135" i="9"/>
  <c r="P96" i="9"/>
  <c r="O96" i="9"/>
  <c r="N96" i="9"/>
  <c r="M96" i="9"/>
  <c r="L96" i="9"/>
  <c r="K96" i="9"/>
  <c r="J96" i="9"/>
  <c r="I96" i="9"/>
  <c r="H96" i="9"/>
  <c r="G96" i="9"/>
  <c r="F96" i="9"/>
  <c r="E96" i="9"/>
  <c r="D96" i="9"/>
  <c r="P55" i="9"/>
  <c r="O55" i="9"/>
  <c r="N55" i="9"/>
  <c r="M55" i="9"/>
  <c r="L55" i="9"/>
  <c r="K55" i="9"/>
  <c r="J55" i="9"/>
  <c r="I55" i="9"/>
  <c r="H55" i="9"/>
  <c r="G55" i="9"/>
  <c r="F55" i="9"/>
  <c r="E55" i="9"/>
  <c r="D55" i="9"/>
  <c r="P19" i="9"/>
  <c r="O19" i="9"/>
  <c r="N19" i="9"/>
  <c r="M19" i="9"/>
  <c r="L19" i="9"/>
  <c r="K19" i="9"/>
  <c r="J19" i="9"/>
  <c r="I19" i="9"/>
  <c r="H19" i="9"/>
  <c r="G19" i="9"/>
  <c r="F19" i="9"/>
  <c r="E19" i="9"/>
  <c r="D19" i="9"/>
  <c r="P135" i="10"/>
  <c r="O135" i="10"/>
  <c r="N135" i="10"/>
  <c r="M135" i="10"/>
  <c r="L135" i="10"/>
  <c r="K135" i="10"/>
  <c r="J135" i="10"/>
  <c r="I135" i="10"/>
  <c r="H135" i="10"/>
  <c r="G135" i="10"/>
  <c r="F135" i="10"/>
  <c r="E135" i="10"/>
  <c r="D135" i="10"/>
  <c r="P97" i="10"/>
  <c r="O97" i="10"/>
  <c r="N97" i="10"/>
  <c r="M97" i="10"/>
  <c r="L97" i="10"/>
  <c r="K97" i="10"/>
  <c r="J97" i="10"/>
  <c r="I97" i="10"/>
  <c r="H97" i="10"/>
  <c r="G97" i="10"/>
  <c r="F97" i="10"/>
  <c r="E97" i="10"/>
  <c r="D97" i="10"/>
  <c r="P56" i="10"/>
  <c r="O56" i="10"/>
  <c r="N56" i="10"/>
  <c r="M56" i="10"/>
  <c r="L56" i="10"/>
  <c r="K56" i="10"/>
  <c r="J56" i="10"/>
  <c r="I56" i="10"/>
  <c r="H56" i="10"/>
  <c r="G56" i="10"/>
  <c r="F56" i="10"/>
  <c r="E56" i="10"/>
  <c r="D56" i="10"/>
  <c r="P19" i="10"/>
  <c r="O19" i="10"/>
  <c r="N19" i="10"/>
  <c r="M19" i="10"/>
  <c r="L19" i="10"/>
  <c r="K19" i="10"/>
  <c r="J19" i="10"/>
  <c r="I19" i="10"/>
  <c r="H19" i="10"/>
  <c r="G19" i="10"/>
  <c r="F19" i="10"/>
  <c r="E19" i="10"/>
  <c r="D19" i="10"/>
  <c r="H104" i="19"/>
  <c r="H105" i="19"/>
  <c r="H106" i="19"/>
  <c r="H107" i="19"/>
  <c r="H108" i="19"/>
  <c r="H109" i="19"/>
  <c r="H110" i="19"/>
  <c r="H111" i="19"/>
  <c r="H112" i="19"/>
  <c r="H113" i="19"/>
  <c r="H114" i="19"/>
  <c r="H115" i="19"/>
  <c r="H116" i="19"/>
  <c r="L104" i="19"/>
  <c r="L105" i="19"/>
  <c r="L106" i="19"/>
  <c r="L107" i="19"/>
  <c r="L108" i="19"/>
  <c r="L109" i="19"/>
  <c r="L110" i="19"/>
  <c r="L111" i="19"/>
  <c r="L112" i="19"/>
  <c r="L113" i="19"/>
  <c r="L114" i="19"/>
  <c r="L115" i="19"/>
  <c r="L116" i="19"/>
  <c r="P104" i="19"/>
  <c r="P105" i="19"/>
  <c r="P106" i="19"/>
  <c r="P107" i="19"/>
  <c r="P108" i="19"/>
  <c r="P109" i="19"/>
  <c r="P110" i="19"/>
  <c r="P111" i="19"/>
  <c r="P112" i="19"/>
  <c r="P113" i="19"/>
  <c r="P114" i="19"/>
  <c r="P115" i="19"/>
  <c r="P116" i="19"/>
  <c r="P91" i="19"/>
  <c r="P92" i="19"/>
  <c r="P93" i="19"/>
  <c r="P94" i="19"/>
  <c r="P95" i="19"/>
  <c r="P96" i="19"/>
  <c r="P97" i="19"/>
  <c r="P98" i="19"/>
  <c r="P99" i="19"/>
  <c r="P100" i="19"/>
  <c r="P101" i="19"/>
  <c r="P102" i="19"/>
  <c r="P103" i="19"/>
  <c r="L91" i="19"/>
  <c r="L92" i="19"/>
  <c r="L93" i="19"/>
  <c r="L94" i="19"/>
  <c r="L95" i="19"/>
  <c r="L96" i="19"/>
  <c r="L97" i="19"/>
  <c r="L98" i="19"/>
  <c r="L99" i="19"/>
  <c r="L100" i="19"/>
  <c r="L101" i="19"/>
  <c r="L102" i="19"/>
  <c r="L103" i="19"/>
  <c r="H91" i="19"/>
  <c r="H92" i="19"/>
  <c r="H93" i="19"/>
  <c r="H94" i="19"/>
  <c r="H95" i="19"/>
  <c r="H96" i="19"/>
  <c r="H97" i="19"/>
  <c r="H98" i="19"/>
  <c r="H99" i="19"/>
  <c r="H100" i="19"/>
  <c r="H101" i="19"/>
  <c r="H102" i="19"/>
  <c r="H103" i="19"/>
  <c r="H73" i="19"/>
  <c r="H74" i="19"/>
  <c r="H75" i="19"/>
  <c r="H76" i="19"/>
  <c r="H77" i="19"/>
  <c r="H78" i="19"/>
  <c r="H79" i="19"/>
  <c r="H80" i="19"/>
  <c r="H81" i="19"/>
  <c r="H82" i="19"/>
  <c r="H83" i="19"/>
  <c r="H84" i="19"/>
  <c r="H85" i="19"/>
  <c r="H56" i="19"/>
  <c r="H57" i="19"/>
  <c r="H58" i="19"/>
  <c r="H59" i="19"/>
  <c r="H60" i="19"/>
  <c r="H61" i="19"/>
  <c r="H62" i="19"/>
  <c r="H63" i="19"/>
  <c r="H64" i="19"/>
  <c r="H65" i="19"/>
  <c r="H66" i="19"/>
  <c r="H67" i="19"/>
  <c r="H68" i="19"/>
  <c r="H39" i="19"/>
  <c r="H40" i="19"/>
  <c r="H41" i="19"/>
  <c r="H42" i="19"/>
  <c r="H43" i="19"/>
  <c r="H44" i="19"/>
  <c r="H45" i="19"/>
  <c r="H46" i="19"/>
  <c r="H47" i="19"/>
  <c r="H48" i="19"/>
  <c r="H49" i="19"/>
  <c r="H50" i="19"/>
  <c r="H51" i="19"/>
  <c r="AD152" i="19"/>
  <c r="AD153" i="19" s="1"/>
  <c r="AC152" i="19"/>
  <c r="AC153" i="19" s="1"/>
  <c r="AB152" i="19"/>
  <c r="AB153" i="19" s="1"/>
  <c r="AA152" i="19"/>
  <c r="AA153" i="19" s="1"/>
  <c r="Z152" i="19"/>
  <c r="Z153" i="19" s="1"/>
  <c r="Y152" i="19"/>
  <c r="Y153" i="19" s="1"/>
  <c r="X152" i="19"/>
  <c r="X153" i="19" s="1"/>
  <c r="W152" i="19"/>
  <c r="W153" i="19" s="1"/>
  <c r="V152" i="19"/>
  <c r="V153" i="19" s="1"/>
  <c r="U152" i="19"/>
  <c r="U153" i="19" s="1"/>
  <c r="T152" i="19"/>
  <c r="T153" i="19" s="1"/>
  <c r="S152" i="19"/>
  <c r="S153" i="19" s="1"/>
  <c r="R152" i="19"/>
  <c r="R153" i="19" s="1"/>
  <c r="Q152" i="19"/>
  <c r="Q153" i="19" s="1"/>
  <c r="P152" i="19"/>
  <c r="P153" i="19" s="1"/>
  <c r="O152" i="19"/>
  <c r="O153" i="19" s="1"/>
  <c r="N152" i="19"/>
  <c r="N153" i="19" s="1"/>
  <c r="M152" i="19"/>
  <c r="M153" i="19" s="1"/>
  <c r="L152" i="19"/>
  <c r="L153" i="19" s="1"/>
  <c r="K152" i="19"/>
  <c r="K153" i="19" s="1"/>
  <c r="J152" i="19"/>
  <c r="J153" i="19" s="1"/>
  <c r="I152" i="19"/>
  <c r="I153" i="19" s="1"/>
  <c r="H152" i="19"/>
  <c r="H153" i="19" s="1"/>
  <c r="G152" i="19"/>
  <c r="G153" i="19" s="1"/>
  <c r="F152" i="19"/>
  <c r="F153" i="19" s="1"/>
  <c r="E152" i="19"/>
  <c r="E153" i="19" s="1"/>
  <c r="D9" i="9" l="1"/>
  <c r="E9" i="9"/>
  <c r="F9" i="9"/>
  <c r="G9" i="9"/>
  <c r="H9" i="9"/>
  <c r="I9" i="9"/>
  <c r="J9" i="9"/>
  <c r="K9" i="9"/>
  <c r="L9" i="9"/>
  <c r="M9" i="9"/>
  <c r="N9" i="9"/>
  <c r="O9" i="9"/>
  <c r="P9" i="9"/>
  <c r="D10" i="9"/>
  <c r="E10" i="9"/>
  <c r="F10" i="9"/>
  <c r="G10" i="9"/>
  <c r="H10" i="9"/>
  <c r="I10" i="9"/>
  <c r="J10" i="9"/>
  <c r="K10" i="9"/>
  <c r="L10" i="9"/>
  <c r="M10" i="9"/>
  <c r="N10" i="9"/>
  <c r="O10" i="9"/>
  <c r="P10" i="9"/>
  <c r="D9" i="8"/>
  <c r="E9" i="8"/>
  <c r="F9" i="8"/>
  <c r="G9" i="8"/>
  <c r="H9" i="8"/>
  <c r="I9" i="8"/>
  <c r="J9" i="8"/>
  <c r="K9" i="8"/>
  <c r="L9" i="8"/>
  <c r="M9" i="8"/>
  <c r="N9" i="8"/>
  <c r="O9" i="8"/>
  <c r="P9" i="8"/>
  <c r="D10" i="8"/>
  <c r="E10" i="8"/>
  <c r="F10" i="8"/>
  <c r="G10" i="8"/>
  <c r="H10" i="8"/>
  <c r="I10" i="8"/>
  <c r="J10" i="8"/>
  <c r="K10" i="8"/>
  <c r="L10" i="8"/>
  <c r="M10" i="8"/>
  <c r="N10" i="8"/>
  <c r="O10" i="8"/>
  <c r="P10" i="8"/>
  <c r="P7" i="7"/>
  <c r="O7" i="7"/>
  <c r="N7" i="7"/>
  <c r="M7" i="7"/>
  <c r="L7" i="7"/>
  <c r="K7" i="7"/>
  <c r="J7" i="7"/>
  <c r="I7" i="7"/>
  <c r="H7" i="7"/>
  <c r="G7" i="7"/>
  <c r="F7" i="7"/>
  <c r="E7" i="7"/>
  <c r="D7" i="7"/>
  <c r="P6" i="7"/>
  <c r="O6" i="7"/>
  <c r="N6" i="7"/>
  <c r="M6" i="7"/>
  <c r="L6" i="7"/>
  <c r="K6" i="7"/>
  <c r="J6" i="7"/>
  <c r="I6" i="7"/>
  <c r="H6" i="7"/>
  <c r="G6" i="7"/>
  <c r="F6" i="7"/>
  <c r="E6" i="7"/>
  <c r="D6" i="7"/>
  <c r="M2" i="6"/>
  <c r="M2" i="7"/>
  <c r="I29" i="7"/>
  <c r="P7" i="6"/>
  <c r="O7" i="6"/>
  <c r="N7" i="6"/>
  <c r="M7" i="6"/>
  <c r="L7" i="6"/>
  <c r="K7" i="6"/>
  <c r="J7" i="6"/>
  <c r="I7" i="6"/>
  <c r="H7" i="6"/>
  <c r="G7" i="6"/>
  <c r="F7" i="6"/>
  <c r="E7" i="6"/>
  <c r="D7" i="6"/>
  <c r="P6" i="6"/>
  <c r="O6" i="6"/>
  <c r="N6" i="6"/>
  <c r="M6" i="6"/>
  <c r="L6" i="6"/>
  <c r="K6" i="6"/>
  <c r="J6" i="6"/>
  <c r="I6" i="6"/>
  <c r="H6" i="6"/>
  <c r="G6" i="6"/>
  <c r="F6" i="6"/>
  <c r="E6" i="6"/>
  <c r="D6" i="6"/>
  <c r="L18" i="35" l="1"/>
  <c r="L17" i="35"/>
  <c r="L16" i="35"/>
  <c r="L15" i="35"/>
  <c r="L13" i="35"/>
  <c r="L12" i="35"/>
  <c r="L10" i="35"/>
  <c r="L9" i="35"/>
  <c r="L8" i="35"/>
  <c r="L7" i="35"/>
  <c r="L6" i="35"/>
  <c r="K18" i="35"/>
  <c r="K17" i="35"/>
  <c r="K16" i="35"/>
  <c r="K15" i="35"/>
  <c r="K13" i="35"/>
  <c r="K12" i="35"/>
  <c r="K10" i="35"/>
  <c r="K9" i="35"/>
  <c r="K8" i="35"/>
  <c r="K7" i="35"/>
  <c r="K6" i="35"/>
  <c r="J18" i="35"/>
  <c r="J17" i="35"/>
  <c r="J16" i="35"/>
  <c r="J15" i="35"/>
  <c r="J12" i="35"/>
  <c r="J13" i="35"/>
  <c r="J10" i="35"/>
  <c r="J9" i="35"/>
  <c r="J8" i="35"/>
  <c r="J7" i="35"/>
  <c r="J6" i="35"/>
  <c r="I18" i="35"/>
  <c r="I17" i="35"/>
  <c r="I16" i="35"/>
  <c r="I15" i="35"/>
  <c r="I13" i="35"/>
  <c r="I12" i="35"/>
  <c r="I10" i="35"/>
  <c r="I9" i="35"/>
  <c r="I8" i="35"/>
  <c r="I7" i="35"/>
  <c r="I6" i="35"/>
  <c r="P58" i="11" l="1"/>
  <c r="P141" i="11" s="1"/>
  <c r="O58" i="11"/>
  <c r="O141" i="11" s="1"/>
  <c r="N58" i="11"/>
  <c r="N141" i="11" s="1"/>
  <c r="M58" i="11"/>
  <c r="M141" i="11" s="1"/>
  <c r="L58" i="11"/>
  <c r="L141" i="11" s="1"/>
  <c r="K58" i="11"/>
  <c r="K141" i="11" s="1"/>
  <c r="J58" i="11"/>
  <c r="J141" i="11" s="1"/>
  <c r="I58" i="11"/>
  <c r="I141" i="11" s="1"/>
  <c r="H58" i="11"/>
  <c r="H141" i="11" s="1"/>
  <c r="G58" i="11"/>
  <c r="G141" i="11" s="1"/>
  <c r="F58" i="11"/>
  <c r="F141" i="11" s="1"/>
  <c r="E58" i="11"/>
  <c r="E141" i="11" s="1"/>
  <c r="D58" i="11"/>
  <c r="D141" i="11" s="1"/>
  <c r="P19" i="11"/>
  <c r="P102" i="11" s="1"/>
  <c r="O19" i="11"/>
  <c r="O102" i="11" s="1"/>
  <c r="N19" i="11"/>
  <c r="N102" i="11" s="1"/>
  <c r="M19" i="11"/>
  <c r="M102" i="11" s="1"/>
  <c r="L19" i="11"/>
  <c r="L102" i="11" s="1"/>
  <c r="K19" i="11"/>
  <c r="K102" i="11" s="1"/>
  <c r="J19" i="11"/>
  <c r="J102" i="11" s="1"/>
  <c r="I19" i="11"/>
  <c r="I102" i="11" s="1"/>
  <c r="H19" i="11"/>
  <c r="H102" i="11" s="1"/>
  <c r="G19" i="11"/>
  <c r="G102" i="11" s="1"/>
  <c r="F19" i="11"/>
  <c r="F102" i="11" s="1"/>
  <c r="E19" i="11"/>
  <c r="E102" i="11" s="1"/>
  <c r="D19" i="11"/>
  <c r="D102" i="11" s="1"/>
  <c r="F543" i="19" l="1"/>
  <c r="F342" i="19"/>
  <c r="Z125" i="19"/>
  <c r="Z509" i="19" s="1"/>
  <c r="E124" i="19"/>
  <c r="R124" i="19" s="1"/>
  <c r="F124" i="19"/>
  <c r="S124" i="19" s="1"/>
  <c r="S221" i="20" s="1"/>
  <c r="S502" i="20" s="1"/>
  <c r="G124" i="19"/>
  <c r="G721" i="19" s="1"/>
  <c r="H124" i="19"/>
  <c r="H721" i="19" s="1"/>
  <c r="I124" i="19"/>
  <c r="V124" i="19" s="1"/>
  <c r="J124" i="19"/>
  <c r="W124" i="19" s="1"/>
  <c r="W721" i="19" s="1"/>
  <c r="K124" i="19"/>
  <c r="K221" i="20" s="1"/>
  <c r="K502" i="20" s="1"/>
  <c r="L124" i="19"/>
  <c r="L157" i="19" s="1"/>
  <c r="M124" i="19"/>
  <c r="Z124" i="19" s="1"/>
  <c r="N124" i="19"/>
  <c r="AA124" i="19" s="1"/>
  <c r="AA221" i="20" s="1"/>
  <c r="AA502" i="20" s="1"/>
  <c r="O124" i="19"/>
  <c r="O721" i="19" s="1"/>
  <c r="P124" i="19"/>
  <c r="P721" i="19" s="1"/>
  <c r="Q124" i="19"/>
  <c r="AD124" i="19" s="1"/>
  <c r="E125" i="19"/>
  <c r="E722" i="19" s="1"/>
  <c r="F125" i="19"/>
  <c r="S125" i="19" s="1"/>
  <c r="G125" i="19"/>
  <c r="H125" i="19"/>
  <c r="U125" i="19" s="1"/>
  <c r="I125" i="19"/>
  <c r="I222" i="20" s="1"/>
  <c r="I503" i="20" s="1"/>
  <c r="J125" i="19"/>
  <c r="W125" i="19" s="1"/>
  <c r="K125" i="19"/>
  <c r="K158" i="19" s="1"/>
  <c r="L125" i="19"/>
  <c r="Y125" i="19" s="1"/>
  <c r="M125" i="19"/>
  <c r="M722" i="19" s="1"/>
  <c r="N125" i="19"/>
  <c r="AA125" i="19" s="1"/>
  <c r="O125" i="19"/>
  <c r="AB125" i="19" s="1"/>
  <c r="P125" i="19"/>
  <c r="AC125" i="19" s="1"/>
  <c r="Q125" i="19"/>
  <c r="Q222" i="20" s="1"/>
  <c r="Q503" i="20" s="1"/>
  <c r="D503" i="6"/>
  <c r="E503" i="6"/>
  <c r="F503" i="6"/>
  <c r="G503" i="6"/>
  <c r="H503" i="6"/>
  <c r="I503" i="6"/>
  <c r="J503" i="6"/>
  <c r="K503" i="6"/>
  <c r="L503" i="6"/>
  <c r="M503" i="6"/>
  <c r="N503" i="6"/>
  <c r="O503" i="6"/>
  <c r="P503" i="6"/>
  <c r="D504" i="6"/>
  <c r="E504" i="6"/>
  <c r="F504" i="6"/>
  <c r="G504" i="6"/>
  <c r="H504" i="6"/>
  <c r="I504" i="6"/>
  <c r="J504" i="6"/>
  <c r="K504" i="6"/>
  <c r="L504" i="6"/>
  <c r="M504" i="6"/>
  <c r="N504" i="6"/>
  <c r="O504" i="6"/>
  <c r="P504" i="6"/>
  <c r="Q504" i="6"/>
  <c r="D495" i="6"/>
  <c r="E495" i="6"/>
  <c r="F495" i="6"/>
  <c r="G495" i="6"/>
  <c r="H495" i="6"/>
  <c r="I495" i="6"/>
  <c r="J495" i="6"/>
  <c r="K495" i="6"/>
  <c r="L495" i="6"/>
  <c r="M495" i="6"/>
  <c r="N495" i="6"/>
  <c r="O495" i="6"/>
  <c r="P495" i="6"/>
  <c r="D496" i="6"/>
  <c r="E496" i="6"/>
  <c r="F496" i="6"/>
  <c r="G496" i="6"/>
  <c r="H496" i="6"/>
  <c r="I496" i="6"/>
  <c r="J496" i="6"/>
  <c r="K496" i="6"/>
  <c r="L496" i="6"/>
  <c r="M496" i="6"/>
  <c r="N496" i="6"/>
  <c r="O496" i="6"/>
  <c r="P496" i="6"/>
  <c r="Q496" i="6"/>
  <c r="D487" i="6"/>
  <c r="E487" i="6"/>
  <c r="F487" i="6"/>
  <c r="G487" i="6"/>
  <c r="H487" i="6"/>
  <c r="I487" i="6"/>
  <c r="J487" i="6"/>
  <c r="K487" i="6"/>
  <c r="L487" i="6"/>
  <c r="M487" i="6"/>
  <c r="N487" i="6"/>
  <c r="O487" i="6"/>
  <c r="P487" i="6"/>
  <c r="D488" i="6"/>
  <c r="E488" i="6"/>
  <c r="F488" i="6"/>
  <c r="G488" i="6"/>
  <c r="H488" i="6"/>
  <c r="I488" i="6"/>
  <c r="J488" i="6"/>
  <c r="K488" i="6"/>
  <c r="L488" i="6"/>
  <c r="M488" i="6"/>
  <c r="N488" i="6"/>
  <c r="O488" i="6"/>
  <c r="P488" i="6"/>
  <c r="Q488" i="6"/>
  <c r="D463" i="6"/>
  <c r="E463" i="6"/>
  <c r="F463" i="6"/>
  <c r="G463" i="6"/>
  <c r="H463" i="6"/>
  <c r="I463" i="6"/>
  <c r="J463" i="6"/>
  <c r="K463" i="6"/>
  <c r="L463" i="6"/>
  <c r="M463" i="6"/>
  <c r="N463" i="6"/>
  <c r="O463" i="6"/>
  <c r="P463" i="6"/>
  <c r="D464" i="6"/>
  <c r="E464" i="6"/>
  <c r="F464" i="6"/>
  <c r="G464" i="6"/>
  <c r="H464" i="6"/>
  <c r="I464" i="6"/>
  <c r="J464" i="6"/>
  <c r="K464" i="6"/>
  <c r="L464" i="6"/>
  <c r="M464" i="6"/>
  <c r="N464" i="6"/>
  <c r="O464" i="6"/>
  <c r="P464" i="6"/>
  <c r="Q464" i="6"/>
  <c r="D455" i="6"/>
  <c r="E455" i="6"/>
  <c r="F455" i="6"/>
  <c r="G455" i="6"/>
  <c r="H455" i="6"/>
  <c r="I455" i="6"/>
  <c r="J455" i="6"/>
  <c r="K455" i="6"/>
  <c r="L455" i="6"/>
  <c r="M455" i="6"/>
  <c r="N455" i="6"/>
  <c r="O455" i="6"/>
  <c r="P455" i="6"/>
  <c r="D456" i="6"/>
  <c r="E456" i="6"/>
  <c r="F456" i="6"/>
  <c r="G456" i="6"/>
  <c r="H456" i="6"/>
  <c r="I456" i="6"/>
  <c r="J456" i="6"/>
  <c r="K456" i="6"/>
  <c r="L456" i="6"/>
  <c r="M456" i="6"/>
  <c r="N456" i="6"/>
  <c r="O456" i="6"/>
  <c r="P456" i="6"/>
  <c r="Q456" i="6"/>
  <c r="D447" i="6"/>
  <c r="E447" i="6"/>
  <c r="F447" i="6"/>
  <c r="G447" i="6"/>
  <c r="H447" i="6"/>
  <c r="I447" i="6"/>
  <c r="J447" i="6"/>
  <c r="K447" i="6"/>
  <c r="L447" i="6"/>
  <c r="M447" i="6"/>
  <c r="N447" i="6"/>
  <c r="O447" i="6"/>
  <c r="P447" i="6"/>
  <c r="D448" i="6"/>
  <c r="E448" i="6"/>
  <c r="F448" i="6"/>
  <c r="G448" i="6"/>
  <c r="H448" i="6"/>
  <c r="I448" i="6"/>
  <c r="J448" i="6"/>
  <c r="K448" i="6"/>
  <c r="L448" i="6"/>
  <c r="M448" i="6"/>
  <c r="N448" i="6"/>
  <c r="O448" i="6"/>
  <c r="P448" i="6"/>
  <c r="Q448" i="6"/>
  <c r="D426" i="6"/>
  <c r="E426" i="6"/>
  <c r="F426" i="6"/>
  <c r="G426" i="6"/>
  <c r="H426" i="6"/>
  <c r="I426" i="6"/>
  <c r="J426" i="6"/>
  <c r="K426" i="6"/>
  <c r="L426" i="6"/>
  <c r="M426" i="6"/>
  <c r="N426" i="6"/>
  <c r="O426" i="6"/>
  <c r="P426" i="6"/>
  <c r="D427" i="6"/>
  <c r="E427" i="6"/>
  <c r="F427" i="6"/>
  <c r="G427" i="6"/>
  <c r="H427" i="6"/>
  <c r="I427" i="6"/>
  <c r="J427" i="6"/>
  <c r="K427" i="6"/>
  <c r="L427" i="6"/>
  <c r="M427" i="6"/>
  <c r="N427" i="6"/>
  <c r="O427" i="6"/>
  <c r="P427" i="6"/>
  <c r="Q427" i="6"/>
  <c r="D418" i="6"/>
  <c r="E418" i="6"/>
  <c r="F418" i="6"/>
  <c r="G418" i="6"/>
  <c r="H418" i="6"/>
  <c r="I418" i="6"/>
  <c r="J418" i="6"/>
  <c r="K418" i="6"/>
  <c r="L418" i="6"/>
  <c r="M418" i="6"/>
  <c r="N418" i="6"/>
  <c r="O418" i="6"/>
  <c r="P418" i="6"/>
  <c r="D419" i="6"/>
  <c r="E419" i="6"/>
  <c r="F419" i="6"/>
  <c r="G419" i="6"/>
  <c r="H419" i="6"/>
  <c r="I419" i="6"/>
  <c r="J419" i="6"/>
  <c r="K419" i="6"/>
  <c r="L419" i="6"/>
  <c r="M419" i="6"/>
  <c r="N419" i="6"/>
  <c r="O419" i="6"/>
  <c r="P419" i="6"/>
  <c r="Q419" i="6"/>
  <c r="D410" i="6"/>
  <c r="E410" i="6"/>
  <c r="F410" i="6"/>
  <c r="G410" i="6"/>
  <c r="H410" i="6"/>
  <c r="I410" i="6"/>
  <c r="J410" i="6"/>
  <c r="K410" i="6"/>
  <c r="L410" i="6"/>
  <c r="M410" i="6"/>
  <c r="N410" i="6"/>
  <c r="O410" i="6"/>
  <c r="P410" i="6"/>
  <c r="D411" i="6"/>
  <c r="E411" i="6"/>
  <c r="F411" i="6"/>
  <c r="G411" i="6"/>
  <c r="H411" i="6"/>
  <c r="I411" i="6"/>
  <c r="J411" i="6"/>
  <c r="K411" i="6"/>
  <c r="L411" i="6"/>
  <c r="M411" i="6"/>
  <c r="N411" i="6"/>
  <c r="O411" i="6"/>
  <c r="P411" i="6"/>
  <c r="Q411" i="6"/>
  <c r="D385" i="6"/>
  <c r="E385" i="6"/>
  <c r="F385" i="6"/>
  <c r="G385" i="6"/>
  <c r="H385" i="6"/>
  <c r="I385" i="6"/>
  <c r="J385" i="6"/>
  <c r="K385" i="6"/>
  <c r="L385" i="6"/>
  <c r="M385" i="6"/>
  <c r="N385" i="6"/>
  <c r="O385" i="6"/>
  <c r="P385" i="6"/>
  <c r="D386" i="6"/>
  <c r="E386" i="6"/>
  <c r="F386" i="6"/>
  <c r="G386" i="6"/>
  <c r="H386" i="6"/>
  <c r="I386" i="6"/>
  <c r="J386" i="6"/>
  <c r="K386" i="6"/>
  <c r="L386" i="6"/>
  <c r="M386" i="6"/>
  <c r="N386" i="6"/>
  <c r="O386" i="6"/>
  <c r="P386" i="6"/>
  <c r="Q386" i="6"/>
  <c r="D377" i="6"/>
  <c r="E377" i="6"/>
  <c r="F377" i="6"/>
  <c r="G377" i="6"/>
  <c r="H377" i="6"/>
  <c r="I377" i="6"/>
  <c r="J377" i="6"/>
  <c r="K377" i="6"/>
  <c r="L377" i="6"/>
  <c r="M377" i="6"/>
  <c r="N377" i="6"/>
  <c r="O377" i="6"/>
  <c r="P377" i="6"/>
  <c r="D378" i="6"/>
  <c r="E378" i="6"/>
  <c r="F378" i="6"/>
  <c r="G378" i="6"/>
  <c r="H378" i="6"/>
  <c r="I378" i="6"/>
  <c r="J378" i="6"/>
  <c r="K378" i="6"/>
  <c r="L378" i="6"/>
  <c r="M378" i="6"/>
  <c r="N378" i="6"/>
  <c r="O378" i="6"/>
  <c r="P378" i="6"/>
  <c r="Q378" i="6"/>
  <c r="D369" i="6"/>
  <c r="E369" i="6"/>
  <c r="F369" i="6"/>
  <c r="G369" i="6"/>
  <c r="H369" i="6"/>
  <c r="I369" i="6"/>
  <c r="J369" i="6"/>
  <c r="K369" i="6"/>
  <c r="L369" i="6"/>
  <c r="M369" i="6"/>
  <c r="N369" i="6"/>
  <c r="O369" i="6"/>
  <c r="P369" i="6"/>
  <c r="D370" i="6"/>
  <c r="E370" i="6"/>
  <c r="F370" i="6"/>
  <c r="G370" i="6"/>
  <c r="H370" i="6"/>
  <c r="I370" i="6"/>
  <c r="J370" i="6"/>
  <c r="K370" i="6"/>
  <c r="L370" i="6"/>
  <c r="M370" i="6"/>
  <c r="N370" i="6"/>
  <c r="O370" i="6"/>
  <c r="P370" i="6"/>
  <c r="Q370" i="6"/>
  <c r="D345" i="6"/>
  <c r="E345" i="6"/>
  <c r="F345" i="6"/>
  <c r="G345" i="6"/>
  <c r="H345" i="6"/>
  <c r="I345" i="6"/>
  <c r="J345" i="6"/>
  <c r="K345" i="6"/>
  <c r="L345" i="6"/>
  <c r="M345" i="6"/>
  <c r="N345" i="6"/>
  <c r="O345" i="6"/>
  <c r="P345" i="6"/>
  <c r="D346" i="6"/>
  <c r="E346" i="6"/>
  <c r="F346" i="6"/>
  <c r="G346" i="6"/>
  <c r="H346" i="6"/>
  <c r="I346" i="6"/>
  <c r="J346" i="6"/>
  <c r="K346" i="6"/>
  <c r="L346" i="6"/>
  <c r="M346" i="6"/>
  <c r="N346" i="6"/>
  <c r="O346" i="6"/>
  <c r="P346" i="6"/>
  <c r="Q346" i="6"/>
  <c r="D337" i="6"/>
  <c r="E337" i="6"/>
  <c r="F337" i="6"/>
  <c r="G337" i="6"/>
  <c r="H337" i="6"/>
  <c r="I337" i="6"/>
  <c r="J337" i="6"/>
  <c r="K337" i="6"/>
  <c r="L337" i="6"/>
  <c r="M337" i="6"/>
  <c r="N337" i="6"/>
  <c r="O337" i="6"/>
  <c r="P337" i="6"/>
  <c r="D338" i="6"/>
  <c r="E338" i="6"/>
  <c r="F338" i="6"/>
  <c r="G338" i="6"/>
  <c r="H338" i="6"/>
  <c r="I338" i="6"/>
  <c r="J338" i="6"/>
  <c r="K338" i="6"/>
  <c r="L338" i="6"/>
  <c r="M338" i="6"/>
  <c r="N338" i="6"/>
  <c r="O338" i="6"/>
  <c r="P338" i="6"/>
  <c r="Q338" i="6"/>
  <c r="D329" i="6"/>
  <c r="E329" i="6"/>
  <c r="F329" i="6"/>
  <c r="G329" i="6"/>
  <c r="H329" i="6"/>
  <c r="I329" i="6"/>
  <c r="J329" i="6"/>
  <c r="K329" i="6"/>
  <c r="L329" i="6"/>
  <c r="M329" i="6"/>
  <c r="N329" i="6"/>
  <c r="O329" i="6"/>
  <c r="P329" i="6"/>
  <c r="D330" i="6"/>
  <c r="E330" i="6"/>
  <c r="F330" i="6"/>
  <c r="G330" i="6"/>
  <c r="H330" i="6"/>
  <c r="I330" i="6"/>
  <c r="J330" i="6"/>
  <c r="K330" i="6"/>
  <c r="L330" i="6"/>
  <c r="M330" i="6"/>
  <c r="N330" i="6"/>
  <c r="O330" i="6"/>
  <c r="P330" i="6"/>
  <c r="Q330" i="6"/>
  <c r="D308" i="6"/>
  <c r="E308" i="6"/>
  <c r="F308" i="6"/>
  <c r="G308" i="6"/>
  <c r="H308" i="6"/>
  <c r="I308" i="6"/>
  <c r="J308" i="6"/>
  <c r="K308" i="6"/>
  <c r="L308" i="6"/>
  <c r="M308" i="6"/>
  <c r="N308" i="6"/>
  <c r="O308" i="6"/>
  <c r="P308" i="6"/>
  <c r="D309" i="6"/>
  <c r="E309" i="6"/>
  <c r="F309" i="6"/>
  <c r="G309" i="6"/>
  <c r="H309" i="6"/>
  <c r="I309" i="6"/>
  <c r="J309" i="6"/>
  <c r="K309" i="6"/>
  <c r="L309" i="6"/>
  <c r="M309" i="6"/>
  <c r="N309" i="6"/>
  <c r="O309" i="6"/>
  <c r="P309" i="6"/>
  <c r="Q309" i="6"/>
  <c r="D300" i="6"/>
  <c r="E300" i="6"/>
  <c r="F300" i="6"/>
  <c r="G300" i="6"/>
  <c r="H300" i="6"/>
  <c r="I300" i="6"/>
  <c r="J300" i="6"/>
  <c r="K300" i="6"/>
  <c r="L300" i="6"/>
  <c r="M300" i="6"/>
  <c r="N300" i="6"/>
  <c r="O300" i="6"/>
  <c r="P300" i="6"/>
  <c r="D301" i="6"/>
  <c r="E301" i="6"/>
  <c r="F301" i="6"/>
  <c r="G301" i="6"/>
  <c r="H301" i="6"/>
  <c r="I301" i="6"/>
  <c r="J301" i="6"/>
  <c r="K301" i="6"/>
  <c r="L301" i="6"/>
  <c r="M301" i="6"/>
  <c r="N301" i="6"/>
  <c r="O301" i="6"/>
  <c r="P301" i="6"/>
  <c r="Q301" i="6"/>
  <c r="C72" i="18"/>
  <c r="C72" i="17"/>
  <c r="C72" i="16"/>
  <c r="F28" i="14"/>
  <c r="N306" i="13"/>
  <c r="N296" i="13"/>
  <c r="I312" i="13"/>
  <c r="E292" i="13"/>
  <c r="R271" i="13"/>
  <c r="E264" i="13"/>
  <c r="R254" i="13"/>
  <c r="I260" i="13"/>
  <c r="E263" i="13"/>
  <c r="N187" i="13"/>
  <c r="R177" i="13"/>
  <c r="N128" i="13"/>
  <c r="R144" i="13"/>
  <c r="R104" i="13"/>
  <c r="Z50" i="13"/>
  <c r="Z57" i="13"/>
  <c r="Z39" i="13"/>
  <c r="R71" i="13"/>
  <c r="R75" i="13"/>
  <c r="N66" i="13"/>
  <c r="N70" i="13"/>
  <c r="N74" i="13"/>
  <c r="N78" i="13"/>
  <c r="I69" i="13"/>
  <c r="I73" i="13"/>
  <c r="I77" i="13"/>
  <c r="V48" i="13"/>
  <c r="R51" i="13"/>
  <c r="R55" i="13"/>
  <c r="N46" i="13"/>
  <c r="N50" i="13"/>
  <c r="N54" i="13"/>
  <c r="N58" i="13"/>
  <c r="V36" i="13"/>
  <c r="V40" i="13"/>
  <c r="V44" i="13"/>
  <c r="N34" i="13"/>
  <c r="N38" i="13"/>
  <c r="N42" i="13"/>
  <c r="R15" i="13"/>
  <c r="R19" i="13"/>
  <c r="R23" i="13"/>
  <c r="R27" i="13"/>
  <c r="N18" i="13"/>
  <c r="N22" i="13"/>
  <c r="N26" i="13"/>
  <c r="I56" i="13"/>
  <c r="I38" i="13"/>
  <c r="I42" i="13"/>
  <c r="E46" i="13"/>
  <c r="E50" i="13"/>
  <c r="E54" i="13"/>
  <c r="E58" i="13"/>
  <c r="I289" i="12"/>
  <c r="R254" i="12"/>
  <c r="R180" i="12"/>
  <c r="R73" i="12"/>
  <c r="R47" i="12"/>
  <c r="V50" i="12"/>
  <c r="Z53" i="12"/>
  <c r="V42" i="12"/>
  <c r="R45" i="12"/>
  <c r="R19" i="12"/>
  <c r="N22" i="12"/>
  <c r="I27" i="12"/>
  <c r="E276" i="13" s="1"/>
  <c r="I26" i="12"/>
  <c r="I25" i="12"/>
  <c r="R43" i="13" s="1"/>
  <c r="I24" i="12"/>
  <c r="E310" i="13" s="1"/>
  <c r="I23" i="12"/>
  <c r="F24" i="14" s="1"/>
  <c r="I22" i="12"/>
  <c r="I21" i="12"/>
  <c r="I52" i="13" s="1"/>
  <c r="I20" i="12"/>
  <c r="I269" i="13" s="1"/>
  <c r="I19" i="12"/>
  <c r="N292" i="13" s="1"/>
  <c r="I18" i="12"/>
  <c r="I17" i="12"/>
  <c r="R290" i="13" s="1"/>
  <c r="I16" i="12"/>
  <c r="I15" i="12"/>
  <c r="E288" i="13" s="1"/>
  <c r="Q190" i="11"/>
  <c r="Q182" i="11"/>
  <c r="Q174" i="11"/>
  <c r="Q161" i="11"/>
  <c r="Q145" i="11"/>
  <c r="Q132" i="11"/>
  <c r="Q106" i="11"/>
  <c r="Q93" i="11"/>
  <c r="Q78" i="11"/>
  <c r="Q62" i="11"/>
  <c r="C10" i="11"/>
  <c r="Q10" i="11"/>
  <c r="Q88" i="10"/>
  <c r="C10" i="10"/>
  <c r="Q10" i="10"/>
  <c r="Q23" i="10" s="1"/>
  <c r="Q181" i="9"/>
  <c r="Q173" i="9"/>
  <c r="Q165" i="9"/>
  <c r="Q152" i="9"/>
  <c r="Q139" i="9"/>
  <c r="Q126" i="9"/>
  <c r="Q100" i="9"/>
  <c r="Q87" i="9"/>
  <c r="Q72" i="9"/>
  <c r="Q59" i="9"/>
  <c r="Q46" i="9"/>
  <c r="Q23" i="9"/>
  <c r="Q61" i="7"/>
  <c r="Q53" i="7"/>
  <c r="Q45" i="7"/>
  <c r="Q36" i="7"/>
  <c r="Q21" i="7"/>
  <c r="Q15" i="7"/>
  <c r="Q18" i="8"/>
  <c r="Q26" i="8"/>
  <c r="Q47" i="8"/>
  <c r="Q55" i="8"/>
  <c r="Q63" i="8"/>
  <c r="Q88" i="8"/>
  <c r="Q96" i="8"/>
  <c r="Q104" i="8"/>
  <c r="Q293" i="6"/>
  <c r="Q267" i="6"/>
  <c r="Q259" i="6"/>
  <c r="Q251" i="6"/>
  <c r="Q227" i="6"/>
  <c r="Q219" i="6"/>
  <c r="Q211" i="6"/>
  <c r="Q190" i="6"/>
  <c r="Q182" i="6"/>
  <c r="Q174" i="6"/>
  <c r="Q148" i="6"/>
  <c r="Q140" i="6"/>
  <c r="Q132" i="6"/>
  <c r="Q108" i="6"/>
  <c r="Q100" i="6"/>
  <c r="Q92" i="6"/>
  <c r="Q71" i="6"/>
  <c r="Q63" i="6"/>
  <c r="Q55" i="6"/>
  <c r="Q21" i="6"/>
  <c r="Q15" i="6"/>
  <c r="C9" i="20"/>
  <c r="C735" i="19"/>
  <c r="C636" i="19"/>
  <c r="C545" i="19"/>
  <c r="C527" i="19"/>
  <c r="C517" i="19"/>
  <c r="C485" i="19"/>
  <c r="C440" i="19"/>
  <c r="C426" i="19"/>
  <c r="C392" i="19"/>
  <c r="C382" i="19"/>
  <c r="C368" i="19"/>
  <c r="C324" i="19"/>
  <c r="C314" i="19"/>
  <c r="C299" i="19"/>
  <c r="C285" i="19"/>
  <c r="C223" i="19"/>
  <c r="C207" i="19"/>
  <c r="C197" i="19"/>
  <c r="C172" i="19"/>
  <c r="C177" i="19"/>
  <c r="C18" i="19"/>
  <c r="D18" i="19"/>
  <c r="C19" i="19"/>
  <c r="D19" i="19"/>
  <c r="C20" i="19"/>
  <c r="D20" i="19"/>
  <c r="C21" i="19"/>
  <c r="D21" i="19"/>
  <c r="C22" i="19"/>
  <c r="D22" i="19"/>
  <c r="C23" i="19"/>
  <c r="D23" i="19"/>
  <c r="C24" i="19"/>
  <c r="D24" i="19"/>
  <c r="C25" i="19"/>
  <c r="D25" i="19"/>
  <c r="C26" i="19"/>
  <c r="D26" i="19"/>
  <c r="C27" i="19"/>
  <c r="D27" i="19"/>
  <c r="C28" i="19"/>
  <c r="D28" i="19"/>
  <c r="C29" i="19"/>
  <c r="D29" i="19"/>
  <c r="C30" i="19"/>
  <c r="D30" i="19"/>
  <c r="C5" i="19"/>
  <c r="C523" i="19" s="1"/>
  <c r="D5" i="19"/>
  <c r="C6" i="19"/>
  <c r="C374" i="19" s="1"/>
  <c r="D6" i="19"/>
  <c r="D105" i="19" s="1"/>
  <c r="C7" i="19"/>
  <c r="C691" i="19" s="1"/>
  <c r="D7" i="19"/>
  <c r="C8" i="19"/>
  <c r="C277" i="19" s="1"/>
  <c r="D8" i="19"/>
  <c r="D162" i="19" s="1"/>
  <c r="C9" i="19"/>
  <c r="C444" i="19" s="1"/>
  <c r="D9" i="19"/>
  <c r="C10" i="19"/>
  <c r="C666" i="19" s="1"/>
  <c r="D10" i="19"/>
  <c r="C11" i="19"/>
  <c r="C481" i="19" s="1"/>
  <c r="D11" i="19"/>
  <c r="D97" i="19" s="1"/>
  <c r="C12" i="19"/>
  <c r="C350" i="19" s="1"/>
  <c r="D12" i="19"/>
  <c r="D46" i="19" s="1"/>
  <c r="C13" i="19"/>
  <c r="C652" i="19" s="1"/>
  <c r="D13" i="19"/>
  <c r="C14" i="19"/>
  <c r="C553" i="19" s="1"/>
  <c r="D14" i="19"/>
  <c r="D168" i="19" s="1"/>
  <c r="C15" i="19"/>
  <c r="C396" i="19" s="1"/>
  <c r="D15" i="19"/>
  <c r="D101" i="19" s="1"/>
  <c r="C16" i="19"/>
  <c r="C434" i="19" s="1"/>
  <c r="D16" i="19"/>
  <c r="C17" i="19"/>
  <c r="C452" i="19" s="1"/>
  <c r="D17" i="19"/>
  <c r="U6" i="35"/>
  <c r="V6" i="35"/>
  <c r="U7" i="35"/>
  <c r="V7" i="35"/>
  <c r="U8" i="35"/>
  <c r="V8" i="35"/>
  <c r="U9" i="35"/>
  <c r="V9" i="35"/>
  <c r="U10" i="35"/>
  <c r="V10" i="35"/>
  <c r="U11" i="35"/>
  <c r="V11" i="35"/>
  <c r="U12" i="35"/>
  <c r="V12" i="35"/>
  <c r="U13" i="35"/>
  <c r="V13" i="35"/>
  <c r="U14" i="35"/>
  <c r="V14" i="35"/>
  <c r="U15" i="35"/>
  <c r="V15" i="35"/>
  <c r="U16" i="35"/>
  <c r="V16" i="35"/>
  <c r="U17" i="35"/>
  <c r="V17" i="35"/>
  <c r="U18" i="35"/>
  <c r="V18" i="35"/>
  <c r="O6" i="35"/>
  <c r="P6" i="35"/>
  <c r="O7" i="35"/>
  <c r="P7" i="35"/>
  <c r="O8" i="35"/>
  <c r="P8" i="35"/>
  <c r="O9" i="35"/>
  <c r="P9" i="35"/>
  <c r="O10" i="35"/>
  <c r="P10" i="35"/>
  <c r="O11" i="35"/>
  <c r="P11" i="35"/>
  <c r="O12" i="35"/>
  <c r="P12" i="35"/>
  <c r="O13" i="35"/>
  <c r="P13" i="35"/>
  <c r="O14" i="35"/>
  <c r="P14" i="35"/>
  <c r="O15" i="35"/>
  <c r="P15" i="35"/>
  <c r="O16" i="35"/>
  <c r="P16" i="35"/>
  <c r="O17" i="35"/>
  <c r="P17" i="35"/>
  <c r="O18" i="35"/>
  <c r="P18" i="35"/>
  <c r="AD125" i="19" l="1"/>
  <c r="AD222" i="20" s="1"/>
  <c r="AD503" i="20" s="1"/>
  <c r="P158" i="19"/>
  <c r="N543" i="19"/>
  <c r="N342" i="19"/>
  <c r="N222" i="20"/>
  <c r="N503" i="20" s="1"/>
  <c r="L158" i="19"/>
  <c r="J722" i="19"/>
  <c r="J509" i="19"/>
  <c r="V125" i="19"/>
  <c r="V222" i="20" s="1"/>
  <c r="V503" i="20" s="1"/>
  <c r="H158" i="19"/>
  <c r="F222" i="20"/>
  <c r="F503" i="20" s="1"/>
  <c r="R125" i="19"/>
  <c r="R222" i="20" s="1"/>
  <c r="R503" i="20" s="1"/>
  <c r="AC722" i="19"/>
  <c r="AC509" i="19"/>
  <c r="AC158" i="19"/>
  <c r="AC222" i="20"/>
  <c r="AC503" i="20" s="1"/>
  <c r="AC543" i="19"/>
  <c r="AC342" i="19"/>
  <c r="Y222" i="20"/>
  <c r="Y503" i="20" s="1"/>
  <c r="Y543" i="19"/>
  <c r="Y342" i="19"/>
  <c r="Y158" i="19"/>
  <c r="Y722" i="19"/>
  <c r="Y509" i="19"/>
  <c r="U722" i="19"/>
  <c r="U509" i="19"/>
  <c r="U158" i="19"/>
  <c r="U222" i="20"/>
  <c r="U503" i="20" s="1"/>
  <c r="U543" i="19"/>
  <c r="U342" i="19"/>
  <c r="AD221" i="20"/>
  <c r="AD502" i="20" s="1"/>
  <c r="AD721" i="19"/>
  <c r="AD542" i="19"/>
  <c r="AD508" i="19"/>
  <c r="AD341" i="19"/>
  <c r="AD157" i="19"/>
  <c r="Z221" i="20"/>
  <c r="Z502" i="20" s="1"/>
  <c r="Z721" i="19"/>
  <c r="Z542" i="19"/>
  <c r="Z508" i="19"/>
  <c r="Z341" i="19"/>
  <c r="Z157" i="19"/>
  <c r="V221" i="20"/>
  <c r="V502" i="20" s="1"/>
  <c r="V721" i="19"/>
  <c r="V542" i="19"/>
  <c r="V508" i="19"/>
  <c r="V341" i="19"/>
  <c r="V157" i="19"/>
  <c r="R221" i="20"/>
  <c r="R502" i="20" s="1"/>
  <c r="R721" i="19"/>
  <c r="R542" i="19"/>
  <c r="R508" i="19"/>
  <c r="R341" i="19"/>
  <c r="R157" i="19"/>
  <c r="AB222" i="20"/>
  <c r="AB503" i="20" s="1"/>
  <c r="AB722" i="19"/>
  <c r="AB543" i="19"/>
  <c r="AB509" i="19"/>
  <c r="AB342" i="19"/>
  <c r="AB158" i="19"/>
  <c r="AA222" i="20"/>
  <c r="AA503" i="20" s="1"/>
  <c r="AA722" i="19"/>
  <c r="AA543" i="19"/>
  <c r="AA509" i="19"/>
  <c r="AA342" i="19"/>
  <c r="AA158" i="19"/>
  <c r="W222" i="20"/>
  <c r="W503" i="20" s="1"/>
  <c r="W722" i="19"/>
  <c r="W543" i="19"/>
  <c r="W509" i="19"/>
  <c r="W342" i="19"/>
  <c r="W158" i="19"/>
  <c r="S222" i="20"/>
  <c r="S503" i="20" s="1"/>
  <c r="S722" i="19"/>
  <c r="S543" i="19"/>
  <c r="S509" i="19"/>
  <c r="S342" i="19"/>
  <c r="S158" i="19"/>
  <c r="G222" i="20"/>
  <c r="G503" i="20" s="1"/>
  <c r="G722" i="19"/>
  <c r="G543" i="19"/>
  <c r="G509" i="19"/>
  <c r="G342" i="19"/>
  <c r="P341" i="19"/>
  <c r="H341" i="19"/>
  <c r="R509" i="19"/>
  <c r="AD543" i="19"/>
  <c r="Z722" i="19"/>
  <c r="H221" i="20"/>
  <c r="H502" i="20" s="1"/>
  <c r="O158" i="19"/>
  <c r="G158" i="19"/>
  <c r="AA157" i="19"/>
  <c r="S157" i="19"/>
  <c r="K157" i="19"/>
  <c r="M342" i="19"/>
  <c r="E342" i="19"/>
  <c r="W341" i="19"/>
  <c r="O341" i="19"/>
  <c r="G341" i="19"/>
  <c r="Q509" i="19"/>
  <c r="I509" i="19"/>
  <c r="AA508" i="19"/>
  <c r="S508" i="19"/>
  <c r="K508" i="19"/>
  <c r="M543" i="19"/>
  <c r="E543" i="19"/>
  <c r="W542" i="19"/>
  <c r="O542" i="19"/>
  <c r="G542" i="19"/>
  <c r="Q722" i="19"/>
  <c r="I722" i="19"/>
  <c r="AA721" i="19"/>
  <c r="S721" i="19"/>
  <c r="K721" i="19"/>
  <c r="M222" i="20"/>
  <c r="M503" i="20" s="1"/>
  <c r="E222" i="20"/>
  <c r="E503" i="20" s="1"/>
  <c r="W221" i="20"/>
  <c r="W502" i="20" s="1"/>
  <c r="O221" i="20"/>
  <c r="O502" i="20" s="1"/>
  <c r="G221" i="20"/>
  <c r="G502" i="20" s="1"/>
  <c r="K222" i="20"/>
  <c r="K503" i="20" s="1"/>
  <c r="K722" i="19"/>
  <c r="K543" i="19"/>
  <c r="K509" i="19"/>
  <c r="K342" i="19"/>
  <c r="AD342" i="19"/>
  <c r="L508" i="19"/>
  <c r="P542" i="19"/>
  <c r="H542" i="19"/>
  <c r="R722" i="19"/>
  <c r="L721" i="19"/>
  <c r="P221" i="20"/>
  <c r="P502" i="20" s="1"/>
  <c r="N221" i="20"/>
  <c r="N502" i="20" s="1"/>
  <c r="N721" i="19"/>
  <c r="N542" i="19"/>
  <c r="N508" i="19"/>
  <c r="N341" i="19"/>
  <c r="N157" i="19"/>
  <c r="J221" i="20"/>
  <c r="J502" i="20" s="1"/>
  <c r="J721" i="19"/>
  <c r="J542" i="19"/>
  <c r="J508" i="19"/>
  <c r="J341" i="19"/>
  <c r="J157" i="19"/>
  <c r="F221" i="20"/>
  <c r="F502" i="20" s="1"/>
  <c r="F721" i="19"/>
  <c r="F542" i="19"/>
  <c r="F508" i="19"/>
  <c r="F341" i="19"/>
  <c r="F157" i="19"/>
  <c r="X125" i="19"/>
  <c r="T125" i="19"/>
  <c r="AC124" i="19"/>
  <c r="Y124" i="19"/>
  <c r="U124" i="19"/>
  <c r="AD158" i="19"/>
  <c r="Z158" i="19"/>
  <c r="R158" i="19"/>
  <c r="N158" i="19"/>
  <c r="J158" i="19"/>
  <c r="F158" i="19"/>
  <c r="P157" i="19"/>
  <c r="H157" i="19"/>
  <c r="Z342" i="19"/>
  <c r="R342" i="19"/>
  <c r="J342" i="19"/>
  <c r="L341" i="19"/>
  <c r="AD509" i="19"/>
  <c r="N509" i="19"/>
  <c r="F509" i="19"/>
  <c r="P508" i="19"/>
  <c r="H508" i="19"/>
  <c r="Z543" i="19"/>
  <c r="R543" i="19"/>
  <c r="J543" i="19"/>
  <c r="L542" i="19"/>
  <c r="AD722" i="19"/>
  <c r="V722" i="19"/>
  <c r="N722" i="19"/>
  <c r="F722" i="19"/>
  <c r="Z222" i="20"/>
  <c r="Z503" i="20" s="1"/>
  <c r="J222" i="20"/>
  <c r="J503" i="20" s="1"/>
  <c r="L221" i="20"/>
  <c r="L502" i="20" s="1"/>
  <c r="O222" i="20"/>
  <c r="O503" i="20" s="1"/>
  <c r="O722" i="19"/>
  <c r="O543" i="19"/>
  <c r="O509" i="19"/>
  <c r="O342" i="19"/>
  <c r="P222" i="20"/>
  <c r="P503" i="20" s="1"/>
  <c r="P722" i="19"/>
  <c r="P543" i="19"/>
  <c r="P509" i="19"/>
  <c r="P342" i="19"/>
  <c r="L222" i="20"/>
  <c r="L503" i="20" s="1"/>
  <c r="L722" i="19"/>
  <c r="L543" i="19"/>
  <c r="L509" i="19"/>
  <c r="L342" i="19"/>
  <c r="H222" i="20"/>
  <c r="H503" i="20" s="1"/>
  <c r="H722" i="19"/>
  <c r="H543" i="19"/>
  <c r="H509" i="19"/>
  <c r="H342" i="19"/>
  <c r="Q221" i="20"/>
  <c r="Q502" i="20" s="1"/>
  <c r="Q721" i="19"/>
  <c r="Q542" i="19"/>
  <c r="Q508" i="19"/>
  <c r="Q341" i="19"/>
  <c r="Q157" i="19"/>
  <c r="M221" i="20"/>
  <c r="M502" i="20" s="1"/>
  <c r="M721" i="19"/>
  <c r="M542" i="19"/>
  <c r="M508" i="19"/>
  <c r="M341" i="19"/>
  <c r="M157" i="19"/>
  <c r="I221" i="20"/>
  <c r="I502" i="20" s="1"/>
  <c r="I721" i="19"/>
  <c r="I542" i="19"/>
  <c r="I508" i="19"/>
  <c r="I341" i="19"/>
  <c r="I157" i="19"/>
  <c r="E221" i="20"/>
  <c r="E502" i="20" s="1"/>
  <c r="E721" i="19"/>
  <c r="E542" i="19"/>
  <c r="E508" i="19"/>
  <c r="E341" i="19"/>
  <c r="E157" i="19"/>
  <c r="AB124" i="19"/>
  <c r="X124" i="19"/>
  <c r="T124" i="19"/>
  <c r="Q158" i="19"/>
  <c r="M158" i="19"/>
  <c r="I158" i="19"/>
  <c r="E158" i="19"/>
  <c r="W157" i="19"/>
  <c r="O157" i="19"/>
  <c r="G157" i="19"/>
  <c r="Q342" i="19"/>
  <c r="I342" i="19"/>
  <c r="AA341" i="19"/>
  <c r="S341" i="19"/>
  <c r="K341" i="19"/>
  <c r="M509" i="19"/>
  <c r="E509" i="19"/>
  <c r="W508" i="19"/>
  <c r="O508" i="19"/>
  <c r="G508" i="19"/>
  <c r="Q543" i="19"/>
  <c r="I543" i="19"/>
  <c r="AA542" i="19"/>
  <c r="S542" i="19"/>
  <c r="K542" i="19"/>
  <c r="D171" i="19"/>
  <c r="D103" i="19"/>
  <c r="D99" i="19"/>
  <c r="D167" i="19"/>
  <c r="D176" i="19"/>
  <c r="D163" i="19"/>
  <c r="D95" i="19"/>
  <c r="D141" i="19"/>
  <c r="D174" i="19"/>
  <c r="D58" i="19"/>
  <c r="D128" i="19"/>
  <c r="D134" i="19"/>
  <c r="D165" i="19"/>
  <c r="D161" i="19"/>
  <c r="D93" i="19"/>
  <c r="D182" i="19"/>
  <c r="D66" i="19"/>
  <c r="D136" i="19"/>
  <c r="D178" i="19"/>
  <c r="D132" i="19"/>
  <c r="D62" i="19"/>
  <c r="D91" i="19"/>
  <c r="D159" i="19"/>
  <c r="D68" i="19"/>
  <c r="D64" i="19"/>
  <c r="D130" i="19"/>
  <c r="D60" i="19"/>
  <c r="D126" i="19"/>
  <c r="D56" i="19"/>
  <c r="D138" i="19"/>
  <c r="D169" i="19"/>
  <c r="C200" i="19"/>
  <c r="C231" i="19"/>
  <c r="C332" i="19"/>
  <c r="C360" i="19"/>
  <c r="C462" i="19"/>
  <c r="C535" i="19"/>
  <c r="C579" i="19"/>
  <c r="C758" i="19"/>
  <c r="R66" i="14"/>
  <c r="L24" i="14"/>
  <c r="R45" i="14"/>
  <c r="C215" i="19"/>
  <c r="C245" i="19"/>
  <c r="C291" i="19"/>
  <c r="C448" i="19"/>
  <c r="C477" i="19"/>
  <c r="I252" i="12"/>
  <c r="F17" i="14"/>
  <c r="N289" i="13"/>
  <c r="E289" i="13"/>
  <c r="E265" i="13"/>
  <c r="E252" i="13"/>
  <c r="N121" i="13"/>
  <c r="Z47" i="13"/>
  <c r="R302" i="13"/>
  <c r="I302" i="13"/>
  <c r="R265" i="13"/>
  <c r="R252" i="13"/>
  <c r="R205" i="13"/>
  <c r="R134" i="13"/>
  <c r="R289" i="13"/>
  <c r="I289" i="13"/>
  <c r="N265" i="13"/>
  <c r="N252" i="13"/>
  <c r="N186" i="13"/>
  <c r="R121" i="13"/>
  <c r="I265" i="13"/>
  <c r="N67" i="13"/>
  <c r="N47" i="13"/>
  <c r="R16" i="13"/>
  <c r="E47" i="13"/>
  <c r="I252" i="13"/>
  <c r="I67" i="13"/>
  <c r="V34" i="13"/>
  <c r="N16" i="13"/>
  <c r="N121" i="12"/>
  <c r="V34" i="12"/>
  <c r="N302" i="13"/>
  <c r="R173" i="13"/>
  <c r="Z34" i="13"/>
  <c r="V47" i="13"/>
  <c r="R34" i="13"/>
  <c r="I47" i="13"/>
  <c r="R47" i="13"/>
  <c r="Z35" i="13"/>
  <c r="E302" i="13"/>
  <c r="N266" i="12"/>
  <c r="N303" i="13"/>
  <c r="E303" i="13"/>
  <c r="I266" i="13"/>
  <c r="I253" i="13"/>
  <c r="R174" i="13"/>
  <c r="R105" i="13"/>
  <c r="F18" i="14"/>
  <c r="N290" i="13"/>
  <c r="E290" i="13"/>
  <c r="E266" i="13"/>
  <c r="E253" i="13"/>
  <c r="N122" i="13"/>
  <c r="Z48" i="13"/>
  <c r="R303" i="13"/>
  <c r="I303" i="13"/>
  <c r="R266" i="13"/>
  <c r="R253" i="13"/>
  <c r="R206" i="13"/>
  <c r="R135" i="13"/>
  <c r="I290" i="13"/>
  <c r="R122" i="13"/>
  <c r="R68" i="13"/>
  <c r="R48" i="13"/>
  <c r="N35" i="13"/>
  <c r="I35" i="13"/>
  <c r="N266" i="13"/>
  <c r="N68" i="13"/>
  <c r="N48" i="13"/>
  <c r="R17" i="13"/>
  <c r="E48" i="13"/>
  <c r="N253" i="13"/>
  <c r="I68" i="13"/>
  <c r="V35" i="13"/>
  <c r="N17" i="13"/>
  <c r="N270" i="12"/>
  <c r="N307" i="13"/>
  <c r="E307" i="13"/>
  <c r="I270" i="13"/>
  <c r="I257" i="13"/>
  <c r="R178" i="13"/>
  <c r="R109" i="13"/>
  <c r="F22" i="14"/>
  <c r="N294" i="13"/>
  <c r="E294" i="13"/>
  <c r="E270" i="13"/>
  <c r="E257" i="13"/>
  <c r="N126" i="13"/>
  <c r="Z52" i="13"/>
  <c r="R307" i="13"/>
  <c r="I307" i="13"/>
  <c r="R270" i="13"/>
  <c r="R257" i="13"/>
  <c r="R210" i="13"/>
  <c r="R139" i="13"/>
  <c r="R294" i="13"/>
  <c r="N191" i="13"/>
  <c r="R72" i="13"/>
  <c r="R52" i="13"/>
  <c r="N39" i="13"/>
  <c r="I39" i="13"/>
  <c r="I294" i="13"/>
  <c r="R126" i="13"/>
  <c r="N72" i="13"/>
  <c r="N52" i="13"/>
  <c r="R21" i="13"/>
  <c r="E52" i="13"/>
  <c r="N270" i="13"/>
  <c r="I72" i="13"/>
  <c r="V39" i="13"/>
  <c r="N21" i="13"/>
  <c r="N311" i="13"/>
  <c r="E311" i="13"/>
  <c r="I274" i="13"/>
  <c r="I261" i="13"/>
  <c r="R182" i="13"/>
  <c r="R113" i="13"/>
  <c r="F26" i="14"/>
  <c r="N298" i="13"/>
  <c r="E298" i="13"/>
  <c r="E274" i="13"/>
  <c r="E261" i="13"/>
  <c r="N130" i="13"/>
  <c r="R311" i="13"/>
  <c r="I311" i="13"/>
  <c r="R274" i="13"/>
  <c r="R261" i="13"/>
  <c r="R214" i="13"/>
  <c r="R143" i="13"/>
  <c r="N261" i="13"/>
  <c r="R76" i="13"/>
  <c r="R56" i="13"/>
  <c r="N43" i="13"/>
  <c r="I43" i="13"/>
  <c r="R298" i="13"/>
  <c r="N195" i="13"/>
  <c r="N76" i="13"/>
  <c r="N56" i="13"/>
  <c r="R25" i="13"/>
  <c r="E56" i="13"/>
  <c r="I298" i="13"/>
  <c r="R130" i="13"/>
  <c r="Z56" i="13"/>
  <c r="I76" i="13"/>
  <c r="V43" i="13"/>
  <c r="N25" i="13"/>
  <c r="I48" i="13"/>
  <c r="R39" i="13"/>
  <c r="V56" i="13"/>
  <c r="R67" i="13"/>
  <c r="N274" i="13"/>
  <c r="R70" i="14"/>
  <c r="R49" i="14"/>
  <c r="L28" i="14"/>
  <c r="E34" i="12"/>
  <c r="I34" i="13"/>
  <c r="R35" i="13"/>
  <c r="V52" i="13"/>
  <c r="Z43" i="13"/>
  <c r="N257" i="13"/>
  <c r="R291" i="13"/>
  <c r="I291" i="13"/>
  <c r="N267" i="13"/>
  <c r="N254" i="13"/>
  <c r="N188" i="13"/>
  <c r="R123" i="13"/>
  <c r="N304" i="13"/>
  <c r="E304" i="13"/>
  <c r="I267" i="13"/>
  <c r="I254" i="13"/>
  <c r="R175" i="13"/>
  <c r="R106" i="13"/>
  <c r="F19" i="14"/>
  <c r="N291" i="13"/>
  <c r="E291" i="13"/>
  <c r="E267" i="13"/>
  <c r="E254" i="13"/>
  <c r="N123" i="13"/>
  <c r="Z49" i="13"/>
  <c r="R295" i="13"/>
  <c r="I295" i="13"/>
  <c r="N271" i="13"/>
  <c r="N258" i="13"/>
  <c r="N192" i="13"/>
  <c r="R127" i="13"/>
  <c r="N308" i="13"/>
  <c r="E308" i="13"/>
  <c r="I271" i="13"/>
  <c r="I258" i="13"/>
  <c r="R179" i="13"/>
  <c r="R110" i="13"/>
  <c r="F23" i="14"/>
  <c r="L65" i="14" s="1"/>
  <c r="N295" i="13"/>
  <c r="E295" i="13"/>
  <c r="E271" i="13"/>
  <c r="E258" i="13"/>
  <c r="N127" i="13"/>
  <c r="Z53" i="13"/>
  <c r="R299" i="13"/>
  <c r="I299" i="13"/>
  <c r="N275" i="13"/>
  <c r="N262" i="13"/>
  <c r="N196" i="13"/>
  <c r="R131" i="13"/>
  <c r="N312" i="13"/>
  <c r="E312" i="13"/>
  <c r="I275" i="13"/>
  <c r="I262" i="13"/>
  <c r="R183" i="13"/>
  <c r="R114" i="13"/>
  <c r="F27" i="14"/>
  <c r="L69" i="14" s="1"/>
  <c r="N299" i="13"/>
  <c r="E299" i="13"/>
  <c r="E275" i="13"/>
  <c r="E262" i="13"/>
  <c r="N131" i="13"/>
  <c r="N18" i="12"/>
  <c r="R15" i="12"/>
  <c r="N44" i="12"/>
  <c r="R41" i="12"/>
  <c r="V38" i="12"/>
  <c r="Z49" i="12"/>
  <c r="V46" i="12"/>
  <c r="N57" i="12"/>
  <c r="R107" i="12"/>
  <c r="R190" i="12"/>
  <c r="E264" i="12"/>
  <c r="R299" i="12"/>
  <c r="E57" i="13"/>
  <c r="E53" i="13"/>
  <c r="E49" i="13"/>
  <c r="I45" i="13"/>
  <c r="I41" i="13"/>
  <c r="I37" i="13"/>
  <c r="I33" i="13"/>
  <c r="I55" i="13"/>
  <c r="I51" i="13"/>
  <c r="R26" i="13"/>
  <c r="R22" i="13"/>
  <c r="R18" i="13"/>
  <c r="N45" i="13"/>
  <c r="N41" i="13"/>
  <c r="N37" i="13"/>
  <c r="N33" i="13"/>
  <c r="R42" i="13"/>
  <c r="R38" i="13"/>
  <c r="N57" i="13"/>
  <c r="N53" i="13"/>
  <c r="N49" i="13"/>
  <c r="R58" i="13"/>
  <c r="R54" i="13"/>
  <c r="R50" i="13"/>
  <c r="R46" i="13"/>
  <c r="V55" i="13"/>
  <c r="V51" i="13"/>
  <c r="N77" i="13"/>
  <c r="N73" i="13"/>
  <c r="N69" i="13"/>
  <c r="R78" i="13"/>
  <c r="R74" i="13"/>
  <c r="R70" i="13"/>
  <c r="R66" i="13"/>
  <c r="Z42" i="13"/>
  <c r="Z38" i="13"/>
  <c r="Z46" i="13"/>
  <c r="R140" i="13"/>
  <c r="N124" i="13"/>
  <c r="R215" i="13"/>
  <c r="E259" i="13"/>
  <c r="I256" i="13"/>
  <c r="I273" i="13"/>
  <c r="R267" i="13"/>
  <c r="I308" i="13"/>
  <c r="R312" i="13"/>
  <c r="E288" i="12"/>
  <c r="R301" i="13"/>
  <c r="I301" i="13"/>
  <c r="R264" i="13"/>
  <c r="R251" i="13"/>
  <c r="R204" i="13"/>
  <c r="R133" i="13"/>
  <c r="R288" i="13"/>
  <c r="I288" i="13"/>
  <c r="N264" i="13"/>
  <c r="N251" i="13"/>
  <c r="N185" i="13"/>
  <c r="R120" i="13"/>
  <c r="N301" i="13"/>
  <c r="E301" i="13"/>
  <c r="I264" i="13"/>
  <c r="I251" i="13"/>
  <c r="R172" i="13"/>
  <c r="R103" i="13"/>
  <c r="E305" i="12"/>
  <c r="R305" i="13"/>
  <c r="I305" i="13"/>
  <c r="R268" i="13"/>
  <c r="R255" i="13"/>
  <c r="R208" i="13"/>
  <c r="R137" i="13"/>
  <c r="R292" i="13"/>
  <c r="I292" i="13"/>
  <c r="N268" i="13"/>
  <c r="N255" i="13"/>
  <c r="N189" i="13"/>
  <c r="R124" i="13"/>
  <c r="N305" i="13"/>
  <c r="E305" i="13"/>
  <c r="I268" i="13"/>
  <c r="I255" i="13"/>
  <c r="R176" i="13"/>
  <c r="R107" i="13"/>
  <c r="E259" i="12"/>
  <c r="R309" i="13"/>
  <c r="I309" i="13"/>
  <c r="R272" i="13"/>
  <c r="R259" i="13"/>
  <c r="R212" i="13"/>
  <c r="R141" i="13"/>
  <c r="R296" i="13"/>
  <c r="I296" i="13"/>
  <c r="N272" i="13"/>
  <c r="N259" i="13"/>
  <c r="N193" i="13"/>
  <c r="R128" i="13"/>
  <c r="N309" i="13"/>
  <c r="E309" i="13"/>
  <c r="I272" i="13"/>
  <c r="I259" i="13"/>
  <c r="R180" i="13"/>
  <c r="R111" i="13"/>
  <c r="E276" i="12"/>
  <c r="R313" i="13"/>
  <c r="I313" i="13"/>
  <c r="R276" i="13"/>
  <c r="R263" i="13"/>
  <c r="R216" i="13"/>
  <c r="R145" i="13"/>
  <c r="R300" i="13"/>
  <c r="I300" i="13"/>
  <c r="N276" i="13"/>
  <c r="N263" i="13"/>
  <c r="N197" i="13"/>
  <c r="R132" i="13"/>
  <c r="N313" i="13"/>
  <c r="E313" i="13"/>
  <c r="I276" i="13"/>
  <c r="I263" i="13"/>
  <c r="R184" i="13"/>
  <c r="R115" i="13"/>
  <c r="R27" i="12"/>
  <c r="E42" i="12"/>
  <c r="N40" i="12"/>
  <c r="R37" i="12"/>
  <c r="V58" i="12"/>
  <c r="R55" i="12"/>
  <c r="N53" i="12"/>
  <c r="E263" i="12"/>
  <c r="R271" i="12"/>
  <c r="E309" i="12"/>
  <c r="I44" i="13"/>
  <c r="I40" i="13"/>
  <c r="I36" i="13"/>
  <c r="I58" i="13"/>
  <c r="I54" i="13"/>
  <c r="I50" i="13"/>
  <c r="I46" i="13"/>
  <c r="N24" i="13"/>
  <c r="N20" i="13"/>
  <c r="N44" i="13"/>
  <c r="N40" i="13"/>
  <c r="N36" i="13"/>
  <c r="R45" i="13"/>
  <c r="R41" i="13"/>
  <c r="R37" i="13"/>
  <c r="R33" i="13"/>
  <c r="V42" i="13"/>
  <c r="V38" i="13"/>
  <c r="R57" i="13"/>
  <c r="R53" i="13"/>
  <c r="R49" i="13"/>
  <c r="V58" i="13"/>
  <c r="V54" i="13"/>
  <c r="V50" i="13"/>
  <c r="V46" i="13"/>
  <c r="I75" i="13"/>
  <c r="I71" i="13"/>
  <c r="R77" i="13"/>
  <c r="R73" i="13"/>
  <c r="R69" i="13"/>
  <c r="Z45" i="13"/>
  <c r="Z41" i="13"/>
  <c r="Z37" i="13"/>
  <c r="Z33" i="13"/>
  <c r="Z55" i="13"/>
  <c r="R112" i="13"/>
  <c r="R136" i="13"/>
  <c r="N120" i="13"/>
  <c r="R211" i="13"/>
  <c r="E255" i="13"/>
  <c r="R262" i="13"/>
  <c r="E272" i="13"/>
  <c r="E300" i="13"/>
  <c r="I304" i="13"/>
  <c r="N288" i="13"/>
  <c r="R308" i="13"/>
  <c r="F20" i="14"/>
  <c r="I269" i="12"/>
  <c r="F21" i="14"/>
  <c r="N293" i="13"/>
  <c r="E293" i="13"/>
  <c r="E269" i="13"/>
  <c r="E256" i="13"/>
  <c r="N125" i="13"/>
  <c r="Z51" i="13"/>
  <c r="R306" i="13"/>
  <c r="I306" i="13"/>
  <c r="R269" i="13"/>
  <c r="R256" i="13"/>
  <c r="R209" i="13"/>
  <c r="R138" i="13"/>
  <c r="R293" i="13"/>
  <c r="I293" i="13"/>
  <c r="N269" i="13"/>
  <c r="N256" i="13"/>
  <c r="N190" i="13"/>
  <c r="R125" i="13"/>
  <c r="I297" i="12"/>
  <c r="F25" i="14"/>
  <c r="F46" i="14" s="1"/>
  <c r="N297" i="13"/>
  <c r="E297" i="13"/>
  <c r="E273" i="13"/>
  <c r="E260" i="13"/>
  <c r="N129" i="13"/>
  <c r="R310" i="13"/>
  <c r="I310" i="13"/>
  <c r="R273" i="13"/>
  <c r="R260" i="13"/>
  <c r="R213" i="13"/>
  <c r="R142" i="13"/>
  <c r="R297" i="13"/>
  <c r="I297" i="13"/>
  <c r="N273" i="13"/>
  <c r="N260" i="13"/>
  <c r="N194" i="13"/>
  <c r="R129" i="13"/>
  <c r="N26" i="12"/>
  <c r="R23" i="12"/>
  <c r="E38" i="12"/>
  <c r="N36" i="12"/>
  <c r="R33" i="12"/>
  <c r="Z57" i="12"/>
  <c r="V54" i="12"/>
  <c r="R51" i="12"/>
  <c r="N49" i="12"/>
  <c r="R144" i="12"/>
  <c r="I260" i="12"/>
  <c r="E292" i="12"/>
  <c r="I306" i="12"/>
  <c r="E55" i="13"/>
  <c r="E51" i="13"/>
  <c r="I57" i="13"/>
  <c r="I53" i="13"/>
  <c r="I49" i="13"/>
  <c r="N27" i="13"/>
  <c r="N23" i="13"/>
  <c r="N19" i="13"/>
  <c r="N15" i="13"/>
  <c r="R24" i="13"/>
  <c r="R20" i="13"/>
  <c r="R44" i="13"/>
  <c r="R40" i="13"/>
  <c r="R36" i="13"/>
  <c r="V45" i="13"/>
  <c r="V41" i="13"/>
  <c r="V37" i="13"/>
  <c r="V33" i="13"/>
  <c r="N55" i="13"/>
  <c r="N51" i="13"/>
  <c r="V57" i="13"/>
  <c r="V53" i="13"/>
  <c r="V49" i="13"/>
  <c r="I78" i="13"/>
  <c r="I74" i="13"/>
  <c r="I70" i="13"/>
  <c r="I66" i="13"/>
  <c r="N75" i="13"/>
  <c r="N71" i="13"/>
  <c r="Z44" i="13"/>
  <c r="Z40" i="13"/>
  <c r="Z36" i="13"/>
  <c r="Z58" i="13"/>
  <c r="Z54" i="13"/>
  <c r="R108" i="13"/>
  <c r="N132" i="13"/>
  <c r="R181" i="13"/>
  <c r="R207" i="13"/>
  <c r="E251" i="13"/>
  <c r="R258" i="13"/>
  <c r="E268" i="13"/>
  <c r="R275" i="13"/>
  <c r="E296" i="13"/>
  <c r="E306" i="13"/>
  <c r="N300" i="13"/>
  <c r="N310" i="13"/>
  <c r="R304" i="13"/>
  <c r="F16" i="14"/>
  <c r="D776" i="19"/>
  <c r="D747" i="19"/>
  <c r="D713" i="19"/>
  <c r="D672" i="19"/>
  <c r="D636" i="19"/>
  <c r="D599" i="19"/>
  <c r="D20" i="20"/>
  <c r="D763" i="19"/>
  <c r="D734" i="19"/>
  <c r="D700" i="19"/>
  <c r="D655" i="19"/>
  <c r="D619" i="19"/>
  <c r="D586" i="19"/>
  <c r="D555" i="19"/>
  <c r="D521" i="19"/>
  <c r="D468" i="19"/>
  <c r="D434" i="19"/>
  <c r="D384" i="19"/>
  <c r="D354" i="19"/>
  <c r="D320" i="19"/>
  <c r="D285" i="19"/>
  <c r="D233" i="19"/>
  <c r="D568" i="19"/>
  <c r="D534" i="19"/>
  <c r="D486" i="19"/>
  <c r="D451" i="19"/>
  <c r="D397" i="19"/>
  <c r="D367" i="19"/>
  <c r="D333" i="19"/>
  <c r="D302" i="19"/>
  <c r="D250" i="19"/>
  <c r="D214" i="19"/>
  <c r="D770" i="19"/>
  <c r="D741" i="19"/>
  <c r="D707" i="19"/>
  <c r="D666" i="19"/>
  <c r="D630" i="19"/>
  <c r="D593" i="19"/>
  <c r="D562" i="19"/>
  <c r="D14" i="20"/>
  <c r="D757" i="19"/>
  <c r="D728" i="19"/>
  <c r="D694" i="19"/>
  <c r="D649" i="19"/>
  <c r="D613" i="19"/>
  <c r="D580" i="19"/>
  <c r="D549" i="19"/>
  <c r="D515" i="19"/>
  <c r="D462" i="19"/>
  <c r="D428" i="19"/>
  <c r="D378" i="19"/>
  <c r="D348" i="19"/>
  <c r="D314" i="19"/>
  <c r="D279" i="19"/>
  <c r="D227" i="19"/>
  <c r="D195" i="19"/>
  <c r="D528" i="19"/>
  <c r="D480" i="19"/>
  <c r="D445" i="19"/>
  <c r="D391" i="19"/>
  <c r="D361" i="19"/>
  <c r="D327" i="19"/>
  <c r="D296" i="19"/>
  <c r="D244" i="19"/>
  <c r="D208" i="19"/>
  <c r="D177" i="19"/>
  <c r="D48" i="19"/>
  <c r="D44" i="19"/>
  <c r="D42" i="19"/>
  <c r="D40" i="19"/>
  <c r="D113" i="19"/>
  <c r="D109" i="19"/>
  <c r="D150" i="19"/>
  <c r="D144" i="19"/>
  <c r="C20" i="20"/>
  <c r="C763" i="19"/>
  <c r="C734" i="19"/>
  <c r="C700" i="19"/>
  <c r="C655" i="19"/>
  <c r="C619" i="19"/>
  <c r="C586" i="19"/>
  <c r="C747" i="19"/>
  <c r="C599" i="19"/>
  <c r="C713" i="19"/>
  <c r="C568" i="19"/>
  <c r="C534" i="19"/>
  <c r="C486" i="19"/>
  <c r="C451" i="19"/>
  <c r="C397" i="19"/>
  <c r="C367" i="19"/>
  <c r="C333" i="19"/>
  <c r="C302" i="19"/>
  <c r="C250" i="19"/>
  <c r="C214" i="19"/>
  <c r="C672" i="19"/>
  <c r="C18" i="20"/>
  <c r="C761" i="19"/>
  <c r="C732" i="19"/>
  <c r="C698" i="19"/>
  <c r="C653" i="19"/>
  <c r="C617" i="19"/>
  <c r="C584" i="19"/>
  <c r="C711" i="19"/>
  <c r="C566" i="19"/>
  <c r="C670" i="19"/>
  <c r="C532" i="19"/>
  <c r="C484" i="19"/>
  <c r="C449" i="19"/>
  <c r="C395" i="19"/>
  <c r="C365" i="19"/>
  <c r="C331" i="19"/>
  <c r="C300" i="19"/>
  <c r="C248" i="19"/>
  <c r="C212" i="19"/>
  <c r="C774" i="19"/>
  <c r="C634" i="19"/>
  <c r="C16" i="20"/>
  <c r="C759" i="19"/>
  <c r="C730" i="19"/>
  <c r="C696" i="19"/>
  <c r="C651" i="19"/>
  <c r="C615" i="19"/>
  <c r="C582" i="19"/>
  <c r="C668" i="19"/>
  <c r="C772" i="19"/>
  <c r="C632" i="19"/>
  <c r="C530" i="19"/>
  <c r="C482" i="19"/>
  <c r="C447" i="19"/>
  <c r="C393" i="19"/>
  <c r="C363" i="19"/>
  <c r="C329" i="19"/>
  <c r="C298" i="19"/>
  <c r="C246" i="19"/>
  <c r="C210" i="19"/>
  <c r="C743" i="19"/>
  <c r="C595" i="19"/>
  <c r="C14" i="20"/>
  <c r="C757" i="19"/>
  <c r="C728" i="19"/>
  <c r="C694" i="19"/>
  <c r="C649" i="19"/>
  <c r="C613" i="19"/>
  <c r="C580" i="19"/>
  <c r="C770" i="19"/>
  <c r="C630" i="19"/>
  <c r="C741" i="19"/>
  <c r="C593" i="19"/>
  <c r="C528" i="19"/>
  <c r="C480" i="19"/>
  <c r="C445" i="19"/>
  <c r="C391" i="19"/>
  <c r="C361" i="19"/>
  <c r="C327" i="19"/>
  <c r="C296" i="19"/>
  <c r="C244" i="19"/>
  <c r="C208" i="19"/>
  <c r="C707" i="19"/>
  <c r="C562" i="19"/>
  <c r="C12" i="20"/>
  <c r="C755" i="19"/>
  <c r="C726" i="19"/>
  <c r="C692" i="19"/>
  <c r="C647" i="19"/>
  <c r="C611" i="19"/>
  <c r="C578" i="19"/>
  <c r="C739" i="19"/>
  <c r="C591" i="19"/>
  <c r="C705" i="19"/>
  <c r="C560" i="19"/>
  <c r="C526" i="19"/>
  <c r="C478" i="19"/>
  <c r="C443" i="19"/>
  <c r="C389" i="19"/>
  <c r="C359" i="19"/>
  <c r="C325" i="19"/>
  <c r="C294" i="19"/>
  <c r="C242" i="19"/>
  <c r="C206" i="19"/>
  <c r="C664" i="19"/>
  <c r="C10" i="20"/>
  <c r="C753" i="19"/>
  <c r="C724" i="19"/>
  <c r="C690" i="19"/>
  <c r="C645" i="19"/>
  <c r="C609" i="19"/>
  <c r="C576" i="19"/>
  <c r="C703" i="19"/>
  <c r="C558" i="19"/>
  <c r="C662" i="19"/>
  <c r="C524" i="19"/>
  <c r="C476" i="19"/>
  <c r="C441" i="19"/>
  <c r="C387" i="19"/>
  <c r="C357" i="19"/>
  <c r="C323" i="19"/>
  <c r="C292" i="19"/>
  <c r="C240" i="19"/>
  <c r="C204" i="19"/>
  <c r="C766" i="19"/>
  <c r="C626" i="19"/>
  <c r="C50" i="19"/>
  <c r="C48" i="19"/>
  <c r="C46" i="19"/>
  <c r="C44" i="19"/>
  <c r="C42" i="19"/>
  <c r="C40" i="19"/>
  <c r="C68" i="19"/>
  <c r="C66" i="19"/>
  <c r="C64" i="19"/>
  <c r="C62" i="19"/>
  <c r="C60" i="19"/>
  <c r="C58" i="19"/>
  <c r="C56" i="19"/>
  <c r="C84" i="19"/>
  <c r="C82" i="19"/>
  <c r="C80" i="19"/>
  <c r="C78" i="19"/>
  <c r="C76" i="19"/>
  <c r="C74" i="19"/>
  <c r="C103" i="19"/>
  <c r="C101" i="19"/>
  <c r="C99" i="19"/>
  <c r="C97" i="19"/>
  <c r="C95" i="19"/>
  <c r="C93" i="19"/>
  <c r="C91" i="19"/>
  <c r="C115" i="19"/>
  <c r="C113" i="19"/>
  <c r="C111" i="19"/>
  <c r="C109" i="19"/>
  <c r="C107" i="19"/>
  <c r="C105" i="19"/>
  <c r="C138" i="19"/>
  <c r="C136" i="19"/>
  <c r="C134" i="19"/>
  <c r="C132" i="19"/>
  <c r="C130" i="19"/>
  <c r="C128" i="19"/>
  <c r="C126" i="19"/>
  <c r="C150" i="19"/>
  <c r="C148" i="19"/>
  <c r="C146" i="19"/>
  <c r="C144" i="19"/>
  <c r="C142" i="19"/>
  <c r="C140" i="19"/>
  <c r="C171" i="19"/>
  <c r="C169" i="19"/>
  <c r="C167" i="19"/>
  <c r="C165" i="19"/>
  <c r="C163" i="19"/>
  <c r="C161" i="19"/>
  <c r="C159" i="19"/>
  <c r="C183" i="19"/>
  <c r="C181" i="19"/>
  <c r="C179" i="19"/>
  <c r="C174" i="19"/>
  <c r="C202" i="19"/>
  <c r="D199" i="19"/>
  <c r="C195" i="19"/>
  <c r="C213" i="19"/>
  <c r="C205" i="19"/>
  <c r="C229" i="19"/>
  <c r="C251" i="19"/>
  <c r="C243" i="19"/>
  <c r="C283" i="19"/>
  <c r="C275" i="19"/>
  <c r="C297" i="19"/>
  <c r="C320" i="19"/>
  <c r="C312" i="19"/>
  <c r="C330" i="19"/>
  <c r="C322" i="19"/>
  <c r="C348" i="19"/>
  <c r="C366" i="19"/>
  <c r="C358" i="19"/>
  <c r="C380" i="19"/>
  <c r="C398" i="19"/>
  <c r="C390" i="19"/>
  <c r="C432" i="19"/>
  <c r="C424" i="19"/>
  <c r="C446" i="19"/>
  <c r="C468" i="19"/>
  <c r="C460" i="19"/>
  <c r="C483" i="19"/>
  <c r="C475" i="19"/>
  <c r="C515" i="19"/>
  <c r="C533" i="19"/>
  <c r="C525" i="19"/>
  <c r="C551" i="19"/>
  <c r="C569" i="19"/>
  <c r="C597" i="19"/>
  <c r="C628" i="19"/>
  <c r="C699" i="19"/>
  <c r="C727" i="19"/>
  <c r="C776" i="19"/>
  <c r="D772" i="19"/>
  <c r="D743" i="19"/>
  <c r="D709" i="19"/>
  <c r="D668" i="19"/>
  <c r="D632" i="19"/>
  <c r="D595" i="19"/>
  <c r="D564" i="19"/>
  <c r="D16" i="20"/>
  <c r="D759" i="19"/>
  <c r="D730" i="19"/>
  <c r="D696" i="19"/>
  <c r="D651" i="19"/>
  <c r="D615" i="19"/>
  <c r="D582" i="19"/>
  <c r="D551" i="19"/>
  <c r="D517" i="19"/>
  <c r="D464" i="19"/>
  <c r="D430" i="19"/>
  <c r="D380" i="19"/>
  <c r="D350" i="19"/>
  <c r="D316" i="19"/>
  <c r="D281" i="19"/>
  <c r="D229" i="19"/>
  <c r="D197" i="19"/>
  <c r="D530" i="19"/>
  <c r="D482" i="19"/>
  <c r="D447" i="19"/>
  <c r="D393" i="19"/>
  <c r="D363" i="19"/>
  <c r="D329" i="19"/>
  <c r="D298" i="19"/>
  <c r="D246" i="19"/>
  <c r="D210" i="19"/>
  <c r="D766" i="19"/>
  <c r="D737" i="19"/>
  <c r="D703" i="19"/>
  <c r="D662" i="19"/>
  <c r="D626" i="19"/>
  <c r="D589" i="19"/>
  <c r="D558" i="19"/>
  <c r="D10" i="20"/>
  <c r="D753" i="19"/>
  <c r="D724" i="19"/>
  <c r="D690" i="19"/>
  <c r="D645" i="19"/>
  <c r="D609" i="19"/>
  <c r="D576" i="19"/>
  <c r="D545" i="19"/>
  <c r="D511" i="19"/>
  <c r="D458" i="19"/>
  <c r="D424" i="19"/>
  <c r="D374" i="19"/>
  <c r="D344" i="19"/>
  <c r="D310" i="19"/>
  <c r="D275" i="19"/>
  <c r="D223" i="19"/>
  <c r="D191" i="19"/>
  <c r="D524" i="19"/>
  <c r="D476" i="19"/>
  <c r="D441" i="19"/>
  <c r="D387" i="19"/>
  <c r="D357" i="19"/>
  <c r="D323" i="19"/>
  <c r="D292" i="19"/>
  <c r="D240" i="19"/>
  <c r="D204" i="19"/>
  <c r="D173" i="19"/>
  <c r="D84" i="19"/>
  <c r="D80" i="19"/>
  <c r="D76" i="19"/>
  <c r="D74" i="19"/>
  <c r="D115" i="19"/>
  <c r="D111" i="19"/>
  <c r="D107" i="19"/>
  <c r="D146" i="19"/>
  <c r="D183" i="19"/>
  <c r="D181" i="19"/>
  <c r="D179" i="19"/>
  <c r="C534" i="20"/>
  <c r="C504" i="20"/>
  <c r="C470" i="20"/>
  <c r="C434" i="20"/>
  <c r="C399" i="20"/>
  <c r="C364" i="20"/>
  <c r="C517" i="20"/>
  <c r="C381" i="20"/>
  <c r="C483" i="20"/>
  <c r="C346" i="20"/>
  <c r="C293" i="20"/>
  <c r="C253" i="20"/>
  <c r="C223" i="20"/>
  <c r="C189" i="20"/>
  <c r="C451" i="20"/>
  <c r="C329" i="20"/>
  <c r="C416" i="20"/>
  <c r="C266" i="20"/>
  <c r="C236" i="20"/>
  <c r="C170" i="20"/>
  <c r="C133" i="20"/>
  <c r="C97" i="20"/>
  <c r="C61" i="20"/>
  <c r="C26" i="20"/>
  <c r="C153" i="20"/>
  <c r="C116" i="20"/>
  <c r="C80" i="20"/>
  <c r="C310" i="20"/>
  <c r="C202" i="20"/>
  <c r="C44" i="20"/>
  <c r="C547" i="20"/>
  <c r="D21" i="20"/>
  <c r="D764" i="19"/>
  <c r="D735" i="19"/>
  <c r="D701" i="19"/>
  <c r="D656" i="19"/>
  <c r="D620" i="19"/>
  <c r="D587" i="19"/>
  <c r="D777" i="19"/>
  <c r="D748" i="19"/>
  <c r="D714" i="19"/>
  <c r="D673" i="19"/>
  <c r="D637" i="19"/>
  <c r="D600" i="19"/>
  <c r="D569" i="19"/>
  <c r="D535" i="19"/>
  <c r="D487" i="19"/>
  <c r="D452" i="19"/>
  <c r="D398" i="19"/>
  <c r="D368" i="19"/>
  <c r="D334" i="19"/>
  <c r="D303" i="19"/>
  <c r="D251" i="19"/>
  <c r="D215" i="19"/>
  <c r="D556" i="19"/>
  <c r="D522" i="19"/>
  <c r="D469" i="19"/>
  <c r="D435" i="19"/>
  <c r="D385" i="19"/>
  <c r="D355" i="19"/>
  <c r="D321" i="19"/>
  <c r="D286" i="19"/>
  <c r="D234" i="19"/>
  <c r="D202" i="19"/>
  <c r="D17" i="20"/>
  <c r="D760" i="19"/>
  <c r="D731" i="19"/>
  <c r="D697" i="19"/>
  <c r="D652" i="19"/>
  <c r="D616" i="19"/>
  <c r="D583" i="19"/>
  <c r="D773" i="19"/>
  <c r="D744" i="19"/>
  <c r="D710" i="19"/>
  <c r="D669" i="19"/>
  <c r="D633" i="19"/>
  <c r="D596" i="19"/>
  <c r="D565" i="19"/>
  <c r="D531" i="19"/>
  <c r="D483" i="19"/>
  <c r="D448" i="19"/>
  <c r="D394" i="19"/>
  <c r="D364" i="19"/>
  <c r="D330" i="19"/>
  <c r="D299" i="19"/>
  <c r="D247" i="19"/>
  <c r="D211" i="19"/>
  <c r="D552" i="19"/>
  <c r="D518" i="19"/>
  <c r="D465" i="19"/>
  <c r="D431" i="19"/>
  <c r="D381" i="19"/>
  <c r="D351" i="19"/>
  <c r="D317" i="19"/>
  <c r="D282" i="19"/>
  <c r="D230" i="19"/>
  <c r="D198" i="19"/>
  <c r="D13" i="20"/>
  <c r="D756" i="19"/>
  <c r="D727" i="19"/>
  <c r="D693" i="19"/>
  <c r="D648" i="19"/>
  <c r="D612" i="19"/>
  <c r="D579" i="19"/>
  <c r="D769" i="19"/>
  <c r="D740" i="19"/>
  <c r="D706" i="19"/>
  <c r="D665" i="19"/>
  <c r="D629" i="19"/>
  <c r="D592" i="19"/>
  <c r="D561" i="19"/>
  <c r="D527" i="19"/>
  <c r="D479" i="19"/>
  <c r="D444" i="19"/>
  <c r="D390" i="19"/>
  <c r="D360" i="19"/>
  <c r="D326" i="19"/>
  <c r="D295" i="19"/>
  <c r="D243" i="19"/>
  <c r="D207" i="19"/>
  <c r="D548" i="19"/>
  <c r="D514" i="19"/>
  <c r="D461" i="19"/>
  <c r="D427" i="19"/>
  <c r="D377" i="19"/>
  <c r="D347" i="19"/>
  <c r="D313" i="19"/>
  <c r="D278" i="19"/>
  <c r="D226" i="19"/>
  <c r="D194" i="19"/>
  <c r="D9" i="20"/>
  <c r="D752" i="19"/>
  <c r="D723" i="19"/>
  <c r="D689" i="19"/>
  <c r="D644" i="19"/>
  <c r="D608" i="19"/>
  <c r="D575" i="19"/>
  <c r="D765" i="19"/>
  <c r="D736" i="19"/>
  <c r="D702" i="19"/>
  <c r="D661" i="19"/>
  <c r="D625" i="19"/>
  <c r="D588" i="19"/>
  <c r="D557" i="19"/>
  <c r="D523" i="19"/>
  <c r="D475" i="19"/>
  <c r="D440" i="19"/>
  <c r="D386" i="19"/>
  <c r="D356" i="19"/>
  <c r="D322" i="19"/>
  <c r="D291" i="19"/>
  <c r="D239" i="19"/>
  <c r="D203" i="19"/>
  <c r="D544" i="19"/>
  <c r="D510" i="19"/>
  <c r="D457" i="19"/>
  <c r="D423" i="19"/>
  <c r="D373" i="19"/>
  <c r="D343" i="19"/>
  <c r="D309" i="19"/>
  <c r="D274" i="19"/>
  <c r="D222" i="19"/>
  <c r="D190" i="19"/>
  <c r="D51" i="19"/>
  <c r="D47" i="19"/>
  <c r="D43" i="19"/>
  <c r="D39" i="19"/>
  <c r="D67" i="19"/>
  <c r="D65" i="19"/>
  <c r="D63" i="19"/>
  <c r="D59" i="19"/>
  <c r="D57" i="19"/>
  <c r="D85" i="19"/>
  <c r="D83" i="19"/>
  <c r="D81" i="19"/>
  <c r="D79" i="19"/>
  <c r="D77" i="19"/>
  <c r="D75" i="19"/>
  <c r="D73" i="19"/>
  <c r="D102" i="19"/>
  <c r="D100" i="19"/>
  <c r="D98" i="19"/>
  <c r="D96" i="19"/>
  <c r="D94" i="19"/>
  <c r="D92" i="19"/>
  <c r="D116" i="19"/>
  <c r="D114" i="19"/>
  <c r="D112" i="19"/>
  <c r="D110" i="19"/>
  <c r="D108" i="19"/>
  <c r="D106" i="19"/>
  <c r="D104" i="19"/>
  <c r="D137" i="19"/>
  <c r="D135" i="19"/>
  <c r="D133" i="19"/>
  <c r="D131" i="19"/>
  <c r="D129" i="19"/>
  <c r="D127" i="19"/>
  <c r="D151" i="19"/>
  <c r="D149" i="19"/>
  <c r="D147" i="19"/>
  <c r="D145" i="19"/>
  <c r="D143" i="19"/>
  <c r="D139" i="19"/>
  <c r="D170" i="19"/>
  <c r="D166" i="19"/>
  <c r="D164" i="19"/>
  <c r="D160" i="19"/>
  <c r="D184" i="19"/>
  <c r="D180" i="19"/>
  <c r="C176" i="19"/>
  <c r="C173" i="19"/>
  <c r="D201" i="19"/>
  <c r="C199" i="19"/>
  <c r="C193" i="19"/>
  <c r="C211" i="19"/>
  <c r="C203" i="19"/>
  <c r="C227" i="19"/>
  <c r="C249" i="19"/>
  <c r="C241" i="19"/>
  <c r="C281" i="19"/>
  <c r="C303" i="19"/>
  <c r="C295" i="19"/>
  <c r="C318" i="19"/>
  <c r="C310" i="19"/>
  <c r="C328" i="19"/>
  <c r="C354" i="19"/>
  <c r="C346" i="19"/>
  <c r="C364" i="19"/>
  <c r="C356" i="19"/>
  <c r="C378" i="19"/>
  <c r="C388" i="19"/>
  <c r="C430" i="19"/>
  <c r="C466" i="19"/>
  <c r="C458" i="19"/>
  <c r="C521" i="19"/>
  <c r="C513" i="19"/>
  <c r="C531" i="19"/>
  <c r="C549" i="19"/>
  <c r="C564" i="19"/>
  <c r="C589" i="19"/>
  <c r="C745" i="19"/>
  <c r="C768" i="19"/>
  <c r="D774" i="19"/>
  <c r="D745" i="19"/>
  <c r="D711" i="19"/>
  <c r="D670" i="19"/>
  <c r="D634" i="19"/>
  <c r="D597" i="19"/>
  <c r="D566" i="19"/>
  <c r="D18" i="20"/>
  <c r="D761" i="19"/>
  <c r="D732" i="19"/>
  <c r="D698" i="19"/>
  <c r="D653" i="19"/>
  <c r="D617" i="19"/>
  <c r="D584" i="19"/>
  <c r="D553" i="19"/>
  <c r="D519" i="19"/>
  <c r="D466" i="19"/>
  <c r="D432" i="19"/>
  <c r="D382" i="19"/>
  <c r="D352" i="19"/>
  <c r="D318" i="19"/>
  <c r="D283" i="19"/>
  <c r="D231" i="19"/>
  <c r="D532" i="19"/>
  <c r="D484" i="19"/>
  <c r="D449" i="19"/>
  <c r="D395" i="19"/>
  <c r="D365" i="19"/>
  <c r="D331" i="19"/>
  <c r="D300" i="19"/>
  <c r="D248" i="19"/>
  <c r="D212" i="19"/>
  <c r="D768" i="19"/>
  <c r="D739" i="19"/>
  <c r="D705" i="19"/>
  <c r="D664" i="19"/>
  <c r="D628" i="19"/>
  <c r="D591" i="19"/>
  <c r="D560" i="19"/>
  <c r="D12" i="20"/>
  <c r="D755" i="19"/>
  <c r="D726" i="19"/>
  <c r="D692" i="19"/>
  <c r="D647" i="19"/>
  <c r="D611" i="19"/>
  <c r="D578" i="19"/>
  <c r="D547" i="19"/>
  <c r="D513" i="19"/>
  <c r="D460" i="19"/>
  <c r="D426" i="19"/>
  <c r="D376" i="19"/>
  <c r="D346" i="19"/>
  <c r="D312" i="19"/>
  <c r="D277" i="19"/>
  <c r="D225" i="19"/>
  <c r="D193" i="19"/>
  <c r="D526" i="19"/>
  <c r="D478" i="19"/>
  <c r="D443" i="19"/>
  <c r="D389" i="19"/>
  <c r="D359" i="19"/>
  <c r="D325" i="19"/>
  <c r="D294" i="19"/>
  <c r="D242" i="19"/>
  <c r="D206" i="19"/>
  <c r="D175" i="19"/>
  <c r="D50" i="19"/>
  <c r="D82" i="19"/>
  <c r="D78" i="19"/>
  <c r="D148" i="19"/>
  <c r="D142" i="19"/>
  <c r="D140" i="19"/>
  <c r="D19" i="20"/>
  <c r="D762" i="19"/>
  <c r="D733" i="19"/>
  <c r="D699" i="19"/>
  <c r="D654" i="19"/>
  <c r="D618" i="19"/>
  <c r="D585" i="19"/>
  <c r="D775" i="19"/>
  <c r="D746" i="19"/>
  <c r="D712" i="19"/>
  <c r="D671" i="19"/>
  <c r="D635" i="19"/>
  <c r="D598" i="19"/>
  <c r="D567" i="19"/>
  <c r="D533" i="19"/>
  <c r="D485" i="19"/>
  <c r="D450" i="19"/>
  <c r="D396" i="19"/>
  <c r="D366" i="19"/>
  <c r="D332" i="19"/>
  <c r="D301" i="19"/>
  <c r="D249" i="19"/>
  <c r="D213" i="19"/>
  <c r="D554" i="19"/>
  <c r="D520" i="19"/>
  <c r="D467" i="19"/>
  <c r="D433" i="19"/>
  <c r="D383" i="19"/>
  <c r="D353" i="19"/>
  <c r="D319" i="19"/>
  <c r="D284" i="19"/>
  <c r="D232" i="19"/>
  <c r="D200" i="19"/>
  <c r="D15" i="20"/>
  <c r="D758" i="19"/>
  <c r="D729" i="19"/>
  <c r="D695" i="19"/>
  <c r="D650" i="19"/>
  <c r="D614" i="19"/>
  <c r="D581" i="19"/>
  <c r="D771" i="19"/>
  <c r="D742" i="19"/>
  <c r="D708" i="19"/>
  <c r="D667" i="19"/>
  <c r="D631" i="19"/>
  <c r="D594" i="19"/>
  <c r="D563" i="19"/>
  <c r="D529" i="19"/>
  <c r="D481" i="19"/>
  <c r="D446" i="19"/>
  <c r="D392" i="19"/>
  <c r="D362" i="19"/>
  <c r="D328" i="19"/>
  <c r="D297" i="19"/>
  <c r="D245" i="19"/>
  <c r="D209" i="19"/>
  <c r="D550" i="19"/>
  <c r="D516" i="19"/>
  <c r="D463" i="19"/>
  <c r="D429" i="19"/>
  <c r="D379" i="19"/>
  <c r="D349" i="19"/>
  <c r="D315" i="19"/>
  <c r="D280" i="19"/>
  <c r="D228" i="19"/>
  <c r="D196" i="19"/>
  <c r="D11" i="20"/>
  <c r="D754" i="19"/>
  <c r="D725" i="19"/>
  <c r="D691" i="19"/>
  <c r="D646" i="19"/>
  <c r="D610" i="19"/>
  <c r="D577" i="19"/>
  <c r="D767" i="19"/>
  <c r="D738" i="19"/>
  <c r="D704" i="19"/>
  <c r="D663" i="19"/>
  <c r="D627" i="19"/>
  <c r="D590" i="19"/>
  <c r="D559" i="19"/>
  <c r="D525" i="19"/>
  <c r="D477" i="19"/>
  <c r="D442" i="19"/>
  <c r="D388" i="19"/>
  <c r="D358" i="19"/>
  <c r="D324" i="19"/>
  <c r="D293" i="19"/>
  <c r="D241" i="19"/>
  <c r="D205" i="19"/>
  <c r="D546" i="19"/>
  <c r="D512" i="19"/>
  <c r="D459" i="19"/>
  <c r="D425" i="19"/>
  <c r="D375" i="19"/>
  <c r="D345" i="19"/>
  <c r="D311" i="19"/>
  <c r="D276" i="19"/>
  <c r="D224" i="19"/>
  <c r="D192" i="19"/>
  <c r="D49" i="19"/>
  <c r="D45" i="19"/>
  <c r="D41" i="19"/>
  <c r="D61" i="19"/>
  <c r="C777" i="19"/>
  <c r="C748" i="19"/>
  <c r="C714" i="19"/>
  <c r="C673" i="19"/>
  <c r="C637" i="19"/>
  <c r="C600" i="19"/>
  <c r="C701" i="19"/>
  <c r="C21" i="20"/>
  <c r="C656" i="19"/>
  <c r="C556" i="19"/>
  <c r="C522" i="19"/>
  <c r="C469" i="19"/>
  <c r="C435" i="19"/>
  <c r="C385" i="19"/>
  <c r="C355" i="19"/>
  <c r="C321" i="19"/>
  <c r="C286" i="19"/>
  <c r="C234" i="19"/>
  <c r="C764" i="19"/>
  <c r="C620" i="19"/>
  <c r="C775" i="19"/>
  <c r="C746" i="19"/>
  <c r="C712" i="19"/>
  <c r="C671" i="19"/>
  <c r="C635" i="19"/>
  <c r="C598" i="19"/>
  <c r="C567" i="19"/>
  <c r="C19" i="20"/>
  <c r="C654" i="19"/>
  <c r="C762" i="19"/>
  <c r="C618" i="19"/>
  <c r="C554" i="19"/>
  <c r="C520" i="19"/>
  <c r="C467" i="19"/>
  <c r="C433" i="19"/>
  <c r="C383" i="19"/>
  <c r="C353" i="19"/>
  <c r="C319" i="19"/>
  <c r="C284" i="19"/>
  <c r="C232" i="19"/>
  <c r="C733" i="19"/>
  <c r="C585" i="19"/>
  <c r="C773" i="19"/>
  <c r="C744" i="19"/>
  <c r="C710" i="19"/>
  <c r="C669" i="19"/>
  <c r="C633" i="19"/>
  <c r="C596" i="19"/>
  <c r="C565" i="19"/>
  <c r="C760" i="19"/>
  <c r="C616" i="19"/>
  <c r="C731" i="19"/>
  <c r="C583" i="19"/>
  <c r="C552" i="19"/>
  <c r="C518" i="19"/>
  <c r="C465" i="19"/>
  <c r="C431" i="19"/>
  <c r="C381" i="19"/>
  <c r="C351" i="19"/>
  <c r="C317" i="19"/>
  <c r="C282" i="19"/>
  <c r="C230" i="19"/>
  <c r="C697" i="19"/>
  <c r="C771" i="19"/>
  <c r="C742" i="19"/>
  <c r="C708" i="19"/>
  <c r="C667" i="19"/>
  <c r="C631" i="19"/>
  <c r="C594" i="19"/>
  <c r="C563" i="19"/>
  <c r="C729" i="19"/>
  <c r="C581" i="19"/>
  <c r="C695" i="19"/>
  <c r="C550" i="19"/>
  <c r="C516" i="19"/>
  <c r="C463" i="19"/>
  <c r="C429" i="19"/>
  <c r="C379" i="19"/>
  <c r="C349" i="19"/>
  <c r="C315" i="19"/>
  <c r="C280" i="19"/>
  <c r="C228" i="19"/>
  <c r="C196" i="19"/>
  <c r="C15" i="20"/>
  <c r="C650" i="19"/>
  <c r="C769" i="19"/>
  <c r="C740" i="19"/>
  <c r="C706" i="19"/>
  <c r="C665" i="19"/>
  <c r="C629" i="19"/>
  <c r="C592" i="19"/>
  <c r="C561" i="19"/>
  <c r="C693" i="19"/>
  <c r="C13" i="20"/>
  <c r="C648" i="19"/>
  <c r="C548" i="19"/>
  <c r="C514" i="19"/>
  <c r="C461" i="19"/>
  <c r="C427" i="19"/>
  <c r="C377" i="19"/>
  <c r="C347" i="19"/>
  <c r="C313" i="19"/>
  <c r="C278" i="19"/>
  <c r="C226" i="19"/>
  <c r="C194" i="19"/>
  <c r="C756" i="19"/>
  <c r="C612" i="19"/>
  <c r="C767" i="19"/>
  <c r="C738" i="19"/>
  <c r="C704" i="19"/>
  <c r="C663" i="19"/>
  <c r="C627" i="19"/>
  <c r="C590" i="19"/>
  <c r="C559" i="19"/>
  <c r="C11" i="20"/>
  <c r="C646" i="19"/>
  <c r="C754" i="19"/>
  <c r="C610" i="19"/>
  <c r="C546" i="19"/>
  <c r="C512" i="19"/>
  <c r="C459" i="19"/>
  <c r="C425" i="19"/>
  <c r="C375" i="19"/>
  <c r="C345" i="19"/>
  <c r="C311" i="19"/>
  <c r="C276" i="19"/>
  <c r="C224" i="19"/>
  <c r="C192" i="19"/>
  <c r="C725" i="19"/>
  <c r="C577" i="19"/>
  <c r="C765" i="19"/>
  <c r="C736" i="19"/>
  <c r="C702" i="19"/>
  <c r="C661" i="19"/>
  <c r="C625" i="19"/>
  <c r="C588" i="19"/>
  <c r="C557" i="19"/>
  <c r="C752" i="19"/>
  <c r="C608" i="19"/>
  <c r="C723" i="19"/>
  <c r="C575" i="19"/>
  <c r="C544" i="19"/>
  <c r="C510" i="19"/>
  <c r="C457" i="19"/>
  <c r="C423" i="19"/>
  <c r="C373" i="19"/>
  <c r="C343" i="19"/>
  <c r="C309" i="19"/>
  <c r="C274" i="19"/>
  <c r="C222" i="19"/>
  <c r="C190" i="19"/>
  <c r="C689" i="19"/>
  <c r="C51" i="19"/>
  <c r="C49" i="19"/>
  <c r="C47" i="19"/>
  <c r="C45" i="19"/>
  <c r="C43" i="19"/>
  <c r="C41" i="19"/>
  <c r="C39" i="19"/>
  <c r="C67" i="19"/>
  <c r="C65" i="19"/>
  <c r="C63" i="19"/>
  <c r="C61" i="19"/>
  <c r="C59" i="19"/>
  <c r="C57" i="19"/>
  <c r="C85" i="19"/>
  <c r="C83" i="19"/>
  <c r="C81" i="19"/>
  <c r="C79" i="19"/>
  <c r="C77" i="19"/>
  <c r="C75" i="19"/>
  <c r="C73" i="19"/>
  <c r="C102" i="19"/>
  <c r="C100" i="19"/>
  <c r="C98" i="19"/>
  <c r="C96" i="19"/>
  <c r="C94" i="19"/>
  <c r="C92" i="19"/>
  <c r="C116" i="19"/>
  <c r="C114" i="19"/>
  <c r="C112" i="19"/>
  <c r="C110" i="19"/>
  <c r="C108" i="19"/>
  <c r="C106" i="19"/>
  <c r="C104" i="19"/>
  <c r="C137" i="19"/>
  <c r="C135" i="19"/>
  <c r="C133" i="19"/>
  <c r="C131" i="19"/>
  <c r="C129" i="19"/>
  <c r="C127" i="19"/>
  <c r="C151" i="19"/>
  <c r="C149" i="19"/>
  <c r="C147" i="19"/>
  <c r="C145" i="19"/>
  <c r="C143" i="19"/>
  <c r="C141" i="19"/>
  <c r="C139" i="19"/>
  <c r="C170" i="19"/>
  <c r="C168" i="19"/>
  <c r="C166" i="19"/>
  <c r="C164" i="19"/>
  <c r="C162" i="19"/>
  <c r="C160" i="19"/>
  <c r="C184" i="19"/>
  <c r="C182" i="19"/>
  <c r="C180" i="19"/>
  <c r="C178" i="19"/>
  <c r="C175" i="19"/>
  <c r="D172" i="19"/>
  <c r="C201" i="19"/>
  <c r="C198" i="19"/>
  <c r="C191" i="19"/>
  <c r="C209" i="19"/>
  <c r="C233" i="19"/>
  <c r="C225" i="19"/>
  <c r="C247" i="19"/>
  <c r="C239" i="19"/>
  <c r="C279" i="19"/>
  <c r="C301" i="19"/>
  <c r="C293" i="19"/>
  <c r="C316" i="19"/>
  <c r="C334" i="19"/>
  <c r="C326" i="19"/>
  <c r="C352" i="19"/>
  <c r="C344" i="19"/>
  <c r="C362" i="19"/>
  <c r="C384" i="19"/>
  <c r="C376" i="19"/>
  <c r="C394" i="19"/>
  <c r="C386" i="19"/>
  <c r="C428" i="19"/>
  <c r="C450" i="19"/>
  <c r="C442" i="19"/>
  <c r="C464" i="19"/>
  <c r="C487" i="19"/>
  <c r="C479" i="19"/>
  <c r="C519" i="19"/>
  <c r="C511" i="19"/>
  <c r="C529" i="19"/>
  <c r="C555" i="19"/>
  <c r="C547" i="19"/>
  <c r="C587" i="19"/>
  <c r="C614" i="19"/>
  <c r="C644" i="19"/>
  <c r="C709" i="19"/>
  <c r="C737" i="19"/>
  <c r="C17" i="20"/>
  <c r="L48" i="14"/>
  <c r="L27" i="14"/>
  <c r="L23" i="14"/>
  <c r="R28" i="14"/>
  <c r="R24" i="14"/>
  <c r="R20" i="14"/>
  <c r="R16" i="14"/>
  <c r="F38" i="14"/>
  <c r="L47" i="14"/>
  <c r="L43" i="14"/>
  <c r="L39" i="14"/>
  <c r="R48" i="14"/>
  <c r="R44" i="14"/>
  <c r="F70" i="14"/>
  <c r="F66" i="14"/>
  <c r="F62" i="14"/>
  <c r="F58" i="14"/>
  <c r="L59" i="14"/>
  <c r="R68" i="14"/>
  <c r="R64" i="14"/>
  <c r="R60" i="14"/>
  <c r="L44" i="14"/>
  <c r="R65" i="14"/>
  <c r="L26" i="14"/>
  <c r="L22" i="14"/>
  <c r="L18" i="14"/>
  <c r="R27" i="14"/>
  <c r="R23" i="14"/>
  <c r="F49" i="14"/>
  <c r="F45" i="14"/>
  <c r="F41" i="14"/>
  <c r="F37" i="14"/>
  <c r="L38" i="14"/>
  <c r="R47" i="14"/>
  <c r="R43" i="14"/>
  <c r="R39" i="14"/>
  <c r="F69" i="14"/>
  <c r="F65" i="14"/>
  <c r="L70" i="14"/>
  <c r="L66" i="14"/>
  <c r="L62" i="14"/>
  <c r="L58" i="14"/>
  <c r="R67" i="14"/>
  <c r="R59" i="14"/>
  <c r="R69" i="14"/>
  <c r="L17" i="14"/>
  <c r="R26" i="14"/>
  <c r="R22" i="14"/>
  <c r="R18" i="14"/>
  <c r="F48" i="14"/>
  <c r="F44" i="14"/>
  <c r="L49" i="14"/>
  <c r="L45" i="14"/>
  <c r="L41" i="14"/>
  <c r="L37" i="14"/>
  <c r="I311" i="12"/>
  <c r="I298" i="12"/>
  <c r="I274" i="12"/>
  <c r="I261" i="12"/>
  <c r="R195" i="12"/>
  <c r="N130" i="12"/>
  <c r="E311" i="12"/>
  <c r="E298" i="12"/>
  <c r="E274" i="12"/>
  <c r="E261" i="12"/>
  <c r="R182" i="12"/>
  <c r="R113" i="12"/>
  <c r="R311" i="12"/>
  <c r="R298" i="12"/>
  <c r="R274" i="12"/>
  <c r="R261" i="12"/>
  <c r="R214" i="12"/>
  <c r="R143" i="12"/>
  <c r="R76" i="12"/>
  <c r="I43" i="12"/>
  <c r="I39" i="12"/>
  <c r="I35" i="12"/>
  <c r="Z39" i="12"/>
  <c r="I52" i="12"/>
  <c r="N187" i="12"/>
  <c r="N303" i="12"/>
  <c r="N304" i="12"/>
  <c r="N291" i="12"/>
  <c r="N267" i="12"/>
  <c r="N254" i="12"/>
  <c r="N188" i="12"/>
  <c r="R123" i="12"/>
  <c r="N69" i="12"/>
  <c r="I304" i="12"/>
  <c r="I291" i="12"/>
  <c r="I267" i="12"/>
  <c r="I254" i="12"/>
  <c r="R188" i="12"/>
  <c r="N123" i="12"/>
  <c r="E304" i="12"/>
  <c r="E291" i="12"/>
  <c r="E267" i="12"/>
  <c r="E254" i="12"/>
  <c r="R175" i="12"/>
  <c r="R106" i="12"/>
  <c r="N308" i="12"/>
  <c r="N295" i="12"/>
  <c r="N271" i="12"/>
  <c r="N258" i="12"/>
  <c r="N192" i="12"/>
  <c r="R127" i="12"/>
  <c r="N73" i="12"/>
  <c r="I308" i="12"/>
  <c r="I295" i="12"/>
  <c r="I271" i="12"/>
  <c r="I258" i="12"/>
  <c r="R192" i="12"/>
  <c r="N127" i="12"/>
  <c r="E308" i="12"/>
  <c r="E295" i="12"/>
  <c r="E271" i="12"/>
  <c r="E258" i="12"/>
  <c r="R179" i="12"/>
  <c r="R110" i="12"/>
  <c r="N312" i="12"/>
  <c r="N299" i="12"/>
  <c r="N275" i="12"/>
  <c r="N262" i="12"/>
  <c r="N196" i="12"/>
  <c r="R131" i="12"/>
  <c r="N77" i="12"/>
  <c r="I312" i="12"/>
  <c r="I299" i="12"/>
  <c r="I275" i="12"/>
  <c r="I262" i="12"/>
  <c r="R196" i="12"/>
  <c r="N131" i="12"/>
  <c r="E312" i="12"/>
  <c r="E299" i="12"/>
  <c r="E275" i="12"/>
  <c r="E262" i="12"/>
  <c r="R183" i="12"/>
  <c r="R114" i="12"/>
  <c r="N25" i="12"/>
  <c r="N21" i="12"/>
  <c r="N17" i="12"/>
  <c r="R26" i="12"/>
  <c r="R22" i="12"/>
  <c r="R18" i="12"/>
  <c r="E45" i="12"/>
  <c r="E41" i="12"/>
  <c r="E37" i="12"/>
  <c r="E33" i="12"/>
  <c r="I42" i="12"/>
  <c r="I38" i="12"/>
  <c r="I34" i="12"/>
  <c r="N43" i="12"/>
  <c r="N39" i="12"/>
  <c r="N35" i="12"/>
  <c r="R44" i="12"/>
  <c r="R40" i="12"/>
  <c r="R36" i="12"/>
  <c r="V45" i="12"/>
  <c r="V41" i="12"/>
  <c r="V37" i="12"/>
  <c r="V33" i="12"/>
  <c r="Z42" i="12"/>
  <c r="Z38" i="12"/>
  <c r="Z34" i="12"/>
  <c r="Z56" i="12"/>
  <c r="Z52" i="12"/>
  <c r="Z48" i="12"/>
  <c r="V57" i="12"/>
  <c r="V53" i="12"/>
  <c r="V49" i="12"/>
  <c r="R58" i="12"/>
  <c r="R54" i="12"/>
  <c r="R50" i="12"/>
  <c r="R46" i="12"/>
  <c r="I55" i="12"/>
  <c r="I51" i="12"/>
  <c r="I47" i="12"/>
  <c r="N56" i="12"/>
  <c r="N52" i="12"/>
  <c r="N48" i="12"/>
  <c r="N72" i="12"/>
  <c r="R69" i="12"/>
  <c r="R103" i="12"/>
  <c r="R130" i="12"/>
  <c r="R140" i="12"/>
  <c r="R176" i="12"/>
  <c r="R186" i="12"/>
  <c r="R215" i="12"/>
  <c r="I256" i="12"/>
  <c r="N253" i="12"/>
  <c r="I273" i="12"/>
  <c r="R267" i="12"/>
  <c r="N298" i="12"/>
  <c r="R295" i="12"/>
  <c r="I302" i="12"/>
  <c r="R312" i="12"/>
  <c r="I307" i="12"/>
  <c r="I294" i="12"/>
  <c r="I270" i="12"/>
  <c r="I257" i="12"/>
  <c r="R191" i="12"/>
  <c r="N126" i="12"/>
  <c r="E307" i="12"/>
  <c r="E294" i="12"/>
  <c r="E270" i="12"/>
  <c r="E257" i="12"/>
  <c r="R178" i="12"/>
  <c r="R109" i="12"/>
  <c r="R307" i="12"/>
  <c r="R294" i="12"/>
  <c r="R270" i="12"/>
  <c r="R257" i="12"/>
  <c r="R210" i="12"/>
  <c r="R139" i="12"/>
  <c r="R72" i="12"/>
  <c r="N257" i="12"/>
  <c r="R301" i="12"/>
  <c r="R288" i="12"/>
  <c r="R264" i="12"/>
  <c r="R251" i="12"/>
  <c r="R204" i="12"/>
  <c r="R133" i="12"/>
  <c r="R66" i="12"/>
  <c r="N301" i="12"/>
  <c r="N288" i="12"/>
  <c r="N264" i="12"/>
  <c r="N251" i="12"/>
  <c r="N185" i="12"/>
  <c r="R120" i="12"/>
  <c r="N66" i="12"/>
  <c r="I301" i="12"/>
  <c r="I288" i="12"/>
  <c r="I264" i="12"/>
  <c r="I251" i="12"/>
  <c r="R185" i="12"/>
  <c r="N120" i="12"/>
  <c r="R305" i="12"/>
  <c r="R292" i="12"/>
  <c r="R268" i="12"/>
  <c r="R255" i="12"/>
  <c r="R208" i="12"/>
  <c r="R137" i="12"/>
  <c r="R70" i="12"/>
  <c r="N305" i="12"/>
  <c r="N292" i="12"/>
  <c r="N268" i="12"/>
  <c r="N255" i="12"/>
  <c r="N189" i="12"/>
  <c r="R124" i="12"/>
  <c r="N70" i="12"/>
  <c r="I305" i="12"/>
  <c r="I292" i="12"/>
  <c r="I268" i="12"/>
  <c r="I255" i="12"/>
  <c r="R189" i="12"/>
  <c r="N124" i="12"/>
  <c r="R309" i="12"/>
  <c r="R296" i="12"/>
  <c r="R272" i="12"/>
  <c r="R259" i="12"/>
  <c r="R212" i="12"/>
  <c r="R141" i="12"/>
  <c r="R74" i="12"/>
  <c r="N309" i="12"/>
  <c r="N296" i="12"/>
  <c r="N272" i="12"/>
  <c r="N259" i="12"/>
  <c r="N193" i="12"/>
  <c r="R128" i="12"/>
  <c r="N74" i="12"/>
  <c r="I309" i="12"/>
  <c r="I296" i="12"/>
  <c r="I272" i="12"/>
  <c r="I259" i="12"/>
  <c r="R193" i="12"/>
  <c r="N128" i="12"/>
  <c r="R313" i="12"/>
  <c r="R300" i="12"/>
  <c r="R276" i="12"/>
  <c r="R263" i="12"/>
  <c r="R216" i="12"/>
  <c r="R145" i="12"/>
  <c r="R78" i="12"/>
  <c r="N313" i="12"/>
  <c r="N300" i="12"/>
  <c r="N276" i="12"/>
  <c r="N263" i="12"/>
  <c r="N197" i="12"/>
  <c r="R132" i="12"/>
  <c r="N78" i="12"/>
  <c r="I313" i="12"/>
  <c r="I300" i="12"/>
  <c r="I276" i="12"/>
  <c r="I263" i="12"/>
  <c r="R197" i="12"/>
  <c r="N132" i="12"/>
  <c r="N24" i="12"/>
  <c r="N20" i="12"/>
  <c r="N16" i="12"/>
  <c r="R25" i="12"/>
  <c r="R21" i="12"/>
  <c r="R17" i="12"/>
  <c r="E44" i="12"/>
  <c r="E40" i="12"/>
  <c r="E36" i="12"/>
  <c r="I45" i="12"/>
  <c r="I41" i="12"/>
  <c r="I37" i="12"/>
  <c r="I33" i="12"/>
  <c r="N42" i="12"/>
  <c r="N38" i="12"/>
  <c r="N34" i="12"/>
  <c r="R43" i="12"/>
  <c r="R39" i="12"/>
  <c r="R35" i="12"/>
  <c r="V44" i="12"/>
  <c r="V40" i="12"/>
  <c r="V36" i="12"/>
  <c r="Z45" i="12"/>
  <c r="Z41" i="12"/>
  <c r="Z37" i="12"/>
  <c r="Z33" i="12"/>
  <c r="Z55" i="12"/>
  <c r="Z51" i="12"/>
  <c r="Z47" i="12"/>
  <c r="V56" i="12"/>
  <c r="V52" i="12"/>
  <c r="V48" i="12"/>
  <c r="R57" i="12"/>
  <c r="R53" i="12"/>
  <c r="R49" i="12"/>
  <c r="I58" i="12"/>
  <c r="I54" i="12"/>
  <c r="I50" i="12"/>
  <c r="I46" i="12"/>
  <c r="N55" i="12"/>
  <c r="N51" i="12"/>
  <c r="N47" i="12"/>
  <c r="N68" i="12"/>
  <c r="R115" i="12"/>
  <c r="N129" i="12"/>
  <c r="R126" i="12"/>
  <c r="R136" i="12"/>
  <c r="R172" i="12"/>
  <c r="N195" i="12"/>
  <c r="R211" i="12"/>
  <c r="E255" i="12"/>
  <c r="R262" i="12"/>
  <c r="E272" i="12"/>
  <c r="E300" i="12"/>
  <c r="N294" i="12"/>
  <c r="R291" i="12"/>
  <c r="E301" i="12"/>
  <c r="N311" i="12"/>
  <c r="R308" i="12"/>
  <c r="I303" i="12"/>
  <c r="I290" i="12"/>
  <c r="I266" i="12"/>
  <c r="I253" i="12"/>
  <c r="R187" i="12"/>
  <c r="N122" i="12"/>
  <c r="E303" i="12"/>
  <c r="E290" i="12"/>
  <c r="E266" i="12"/>
  <c r="E253" i="12"/>
  <c r="R174" i="12"/>
  <c r="R105" i="12"/>
  <c r="R303" i="12"/>
  <c r="R290" i="12"/>
  <c r="R266" i="12"/>
  <c r="R253" i="12"/>
  <c r="R206" i="12"/>
  <c r="R135" i="12"/>
  <c r="R68" i="12"/>
  <c r="Z43" i="12"/>
  <c r="Z35" i="12"/>
  <c r="I56" i="12"/>
  <c r="I48" i="12"/>
  <c r="N76" i="12"/>
  <c r="N274" i="12"/>
  <c r="E302" i="12"/>
  <c r="E289" i="12"/>
  <c r="E265" i="12"/>
  <c r="E252" i="12"/>
  <c r="R173" i="12"/>
  <c r="R104" i="12"/>
  <c r="R302" i="12"/>
  <c r="R289" i="12"/>
  <c r="R265" i="12"/>
  <c r="R252" i="12"/>
  <c r="R205" i="12"/>
  <c r="R134" i="12"/>
  <c r="R67" i="12"/>
  <c r="N302" i="12"/>
  <c r="N289" i="12"/>
  <c r="N265" i="12"/>
  <c r="N252" i="12"/>
  <c r="N186" i="12"/>
  <c r="R121" i="12"/>
  <c r="N67" i="12"/>
  <c r="E306" i="12"/>
  <c r="E293" i="12"/>
  <c r="E269" i="12"/>
  <c r="E256" i="12"/>
  <c r="R177" i="12"/>
  <c r="R108" i="12"/>
  <c r="R306" i="12"/>
  <c r="R293" i="12"/>
  <c r="R269" i="12"/>
  <c r="R256" i="12"/>
  <c r="R209" i="12"/>
  <c r="R138" i="12"/>
  <c r="R71" i="12"/>
  <c r="N306" i="12"/>
  <c r="N293" i="12"/>
  <c r="N269" i="12"/>
  <c r="N256" i="12"/>
  <c r="N190" i="12"/>
  <c r="R125" i="12"/>
  <c r="N71" i="12"/>
  <c r="E310" i="12"/>
  <c r="E297" i="12"/>
  <c r="E273" i="12"/>
  <c r="E260" i="12"/>
  <c r="R181" i="12"/>
  <c r="R112" i="12"/>
  <c r="R310" i="12"/>
  <c r="R297" i="12"/>
  <c r="R273" i="12"/>
  <c r="R260" i="12"/>
  <c r="R213" i="12"/>
  <c r="R142" i="12"/>
  <c r="R75" i="12"/>
  <c r="N310" i="12"/>
  <c r="N297" i="12"/>
  <c r="N273" i="12"/>
  <c r="N260" i="12"/>
  <c r="N194" i="12"/>
  <c r="R129" i="12"/>
  <c r="N75" i="12"/>
  <c r="N27" i="12"/>
  <c r="N23" i="12"/>
  <c r="N19" i="12"/>
  <c r="N15" i="12"/>
  <c r="R24" i="12"/>
  <c r="R20" i="12"/>
  <c r="R16" i="12"/>
  <c r="E43" i="12"/>
  <c r="E39" i="12"/>
  <c r="E35" i="12"/>
  <c r="I44" i="12"/>
  <c r="I40" i="12"/>
  <c r="I36" i="12"/>
  <c r="N45" i="12"/>
  <c r="N41" i="12"/>
  <c r="N37" i="12"/>
  <c r="N33" i="12"/>
  <c r="R42" i="12"/>
  <c r="R38" i="12"/>
  <c r="R34" i="12"/>
  <c r="V43" i="12"/>
  <c r="V39" i="12"/>
  <c r="V35" i="12"/>
  <c r="Z44" i="12"/>
  <c r="Z40" i="12"/>
  <c r="Z36" i="12"/>
  <c r="Z58" i="12"/>
  <c r="Z54" i="12"/>
  <c r="Z50" i="12"/>
  <c r="Z46" i="12"/>
  <c r="V55" i="12"/>
  <c r="V51" i="12"/>
  <c r="V47" i="12"/>
  <c r="R56" i="12"/>
  <c r="R52" i="12"/>
  <c r="R48" i="12"/>
  <c r="I57" i="12"/>
  <c r="I53" i="12"/>
  <c r="I49" i="12"/>
  <c r="N58" i="12"/>
  <c r="N54" i="12"/>
  <c r="N50" i="12"/>
  <c r="N46" i="12"/>
  <c r="R77" i="12"/>
  <c r="R111" i="12"/>
  <c r="N125" i="12"/>
  <c r="R122" i="12"/>
  <c r="R184" i="12"/>
  <c r="R194" i="12"/>
  <c r="N191" i="12"/>
  <c r="R207" i="12"/>
  <c r="E251" i="12"/>
  <c r="N261" i="12"/>
  <c r="R258" i="12"/>
  <c r="E268" i="12"/>
  <c r="I265" i="12"/>
  <c r="R275" i="12"/>
  <c r="E296" i="12"/>
  <c r="I293" i="12"/>
  <c r="N290" i="12"/>
  <c r="E313" i="12"/>
  <c r="I310" i="12"/>
  <c r="N307" i="12"/>
  <c r="R304" i="12"/>
  <c r="Q23" i="11"/>
  <c r="Q49" i="11"/>
  <c r="Q47" i="10"/>
  <c r="Q73" i="10"/>
  <c r="Q101" i="10"/>
  <c r="Q153" i="10"/>
  <c r="Q174" i="10"/>
  <c r="Q60" i="10"/>
  <c r="Q126" i="10"/>
  <c r="Q139" i="10"/>
  <c r="Q166" i="10"/>
  <c r="Q182" i="10"/>
  <c r="V543" i="19" l="1"/>
  <c r="V509" i="19"/>
  <c r="V158" i="19"/>
  <c r="V342" i="19"/>
  <c r="AB508" i="19"/>
  <c r="AB221" i="20"/>
  <c r="AB502" i="20" s="1"/>
  <c r="AB542" i="19"/>
  <c r="AB341" i="19"/>
  <c r="AB721" i="19"/>
  <c r="AB157" i="19"/>
  <c r="Y221" i="20"/>
  <c r="Y502" i="20" s="1"/>
  <c r="Y721" i="19"/>
  <c r="Y542" i="19"/>
  <c r="Y508" i="19"/>
  <c r="Y341" i="19"/>
  <c r="Y157" i="19"/>
  <c r="U221" i="20"/>
  <c r="U502" i="20" s="1"/>
  <c r="U721" i="19"/>
  <c r="U542" i="19"/>
  <c r="U508" i="19"/>
  <c r="U341" i="19"/>
  <c r="U157" i="19"/>
  <c r="AC221" i="20"/>
  <c r="AC502" i="20" s="1"/>
  <c r="AC721" i="19"/>
  <c r="AC542" i="19"/>
  <c r="AC508" i="19"/>
  <c r="AC341" i="19"/>
  <c r="AC157" i="19"/>
  <c r="X221" i="20"/>
  <c r="X502" i="20" s="1"/>
  <c r="X341" i="19"/>
  <c r="X721" i="19"/>
  <c r="X508" i="19"/>
  <c r="X157" i="19"/>
  <c r="X542" i="19"/>
  <c r="X222" i="20"/>
  <c r="X503" i="20" s="1"/>
  <c r="X722" i="19"/>
  <c r="X543" i="19"/>
  <c r="X509" i="19"/>
  <c r="X342" i="19"/>
  <c r="X158" i="19"/>
  <c r="T721" i="19"/>
  <c r="T221" i="20"/>
  <c r="T502" i="20" s="1"/>
  <c r="T542" i="19"/>
  <c r="T341" i="19"/>
  <c r="T157" i="19"/>
  <c r="T508" i="19"/>
  <c r="T222" i="20"/>
  <c r="T503" i="20" s="1"/>
  <c r="T722" i="19"/>
  <c r="T543" i="19"/>
  <c r="T509" i="19"/>
  <c r="T342" i="19"/>
  <c r="T158" i="19"/>
  <c r="L61" i="14"/>
  <c r="R19" i="14"/>
  <c r="L40" i="14"/>
  <c r="L19" i="14"/>
  <c r="F61" i="14"/>
  <c r="L25" i="14"/>
  <c r="R61" i="14"/>
  <c r="R42" i="14"/>
  <c r="R21" i="14"/>
  <c r="F63" i="14"/>
  <c r="F42" i="14"/>
  <c r="R63" i="14"/>
  <c r="L21" i="14"/>
  <c r="L63" i="14"/>
  <c r="F40" i="14"/>
  <c r="R46" i="14"/>
  <c r="F67" i="14"/>
  <c r="R25" i="14"/>
  <c r="L67" i="14"/>
  <c r="L46" i="14"/>
  <c r="L42" i="14"/>
  <c r="R40" i="14"/>
  <c r="F60" i="14"/>
  <c r="F39" i="14"/>
  <c r="L60" i="14"/>
  <c r="R58" i="14"/>
  <c r="R37" i="14"/>
  <c r="L16" i="14"/>
  <c r="R62" i="14"/>
  <c r="L20" i="14"/>
  <c r="R41" i="14"/>
  <c r="F64" i="14"/>
  <c r="L64" i="14"/>
  <c r="F43" i="14"/>
  <c r="F68" i="14"/>
  <c r="L68" i="14"/>
  <c r="F47" i="14"/>
  <c r="R38" i="14"/>
  <c r="R17" i="14"/>
  <c r="F59" i="14"/>
  <c r="D537" i="20"/>
  <c r="D507" i="20"/>
  <c r="D473" i="20"/>
  <c r="D437" i="20"/>
  <c r="D402" i="20"/>
  <c r="D367" i="20"/>
  <c r="D550" i="20"/>
  <c r="D520" i="20"/>
  <c r="D486" i="20"/>
  <c r="D454" i="20"/>
  <c r="D419" i="20"/>
  <c r="D384" i="20"/>
  <c r="D349" i="20"/>
  <c r="D332" i="20"/>
  <c r="D296" i="20"/>
  <c r="D256" i="20"/>
  <c r="D226" i="20"/>
  <c r="D192" i="20"/>
  <c r="D156" i="20"/>
  <c r="D313" i="20"/>
  <c r="D269" i="20"/>
  <c r="D239" i="20"/>
  <c r="D173" i="20"/>
  <c r="D136" i="20"/>
  <c r="D100" i="20"/>
  <c r="D64" i="20"/>
  <c r="D29" i="20"/>
  <c r="D205" i="20"/>
  <c r="D119" i="20"/>
  <c r="D83" i="20"/>
  <c r="D47" i="20"/>
  <c r="D543" i="20"/>
  <c r="D513" i="20"/>
  <c r="D479" i="20"/>
  <c r="D443" i="20"/>
  <c r="D408" i="20"/>
  <c r="D373" i="20"/>
  <c r="D556" i="20"/>
  <c r="D526" i="20"/>
  <c r="D492" i="20"/>
  <c r="D460" i="20"/>
  <c r="D425" i="20"/>
  <c r="D390" i="20"/>
  <c r="D355" i="20"/>
  <c r="D338" i="20"/>
  <c r="D302" i="20"/>
  <c r="D262" i="20"/>
  <c r="D232" i="20"/>
  <c r="D198" i="20"/>
  <c r="D319" i="20"/>
  <c r="D275" i="20"/>
  <c r="D211" i="20"/>
  <c r="D142" i="20"/>
  <c r="D106" i="20"/>
  <c r="D70" i="20"/>
  <c r="D35" i="20"/>
  <c r="D245" i="20"/>
  <c r="D179" i="20"/>
  <c r="D162" i="20"/>
  <c r="D125" i="20"/>
  <c r="D89" i="20"/>
  <c r="D53" i="20"/>
  <c r="C556" i="20"/>
  <c r="C526" i="20"/>
  <c r="C492" i="20"/>
  <c r="C460" i="20"/>
  <c r="C425" i="20"/>
  <c r="C390" i="20"/>
  <c r="C355" i="20"/>
  <c r="C479" i="20"/>
  <c r="C443" i="20"/>
  <c r="C319" i="20"/>
  <c r="C275" i="20"/>
  <c r="C245" i="20"/>
  <c r="C211" i="20"/>
  <c r="C179" i="20"/>
  <c r="C543" i="20"/>
  <c r="C408" i="20"/>
  <c r="C513" i="20"/>
  <c r="C338" i="20"/>
  <c r="C198" i="20"/>
  <c r="C162" i="20"/>
  <c r="C125" i="20"/>
  <c r="C89" i="20"/>
  <c r="C53" i="20"/>
  <c r="C373" i="20"/>
  <c r="C302" i="20"/>
  <c r="C262" i="20"/>
  <c r="C70" i="20"/>
  <c r="C232" i="20"/>
  <c r="C35" i="20"/>
  <c r="C142" i="20"/>
  <c r="C106" i="20"/>
  <c r="C542" i="20"/>
  <c r="C512" i="20"/>
  <c r="C478" i="20"/>
  <c r="C442" i="20"/>
  <c r="C407" i="20"/>
  <c r="C372" i="20"/>
  <c r="C525" i="20"/>
  <c r="C389" i="20"/>
  <c r="C491" i="20"/>
  <c r="C354" i="20"/>
  <c r="C337" i="20"/>
  <c r="C301" i="20"/>
  <c r="C261" i="20"/>
  <c r="C231" i="20"/>
  <c r="C197" i="20"/>
  <c r="C459" i="20"/>
  <c r="C555" i="20"/>
  <c r="C274" i="20"/>
  <c r="C424" i="20"/>
  <c r="C244" i="20"/>
  <c r="C178" i="20"/>
  <c r="C141" i="20"/>
  <c r="C105" i="20"/>
  <c r="C69" i="20"/>
  <c r="C34" i="20"/>
  <c r="C210" i="20"/>
  <c r="C124" i="20"/>
  <c r="C88" i="20"/>
  <c r="C52" i="20"/>
  <c r="C318" i="20"/>
  <c r="C161" i="20"/>
  <c r="C540" i="20"/>
  <c r="C510" i="20"/>
  <c r="C476" i="20"/>
  <c r="C440" i="20"/>
  <c r="C405" i="20"/>
  <c r="C370" i="20"/>
  <c r="C489" i="20"/>
  <c r="C352" i="20"/>
  <c r="C457" i="20"/>
  <c r="C335" i="20"/>
  <c r="C299" i="20"/>
  <c r="C259" i="20"/>
  <c r="C229" i="20"/>
  <c r="C195" i="20"/>
  <c r="C553" i="20"/>
  <c r="C422" i="20"/>
  <c r="C387" i="20"/>
  <c r="C242" i="20"/>
  <c r="C159" i="20"/>
  <c r="C208" i="20"/>
  <c r="C139" i="20"/>
  <c r="C103" i="20"/>
  <c r="C67" i="20"/>
  <c r="C32" i="20"/>
  <c r="C316" i="20"/>
  <c r="C523" i="20"/>
  <c r="C86" i="20"/>
  <c r="C50" i="20"/>
  <c r="C272" i="20"/>
  <c r="C176" i="20"/>
  <c r="C122" i="20"/>
  <c r="C544" i="20"/>
  <c r="C514" i="20"/>
  <c r="C480" i="20"/>
  <c r="C444" i="20"/>
  <c r="C409" i="20"/>
  <c r="C374" i="20"/>
  <c r="C557" i="20"/>
  <c r="C426" i="20"/>
  <c r="C527" i="20"/>
  <c r="C391" i="20"/>
  <c r="C339" i="20"/>
  <c r="C303" i="20"/>
  <c r="C263" i="20"/>
  <c r="C233" i="20"/>
  <c r="C199" i="20"/>
  <c r="C493" i="20"/>
  <c r="C356" i="20"/>
  <c r="C320" i="20"/>
  <c r="C276" i="20"/>
  <c r="C212" i="20"/>
  <c r="C143" i="20"/>
  <c r="C107" i="20"/>
  <c r="C71" i="20"/>
  <c r="C36" i="20"/>
  <c r="C461" i="20"/>
  <c r="C163" i="20"/>
  <c r="C126" i="20"/>
  <c r="C246" i="20"/>
  <c r="C90" i="20"/>
  <c r="C54" i="20"/>
  <c r="C180" i="20"/>
  <c r="C546" i="20"/>
  <c r="C516" i="20"/>
  <c r="C482" i="20"/>
  <c r="C446" i="20"/>
  <c r="C411" i="20"/>
  <c r="C376" i="20"/>
  <c r="C463" i="20"/>
  <c r="C358" i="20"/>
  <c r="C559" i="20"/>
  <c r="C428" i="20"/>
  <c r="C341" i="20"/>
  <c r="C305" i="20"/>
  <c r="C265" i="20"/>
  <c r="C235" i="20"/>
  <c r="C201" i="20"/>
  <c r="C529" i="20"/>
  <c r="C393" i="20"/>
  <c r="C322" i="20"/>
  <c r="C248" i="20"/>
  <c r="C145" i="20"/>
  <c r="C109" i="20"/>
  <c r="C73" i="20"/>
  <c r="C38" i="20"/>
  <c r="C278" i="20"/>
  <c r="C182" i="20"/>
  <c r="C56" i="20"/>
  <c r="C495" i="20"/>
  <c r="C214" i="20"/>
  <c r="C165" i="20"/>
  <c r="C128" i="20"/>
  <c r="C92" i="20"/>
  <c r="D549" i="20"/>
  <c r="D519" i="20"/>
  <c r="D485" i="20"/>
  <c r="D453" i="20"/>
  <c r="D418" i="20"/>
  <c r="D383" i="20"/>
  <c r="D348" i="20"/>
  <c r="D536" i="20"/>
  <c r="D506" i="20"/>
  <c r="D472" i="20"/>
  <c r="D436" i="20"/>
  <c r="D401" i="20"/>
  <c r="D366" i="20"/>
  <c r="D312" i="20"/>
  <c r="D268" i="20"/>
  <c r="D238" i="20"/>
  <c r="D204" i="20"/>
  <c r="D172" i="20"/>
  <c r="D331" i="20"/>
  <c r="D295" i="20"/>
  <c r="D255" i="20"/>
  <c r="D225" i="20"/>
  <c r="D118" i="20"/>
  <c r="D82" i="20"/>
  <c r="D46" i="20"/>
  <c r="D191" i="20"/>
  <c r="D135" i="20"/>
  <c r="D99" i="20"/>
  <c r="D63" i="20"/>
  <c r="D28" i="20"/>
  <c r="D155" i="20"/>
  <c r="D551" i="20"/>
  <c r="D521" i="20"/>
  <c r="D487" i="20"/>
  <c r="D455" i="20"/>
  <c r="D420" i="20"/>
  <c r="D385" i="20"/>
  <c r="D350" i="20"/>
  <c r="D538" i="20"/>
  <c r="D508" i="20"/>
  <c r="D474" i="20"/>
  <c r="D438" i="20"/>
  <c r="D403" i="20"/>
  <c r="D368" i="20"/>
  <c r="D314" i="20"/>
  <c r="D270" i="20"/>
  <c r="D240" i="20"/>
  <c r="D206" i="20"/>
  <c r="D174" i="20"/>
  <c r="D333" i="20"/>
  <c r="D297" i="20"/>
  <c r="D257" i="20"/>
  <c r="D193" i="20"/>
  <c r="D120" i="20"/>
  <c r="D84" i="20"/>
  <c r="D48" i="20"/>
  <c r="D227" i="20"/>
  <c r="D157" i="20"/>
  <c r="D137" i="20"/>
  <c r="D101" i="20"/>
  <c r="D65" i="20"/>
  <c r="D30" i="20"/>
  <c r="D541" i="20"/>
  <c r="D511" i="20"/>
  <c r="D477" i="20"/>
  <c r="D441" i="20"/>
  <c r="D406" i="20"/>
  <c r="D371" i="20"/>
  <c r="D554" i="20"/>
  <c r="D524" i="20"/>
  <c r="D490" i="20"/>
  <c r="D458" i="20"/>
  <c r="D423" i="20"/>
  <c r="D388" i="20"/>
  <c r="D353" i="20"/>
  <c r="D336" i="20"/>
  <c r="D300" i="20"/>
  <c r="D260" i="20"/>
  <c r="D230" i="20"/>
  <c r="D196" i="20"/>
  <c r="D160" i="20"/>
  <c r="D317" i="20"/>
  <c r="D273" i="20"/>
  <c r="D243" i="20"/>
  <c r="D177" i="20"/>
  <c r="D140" i="20"/>
  <c r="D104" i="20"/>
  <c r="D68" i="20"/>
  <c r="D33" i="20"/>
  <c r="D209" i="20"/>
  <c r="D123" i="20"/>
  <c r="D87" i="20"/>
  <c r="D51" i="20"/>
  <c r="C558" i="20"/>
  <c r="C528" i="20"/>
  <c r="C494" i="20"/>
  <c r="C462" i="20"/>
  <c r="C427" i="20"/>
  <c r="C392" i="20"/>
  <c r="C357" i="20"/>
  <c r="C515" i="20"/>
  <c r="C375" i="20"/>
  <c r="C481" i="20"/>
  <c r="C321" i="20"/>
  <c r="C277" i="20"/>
  <c r="C247" i="20"/>
  <c r="C213" i="20"/>
  <c r="C445" i="20"/>
  <c r="C264" i="20"/>
  <c r="C181" i="20"/>
  <c r="C234" i="20"/>
  <c r="C164" i="20"/>
  <c r="C127" i="20"/>
  <c r="C91" i="20"/>
  <c r="C55" i="20"/>
  <c r="C545" i="20"/>
  <c r="C340" i="20"/>
  <c r="C200" i="20"/>
  <c r="C108" i="20"/>
  <c r="C304" i="20"/>
  <c r="C72" i="20"/>
  <c r="C37" i="20"/>
  <c r="C410" i="20"/>
  <c r="C144" i="20"/>
  <c r="D545" i="20"/>
  <c r="D515" i="20"/>
  <c r="D481" i="20"/>
  <c r="D445" i="20"/>
  <c r="D410" i="20"/>
  <c r="D375" i="20"/>
  <c r="D558" i="20"/>
  <c r="D528" i="20"/>
  <c r="D494" i="20"/>
  <c r="D462" i="20"/>
  <c r="D427" i="20"/>
  <c r="D392" i="20"/>
  <c r="D357" i="20"/>
  <c r="D340" i="20"/>
  <c r="D304" i="20"/>
  <c r="D264" i="20"/>
  <c r="D234" i="20"/>
  <c r="D200" i="20"/>
  <c r="D321" i="20"/>
  <c r="D277" i="20"/>
  <c r="D247" i="20"/>
  <c r="D144" i="20"/>
  <c r="D108" i="20"/>
  <c r="D72" i="20"/>
  <c r="D37" i="20"/>
  <c r="D181" i="20"/>
  <c r="D213" i="20"/>
  <c r="D164" i="20"/>
  <c r="D127" i="20"/>
  <c r="D91" i="20"/>
  <c r="D55" i="20"/>
  <c r="D547" i="20"/>
  <c r="D517" i="20"/>
  <c r="D483" i="20"/>
  <c r="D451" i="20"/>
  <c r="D416" i="20"/>
  <c r="D381" i="20"/>
  <c r="D346" i="20"/>
  <c r="D534" i="20"/>
  <c r="D504" i="20"/>
  <c r="D470" i="20"/>
  <c r="D434" i="20"/>
  <c r="D399" i="20"/>
  <c r="D364" i="20"/>
  <c r="D329" i="20"/>
  <c r="D310" i="20"/>
  <c r="D266" i="20"/>
  <c r="D236" i="20"/>
  <c r="D202" i="20"/>
  <c r="D170" i="20"/>
  <c r="D293" i="20"/>
  <c r="D253" i="20"/>
  <c r="D189" i="20"/>
  <c r="D153" i="20"/>
  <c r="D116" i="20"/>
  <c r="D80" i="20"/>
  <c r="D44" i="20"/>
  <c r="D223" i="20"/>
  <c r="D133" i="20"/>
  <c r="D97" i="20"/>
  <c r="D61" i="20"/>
  <c r="D26" i="20"/>
  <c r="C550" i="20"/>
  <c r="C520" i="20"/>
  <c r="C486" i="20"/>
  <c r="C454" i="20"/>
  <c r="C419" i="20"/>
  <c r="C384" i="20"/>
  <c r="C349" i="20"/>
  <c r="C507" i="20"/>
  <c r="C367" i="20"/>
  <c r="C473" i="20"/>
  <c r="C313" i="20"/>
  <c r="C269" i="20"/>
  <c r="C239" i="20"/>
  <c r="C205" i="20"/>
  <c r="C173" i="20"/>
  <c r="C437" i="20"/>
  <c r="C256" i="20"/>
  <c r="C156" i="20"/>
  <c r="C537" i="20"/>
  <c r="C226" i="20"/>
  <c r="C119" i="20"/>
  <c r="C83" i="20"/>
  <c r="C47" i="20"/>
  <c r="C402" i="20"/>
  <c r="C332" i="20"/>
  <c r="C296" i="20"/>
  <c r="C100" i="20"/>
  <c r="C64" i="20"/>
  <c r="C192" i="20"/>
  <c r="C29" i="20"/>
  <c r="C136" i="20"/>
  <c r="D539" i="20"/>
  <c r="D509" i="20"/>
  <c r="D475" i="20"/>
  <c r="D439" i="20"/>
  <c r="D404" i="20"/>
  <c r="D369" i="20"/>
  <c r="D552" i="20"/>
  <c r="D522" i="20"/>
  <c r="D488" i="20"/>
  <c r="D456" i="20"/>
  <c r="D421" i="20"/>
  <c r="D386" i="20"/>
  <c r="D351" i="20"/>
  <c r="D334" i="20"/>
  <c r="D298" i="20"/>
  <c r="D258" i="20"/>
  <c r="D228" i="20"/>
  <c r="D194" i="20"/>
  <c r="D158" i="20"/>
  <c r="D315" i="20"/>
  <c r="D271" i="20"/>
  <c r="D241" i="20"/>
  <c r="D207" i="20"/>
  <c r="D138" i="20"/>
  <c r="D102" i="20"/>
  <c r="D66" i="20"/>
  <c r="D31" i="20"/>
  <c r="D175" i="20"/>
  <c r="D121" i="20"/>
  <c r="D85" i="20"/>
  <c r="D49" i="20"/>
  <c r="C536" i="20"/>
  <c r="C506" i="20"/>
  <c r="C472" i="20"/>
  <c r="C436" i="20"/>
  <c r="C401" i="20"/>
  <c r="C366" i="20"/>
  <c r="C549" i="20"/>
  <c r="C418" i="20"/>
  <c r="C519" i="20"/>
  <c r="C383" i="20"/>
  <c r="C331" i="20"/>
  <c r="C295" i="20"/>
  <c r="C255" i="20"/>
  <c r="C225" i="20"/>
  <c r="C191" i="20"/>
  <c r="C485" i="20"/>
  <c r="C348" i="20"/>
  <c r="C312" i="20"/>
  <c r="C453" i="20"/>
  <c r="C268" i="20"/>
  <c r="C204" i="20"/>
  <c r="C135" i="20"/>
  <c r="C99" i="20"/>
  <c r="C63" i="20"/>
  <c r="C28" i="20"/>
  <c r="C238" i="20"/>
  <c r="C155" i="20"/>
  <c r="C172" i="20"/>
  <c r="C118" i="20"/>
  <c r="C82" i="20"/>
  <c r="C46" i="20"/>
  <c r="D553" i="20"/>
  <c r="D523" i="20"/>
  <c r="D489" i="20"/>
  <c r="D457" i="20"/>
  <c r="D422" i="20"/>
  <c r="D387" i="20"/>
  <c r="D352" i="20"/>
  <c r="D540" i="20"/>
  <c r="D510" i="20"/>
  <c r="D476" i="20"/>
  <c r="D440" i="20"/>
  <c r="D405" i="20"/>
  <c r="D370" i="20"/>
  <c r="D316" i="20"/>
  <c r="D272" i="20"/>
  <c r="D242" i="20"/>
  <c r="D208" i="20"/>
  <c r="D176" i="20"/>
  <c r="D335" i="20"/>
  <c r="D299" i="20"/>
  <c r="D259" i="20"/>
  <c r="D229" i="20"/>
  <c r="D122" i="20"/>
  <c r="D86" i="20"/>
  <c r="D50" i="20"/>
  <c r="D159" i="20"/>
  <c r="D195" i="20"/>
  <c r="D139" i="20"/>
  <c r="D103" i="20"/>
  <c r="D67" i="20"/>
  <c r="D32" i="20"/>
  <c r="D555" i="20"/>
  <c r="D525" i="20"/>
  <c r="D491" i="20"/>
  <c r="D459" i="20"/>
  <c r="D424" i="20"/>
  <c r="D389" i="20"/>
  <c r="D354" i="20"/>
  <c r="D542" i="20"/>
  <c r="D512" i="20"/>
  <c r="D478" i="20"/>
  <c r="D442" i="20"/>
  <c r="D407" i="20"/>
  <c r="D372" i="20"/>
  <c r="D318" i="20"/>
  <c r="D274" i="20"/>
  <c r="D244" i="20"/>
  <c r="D210" i="20"/>
  <c r="D178" i="20"/>
  <c r="D337" i="20"/>
  <c r="D301" i="20"/>
  <c r="D261" i="20"/>
  <c r="D197" i="20"/>
  <c r="D161" i="20"/>
  <c r="D124" i="20"/>
  <c r="D88" i="20"/>
  <c r="D52" i="20"/>
  <c r="D231" i="20"/>
  <c r="D141" i="20"/>
  <c r="D105" i="20"/>
  <c r="D69" i="20"/>
  <c r="D34" i="20"/>
  <c r="C552" i="20"/>
  <c r="C522" i="20"/>
  <c r="C488" i="20"/>
  <c r="C456" i="20"/>
  <c r="C421" i="20"/>
  <c r="C386" i="20"/>
  <c r="C351" i="20"/>
  <c r="C539" i="20"/>
  <c r="C404" i="20"/>
  <c r="C509" i="20"/>
  <c r="C369" i="20"/>
  <c r="C315" i="20"/>
  <c r="C271" i="20"/>
  <c r="C241" i="20"/>
  <c r="C207" i="20"/>
  <c r="C175" i="20"/>
  <c r="C475" i="20"/>
  <c r="C298" i="20"/>
  <c r="C258" i="20"/>
  <c r="C194" i="20"/>
  <c r="C121" i="20"/>
  <c r="C85" i="20"/>
  <c r="C49" i="20"/>
  <c r="C228" i="20"/>
  <c r="C138" i="20"/>
  <c r="C334" i="20"/>
  <c r="C102" i="20"/>
  <c r="C439" i="20"/>
  <c r="C158" i="20"/>
  <c r="C66" i="20"/>
  <c r="C31" i="20"/>
  <c r="D535" i="20"/>
  <c r="D505" i="20"/>
  <c r="D471" i="20"/>
  <c r="D435" i="20"/>
  <c r="D400" i="20"/>
  <c r="D365" i="20"/>
  <c r="D548" i="20"/>
  <c r="D518" i="20"/>
  <c r="D484" i="20"/>
  <c r="D452" i="20"/>
  <c r="D417" i="20"/>
  <c r="D382" i="20"/>
  <c r="D347" i="20"/>
  <c r="D330" i="20"/>
  <c r="D294" i="20"/>
  <c r="D254" i="20"/>
  <c r="D224" i="20"/>
  <c r="D190" i="20"/>
  <c r="D154" i="20"/>
  <c r="D311" i="20"/>
  <c r="D267" i="20"/>
  <c r="D237" i="20"/>
  <c r="D203" i="20"/>
  <c r="D134" i="20"/>
  <c r="D98" i="20"/>
  <c r="D62" i="20"/>
  <c r="D27" i="20"/>
  <c r="D171" i="20"/>
  <c r="D117" i="20"/>
  <c r="D81" i="20"/>
  <c r="D45" i="20"/>
  <c r="C538" i="20"/>
  <c r="C508" i="20"/>
  <c r="C474" i="20"/>
  <c r="C438" i="20"/>
  <c r="C403" i="20"/>
  <c r="C368" i="20"/>
  <c r="C455" i="20"/>
  <c r="C551" i="20"/>
  <c r="C420" i="20"/>
  <c r="C333" i="20"/>
  <c r="C297" i="20"/>
  <c r="C257" i="20"/>
  <c r="C227" i="20"/>
  <c r="C193" i="20"/>
  <c r="C521" i="20"/>
  <c r="C385" i="20"/>
  <c r="C314" i="20"/>
  <c r="C174" i="20"/>
  <c r="C157" i="20"/>
  <c r="C137" i="20"/>
  <c r="C101" i="20"/>
  <c r="C65" i="20"/>
  <c r="C30" i="20"/>
  <c r="C487" i="20"/>
  <c r="C270" i="20"/>
  <c r="C350" i="20"/>
  <c r="C48" i="20"/>
  <c r="C240" i="20"/>
  <c r="C120" i="20"/>
  <c r="C206" i="20"/>
  <c r="C84" i="20"/>
  <c r="D557" i="20"/>
  <c r="D527" i="20"/>
  <c r="D493" i="20"/>
  <c r="D461" i="20"/>
  <c r="D426" i="20"/>
  <c r="D391" i="20"/>
  <c r="D544" i="20"/>
  <c r="D514" i="20"/>
  <c r="D480" i="20"/>
  <c r="D444" i="20"/>
  <c r="D409" i="20"/>
  <c r="D374" i="20"/>
  <c r="D320" i="20"/>
  <c r="D276" i="20"/>
  <c r="D246" i="20"/>
  <c r="D212" i="20"/>
  <c r="D180" i="20"/>
  <c r="D339" i="20"/>
  <c r="D303" i="20"/>
  <c r="D263" i="20"/>
  <c r="D356" i="20"/>
  <c r="D233" i="20"/>
  <c r="D163" i="20"/>
  <c r="D126" i="20"/>
  <c r="D90" i="20"/>
  <c r="D54" i="20"/>
  <c r="D199" i="20"/>
  <c r="D143" i="20"/>
  <c r="D107" i="20"/>
  <c r="D71" i="20"/>
  <c r="D36" i="20"/>
  <c r="D559" i="20"/>
  <c r="D529" i="20"/>
  <c r="D495" i="20"/>
  <c r="D463" i="20"/>
  <c r="D428" i="20"/>
  <c r="D393" i="20"/>
  <c r="D546" i="20"/>
  <c r="D516" i="20"/>
  <c r="D482" i="20"/>
  <c r="D446" i="20"/>
  <c r="D411" i="20"/>
  <c r="D376" i="20"/>
  <c r="D322" i="20"/>
  <c r="D278" i="20"/>
  <c r="D248" i="20"/>
  <c r="D214" i="20"/>
  <c r="D182" i="20"/>
  <c r="D358" i="20"/>
  <c r="D341" i="20"/>
  <c r="D305" i="20"/>
  <c r="D265" i="20"/>
  <c r="D201" i="20"/>
  <c r="D165" i="20"/>
  <c r="D128" i="20"/>
  <c r="D92" i="20"/>
  <c r="D56" i="20"/>
  <c r="D235" i="20"/>
  <c r="D145" i="20"/>
  <c r="D109" i="20"/>
  <c r="D73" i="20"/>
  <c r="D38" i="20"/>
  <c r="C548" i="20"/>
  <c r="C518" i="20"/>
  <c r="C484" i="20"/>
  <c r="C452" i="20"/>
  <c r="C417" i="20"/>
  <c r="C382" i="20"/>
  <c r="C347" i="20"/>
  <c r="C471" i="20"/>
  <c r="C435" i="20"/>
  <c r="C311" i="20"/>
  <c r="C267" i="20"/>
  <c r="C237" i="20"/>
  <c r="C203" i="20"/>
  <c r="C171" i="20"/>
  <c r="C535" i="20"/>
  <c r="C400" i="20"/>
  <c r="C505" i="20"/>
  <c r="C365" i="20"/>
  <c r="C330" i="20"/>
  <c r="C190" i="20"/>
  <c r="C154" i="20"/>
  <c r="C117" i="20"/>
  <c r="C81" i="20"/>
  <c r="C45" i="20"/>
  <c r="C294" i="20"/>
  <c r="C62" i="20"/>
  <c r="C27" i="20"/>
  <c r="C134" i="20"/>
  <c r="C254" i="20"/>
  <c r="C224" i="20"/>
  <c r="C98" i="20"/>
  <c r="C554" i="20"/>
  <c r="C524" i="20"/>
  <c r="C490" i="20"/>
  <c r="C458" i="20"/>
  <c r="C423" i="20"/>
  <c r="C388" i="20"/>
  <c r="C353" i="20"/>
  <c r="C441" i="20"/>
  <c r="C541" i="20"/>
  <c r="C406" i="20"/>
  <c r="C317" i="20"/>
  <c r="C273" i="20"/>
  <c r="C243" i="20"/>
  <c r="C209" i="20"/>
  <c r="C177" i="20"/>
  <c r="C511" i="20"/>
  <c r="C371" i="20"/>
  <c r="C477" i="20"/>
  <c r="C336" i="20"/>
  <c r="C300" i="20"/>
  <c r="C230" i="20"/>
  <c r="C123" i="20"/>
  <c r="C87" i="20"/>
  <c r="C51" i="20"/>
  <c r="C260" i="20"/>
  <c r="C160" i="20"/>
  <c r="C33" i="20"/>
  <c r="C140" i="20"/>
  <c r="C104" i="20"/>
  <c r="C196" i="20"/>
  <c r="C68" i="20"/>
  <c r="E504" i="20" l="1"/>
  <c r="F504" i="20"/>
  <c r="G504" i="20"/>
  <c r="H504" i="20"/>
  <c r="I504" i="20"/>
  <c r="J504" i="20"/>
  <c r="K504" i="20"/>
  <c r="L504" i="20"/>
  <c r="M504" i="20"/>
  <c r="N504" i="20"/>
  <c r="O504" i="20"/>
  <c r="P504" i="20"/>
  <c r="Q504" i="20"/>
  <c r="R504" i="20"/>
  <c r="S504" i="20"/>
  <c r="T504" i="20"/>
  <c r="U504" i="20"/>
  <c r="V504" i="20"/>
  <c r="W504" i="20"/>
  <c r="X504" i="20"/>
  <c r="Y504" i="20"/>
  <c r="Z504" i="20"/>
  <c r="AA504" i="20"/>
  <c r="AB504" i="20"/>
  <c r="AC504" i="20"/>
  <c r="AD504" i="20"/>
  <c r="E505" i="20"/>
  <c r="F505" i="20"/>
  <c r="G505" i="20"/>
  <c r="H505" i="20"/>
  <c r="I505" i="20"/>
  <c r="J505" i="20"/>
  <c r="K505" i="20"/>
  <c r="L505" i="20"/>
  <c r="M505" i="20"/>
  <c r="N505" i="20"/>
  <c r="O505" i="20"/>
  <c r="P505" i="20"/>
  <c r="Q505" i="20"/>
  <c r="R505" i="20"/>
  <c r="S505" i="20"/>
  <c r="T505" i="20"/>
  <c r="U505" i="20"/>
  <c r="V505" i="20"/>
  <c r="W505" i="20"/>
  <c r="X505" i="20"/>
  <c r="Y505" i="20"/>
  <c r="Z505" i="20"/>
  <c r="AA505" i="20"/>
  <c r="AB505" i="20"/>
  <c r="AC505" i="20"/>
  <c r="AD505" i="20"/>
  <c r="E506" i="20"/>
  <c r="F506" i="20"/>
  <c r="G506" i="20"/>
  <c r="H506" i="20"/>
  <c r="I506" i="20"/>
  <c r="J506" i="20"/>
  <c r="K506" i="20"/>
  <c r="L506" i="20"/>
  <c r="M506" i="20"/>
  <c r="N506" i="20"/>
  <c r="O506" i="20"/>
  <c r="P506" i="20"/>
  <c r="Q506" i="20"/>
  <c r="R506" i="20"/>
  <c r="S506" i="20"/>
  <c r="T506" i="20"/>
  <c r="U506" i="20"/>
  <c r="V506" i="20"/>
  <c r="W506" i="20"/>
  <c r="X506" i="20"/>
  <c r="Y506" i="20"/>
  <c r="Z506" i="20"/>
  <c r="AA506" i="20"/>
  <c r="AB506" i="20"/>
  <c r="AC506" i="20"/>
  <c r="AD506" i="20"/>
  <c r="E507" i="20"/>
  <c r="F507" i="20"/>
  <c r="G507" i="20"/>
  <c r="H507" i="20"/>
  <c r="I507" i="20"/>
  <c r="J507" i="20"/>
  <c r="K507" i="20"/>
  <c r="L507" i="20"/>
  <c r="M507" i="20"/>
  <c r="N507" i="20"/>
  <c r="O507" i="20"/>
  <c r="P507" i="20"/>
  <c r="Q507" i="20"/>
  <c r="R507" i="20"/>
  <c r="S507" i="20"/>
  <c r="T507" i="20"/>
  <c r="U507" i="20"/>
  <c r="V507" i="20"/>
  <c r="W507" i="20"/>
  <c r="X507" i="20"/>
  <c r="Y507" i="20"/>
  <c r="Z507" i="20"/>
  <c r="AA507" i="20"/>
  <c r="AB507" i="20"/>
  <c r="AC507" i="20"/>
  <c r="AD507" i="20"/>
  <c r="E508" i="20"/>
  <c r="F508" i="20"/>
  <c r="G508" i="20"/>
  <c r="H508" i="20"/>
  <c r="I508" i="20"/>
  <c r="J508" i="20"/>
  <c r="K508" i="20"/>
  <c r="L508" i="20"/>
  <c r="M508" i="20"/>
  <c r="N508" i="20"/>
  <c r="O508" i="20"/>
  <c r="P508" i="20"/>
  <c r="Q508" i="20"/>
  <c r="R508" i="20"/>
  <c r="S508" i="20"/>
  <c r="T508" i="20"/>
  <c r="U508" i="20"/>
  <c r="V508" i="20"/>
  <c r="W508" i="20"/>
  <c r="X508" i="20"/>
  <c r="Y508" i="20"/>
  <c r="Z508" i="20"/>
  <c r="AA508" i="20"/>
  <c r="AB508" i="20"/>
  <c r="AC508" i="20"/>
  <c r="AD508" i="20"/>
  <c r="E509" i="20"/>
  <c r="F509" i="20"/>
  <c r="G509" i="20"/>
  <c r="H509" i="20"/>
  <c r="I509" i="20"/>
  <c r="J509" i="20"/>
  <c r="K509" i="20"/>
  <c r="L509" i="20"/>
  <c r="M509" i="20"/>
  <c r="N509" i="20"/>
  <c r="O509" i="20"/>
  <c r="P509" i="20"/>
  <c r="Q509" i="20"/>
  <c r="R509" i="20"/>
  <c r="S509" i="20"/>
  <c r="T509" i="20"/>
  <c r="U509" i="20"/>
  <c r="V509" i="20"/>
  <c r="W509" i="20"/>
  <c r="X509" i="20"/>
  <c r="Y509" i="20"/>
  <c r="Z509" i="20"/>
  <c r="AA509" i="20"/>
  <c r="AB509" i="20"/>
  <c r="AC509" i="20"/>
  <c r="AD509" i="20"/>
  <c r="E510" i="20"/>
  <c r="F510" i="20"/>
  <c r="G510" i="20"/>
  <c r="H510" i="20"/>
  <c r="I510" i="20"/>
  <c r="J510" i="20"/>
  <c r="K510" i="20"/>
  <c r="L510" i="20"/>
  <c r="M510" i="20"/>
  <c r="N510" i="20"/>
  <c r="O510" i="20"/>
  <c r="P510" i="20"/>
  <c r="Q510" i="20"/>
  <c r="R510" i="20"/>
  <c r="S510" i="20"/>
  <c r="T510" i="20"/>
  <c r="U510" i="20"/>
  <c r="V510" i="20"/>
  <c r="W510" i="20"/>
  <c r="X510" i="20"/>
  <c r="Y510" i="20"/>
  <c r="Z510" i="20"/>
  <c r="AA510" i="20"/>
  <c r="AB510" i="20"/>
  <c r="AC510" i="20"/>
  <c r="AD510" i="20"/>
  <c r="E511" i="20"/>
  <c r="F511" i="20"/>
  <c r="G511" i="20"/>
  <c r="H511" i="20"/>
  <c r="I511" i="20"/>
  <c r="J511" i="20"/>
  <c r="K511" i="20"/>
  <c r="L511" i="20"/>
  <c r="M511" i="20"/>
  <c r="N511" i="20"/>
  <c r="O511" i="20"/>
  <c r="P511" i="20"/>
  <c r="Q511" i="20"/>
  <c r="R511" i="20"/>
  <c r="S511" i="20"/>
  <c r="T511" i="20"/>
  <c r="U511" i="20"/>
  <c r="V511" i="20"/>
  <c r="W511" i="20"/>
  <c r="X511" i="20"/>
  <c r="Y511" i="20"/>
  <c r="Z511" i="20"/>
  <c r="AA511" i="20"/>
  <c r="AB511" i="20"/>
  <c r="AC511" i="20"/>
  <c r="AD511" i="20"/>
  <c r="E512" i="20"/>
  <c r="F512" i="20"/>
  <c r="G512" i="20"/>
  <c r="H512" i="20"/>
  <c r="I512" i="20"/>
  <c r="J512" i="20"/>
  <c r="K512" i="20"/>
  <c r="L512" i="20"/>
  <c r="M512" i="20"/>
  <c r="N512" i="20"/>
  <c r="O512" i="20"/>
  <c r="P512" i="20"/>
  <c r="Q512" i="20"/>
  <c r="R512" i="20"/>
  <c r="S512" i="20"/>
  <c r="T512" i="20"/>
  <c r="U512" i="20"/>
  <c r="V512" i="20"/>
  <c r="W512" i="20"/>
  <c r="X512" i="20"/>
  <c r="Y512" i="20"/>
  <c r="Z512" i="20"/>
  <c r="AA512" i="20"/>
  <c r="AB512" i="20"/>
  <c r="AC512" i="20"/>
  <c r="AD512" i="20"/>
  <c r="E513" i="20"/>
  <c r="F513" i="20"/>
  <c r="G513" i="20"/>
  <c r="H513" i="20"/>
  <c r="I513" i="20"/>
  <c r="J513" i="20"/>
  <c r="K513" i="20"/>
  <c r="L513" i="20"/>
  <c r="M513" i="20"/>
  <c r="N513" i="20"/>
  <c r="O513" i="20"/>
  <c r="P513" i="20"/>
  <c r="Q513" i="20"/>
  <c r="R513" i="20"/>
  <c r="S513" i="20"/>
  <c r="T513" i="20"/>
  <c r="U513" i="20"/>
  <c r="V513" i="20"/>
  <c r="W513" i="20"/>
  <c r="X513" i="20"/>
  <c r="Y513" i="20"/>
  <c r="Z513" i="20"/>
  <c r="AA513" i="20"/>
  <c r="AB513" i="20"/>
  <c r="AC513" i="20"/>
  <c r="AD513" i="20"/>
  <c r="E514" i="20"/>
  <c r="F514" i="20"/>
  <c r="G514" i="20"/>
  <c r="H514" i="20"/>
  <c r="I514" i="20"/>
  <c r="J514" i="20"/>
  <c r="K514" i="20"/>
  <c r="L514" i="20"/>
  <c r="M514" i="20"/>
  <c r="N514" i="20"/>
  <c r="O514" i="20"/>
  <c r="P514" i="20"/>
  <c r="Q514" i="20"/>
  <c r="R514" i="20"/>
  <c r="S514" i="20"/>
  <c r="T514" i="20"/>
  <c r="U514" i="20"/>
  <c r="V514" i="20"/>
  <c r="W514" i="20"/>
  <c r="X514" i="20"/>
  <c r="Y514" i="20"/>
  <c r="Z514" i="20"/>
  <c r="AA514" i="20"/>
  <c r="AB514" i="20"/>
  <c r="AC514" i="20"/>
  <c r="AD514" i="20"/>
  <c r="E515" i="20"/>
  <c r="F515" i="20"/>
  <c r="G515" i="20"/>
  <c r="H515" i="20"/>
  <c r="I515" i="20"/>
  <c r="J515" i="20"/>
  <c r="K515" i="20"/>
  <c r="L515" i="20"/>
  <c r="M515" i="20"/>
  <c r="N515" i="20"/>
  <c r="O515" i="20"/>
  <c r="P515" i="20"/>
  <c r="Q515" i="20"/>
  <c r="R515" i="20"/>
  <c r="S515" i="20"/>
  <c r="T515" i="20"/>
  <c r="U515" i="20"/>
  <c r="V515" i="20"/>
  <c r="W515" i="20"/>
  <c r="X515" i="20"/>
  <c r="Y515" i="20"/>
  <c r="Z515" i="20"/>
  <c r="AA515" i="20"/>
  <c r="AB515" i="20"/>
  <c r="AC515" i="20"/>
  <c r="AD515" i="20"/>
  <c r="E516" i="20"/>
  <c r="F516" i="20"/>
  <c r="G516" i="20"/>
  <c r="H516" i="20"/>
  <c r="I516" i="20"/>
  <c r="J516" i="20"/>
  <c r="K516" i="20"/>
  <c r="L516" i="20"/>
  <c r="M516" i="20"/>
  <c r="N516" i="20"/>
  <c r="O516" i="20"/>
  <c r="P516" i="20"/>
  <c r="Q516" i="20"/>
  <c r="R516" i="20"/>
  <c r="S516" i="20"/>
  <c r="T516" i="20"/>
  <c r="U516" i="20"/>
  <c r="V516" i="20"/>
  <c r="W516" i="20"/>
  <c r="X516" i="20"/>
  <c r="Y516" i="20"/>
  <c r="Z516" i="20"/>
  <c r="AA516" i="20"/>
  <c r="AB516" i="20"/>
  <c r="AC516" i="20"/>
  <c r="AD516" i="20"/>
  <c r="E517" i="20"/>
  <c r="F517" i="20"/>
  <c r="G517" i="20"/>
  <c r="H517" i="20"/>
  <c r="I517" i="20"/>
  <c r="J517" i="20"/>
  <c r="K517" i="20"/>
  <c r="L517" i="20"/>
  <c r="M517" i="20"/>
  <c r="N517" i="20"/>
  <c r="O517" i="20"/>
  <c r="P517" i="20"/>
  <c r="Q517" i="20"/>
  <c r="R517" i="20"/>
  <c r="S517" i="20"/>
  <c r="T517" i="20"/>
  <c r="U517" i="20"/>
  <c r="V517" i="20"/>
  <c r="W517" i="20"/>
  <c r="X517" i="20"/>
  <c r="Y517" i="20"/>
  <c r="Z517" i="20"/>
  <c r="AA517" i="20"/>
  <c r="AB517" i="20"/>
  <c r="AC517" i="20"/>
  <c r="AD517" i="20"/>
  <c r="E518" i="20"/>
  <c r="F518" i="20"/>
  <c r="G518" i="20"/>
  <c r="H518" i="20"/>
  <c r="I518" i="20"/>
  <c r="J518" i="20"/>
  <c r="K518" i="20"/>
  <c r="L518" i="20"/>
  <c r="M518" i="20"/>
  <c r="N518" i="20"/>
  <c r="O518" i="20"/>
  <c r="P518" i="20"/>
  <c r="Q518" i="20"/>
  <c r="R518" i="20"/>
  <c r="S518" i="20"/>
  <c r="T518" i="20"/>
  <c r="U518" i="20"/>
  <c r="V518" i="20"/>
  <c r="W518" i="20"/>
  <c r="X518" i="20"/>
  <c r="Y518" i="20"/>
  <c r="Z518" i="20"/>
  <c r="AA518" i="20"/>
  <c r="AB518" i="20"/>
  <c r="AC518" i="20"/>
  <c r="AD518" i="20"/>
  <c r="E519" i="20"/>
  <c r="F519" i="20"/>
  <c r="G519" i="20"/>
  <c r="H519" i="20"/>
  <c r="I519" i="20"/>
  <c r="J519" i="20"/>
  <c r="K519" i="20"/>
  <c r="L519" i="20"/>
  <c r="M519" i="20"/>
  <c r="N519" i="20"/>
  <c r="O519" i="20"/>
  <c r="P519" i="20"/>
  <c r="Q519" i="20"/>
  <c r="R519" i="20"/>
  <c r="S519" i="20"/>
  <c r="T519" i="20"/>
  <c r="U519" i="20"/>
  <c r="V519" i="20"/>
  <c r="W519" i="20"/>
  <c r="X519" i="20"/>
  <c r="Y519" i="20"/>
  <c r="Z519" i="20"/>
  <c r="AA519" i="20"/>
  <c r="AB519" i="20"/>
  <c r="AC519" i="20"/>
  <c r="AD519" i="20"/>
  <c r="E520" i="20"/>
  <c r="F520" i="20"/>
  <c r="G520" i="20"/>
  <c r="H520" i="20"/>
  <c r="I520" i="20"/>
  <c r="J520" i="20"/>
  <c r="K520" i="20"/>
  <c r="L520" i="20"/>
  <c r="M520" i="20"/>
  <c r="N520" i="20"/>
  <c r="O520" i="20"/>
  <c r="P520" i="20"/>
  <c r="Q520" i="20"/>
  <c r="R520" i="20"/>
  <c r="S520" i="20"/>
  <c r="T520" i="20"/>
  <c r="U520" i="20"/>
  <c r="V520" i="20"/>
  <c r="W520" i="20"/>
  <c r="X520" i="20"/>
  <c r="Y520" i="20"/>
  <c r="Z520" i="20"/>
  <c r="AA520" i="20"/>
  <c r="AB520" i="20"/>
  <c r="AC520" i="20"/>
  <c r="AD520" i="20"/>
  <c r="E521" i="20"/>
  <c r="F521" i="20"/>
  <c r="G521" i="20"/>
  <c r="H521" i="20"/>
  <c r="I521" i="20"/>
  <c r="J521" i="20"/>
  <c r="K521" i="20"/>
  <c r="L521" i="20"/>
  <c r="M521" i="20"/>
  <c r="N521" i="20"/>
  <c r="O521" i="20"/>
  <c r="P521" i="20"/>
  <c r="Q521" i="20"/>
  <c r="R521" i="20"/>
  <c r="S521" i="20"/>
  <c r="T521" i="20"/>
  <c r="U521" i="20"/>
  <c r="V521" i="20"/>
  <c r="W521" i="20"/>
  <c r="X521" i="20"/>
  <c r="Y521" i="20"/>
  <c r="Z521" i="20"/>
  <c r="AA521" i="20"/>
  <c r="AB521" i="20"/>
  <c r="AC521" i="20"/>
  <c r="AD521" i="20"/>
  <c r="E522" i="20"/>
  <c r="F522" i="20"/>
  <c r="G522" i="20"/>
  <c r="H522" i="20"/>
  <c r="I522" i="20"/>
  <c r="J522" i="20"/>
  <c r="K522" i="20"/>
  <c r="L522" i="20"/>
  <c r="M522" i="20"/>
  <c r="N522" i="20"/>
  <c r="O522" i="20"/>
  <c r="P522" i="20"/>
  <c r="Q522" i="20"/>
  <c r="R522" i="20"/>
  <c r="S522" i="20"/>
  <c r="T522" i="20"/>
  <c r="U522" i="20"/>
  <c r="V522" i="20"/>
  <c r="W522" i="20"/>
  <c r="X522" i="20"/>
  <c r="Y522" i="20"/>
  <c r="Z522" i="20"/>
  <c r="AA522" i="20"/>
  <c r="AB522" i="20"/>
  <c r="AC522" i="20"/>
  <c r="AD522" i="20"/>
  <c r="E523" i="20"/>
  <c r="F523" i="20"/>
  <c r="G523" i="20"/>
  <c r="H523" i="20"/>
  <c r="I523" i="20"/>
  <c r="J523" i="20"/>
  <c r="K523" i="20"/>
  <c r="L523" i="20"/>
  <c r="M523" i="20"/>
  <c r="N523" i="20"/>
  <c r="O523" i="20"/>
  <c r="P523" i="20"/>
  <c r="Q523" i="20"/>
  <c r="R523" i="20"/>
  <c r="S523" i="20"/>
  <c r="T523" i="20"/>
  <c r="U523" i="20"/>
  <c r="V523" i="20"/>
  <c r="W523" i="20"/>
  <c r="X523" i="20"/>
  <c r="Y523" i="20"/>
  <c r="Z523" i="20"/>
  <c r="AA523" i="20"/>
  <c r="AB523" i="20"/>
  <c r="AC523" i="20"/>
  <c r="AD523" i="20"/>
  <c r="E524" i="20"/>
  <c r="F524" i="20"/>
  <c r="G524" i="20"/>
  <c r="H524" i="20"/>
  <c r="I524" i="20"/>
  <c r="J524" i="20"/>
  <c r="K524" i="20"/>
  <c r="L524" i="20"/>
  <c r="M524" i="20"/>
  <c r="N524" i="20"/>
  <c r="O524" i="20"/>
  <c r="P524" i="20"/>
  <c r="Q524" i="20"/>
  <c r="R524" i="20"/>
  <c r="S524" i="20"/>
  <c r="T524" i="20"/>
  <c r="U524" i="20"/>
  <c r="V524" i="20"/>
  <c r="W524" i="20"/>
  <c r="X524" i="20"/>
  <c r="Y524" i="20"/>
  <c r="Z524" i="20"/>
  <c r="AA524" i="20"/>
  <c r="AB524" i="20"/>
  <c r="AC524" i="20"/>
  <c r="AD524" i="20"/>
  <c r="E525" i="20"/>
  <c r="F525" i="20"/>
  <c r="G525" i="20"/>
  <c r="H525" i="20"/>
  <c r="I525" i="20"/>
  <c r="J525" i="20"/>
  <c r="K525" i="20"/>
  <c r="L525" i="20"/>
  <c r="M525" i="20"/>
  <c r="N525" i="20"/>
  <c r="O525" i="20"/>
  <c r="P525" i="20"/>
  <c r="Q525" i="20"/>
  <c r="R525" i="20"/>
  <c r="S525" i="20"/>
  <c r="T525" i="20"/>
  <c r="U525" i="20"/>
  <c r="V525" i="20"/>
  <c r="W525" i="20"/>
  <c r="X525" i="20"/>
  <c r="Y525" i="20"/>
  <c r="Z525" i="20"/>
  <c r="AA525" i="20"/>
  <c r="AB525" i="20"/>
  <c r="AC525" i="20"/>
  <c r="AD525" i="20"/>
  <c r="E526" i="20"/>
  <c r="F526" i="20"/>
  <c r="G526" i="20"/>
  <c r="H526" i="20"/>
  <c r="I526" i="20"/>
  <c r="J526" i="20"/>
  <c r="K526" i="20"/>
  <c r="L526" i="20"/>
  <c r="M526" i="20"/>
  <c r="N526" i="20"/>
  <c r="O526" i="20"/>
  <c r="P526" i="20"/>
  <c r="Q526" i="20"/>
  <c r="R526" i="20"/>
  <c r="S526" i="20"/>
  <c r="T526" i="20"/>
  <c r="U526" i="20"/>
  <c r="V526" i="20"/>
  <c r="W526" i="20"/>
  <c r="X526" i="20"/>
  <c r="Y526" i="20"/>
  <c r="Z526" i="20"/>
  <c r="AA526" i="20"/>
  <c r="AB526" i="20"/>
  <c r="AC526" i="20"/>
  <c r="AD526" i="20"/>
  <c r="E527" i="20"/>
  <c r="F527" i="20"/>
  <c r="G527" i="20"/>
  <c r="H527" i="20"/>
  <c r="I527" i="20"/>
  <c r="J527" i="20"/>
  <c r="K527" i="20"/>
  <c r="L527" i="20"/>
  <c r="M527" i="20"/>
  <c r="N527" i="20"/>
  <c r="O527" i="20"/>
  <c r="P527" i="20"/>
  <c r="Q527" i="20"/>
  <c r="R527" i="20"/>
  <c r="S527" i="20"/>
  <c r="T527" i="20"/>
  <c r="U527" i="20"/>
  <c r="V527" i="20"/>
  <c r="W527" i="20"/>
  <c r="X527" i="20"/>
  <c r="Y527" i="20"/>
  <c r="Z527" i="20"/>
  <c r="AA527" i="20"/>
  <c r="AB527" i="20"/>
  <c r="AC527" i="20"/>
  <c r="AD527" i="20"/>
  <c r="E528" i="20"/>
  <c r="F528" i="20"/>
  <c r="G528" i="20"/>
  <c r="H528" i="20"/>
  <c r="I528" i="20"/>
  <c r="J528" i="20"/>
  <c r="K528" i="20"/>
  <c r="L528" i="20"/>
  <c r="M528" i="20"/>
  <c r="N528" i="20"/>
  <c r="O528" i="20"/>
  <c r="P528" i="20"/>
  <c r="Q528" i="20"/>
  <c r="R528" i="20"/>
  <c r="S528" i="20"/>
  <c r="T528" i="20"/>
  <c r="U528" i="20"/>
  <c r="V528" i="20"/>
  <c r="W528" i="20"/>
  <c r="X528" i="20"/>
  <c r="Y528" i="20"/>
  <c r="Z528" i="20"/>
  <c r="AA528" i="20"/>
  <c r="AB528" i="20"/>
  <c r="AC528" i="20"/>
  <c r="AD528" i="20"/>
  <c r="E529" i="20"/>
  <c r="F529" i="20"/>
  <c r="G529" i="20"/>
  <c r="H529" i="20"/>
  <c r="I529" i="20"/>
  <c r="J529" i="20"/>
  <c r="K529" i="20"/>
  <c r="L529" i="20"/>
  <c r="M529" i="20"/>
  <c r="N529" i="20"/>
  <c r="O529" i="20"/>
  <c r="P529" i="20"/>
  <c r="Q529" i="20"/>
  <c r="R529" i="20"/>
  <c r="S529" i="20"/>
  <c r="T529" i="20"/>
  <c r="U529" i="20"/>
  <c r="V529" i="20"/>
  <c r="W529" i="20"/>
  <c r="X529" i="20"/>
  <c r="Y529" i="20"/>
  <c r="Z529" i="20"/>
  <c r="AA529" i="20"/>
  <c r="AB529" i="20"/>
  <c r="AC529" i="20"/>
  <c r="AD529" i="20"/>
  <c r="H451" i="20"/>
  <c r="H452" i="20"/>
  <c r="H453" i="20"/>
  <c r="H454" i="20"/>
  <c r="H455" i="20"/>
  <c r="H456" i="20"/>
  <c r="H457" i="20"/>
  <c r="H458" i="20"/>
  <c r="H459" i="20"/>
  <c r="H460" i="20"/>
  <c r="H461" i="20"/>
  <c r="H462" i="20"/>
  <c r="H463" i="20"/>
  <c r="H434" i="20"/>
  <c r="H435" i="20"/>
  <c r="H436" i="20"/>
  <c r="H437" i="20"/>
  <c r="H438" i="20"/>
  <c r="H439" i="20"/>
  <c r="H440" i="20"/>
  <c r="H441" i="20"/>
  <c r="H442" i="20"/>
  <c r="H443" i="20"/>
  <c r="H444" i="20"/>
  <c r="H445" i="20"/>
  <c r="H446" i="20"/>
  <c r="H416" i="20"/>
  <c r="H417" i="20"/>
  <c r="H418" i="20"/>
  <c r="H419" i="20"/>
  <c r="H420" i="20"/>
  <c r="H421" i="20"/>
  <c r="H422" i="20"/>
  <c r="H423" i="20"/>
  <c r="H424" i="20"/>
  <c r="H425" i="20"/>
  <c r="H426" i="20"/>
  <c r="H427" i="20"/>
  <c r="H428" i="20"/>
  <c r="H399" i="20"/>
  <c r="H400" i="20"/>
  <c r="H401" i="20"/>
  <c r="H402" i="20"/>
  <c r="H403" i="20"/>
  <c r="H404" i="20"/>
  <c r="H405" i="20"/>
  <c r="H406" i="20"/>
  <c r="H407" i="20"/>
  <c r="H408" i="20"/>
  <c r="H409" i="20"/>
  <c r="H410" i="20"/>
  <c r="H411" i="20"/>
  <c r="H381" i="20"/>
  <c r="H382" i="20"/>
  <c r="H383" i="20"/>
  <c r="H384" i="20"/>
  <c r="H385" i="20"/>
  <c r="H386" i="20"/>
  <c r="H387" i="20"/>
  <c r="H388" i="20"/>
  <c r="H389" i="20"/>
  <c r="H390" i="20"/>
  <c r="H391" i="20"/>
  <c r="H392" i="20"/>
  <c r="H393" i="20"/>
  <c r="H364" i="20"/>
  <c r="H365" i="20"/>
  <c r="H366" i="20"/>
  <c r="H367" i="20"/>
  <c r="H368" i="20"/>
  <c r="H369" i="20"/>
  <c r="H370" i="20"/>
  <c r="H371" i="20"/>
  <c r="H372" i="20"/>
  <c r="H373" i="20"/>
  <c r="H374" i="20"/>
  <c r="H375" i="20"/>
  <c r="H376" i="20"/>
  <c r="H346" i="20"/>
  <c r="H347" i="20"/>
  <c r="H348" i="20"/>
  <c r="H349" i="20"/>
  <c r="H350" i="20"/>
  <c r="H351" i="20"/>
  <c r="H352" i="20"/>
  <c r="H353" i="20"/>
  <c r="H354" i="20"/>
  <c r="H355" i="20"/>
  <c r="H356" i="20"/>
  <c r="H357" i="20"/>
  <c r="H358" i="20"/>
  <c r="H329" i="20"/>
  <c r="H330" i="20"/>
  <c r="H331" i="20"/>
  <c r="H332" i="20"/>
  <c r="H333" i="20"/>
  <c r="H334" i="20"/>
  <c r="H335" i="20"/>
  <c r="H336" i="20"/>
  <c r="H337" i="20"/>
  <c r="H338" i="20"/>
  <c r="H339" i="20"/>
  <c r="H340" i="20"/>
  <c r="H341" i="20"/>
  <c r="E223" i="20"/>
  <c r="F223" i="20"/>
  <c r="G223" i="20"/>
  <c r="H223" i="20"/>
  <c r="I223" i="20"/>
  <c r="J223" i="20"/>
  <c r="K223" i="20"/>
  <c r="L223" i="20"/>
  <c r="M223" i="20"/>
  <c r="N223" i="20"/>
  <c r="O223" i="20"/>
  <c r="P223" i="20"/>
  <c r="Q223" i="20"/>
  <c r="R223" i="20"/>
  <c r="S223" i="20"/>
  <c r="T223" i="20"/>
  <c r="U223" i="20"/>
  <c r="V223" i="20"/>
  <c r="W223" i="20"/>
  <c r="X223" i="20"/>
  <c r="Y223" i="20"/>
  <c r="Z223" i="20"/>
  <c r="AA223" i="20"/>
  <c r="AB223" i="20"/>
  <c r="AC223" i="20"/>
  <c r="AD223" i="20"/>
  <c r="E224" i="20"/>
  <c r="F224" i="20"/>
  <c r="G224" i="20"/>
  <c r="H224" i="20"/>
  <c r="I224" i="20"/>
  <c r="J224" i="20"/>
  <c r="K224" i="20"/>
  <c r="L224" i="20"/>
  <c r="M224" i="20"/>
  <c r="N224" i="20"/>
  <c r="O224" i="20"/>
  <c r="P224" i="20"/>
  <c r="Q224" i="20"/>
  <c r="R224" i="20"/>
  <c r="S224" i="20"/>
  <c r="T224" i="20"/>
  <c r="U224" i="20"/>
  <c r="V224" i="20"/>
  <c r="W224" i="20"/>
  <c r="X224" i="20"/>
  <c r="Y224" i="20"/>
  <c r="Z224" i="20"/>
  <c r="AA224" i="20"/>
  <c r="AB224" i="20"/>
  <c r="AC224" i="20"/>
  <c r="AD224" i="20"/>
  <c r="E225" i="20"/>
  <c r="F225" i="20"/>
  <c r="G225" i="20"/>
  <c r="H225" i="20"/>
  <c r="I225" i="20"/>
  <c r="J225" i="20"/>
  <c r="K225" i="20"/>
  <c r="L225" i="20"/>
  <c r="M225" i="20"/>
  <c r="N225" i="20"/>
  <c r="O225" i="20"/>
  <c r="P225" i="20"/>
  <c r="Q225" i="20"/>
  <c r="R225" i="20"/>
  <c r="S225" i="20"/>
  <c r="T225" i="20"/>
  <c r="U225" i="20"/>
  <c r="V225" i="20"/>
  <c r="W225" i="20"/>
  <c r="X225" i="20"/>
  <c r="Y225" i="20"/>
  <c r="Z225" i="20"/>
  <c r="AA225" i="20"/>
  <c r="AB225" i="20"/>
  <c r="AC225" i="20"/>
  <c r="AD225" i="20"/>
  <c r="E226" i="20"/>
  <c r="F226" i="20"/>
  <c r="G226" i="20"/>
  <c r="H226" i="20"/>
  <c r="I226" i="20"/>
  <c r="J226" i="20"/>
  <c r="K226" i="20"/>
  <c r="L226" i="20"/>
  <c r="M226" i="20"/>
  <c r="N226" i="20"/>
  <c r="O226" i="20"/>
  <c r="P226" i="20"/>
  <c r="Q226" i="20"/>
  <c r="R226" i="20"/>
  <c r="S226" i="20"/>
  <c r="T226" i="20"/>
  <c r="U226" i="20"/>
  <c r="V226" i="20"/>
  <c r="W226" i="20"/>
  <c r="X226" i="20"/>
  <c r="Y226" i="20"/>
  <c r="Z226" i="20"/>
  <c r="AA226" i="20"/>
  <c r="AB226" i="20"/>
  <c r="AC226" i="20"/>
  <c r="AD226" i="20"/>
  <c r="E227" i="20"/>
  <c r="F227" i="20"/>
  <c r="G227" i="20"/>
  <c r="H227" i="20"/>
  <c r="I227" i="20"/>
  <c r="J227" i="20"/>
  <c r="K227" i="20"/>
  <c r="L227" i="20"/>
  <c r="M227" i="20"/>
  <c r="N227" i="20"/>
  <c r="O227" i="20"/>
  <c r="P227" i="20"/>
  <c r="Q227" i="20"/>
  <c r="R227" i="20"/>
  <c r="S227" i="20"/>
  <c r="T227" i="20"/>
  <c r="U227" i="20"/>
  <c r="V227" i="20"/>
  <c r="W227" i="20"/>
  <c r="X227" i="20"/>
  <c r="Y227" i="20"/>
  <c r="Z227" i="20"/>
  <c r="AA227" i="20"/>
  <c r="AB227" i="20"/>
  <c r="AC227" i="20"/>
  <c r="AD227" i="20"/>
  <c r="E228" i="20"/>
  <c r="F228" i="20"/>
  <c r="G228" i="20"/>
  <c r="H228" i="20"/>
  <c r="I228" i="20"/>
  <c r="J228" i="20"/>
  <c r="K228" i="20"/>
  <c r="L228" i="20"/>
  <c r="M228" i="20"/>
  <c r="N228" i="20"/>
  <c r="O228" i="20"/>
  <c r="P228" i="20"/>
  <c r="Q228" i="20"/>
  <c r="R228" i="20"/>
  <c r="S228" i="20"/>
  <c r="T228" i="20"/>
  <c r="U228" i="20"/>
  <c r="V228" i="20"/>
  <c r="W228" i="20"/>
  <c r="X228" i="20"/>
  <c r="Y228" i="20"/>
  <c r="Z228" i="20"/>
  <c r="AA228" i="20"/>
  <c r="AB228" i="20"/>
  <c r="AC228" i="20"/>
  <c r="AD228" i="20"/>
  <c r="E229" i="20"/>
  <c r="F229" i="20"/>
  <c r="G229" i="20"/>
  <c r="H229" i="20"/>
  <c r="I229" i="20"/>
  <c r="J229" i="20"/>
  <c r="K229" i="20"/>
  <c r="L229" i="20"/>
  <c r="M229" i="20"/>
  <c r="N229" i="20"/>
  <c r="O229" i="20"/>
  <c r="P229" i="20"/>
  <c r="Q229" i="20"/>
  <c r="R229" i="20"/>
  <c r="S229" i="20"/>
  <c r="T229" i="20"/>
  <c r="U229" i="20"/>
  <c r="V229" i="20"/>
  <c r="W229" i="20"/>
  <c r="X229" i="20"/>
  <c r="Y229" i="20"/>
  <c r="Z229" i="20"/>
  <c r="AA229" i="20"/>
  <c r="AB229" i="20"/>
  <c r="AC229" i="20"/>
  <c r="AD229" i="20"/>
  <c r="E230" i="20"/>
  <c r="F230" i="20"/>
  <c r="G230" i="20"/>
  <c r="H230" i="20"/>
  <c r="I230" i="20"/>
  <c r="J230" i="20"/>
  <c r="K230" i="20"/>
  <c r="L230" i="20"/>
  <c r="M230" i="20"/>
  <c r="N230" i="20"/>
  <c r="O230" i="20"/>
  <c r="P230" i="20"/>
  <c r="Q230" i="20"/>
  <c r="R230" i="20"/>
  <c r="S230" i="20"/>
  <c r="T230" i="20"/>
  <c r="U230" i="20"/>
  <c r="V230" i="20"/>
  <c r="W230" i="20"/>
  <c r="X230" i="20"/>
  <c r="Y230" i="20"/>
  <c r="Z230" i="20"/>
  <c r="AA230" i="20"/>
  <c r="AB230" i="20"/>
  <c r="AC230" i="20"/>
  <c r="AD230" i="20"/>
  <c r="E231" i="20"/>
  <c r="F231" i="20"/>
  <c r="G231" i="20"/>
  <c r="H231" i="20"/>
  <c r="I231" i="20"/>
  <c r="J231" i="20"/>
  <c r="K231" i="20"/>
  <c r="L231" i="20"/>
  <c r="M231" i="20"/>
  <c r="N231" i="20"/>
  <c r="O231" i="20"/>
  <c r="P231" i="20"/>
  <c r="Q231" i="20"/>
  <c r="R231" i="20"/>
  <c r="S231" i="20"/>
  <c r="T231" i="20"/>
  <c r="U231" i="20"/>
  <c r="V231" i="20"/>
  <c r="W231" i="20"/>
  <c r="X231" i="20"/>
  <c r="Y231" i="20"/>
  <c r="Z231" i="20"/>
  <c r="AA231" i="20"/>
  <c r="AB231" i="20"/>
  <c r="AC231" i="20"/>
  <c r="AD231" i="20"/>
  <c r="E232" i="20"/>
  <c r="F232" i="20"/>
  <c r="G232" i="20"/>
  <c r="H232" i="20"/>
  <c r="I232" i="20"/>
  <c r="J232" i="20"/>
  <c r="K232" i="20"/>
  <c r="L232" i="20"/>
  <c r="M232" i="20"/>
  <c r="N232" i="20"/>
  <c r="O232" i="20"/>
  <c r="P232" i="20"/>
  <c r="Q232" i="20"/>
  <c r="R232" i="20"/>
  <c r="S232" i="20"/>
  <c r="T232" i="20"/>
  <c r="U232" i="20"/>
  <c r="V232" i="20"/>
  <c r="W232" i="20"/>
  <c r="X232" i="20"/>
  <c r="Y232" i="20"/>
  <c r="Z232" i="20"/>
  <c r="AA232" i="20"/>
  <c r="AB232" i="20"/>
  <c r="AC232" i="20"/>
  <c r="AD232" i="20"/>
  <c r="E233" i="20"/>
  <c r="F233" i="20"/>
  <c r="G233" i="20"/>
  <c r="H233" i="20"/>
  <c r="I233" i="20"/>
  <c r="J233" i="20"/>
  <c r="K233" i="20"/>
  <c r="L233" i="20"/>
  <c r="M233" i="20"/>
  <c r="N233" i="20"/>
  <c r="O233" i="20"/>
  <c r="P233" i="20"/>
  <c r="Q233" i="20"/>
  <c r="R233" i="20"/>
  <c r="S233" i="20"/>
  <c r="T233" i="20"/>
  <c r="U233" i="20"/>
  <c r="V233" i="20"/>
  <c r="W233" i="20"/>
  <c r="X233" i="20"/>
  <c r="Y233" i="20"/>
  <c r="Z233" i="20"/>
  <c r="AA233" i="20"/>
  <c r="AB233" i="20"/>
  <c r="AC233" i="20"/>
  <c r="AD233" i="20"/>
  <c r="E234" i="20"/>
  <c r="F234" i="20"/>
  <c r="G234" i="20"/>
  <c r="H234" i="20"/>
  <c r="I234" i="20"/>
  <c r="J234" i="20"/>
  <c r="K234" i="20"/>
  <c r="L234" i="20"/>
  <c r="M234" i="20"/>
  <c r="N234" i="20"/>
  <c r="O234" i="20"/>
  <c r="P234" i="20"/>
  <c r="Q234" i="20"/>
  <c r="R234" i="20"/>
  <c r="S234" i="20"/>
  <c r="T234" i="20"/>
  <c r="U234" i="20"/>
  <c r="V234" i="20"/>
  <c r="W234" i="20"/>
  <c r="X234" i="20"/>
  <c r="Y234" i="20"/>
  <c r="Z234" i="20"/>
  <c r="AA234" i="20"/>
  <c r="AB234" i="20"/>
  <c r="AC234" i="20"/>
  <c r="AD234" i="20"/>
  <c r="E235" i="20"/>
  <c r="F235" i="20"/>
  <c r="G235" i="20"/>
  <c r="H235" i="20"/>
  <c r="I235" i="20"/>
  <c r="J235" i="20"/>
  <c r="K235" i="20"/>
  <c r="L235" i="20"/>
  <c r="M235" i="20"/>
  <c r="N235" i="20"/>
  <c r="O235" i="20"/>
  <c r="P235" i="20"/>
  <c r="Q235" i="20"/>
  <c r="R235" i="20"/>
  <c r="S235" i="20"/>
  <c r="T235" i="20"/>
  <c r="U235" i="20"/>
  <c r="V235" i="20"/>
  <c r="W235" i="20"/>
  <c r="X235" i="20"/>
  <c r="Y235" i="20"/>
  <c r="Z235" i="20"/>
  <c r="AA235" i="20"/>
  <c r="AB235" i="20"/>
  <c r="AC235" i="20"/>
  <c r="AD235" i="20"/>
  <c r="E236" i="20"/>
  <c r="F236" i="20"/>
  <c r="G236" i="20"/>
  <c r="H236" i="20"/>
  <c r="I236" i="20"/>
  <c r="J236" i="20"/>
  <c r="K236" i="20"/>
  <c r="L236" i="20"/>
  <c r="M236" i="20"/>
  <c r="N236" i="20"/>
  <c r="O236" i="20"/>
  <c r="P236" i="20"/>
  <c r="Q236" i="20"/>
  <c r="R236" i="20"/>
  <c r="S236" i="20"/>
  <c r="T236" i="20"/>
  <c r="U236" i="20"/>
  <c r="V236" i="20"/>
  <c r="W236" i="20"/>
  <c r="X236" i="20"/>
  <c r="Y236" i="20"/>
  <c r="Z236" i="20"/>
  <c r="AA236" i="20"/>
  <c r="AB236" i="20"/>
  <c r="AC236" i="20"/>
  <c r="AD236" i="20"/>
  <c r="E237" i="20"/>
  <c r="F237" i="20"/>
  <c r="G237" i="20"/>
  <c r="H237" i="20"/>
  <c r="I237" i="20"/>
  <c r="J237" i="20"/>
  <c r="K237" i="20"/>
  <c r="L237" i="20"/>
  <c r="M237" i="20"/>
  <c r="N237" i="20"/>
  <c r="O237" i="20"/>
  <c r="P237" i="20"/>
  <c r="Q237" i="20"/>
  <c r="R237" i="20"/>
  <c r="S237" i="20"/>
  <c r="T237" i="20"/>
  <c r="U237" i="20"/>
  <c r="V237" i="20"/>
  <c r="W237" i="20"/>
  <c r="X237" i="20"/>
  <c r="Y237" i="20"/>
  <c r="Z237" i="20"/>
  <c r="AA237" i="20"/>
  <c r="AB237" i="20"/>
  <c r="AC237" i="20"/>
  <c r="AD237" i="20"/>
  <c r="E238" i="20"/>
  <c r="F238" i="20"/>
  <c r="G238" i="20"/>
  <c r="H238" i="20"/>
  <c r="I238" i="20"/>
  <c r="J238" i="20"/>
  <c r="K238" i="20"/>
  <c r="L238" i="20"/>
  <c r="M238" i="20"/>
  <c r="N238" i="20"/>
  <c r="O238" i="20"/>
  <c r="P238" i="20"/>
  <c r="Q238" i="20"/>
  <c r="R238" i="20"/>
  <c r="S238" i="20"/>
  <c r="T238" i="20"/>
  <c r="U238" i="20"/>
  <c r="V238" i="20"/>
  <c r="W238" i="20"/>
  <c r="X238" i="20"/>
  <c r="Y238" i="20"/>
  <c r="Z238" i="20"/>
  <c r="AA238" i="20"/>
  <c r="AB238" i="20"/>
  <c r="AC238" i="20"/>
  <c r="AD238" i="20"/>
  <c r="E239" i="20"/>
  <c r="F239" i="20"/>
  <c r="G239" i="20"/>
  <c r="H239" i="20"/>
  <c r="I239" i="20"/>
  <c r="J239" i="20"/>
  <c r="K239" i="20"/>
  <c r="L239" i="20"/>
  <c r="M239" i="20"/>
  <c r="N239" i="20"/>
  <c r="O239" i="20"/>
  <c r="P239" i="20"/>
  <c r="Q239" i="20"/>
  <c r="R239" i="20"/>
  <c r="S239" i="20"/>
  <c r="T239" i="20"/>
  <c r="U239" i="20"/>
  <c r="V239" i="20"/>
  <c r="W239" i="20"/>
  <c r="X239" i="20"/>
  <c r="Y239" i="20"/>
  <c r="Z239" i="20"/>
  <c r="AA239" i="20"/>
  <c r="AB239" i="20"/>
  <c r="AC239" i="20"/>
  <c r="AD239" i="20"/>
  <c r="E240" i="20"/>
  <c r="F240" i="20"/>
  <c r="G240" i="20"/>
  <c r="H240" i="20"/>
  <c r="I240" i="20"/>
  <c r="J240" i="20"/>
  <c r="K240" i="20"/>
  <c r="L240" i="20"/>
  <c r="M240" i="20"/>
  <c r="N240" i="20"/>
  <c r="O240" i="20"/>
  <c r="P240" i="20"/>
  <c r="Q240" i="20"/>
  <c r="R240" i="20"/>
  <c r="S240" i="20"/>
  <c r="T240" i="20"/>
  <c r="U240" i="20"/>
  <c r="V240" i="20"/>
  <c r="W240" i="20"/>
  <c r="X240" i="20"/>
  <c r="Y240" i="20"/>
  <c r="Z240" i="20"/>
  <c r="AA240" i="20"/>
  <c r="AB240" i="20"/>
  <c r="AC240" i="20"/>
  <c r="AD240" i="20"/>
  <c r="E241" i="20"/>
  <c r="F241" i="20"/>
  <c r="G241" i="20"/>
  <c r="H241" i="20"/>
  <c r="I241" i="20"/>
  <c r="J241" i="20"/>
  <c r="K241" i="20"/>
  <c r="L241" i="20"/>
  <c r="M241" i="20"/>
  <c r="N241" i="20"/>
  <c r="O241" i="20"/>
  <c r="P241" i="20"/>
  <c r="Q241" i="20"/>
  <c r="R241" i="20"/>
  <c r="S241" i="20"/>
  <c r="T241" i="20"/>
  <c r="U241" i="20"/>
  <c r="V241" i="20"/>
  <c r="W241" i="20"/>
  <c r="X241" i="20"/>
  <c r="Y241" i="20"/>
  <c r="Z241" i="20"/>
  <c r="AA241" i="20"/>
  <c r="AB241" i="20"/>
  <c r="AC241" i="20"/>
  <c r="AD241" i="20"/>
  <c r="E242" i="20"/>
  <c r="F242" i="20"/>
  <c r="G242" i="20"/>
  <c r="H242" i="20"/>
  <c r="I242" i="20"/>
  <c r="J242" i="20"/>
  <c r="K242" i="20"/>
  <c r="L242" i="20"/>
  <c r="M242" i="20"/>
  <c r="N242" i="20"/>
  <c r="O242" i="20"/>
  <c r="P242" i="20"/>
  <c r="Q242" i="20"/>
  <c r="R242" i="20"/>
  <c r="S242" i="20"/>
  <c r="T242" i="20"/>
  <c r="U242" i="20"/>
  <c r="V242" i="20"/>
  <c r="W242" i="20"/>
  <c r="X242" i="20"/>
  <c r="Y242" i="20"/>
  <c r="Z242" i="20"/>
  <c r="AA242" i="20"/>
  <c r="AB242" i="20"/>
  <c r="AC242" i="20"/>
  <c r="AD242" i="20"/>
  <c r="E243" i="20"/>
  <c r="F243" i="20"/>
  <c r="G243" i="20"/>
  <c r="H243" i="20"/>
  <c r="I243" i="20"/>
  <c r="J243" i="20"/>
  <c r="K243" i="20"/>
  <c r="L243" i="20"/>
  <c r="M243" i="20"/>
  <c r="N243" i="20"/>
  <c r="O243" i="20"/>
  <c r="P243" i="20"/>
  <c r="Q243" i="20"/>
  <c r="R243" i="20"/>
  <c r="S243" i="20"/>
  <c r="T243" i="20"/>
  <c r="U243" i="20"/>
  <c r="V243" i="20"/>
  <c r="W243" i="20"/>
  <c r="X243" i="20"/>
  <c r="Y243" i="20"/>
  <c r="Z243" i="20"/>
  <c r="AA243" i="20"/>
  <c r="AB243" i="20"/>
  <c r="AC243" i="20"/>
  <c r="AD243" i="20"/>
  <c r="E244" i="20"/>
  <c r="F244" i="20"/>
  <c r="G244" i="20"/>
  <c r="H244" i="20"/>
  <c r="I244" i="20"/>
  <c r="J244" i="20"/>
  <c r="K244" i="20"/>
  <c r="L244" i="20"/>
  <c r="M244" i="20"/>
  <c r="N244" i="20"/>
  <c r="O244" i="20"/>
  <c r="P244" i="20"/>
  <c r="Q244" i="20"/>
  <c r="R244" i="20"/>
  <c r="S244" i="20"/>
  <c r="T244" i="20"/>
  <c r="U244" i="20"/>
  <c r="V244" i="20"/>
  <c r="W244" i="20"/>
  <c r="X244" i="20"/>
  <c r="Y244" i="20"/>
  <c r="Z244" i="20"/>
  <c r="AA244" i="20"/>
  <c r="AB244" i="20"/>
  <c r="AC244" i="20"/>
  <c r="AD244" i="20"/>
  <c r="E245" i="20"/>
  <c r="F245" i="20"/>
  <c r="G245" i="20"/>
  <c r="H245" i="20"/>
  <c r="I245" i="20"/>
  <c r="J245" i="20"/>
  <c r="K245" i="20"/>
  <c r="L245" i="20"/>
  <c r="M245" i="20"/>
  <c r="N245" i="20"/>
  <c r="O245" i="20"/>
  <c r="P245" i="20"/>
  <c r="Q245" i="20"/>
  <c r="R245" i="20"/>
  <c r="S245" i="20"/>
  <c r="T245" i="20"/>
  <c r="U245" i="20"/>
  <c r="V245" i="20"/>
  <c r="W245" i="20"/>
  <c r="X245" i="20"/>
  <c r="Y245" i="20"/>
  <c r="Z245" i="20"/>
  <c r="AA245" i="20"/>
  <c r="AB245" i="20"/>
  <c r="AC245" i="20"/>
  <c r="AD245" i="20"/>
  <c r="E246" i="20"/>
  <c r="F246" i="20"/>
  <c r="G246" i="20"/>
  <c r="H246" i="20"/>
  <c r="I246" i="20"/>
  <c r="J246" i="20"/>
  <c r="K246" i="20"/>
  <c r="L246" i="20"/>
  <c r="M246" i="20"/>
  <c r="N246" i="20"/>
  <c r="O246" i="20"/>
  <c r="P246" i="20"/>
  <c r="Q246" i="20"/>
  <c r="R246" i="20"/>
  <c r="S246" i="20"/>
  <c r="T246" i="20"/>
  <c r="U246" i="20"/>
  <c r="V246" i="20"/>
  <c r="W246" i="20"/>
  <c r="X246" i="20"/>
  <c r="Y246" i="20"/>
  <c r="Z246" i="20"/>
  <c r="AA246" i="20"/>
  <c r="AB246" i="20"/>
  <c r="AC246" i="20"/>
  <c r="AD246" i="20"/>
  <c r="E247" i="20"/>
  <c r="F247" i="20"/>
  <c r="G247" i="20"/>
  <c r="H247" i="20"/>
  <c r="I247" i="20"/>
  <c r="J247" i="20"/>
  <c r="K247" i="20"/>
  <c r="L247" i="20"/>
  <c r="M247" i="20"/>
  <c r="N247" i="20"/>
  <c r="O247" i="20"/>
  <c r="P247" i="20"/>
  <c r="Q247" i="20"/>
  <c r="R247" i="20"/>
  <c r="S247" i="20"/>
  <c r="T247" i="20"/>
  <c r="U247" i="20"/>
  <c r="V247" i="20"/>
  <c r="W247" i="20"/>
  <c r="X247" i="20"/>
  <c r="Y247" i="20"/>
  <c r="Z247" i="20"/>
  <c r="AA247" i="20"/>
  <c r="AB247" i="20"/>
  <c r="AC247" i="20"/>
  <c r="AD247" i="20"/>
  <c r="E248" i="20"/>
  <c r="F248" i="20"/>
  <c r="G248" i="20"/>
  <c r="H248" i="20"/>
  <c r="I248" i="20"/>
  <c r="J248" i="20"/>
  <c r="K248" i="20"/>
  <c r="L248" i="20"/>
  <c r="M248" i="20"/>
  <c r="N248" i="20"/>
  <c r="O248" i="20"/>
  <c r="P248" i="20"/>
  <c r="Q248" i="20"/>
  <c r="R248" i="20"/>
  <c r="S248" i="20"/>
  <c r="T248" i="20"/>
  <c r="U248" i="20"/>
  <c r="V248" i="20"/>
  <c r="W248" i="20"/>
  <c r="X248" i="20"/>
  <c r="Y248" i="20"/>
  <c r="Z248" i="20"/>
  <c r="AA248" i="20"/>
  <c r="AB248" i="20"/>
  <c r="AC248" i="20"/>
  <c r="AD248" i="20"/>
  <c r="H170" i="20"/>
  <c r="H171" i="20"/>
  <c r="H172" i="20"/>
  <c r="H173" i="20"/>
  <c r="H174" i="20"/>
  <c r="H175" i="20"/>
  <c r="H176" i="20"/>
  <c r="H177" i="20"/>
  <c r="H178" i="20"/>
  <c r="H179" i="20"/>
  <c r="H180" i="20"/>
  <c r="H181" i="20"/>
  <c r="H182" i="20"/>
  <c r="H153" i="20"/>
  <c r="H154" i="20"/>
  <c r="H155" i="20"/>
  <c r="H156" i="20"/>
  <c r="H157" i="20"/>
  <c r="H158" i="20"/>
  <c r="H159" i="20"/>
  <c r="H160" i="20"/>
  <c r="H161" i="20"/>
  <c r="H162" i="20"/>
  <c r="H163" i="20"/>
  <c r="H164" i="20"/>
  <c r="H165" i="20"/>
  <c r="H133" i="20"/>
  <c r="H134" i="20"/>
  <c r="H135" i="20"/>
  <c r="H136" i="20"/>
  <c r="H137" i="20"/>
  <c r="H138" i="20"/>
  <c r="H139" i="20"/>
  <c r="H140" i="20"/>
  <c r="H141" i="20"/>
  <c r="H142" i="20"/>
  <c r="H143" i="20"/>
  <c r="H144" i="20"/>
  <c r="H145" i="20"/>
  <c r="H116" i="20"/>
  <c r="H117" i="20"/>
  <c r="H118" i="20"/>
  <c r="H119" i="20"/>
  <c r="H120" i="20"/>
  <c r="H121" i="20"/>
  <c r="H122" i="20"/>
  <c r="H123" i="20"/>
  <c r="H124" i="20"/>
  <c r="H125" i="20"/>
  <c r="H126" i="20"/>
  <c r="H127" i="20"/>
  <c r="H128" i="20"/>
  <c r="H97" i="20"/>
  <c r="H98" i="20"/>
  <c r="H99" i="20"/>
  <c r="H100" i="20"/>
  <c r="H101" i="20"/>
  <c r="H102" i="20"/>
  <c r="H103" i="20"/>
  <c r="H104" i="20"/>
  <c r="H105" i="20"/>
  <c r="H106" i="20"/>
  <c r="H107" i="20"/>
  <c r="H108" i="20"/>
  <c r="H109" i="20"/>
  <c r="H80" i="20"/>
  <c r="H81" i="20"/>
  <c r="H82" i="20"/>
  <c r="H83" i="20"/>
  <c r="H84" i="20"/>
  <c r="H85" i="20"/>
  <c r="H86" i="20"/>
  <c r="H87" i="20"/>
  <c r="H88" i="20"/>
  <c r="H89" i="20"/>
  <c r="H90" i="20"/>
  <c r="H91" i="20"/>
  <c r="H92" i="20"/>
  <c r="H73" i="20"/>
  <c r="H61" i="20"/>
  <c r="H62" i="20"/>
  <c r="H63" i="20"/>
  <c r="H64" i="20"/>
  <c r="H65" i="20"/>
  <c r="H66" i="20"/>
  <c r="H67" i="20"/>
  <c r="H68" i="20"/>
  <c r="H69" i="20"/>
  <c r="H70" i="20"/>
  <c r="H71" i="20"/>
  <c r="H72" i="20"/>
  <c r="H45" i="20"/>
  <c r="H46" i="20"/>
  <c r="H47" i="20"/>
  <c r="H48" i="20"/>
  <c r="H49" i="20"/>
  <c r="H50" i="20"/>
  <c r="H51" i="20"/>
  <c r="H52" i="20"/>
  <c r="H53" i="20"/>
  <c r="H54" i="20"/>
  <c r="H55" i="20"/>
  <c r="H56" i="20"/>
  <c r="H44" i="20"/>
  <c r="F723" i="19"/>
  <c r="G723" i="19"/>
  <c r="H723" i="19"/>
  <c r="I723" i="19"/>
  <c r="J723" i="19"/>
  <c r="K723" i="19"/>
  <c r="L723" i="19"/>
  <c r="M723" i="19"/>
  <c r="N723" i="19"/>
  <c r="O723" i="19"/>
  <c r="P723" i="19"/>
  <c r="Q723" i="19"/>
  <c r="R723" i="19"/>
  <c r="S723" i="19"/>
  <c r="T723" i="19"/>
  <c r="U723" i="19"/>
  <c r="V723" i="19"/>
  <c r="W723" i="19"/>
  <c r="X723" i="19"/>
  <c r="Y723" i="19"/>
  <c r="Z723" i="19"/>
  <c r="AA723" i="19"/>
  <c r="AB723" i="19"/>
  <c r="AC723" i="19"/>
  <c r="AD723" i="19"/>
  <c r="F724" i="19"/>
  <c r="G724" i="19"/>
  <c r="H724" i="19"/>
  <c r="I724" i="19"/>
  <c r="J724" i="19"/>
  <c r="K724" i="19"/>
  <c r="L724" i="19"/>
  <c r="M724" i="19"/>
  <c r="N724" i="19"/>
  <c r="O724" i="19"/>
  <c r="P724" i="19"/>
  <c r="Q724" i="19"/>
  <c r="R724" i="19"/>
  <c r="S724" i="19"/>
  <c r="T724" i="19"/>
  <c r="U724" i="19"/>
  <c r="V724" i="19"/>
  <c r="W724" i="19"/>
  <c r="X724" i="19"/>
  <c r="Y724" i="19"/>
  <c r="Z724" i="19"/>
  <c r="AA724" i="19"/>
  <c r="AB724" i="19"/>
  <c r="AC724" i="19"/>
  <c r="AD724" i="19"/>
  <c r="F725" i="19"/>
  <c r="G725" i="19"/>
  <c r="H725" i="19"/>
  <c r="I725" i="19"/>
  <c r="J725" i="19"/>
  <c r="K725" i="19"/>
  <c r="L725" i="19"/>
  <c r="M725" i="19"/>
  <c r="N725" i="19"/>
  <c r="O725" i="19"/>
  <c r="P725" i="19"/>
  <c r="Q725" i="19"/>
  <c r="R725" i="19"/>
  <c r="S725" i="19"/>
  <c r="T725" i="19"/>
  <c r="U725" i="19"/>
  <c r="V725" i="19"/>
  <c r="W725" i="19"/>
  <c r="X725" i="19"/>
  <c r="Y725" i="19"/>
  <c r="Z725" i="19"/>
  <c r="AA725" i="19"/>
  <c r="AB725" i="19"/>
  <c r="AC725" i="19"/>
  <c r="AD725" i="19"/>
  <c r="F726" i="19"/>
  <c r="G726" i="19"/>
  <c r="H726" i="19"/>
  <c r="I726" i="19"/>
  <c r="J726" i="19"/>
  <c r="K726" i="19"/>
  <c r="L726" i="19"/>
  <c r="M726" i="19"/>
  <c r="N726" i="19"/>
  <c r="O726" i="19"/>
  <c r="P726" i="19"/>
  <c r="Q726" i="19"/>
  <c r="R726" i="19"/>
  <c r="S726" i="19"/>
  <c r="T726" i="19"/>
  <c r="U726" i="19"/>
  <c r="V726" i="19"/>
  <c r="W726" i="19"/>
  <c r="X726" i="19"/>
  <c r="Y726" i="19"/>
  <c r="Z726" i="19"/>
  <c r="AA726" i="19"/>
  <c r="AB726" i="19"/>
  <c r="AC726" i="19"/>
  <c r="AD726" i="19"/>
  <c r="F727" i="19"/>
  <c r="G727" i="19"/>
  <c r="H727" i="19"/>
  <c r="I727" i="19"/>
  <c r="J727" i="19"/>
  <c r="K727" i="19"/>
  <c r="L727" i="19"/>
  <c r="M727" i="19"/>
  <c r="N727" i="19"/>
  <c r="O727" i="19"/>
  <c r="P727" i="19"/>
  <c r="Q727" i="19"/>
  <c r="R727" i="19"/>
  <c r="S727" i="19"/>
  <c r="T727" i="19"/>
  <c r="U727" i="19"/>
  <c r="V727" i="19"/>
  <c r="W727" i="19"/>
  <c r="X727" i="19"/>
  <c r="Y727" i="19"/>
  <c r="Z727" i="19"/>
  <c r="AA727" i="19"/>
  <c r="AB727" i="19"/>
  <c r="AC727" i="19"/>
  <c r="AD727" i="19"/>
  <c r="F728" i="19"/>
  <c r="G728" i="19"/>
  <c r="H728" i="19"/>
  <c r="I728" i="19"/>
  <c r="J728" i="19"/>
  <c r="K728" i="19"/>
  <c r="L728" i="19"/>
  <c r="M728" i="19"/>
  <c r="N728" i="19"/>
  <c r="O728" i="19"/>
  <c r="P728" i="19"/>
  <c r="Q728" i="19"/>
  <c r="R728" i="19"/>
  <c r="S728" i="19"/>
  <c r="T728" i="19"/>
  <c r="U728" i="19"/>
  <c r="V728" i="19"/>
  <c r="W728" i="19"/>
  <c r="X728" i="19"/>
  <c r="Y728" i="19"/>
  <c r="Z728" i="19"/>
  <c r="AA728" i="19"/>
  <c r="AB728" i="19"/>
  <c r="AC728" i="19"/>
  <c r="AD728" i="19"/>
  <c r="F729" i="19"/>
  <c r="G729" i="19"/>
  <c r="H729" i="19"/>
  <c r="I729" i="19"/>
  <c r="J729" i="19"/>
  <c r="K729" i="19"/>
  <c r="L729" i="19"/>
  <c r="M729" i="19"/>
  <c r="N729" i="19"/>
  <c r="O729" i="19"/>
  <c r="P729" i="19"/>
  <c r="Q729" i="19"/>
  <c r="R729" i="19"/>
  <c r="S729" i="19"/>
  <c r="T729" i="19"/>
  <c r="U729" i="19"/>
  <c r="V729" i="19"/>
  <c r="W729" i="19"/>
  <c r="X729" i="19"/>
  <c r="Y729" i="19"/>
  <c r="Z729" i="19"/>
  <c r="AA729" i="19"/>
  <c r="AB729" i="19"/>
  <c r="AC729" i="19"/>
  <c r="AD729" i="19"/>
  <c r="F730" i="19"/>
  <c r="G730" i="19"/>
  <c r="H730" i="19"/>
  <c r="I730" i="19"/>
  <c r="J730" i="19"/>
  <c r="K730" i="19"/>
  <c r="L730" i="19"/>
  <c r="M730" i="19"/>
  <c r="N730" i="19"/>
  <c r="O730" i="19"/>
  <c r="P730" i="19"/>
  <c r="Q730" i="19"/>
  <c r="R730" i="19"/>
  <c r="S730" i="19"/>
  <c r="T730" i="19"/>
  <c r="U730" i="19"/>
  <c r="V730" i="19"/>
  <c r="W730" i="19"/>
  <c r="X730" i="19"/>
  <c r="Y730" i="19"/>
  <c r="Z730" i="19"/>
  <c r="AA730" i="19"/>
  <c r="AB730" i="19"/>
  <c r="AC730" i="19"/>
  <c r="AD730" i="19"/>
  <c r="F731" i="19"/>
  <c r="G731" i="19"/>
  <c r="H731" i="19"/>
  <c r="I731" i="19"/>
  <c r="J731" i="19"/>
  <c r="K731" i="19"/>
  <c r="L731" i="19"/>
  <c r="M731" i="19"/>
  <c r="N731" i="19"/>
  <c r="O731" i="19"/>
  <c r="P731" i="19"/>
  <c r="Q731" i="19"/>
  <c r="R731" i="19"/>
  <c r="S731" i="19"/>
  <c r="T731" i="19"/>
  <c r="U731" i="19"/>
  <c r="V731" i="19"/>
  <c r="W731" i="19"/>
  <c r="X731" i="19"/>
  <c r="Y731" i="19"/>
  <c r="Z731" i="19"/>
  <c r="AA731" i="19"/>
  <c r="AB731" i="19"/>
  <c r="AC731" i="19"/>
  <c r="AD731" i="19"/>
  <c r="F732" i="19"/>
  <c r="G732" i="19"/>
  <c r="H732" i="19"/>
  <c r="I732" i="19"/>
  <c r="J732" i="19"/>
  <c r="K732" i="19"/>
  <c r="L732" i="19"/>
  <c r="M732" i="19"/>
  <c r="N732" i="19"/>
  <c r="O732" i="19"/>
  <c r="P732" i="19"/>
  <c r="Q732" i="19"/>
  <c r="R732" i="19"/>
  <c r="S732" i="19"/>
  <c r="T732" i="19"/>
  <c r="U732" i="19"/>
  <c r="V732" i="19"/>
  <c r="W732" i="19"/>
  <c r="X732" i="19"/>
  <c r="Y732" i="19"/>
  <c r="Z732" i="19"/>
  <c r="AA732" i="19"/>
  <c r="AB732" i="19"/>
  <c r="AC732" i="19"/>
  <c r="AD732" i="19"/>
  <c r="F733" i="19"/>
  <c r="G733" i="19"/>
  <c r="H733" i="19"/>
  <c r="I733" i="19"/>
  <c r="J733" i="19"/>
  <c r="K733" i="19"/>
  <c r="L733" i="19"/>
  <c r="M733" i="19"/>
  <c r="N733" i="19"/>
  <c r="O733" i="19"/>
  <c r="P733" i="19"/>
  <c r="Q733" i="19"/>
  <c r="R733" i="19"/>
  <c r="S733" i="19"/>
  <c r="T733" i="19"/>
  <c r="U733" i="19"/>
  <c r="V733" i="19"/>
  <c r="W733" i="19"/>
  <c r="X733" i="19"/>
  <c r="Y733" i="19"/>
  <c r="Z733" i="19"/>
  <c r="AA733" i="19"/>
  <c r="AB733" i="19"/>
  <c r="AC733" i="19"/>
  <c r="AD733" i="19"/>
  <c r="F734" i="19"/>
  <c r="G734" i="19"/>
  <c r="H734" i="19"/>
  <c r="I734" i="19"/>
  <c r="J734" i="19"/>
  <c r="K734" i="19"/>
  <c r="L734" i="19"/>
  <c r="M734" i="19"/>
  <c r="N734" i="19"/>
  <c r="O734" i="19"/>
  <c r="P734" i="19"/>
  <c r="Q734" i="19"/>
  <c r="R734" i="19"/>
  <c r="S734" i="19"/>
  <c r="T734" i="19"/>
  <c r="U734" i="19"/>
  <c r="V734" i="19"/>
  <c r="W734" i="19"/>
  <c r="X734" i="19"/>
  <c r="Y734" i="19"/>
  <c r="Z734" i="19"/>
  <c r="AA734" i="19"/>
  <c r="AB734" i="19"/>
  <c r="AC734" i="19"/>
  <c r="AD734" i="19"/>
  <c r="F735" i="19"/>
  <c r="G735" i="19"/>
  <c r="H735" i="19"/>
  <c r="I735" i="19"/>
  <c r="J735" i="19"/>
  <c r="K735" i="19"/>
  <c r="L735" i="19"/>
  <c r="M735" i="19"/>
  <c r="N735" i="19"/>
  <c r="O735" i="19"/>
  <c r="P735" i="19"/>
  <c r="Q735" i="19"/>
  <c r="R735" i="19"/>
  <c r="S735" i="19"/>
  <c r="T735" i="19"/>
  <c r="U735" i="19"/>
  <c r="V735" i="19"/>
  <c r="W735" i="19"/>
  <c r="X735" i="19"/>
  <c r="Y735" i="19"/>
  <c r="Z735" i="19"/>
  <c r="AA735" i="19"/>
  <c r="AB735" i="19"/>
  <c r="AC735" i="19"/>
  <c r="AD735" i="19"/>
  <c r="F736" i="19"/>
  <c r="G736" i="19"/>
  <c r="H736" i="19"/>
  <c r="I736" i="19"/>
  <c r="J736" i="19"/>
  <c r="K736" i="19"/>
  <c r="L736" i="19"/>
  <c r="M736" i="19"/>
  <c r="N736" i="19"/>
  <c r="O736" i="19"/>
  <c r="P736" i="19"/>
  <c r="Q736" i="19"/>
  <c r="R736" i="19"/>
  <c r="S736" i="19"/>
  <c r="T736" i="19"/>
  <c r="U736" i="19"/>
  <c r="V736" i="19"/>
  <c r="W736" i="19"/>
  <c r="X736" i="19"/>
  <c r="Y736" i="19"/>
  <c r="Z736" i="19"/>
  <c r="AA736" i="19"/>
  <c r="AB736" i="19"/>
  <c r="AC736" i="19"/>
  <c r="AD736" i="19"/>
  <c r="F737" i="19"/>
  <c r="G737" i="19"/>
  <c r="H737" i="19"/>
  <c r="I737" i="19"/>
  <c r="J737" i="19"/>
  <c r="K737" i="19"/>
  <c r="L737" i="19"/>
  <c r="M737" i="19"/>
  <c r="N737" i="19"/>
  <c r="O737" i="19"/>
  <c r="P737" i="19"/>
  <c r="Q737" i="19"/>
  <c r="R737" i="19"/>
  <c r="S737" i="19"/>
  <c r="T737" i="19"/>
  <c r="U737" i="19"/>
  <c r="V737" i="19"/>
  <c r="W737" i="19"/>
  <c r="X737" i="19"/>
  <c r="Y737" i="19"/>
  <c r="Z737" i="19"/>
  <c r="AA737" i="19"/>
  <c r="AB737" i="19"/>
  <c r="AC737" i="19"/>
  <c r="AD737" i="19"/>
  <c r="F738" i="19"/>
  <c r="G738" i="19"/>
  <c r="H738" i="19"/>
  <c r="I738" i="19"/>
  <c r="J738" i="19"/>
  <c r="K738" i="19"/>
  <c r="L738" i="19"/>
  <c r="M738" i="19"/>
  <c r="N738" i="19"/>
  <c r="O738" i="19"/>
  <c r="P738" i="19"/>
  <c r="Q738" i="19"/>
  <c r="R738" i="19"/>
  <c r="S738" i="19"/>
  <c r="T738" i="19"/>
  <c r="U738" i="19"/>
  <c r="V738" i="19"/>
  <c r="W738" i="19"/>
  <c r="X738" i="19"/>
  <c r="Y738" i="19"/>
  <c r="Z738" i="19"/>
  <c r="AA738" i="19"/>
  <c r="AB738" i="19"/>
  <c r="AC738" i="19"/>
  <c r="AD738" i="19"/>
  <c r="F739" i="19"/>
  <c r="G739" i="19"/>
  <c r="H739" i="19"/>
  <c r="I739" i="19"/>
  <c r="J739" i="19"/>
  <c r="K739" i="19"/>
  <c r="L739" i="19"/>
  <c r="M739" i="19"/>
  <c r="N739" i="19"/>
  <c r="O739" i="19"/>
  <c r="P739" i="19"/>
  <c r="Q739" i="19"/>
  <c r="R739" i="19"/>
  <c r="S739" i="19"/>
  <c r="T739" i="19"/>
  <c r="U739" i="19"/>
  <c r="V739" i="19"/>
  <c r="W739" i="19"/>
  <c r="X739" i="19"/>
  <c r="Y739" i="19"/>
  <c r="Z739" i="19"/>
  <c r="AA739" i="19"/>
  <c r="AB739" i="19"/>
  <c r="AC739" i="19"/>
  <c r="AD739" i="19"/>
  <c r="F740" i="19"/>
  <c r="G740" i="19"/>
  <c r="H740" i="19"/>
  <c r="I740" i="19"/>
  <c r="J740" i="19"/>
  <c r="K740" i="19"/>
  <c r="L740" i="19"/>
  <c r="M740" i="19"/>
  <c r="N740" i="19"/>
  <c r="O740" i="19"/>
  <c r="P740" i="19"/>
  <c r="Q740" i="19"/>
  <c r="R740" i="19"/>
  <c r="S740" i="19"/>
  <c r="T740" i="19"/>
  <c r="U740" i="19"/>
  <c r="V740" i="19"/>
  <c r="W740" i="19"/>
  <c r="X740" i="19"/>
  <c r="Y740" i="19"/>
  <c r="Z740" i="19"/>
  <c r="AA740" i="19"/>
  <c r="AB740" i="19"/>
  <c r="AC740" i="19"/>
  <c r="AD740" i="19"/>
  <c r="F741" i="19"/>
  <c r="G741" i="19"/>
  <c r="H741" i="19"/>
  <c r="I741" i="19"/>
  <c r="J741" i="19"/>
  <c r="K741" i="19"/>
  <c r="L741" i="19"/>
  <c r="M741" i="19"/>
  <c r="N741" i="19"/>
  <c r="O741" i="19"/>
  <c r="P741" i="19"/>
  <c r="Q741" i="19"/>
  <c r="R741" i="19"/>
  <c r="S741" i="19"/>
  <c r="T741" i="19"/>
  <c r="U741" i="19"/>
  <c r="V741" i="19"/>
  <c r="W741" i="19"/>
  <c r="X741" i="19"/>
  <c r="Y741" i="19"/>
  <c r="Z741" i="19"/>
  <c r="AA741" i="19"/>
  <c r="AB741" i="19"/>
  <c r="AC741" i="19"/>
  <c r="AD741" i="19"/>
  <c r="F742" i="19"/>
  <c r="G742" i="19"/>
  <c r="H742" i="19"/>
  <c r="I742" i="19"/>
  <c r="J742" i="19"/>
  <c r="K742" i="19"/>
  <c r="L742" i="19"/>
  <c r="M742" i="19"/>
  <c r="N742" i="19"/>
  <c r="O742" i="19"/>
  <c r="P742" i="19"/>
  <c r="Q742" i="19"/>
  <c r="R742" i="19"/>
  <c r="S742" i="19"/>
  <c r="T742" i="19"/>
  <c r="U742" i="19"/>
  <c r="V742" i="19"/>
  <c r="W742" i="19"/>
  <c r="X742" i="19"/>
  <c r="Y742" i="19"/>
  <c r="Z742" i="19"/>
  <c r="AA742" i="19"/>
  <c r="AB742" i="19"/>
  <c r="AC742" i="19"/>
  <c r="AD742" i="19"/>
  <c r="F743" i="19"/>
  <c r="G743" i="19"/>
  <c r="H743" i="19"/>
  <c r="I743" i="19"/>
  <c r="J743" i="19"/>
  <c r="K743" i="19"/>
  <c r="L743" i="19"/>
  <c r="M743" i="19"/>
  <c r="N743" i="19"/>
  <c r="O743" i="19"/>
  <c r="P743" i="19"/>
  <c r="Q743" i="19"/>
  <c r="R743" i="19"/>
  <c r="S743" i="19"/>
  <c r="T743" i="19"/>
  <c r="U743" i="19"/>
  <c r="V743" i="19"/>
  <c r="W743" i="19"/>
  <c r="X743" i="19"/>
  <c r="Y743" i="19"/>
  <c r="Z743" i="19"/>
  <c r="AA743" i="19"/>
  <c r="AB743" i="19"/>
  <c r="AC743" i="19"/>
  <c r="AD743" i="19"/>
  <c r="F744" i="19"/>
  <c r="G744" i="19"/>
  <c r="H744" i="19"/>
  <c r="I744" i="19"/>
  <c r="J744" i="19"/>
  <c r="K744" i="19"/>
  <c r="L744" i="19"/>
  <c r="M744" i="19"/>
  <c r="N744" i="19"/>
  <c r="O744" i="19"/>
  <c r="P744" i="19"/>
  <c r="Q744" i="19"/>
  <c r="R744" i="19"/>
  <c r="S744" i="19"/>
  <c r="T744" i="19"/>
  <c r="U744" i="19"/>
  <c r="V744" i="19"/>
  <c r="W744" i="19"/>
  <c r="X744" i="19"/>
  <c r="Y744" i="19"/>
  <c r="Z744" i="19"/>
  <c r="AA744" i="19"/>
  <c r="AB744" i="19"/>
  <c r="AC744" i="19"/>
  <c r="AD744" i="19"/>
  <c r="F745" i="19"/>
  <c r="G745" i="19"/>
  <c r="H745" i="19"/>
  <c r="I745" i="19"/>
  <c r="J745" i="19"/>
  <c r="K745" i="19"/>
  <c r="L745" i="19"/>
  <c r="M745" i="19"/>
  <c r="N745" i="19"/>
  <c r="O745" i="19"/>
  <c r="P745" i="19"/>
  <c r="Q745" i="19"/>
  <c r="R745" i="19"/>
  <c r="S745" i="19"/>
  <c r="T745" i="19"/>
  <c r="U745" i="19"/>
  <c r="V745" i="19"/>
  <c r="W745" i="19"/>
  <c r="X745" i="19"/>
  <c r="Y745" i="19"/>
  <c r="Z745" i="19"/>
  <c r="AA745" i="19"/>
  <c r="AB745" i="19"/>
  <c r="AC745" i="19"/>
  <c r="AD745" i="19"/>
  <c r="F746" i="19"/>
  <c r="G746" i="19"/>
  <c r="H746" i="19"/>
  <c r="I746" i="19"/>
  <c r="J746" i="19"/>
  <c r="K746" i="19"/>
  <c r="L746" i="19"/>
  <c r="M746" i="19"/>
  <c r="N746" i="19"/>
  <c r="O746" i="19"/>
  <c r="P746" i="19"/>
  <c r="Q746" i="19"/>
  <c r="R746" i="19"/>
  <c r="S746" i="19"/>
  <c r="T746" i="19"/>
  <c r="U746" i="19"/>
  <c r="V746" i="19"/>
  <c r="W746" i="19"/>
  <c r="X746" i="19"/>
  <c r="Y746" i="19"/>
  <c r="Z746" i="19"/>
  <c r="AA746" i="19"/>
  <c r="AB746" i="19"/>
  <c r="AC746" i="19"/>
  <c r="AD746" i="19"/>
  <c r="F747" i="19"/>
  <c r="G747" i="19"/>
  <c r="H747" i="19"/>
  <c r="I747" i="19"/>
  <c r="J747" i="19"/>
  <c r="K747" i="19"/>
  <c r="L747" i="19"/>
  <c r="M747" i="19"/>
  <c r="N747" i="19"/>
  <c r="O747" i="19"/>
  <c r="P747" i="19"/>
  <c r="Q747" i="19"/>
  <c r="R747" i="19"/>
  <c r="S747" i="19"/>
  <c r="T747" i="19"/>
  <c r="U747" i="19"/>
  <c r="V747" i="19"/>
  <c r="W747" i="19"/>
  <c r="X747" i="19"/>
  <c r="Y747" i="19"/>
  <c r="Z747" i="19"/>
  <c r="AA747" i="19"/>
  <c r="AB747" i="19"/>
  <c r="AC747" i="19"/>
  <c r="AD747" i="19"/>
  <c r="F748" i="19"/>
  <c r="G748" i="19"/>
  <c r="H748" i="19"/>
  <c r="I748" i="19"/>
  <c r="J748" i="19"/>
  <c r="K748" i="19"/>
  <c r="L748" i="19"/>
  <c r="M748" i="19"/>
  <c r="N748" i="19"/>
  <c r="O748" i="19"/>
  <c r="P748" i="19"/>
  <c r="Q748" i="19"/>
  <c r="R748" i="19"/>
  <c r="S748" i="19"/>
  <c r="T748" i="19"/>
  <c r="U748" i="19"/>
  <c r="V748" i="19"/>
  <c r="W748" i="19"/>
  <c r="X748" i="19"/>
  <c r="Y748" i="19"/>
  <c r="Z748" i="19"/>
  <c r="AA748" i="19"/>
  <c r="AB748" i="19"/>
  <c r="AC748" i="19"/>
  <c r="AD748" i="19"/>
  <c r="E724" i="19"/>
  <c r="E725" i="19"/>
  <c r="E726" i="19"/>
  <c r="E727" i="19"/>
  <c r="E728" i="19"/>
  <c r="E729" i="19"/>
  <c r="E730" i="19"/>
  <c r="E731" i="19"/>
  <c r="E732" i="19"/>
  <c r="E733" i="19"/>
  <c r="E734" i="19"/>
  <c r="E735" i="19"/>
  <c r="E736" i="19"/>
  <c r="E737" i="19"/>
  <c r="E738" i="19"/>
  <c r="E739" i="19"/>
  <c r="E740" i="19"/>
  <c r="E741" i="19"/>
  <c r="E742" i="19"/>
  <c r="E743" i="19"/>
  <c r="E744" i="19"/>
  <c r="E745" i="19"/>
  <c r="E746" i="19"/>
  <c r="E747" i="19"/>
  <c r="E748" i="19"/>
  <c r="E723" i="19"/>
  <c r="H662" i="19"/>
  <c r="H663" i="19"/>
  <c r="H664" i="19"/>
  <c r="H665" i="19"/>
  <c r="H666" i="19"/>
  <c r="H667" i="19"/>
  <c r="H668" i="19"/>
  <c r="H669" i="19"/>
  <c r="H670" i="19"/>
  <c r="H671" i="19"/>
  <c r="H672" i="19"/>
  <c r="H673" i="19"/>
  <c r="H661" i="19"/>
  <c r="H645" i="19"/>
  <c r="H646" i="19"/>
  <c r="H647" i="19"/>
  <c r="H648" i="19"/>
  <c r="H649" i="19"/>
  <c r="H650" i="19"/>
  <c r="H651" i="19"/>
  <c r="H652" i="19"/>
  <c r="H653" i="19"/>
  <c r="H654" i="19"/>
  <c r="H655" i="19"/>
  <c r="H656" i="19"/>
  <c r="H644" i="19"/>
  <c r="H626" i="19"/>
  <c r="H627" i="19"/>
  <c r="H628" i="19"/>
  <c r="H629" i="19"/>
  <c r="H630" i="19"/>
  <c r="H631" i="19"/>
  <c r="H632" i="19"/>
  <c r="H633" i="19"/>
  <c r="H634" i="19"/>
  <c r="H635" i="19"/>
  <c r="H636" i="19"/>
  <c r="H637" i="19"/>
  <c r="H625" i="19"/>
  <c r="H609" i="19"/>
  <c r="H610" i="19"/>
  <c r="H611" i="19"/>
  <c r="H612" i="19"/>
  <c r="H613" i="19"/>
  <c r="H614" i="19"/>
  <c r="H615" i="19"/>
  <c r="H616" i="19"/>
  <c r="H617" i="19"/>
  <c r="H618" i="19"/>
  <c r="H619" i="19"/>
  <c r="H620" i="19"/>
  <c r="H608" i="19"/>
  <c r="F510" i="19"/>
  <c r="G510" i="19"/>
  <c r="H510" i="19"/>
  <c r="I510" i="19"/>
  <c r="J510" i="19"/>
  <c r="K510" i="19"/>
  <c r="L510" i="19"/>
  <c r="M510" i="19"/>
  <c r="N510" i="19"/>
  <c r="O510" i="19"/>
  <c r="P510" i="19"/>
  <c r="Q510" i="19"/>
  <c r="R510" i="19"/>
  <c r="S510" i="19"/>
  <c r="T510" i="19"/>
  <c r="U510" i="19"/>
  <c r="V510" i="19"/>
  <c r="W510" i="19"/>
  <c r="X510" i="19"/>
  <c r="Y510" i="19"/>
  <c r="Z510" i="19"/>
  <c r="AA510" i="19"/>
  <c r="AB510" i="19"/>
  <c r="AC510" i="19"/>
  <c r="AD510" i="19"/>
  <c r="F511" i="19"/>
  <c r="G511" i="19"/>
  <c r="H511" i="19"/>
  <c r="I511" i="19"/>
  <c r="J511" i="19"/>
  <c r="K511" i="19"/>
  <c r="L511" i="19"/>
  <c r="M511" i="19"/>
  <c r="N511" i="19"/>
  <c r="O511" i="19"/>
  <c r="P511" i="19"/>
  <c r="Q511" i="19"/>
  <c r="R511" i="19"/>
  <c r="S511" i="19"/>
  <c r="T511" i="19"/>
  <c r="U511" i="19"/>
  <c r="V511" i="19"/>
  <c r="W511" i="19"/>
  <c r="X511" i="19"/>
  <c r="Y511" i="19"/>
  <c r="Z511" i="19"/>
  <c r="AA511" i="19"/>
  <c r="AB511" i="19"/>
  <c r="AC511" i="19"/>
  <c r="AD511" i="19"/>
  <c r="F512" i="19"/>
  <c r="G512" i="19"/>
  <c r="H512" i="19"/>
  <c r="I512" i="19"/>
  <c r="J512" i="19"/>
  <c r="K512" i="19"/>
  <c r="L512" i="19"/>
  <c r="M512" i="19"/>
  <c r="N512" i="19"/>
  <c r="O512" i="19"/>
  <c r="P512" i="19"/>
  <c r="Q512" i="19"/>
  <c r="R512" i="19"/>
  <c r="S512" i="19"/>
  <c r="T512" i="19"/>
  <c r="U512" i="19"/>
  <c r="V512" i="19"/>
  <c r="W512" i="19"/>
  <c r="X512" i="19"/>
  <c r="Y512" i="19"/>
  <c r="Z512" i="19"/>
  <c r="AA512" i="19"/>
  <c r="AB512" i="19"/>
  <c r="AC512" i="19"/>
  <c r="AD512" i="19"/>
  <c r="F513" i="19"/>
  <c r="G513" i="19"/>
  <c r="H513" i="19"/>
  <c r="I513" i="19"/>
  <c r="J513" i="19"/>
  <c r="K513" i="19"/>
  <c r="L513" i="19"/>
  <c r="M513" i="19"/>
  <c r="N513" i="19"/>
  <c r="O513" i="19"/>
  <c r="P513" i="19"/>
  <c r="Q513" i="19"/>
  <c r="R513" i="19"/>
  <c r="S513" i="19"/>
  <c r="T513" i="19"/>
  <c r="U513" i="19"/>
  <c r="V513" i="19"/>
  <c r="W513" i="19"/>
  <c r="X513" i="19"/>
  <c r="Y513" i="19"/>
  <c r="Z513" i="19"/>
  <c r="AA513" i="19"/>
  <c r="AB513" i="19"/>
  <c r="AC513" i="19"/>
  <c r="AD513" i="19"/>
  <c r="F514" i="19"/>
  <c r="G514" i="19"/>
  <c r="H514" i="19"/>
  <c r="I514" i="19"/>
  <c r="J514" i="19"/>
  <c r="K514" i="19"/>
  <c r="L514" i="19"/>
  <c r="M514" i="19"/>
  <c r="N514" i="19"/>
  <c r="O514" i="19"/>
  <c r="P514" i="19"/>
  <c r="Q514" i="19"/>
  <c r="R514" i="19"/>
  <c r="S514" i="19"/>
  <c r="T514" i="19"/>
  <c r="U514" i="19"/>
  <c r="V514" i="19"/>
  <c r="W514" i="19"/>
  <c r="X514" i="19"/>
  <c r="Y514" i="19"/>
  <c r="Z514" i="19"/>
  <c r="AA514" i="19"/>
  <c r="AB514" i="19"/>
  <c r="AC514" i="19"/>
  <c r="AD514" i="19"/>
  <c r="F515" i="19"/>
  <c r="G515" i="19"/>
  <c r="H515" i="19"/>
  <c r="I515" i="19"/>
  <c r="J515" i="19"/>
  <c r="K515" i="19"/>
  <c r="L515" i="19"/>
  <c r="M515" i="19"/>
  <c r="N515" i="19"/>
  <c r="O515" i="19"/>
  <c r="P515" i="19"/>
  <c r="Q515" i="19"/>
  <c r="R515" i="19"/>
  <c r="S515" i="19"/>
  <c r="T515" i="19"/>
  <c r="U515" i="19"/>
  <c r="V515" i="19"/>
  <c r="W515" i="19"/>
  <c r="X515" i="19"/>
  <c r="Y515" i="19"/>
  <c r="Z515" i="19"/>
  <c r="AA515" i="19"/>
  <c r="AB515" i="19"/>
  <c r="AC515" i="19"/>
  <c r="AD515" i="19"/>
  <c r="F516" i="19"/>
  <c r="G516" i="19"/>
  <c r="H516" i="19"/>
  <c r="I516" i="19"/>
  <c r="J516" i="19"/>
  <c r="K516" i="19"/>
  <c r="L516" i="19"/>
  <c r="M516" i="19"/>
  <c r="N516" i="19"/>
  <c r="O516" i="19"/>
  <c r="P516" i="19"/>
  <c r="Q516" i="19"/>
  <c r="R516" i="19"/>
  <c r="S516" i="19"/>
  <c r="T516" i="19"/>
  <c r="U516" i="19"/>
  <c r="V516" i="19"/>
  <c r="W516" i="19"/>
  <c r="X516" i="19"/>
  <c r="Y516" i="19"/>
  <c r="Z516" i="19"/>
  <c r="AA516" i="19"/>
  <c r="AB516" i="19"/>
  <c r="AC516" i="19"/>
  <c r="AD516" i="19"/>
  <c r="F517" i="19"/>
  <c r="G517" i="19"/>
  <c r="H517" i="19"/>
  <c r="I517" i="19"/>
  <c r="J517" i="19"/>
  <c r="K517" i="19"/>
  <c r="L517" i="19"/>
  <c r="M517" i="19"/>
  <c r="N517" i="19"/>
  <c r="O517" i="19"/>
  <c r="P517" i="19"/>
  <c r="Q517" i="19"/>
  <c r="R517" i="19"/>
  <c r="S517" i="19"/>
  <c r="T517" i="19"/>
  <c r="U517" i="19"/>
  <c r="V517" i="19"/>
  <c r="W517" i="19"/>
  <c r="X517" i="19"/>
  <c r="Y517" i="19"/>
  <c r="Z517" i="19"/>
  <c r="AA517" i="19"/>
  <c r="AB517" i="19"/>
  <c r="AC517" i="19"/>
  <c r="AD517" i="19"/>
  <c r="F518" i="19"/>
  <c r="G518" i="19"/>
  <c r="H518" i="19"/>
  <c r="I518" i="19"/>
  <c r="J518" i="19"/>
  <c r="K518" i="19"/>
  <c r="L518" i="19"/>
  <c r="M518" i="19"/>
  <c r="N518" i="19"/>
  <c r="O518" i="19"/>
  <c r="P518" i="19"/>
  <c r="Q518" i="19"/>
  <c r="R518" i="19"/>
  <c r="S518" i="19"/>
  <c r="T518" i="19"/>
  <c r="U518" i="19"/>
  <c r="V518" i="19"/>
  <c r="W518" i="19"/>
  <c r="X518" i="19"/>
  <c r="Y518" i="19"/>
  <c r="Z518" i="19"/>
  <c r="AA518" i="19"/>
  <c r="AB518" i="19"/>
  <c r="AC518" i="19"/>
  <c r="AD518" i="19"/>
  <c r="F519" i="19"/>
  <c r="G519" i="19"/>
  <c r="H519" i="19"/>
  <c r="I519" i="19"/>
  <c r="J519" i="19"/>
  <c r="K519" i="19"/>
  <c r="L519" i="19"/>
  <c r="M519" i="19"/>
  <c r="N519" i="19"/>
  <c r="O519" i="19"/>
  <c r="P519" i="19"/>
  <c r="Q519" i="19"/>
  <c r="R519" i="19"/>
  <c r="S519" i="19"/>
  <c r="T519" i="19"/>
  <c r="U519" i="19"/>
  <c r="V519" i="19"/>
  <c r="W519" i="19"/>
  <c r="X519" i="19"/>
  <c r="Y519" i="19"/>
  <c r="Z519" i="19"/>
  <c r="AA519" i="19"/>
  <c r="AB519" i="19"/>
  <c r="AC519" i="19"/>
  <c r="AD519" i="19"/>
  <c r="F520" i="19"/>
  <c r="G520" i="19"/>
  <c r="H520" i="19"/>
  <c r="I520" i="19"/>
  <c r="J520" i="19"/>
  <c r="K520" i="19"/>
  <c r="L520" i="19"/>
  <c r="M520" i="19"/>
  <c r="N520" i="19"/>
  <c r="O520" i="19"/>
  <c r="P520" i="19"/>
  <c r="Q520" i="19"/>
  <c r="R520" i="19"/>
  <c r="S520" i="19"/>
  <c r="T520" i="19"/>
  <c r="U520" i="19"/>
  <c r="V520" i="19"/>
  <c r="W520" i="19"/>
  <c r="X520" i="19"/>
  <c r="Y520" i="19"/>
  <c r="Z520" i="19"/>
  <c r="AA520" i="19"/>
  <c r="AB520" i="19"/>
  <c r="AC520" i="19"/>
  <c r="AD520" i="19"/>
  <c r="F521" i="19"/>
  <c r="G521" i="19"/>
  <c r="H521" i="19"/>
  <c r="I521" i="19"/>
  <c r="J521" i="19"/>
  <c r="K521" i="19"/>
  <c r="L521" i="19"/>
  <c r="M521" i="19"/>
  <c r="N521" i="19"/>
  <c r="O521" i="19"/>
  <c r="P521" i="19"/>
  <c r="Q521" i="19"/>
  <c r="R521" i="19"/>
  <c r="S521" i="19"/>
  <c r="T521" i="19"/>
  <c r="U521" i="19"/>
  <c r="V521" i="19"/>
  <c r="W521" i="19"/>
  <c r="X521" i="19"/>
  <c r="Y521" i="19"/>
  <c r="Z521" i="19"/>
  <c r="AA521" i="19"/>
  <c r="AB521" i="19"/>
  <c r="AC521" i="19"/>
  <c r="AD521" i="19"/>
  <c r="F522" i="19"/>
  <c r="G522" i="19"/>
  <c r="H522" i="19"/>
  <c r="I522" i="19"/>
  <c r="J522" i="19"/>
  <c r="K522" i="19"/>
  <c r="L522" i="19"/>
  <c r="M522" i="19"/>
  <c r="N522" i="19"/>
  <c r="O522" i="19"/>
  <c r="P522" i="19"/>
  <c r="Q522" i="19"/>
  <c r="R522" i="19"/>
  <c r="S522" i="19"/>
  <c r="T522" i="19"/>
  <c r="U522" i="19"/>
  <c r="V522" i="19"/>
  <c r="W522" i="19"/>
  <c r="X522" i="19"/>
  <c r="Y522" i="19"/>
  <c r="Z522" i="19"/>
  <c r="AA522" i="19"/>
  <c r="AB522" i="19"/>
  <c r="AC522" i="19"/>
  <c r="AD522" i="19"/>
  <c r="F523" i="19"/>
  <c r="G523" i="19"/>
  <c r="H523" i="19"/>
  <c r="I523" i="19"/>
  <c r="J523" i="19"/>
  <c r="K523" i="19"/>
  <c r="L523" i="19"/>
  <c r="M523" i="19"/>
  <c r="N523" i="19"/>
  <c r="O523" i="19"/>
  <c r="P523" i="19"/>
  <c r="Q523" i="19"/>
  <c r="R523" i="19"/>
  <c r="S523" i="19"/>
  <c r="T523" i="19"/>
  <c r="U523" i="19"/>
  <c r="V523" i="19"/>
  <c r="W523" i="19"/>
  <c r="X523" i="19"/>
  <c r="Y523" i="19"/>
  <c r="Z523" i="19"/>
  <c r="AA523" i="19"/>
  <c r="AB523" i="19"/>
  <c r="AC523" i="19"/>
  <c r="AD523" i="19"/>
  <c r="F524" i="19"/>
  <c r="G524" i="19"/>
  <c r="H524" i="19"/>
  <c r="I524" i="19"/>
  <c r="J524" i="19"/>
  <c r="K524" i="19"/>
  <c r="L524" i="19"/>
  <c r="M524" i="19"/>
  <c r="N524" i="19"/>
  <c r="O524" i="19"/>
  <c r="P524" i="19"/>
  <c r="Q524" i="19"/>
  <c r="R524" i="19"/>
  <c r="S524" i="19"/>
  <c r="T524" i="19"/>
  <c r="U524" i="19"/>
  <c r="V524" i="19"/>
  <c r="W524" i="19"/>
  <c r="X524" i="19"/>
  <c r="Y524" i="19"/>
  <c r="Z524" i="19"/>
  <c r="AA524" i="19"/>
  <c r="AB524" i="19"/>
  <c r="AC524" i="19"/>
  <c r="AD524" i="19"/>
  <c r="F525" i="19"/>
  <c r="G525" i="19"/>
  <c r="H525" i="19"/>
  <c r="I525" i="19"/>
  <c r="J525" i="19"/>
  <c r="K525" i="19"/>
  <c r="L525" i="19"/>
  <c r="M525" i="19"/>
  <c r="N525" i="19"/>
  <c r="O525" i="19"/>
  <c r="P525" i="19"/>
  <c r="Q525" i="19"/>
  <c r="R525" i="19"/>
  <c r="S525" i="19"/>
  <c r="T525" i="19"/>
  <c r="U525" i="19"/>
  <c r="V525" i="19"/>
  <c r="W525" i="19"/>
  <c r="X525" i="19"/>
  <c r="Y525" i="19"/>
  <c r="Z525" i="19"/>
  <c r="AA525" i="19"/>
  <c r="AB525" i="19"/>
  <c r="AC525" i="19"/>
  <c r="AD525" i="19"/>
  <c r="F526" i="19"/>
  <c r="G526" i="19"/>
  <c r="H526" i="19"/>
  <c r="I526" i="19"/>
  <c r="J526" i="19"/>
  <c r="K526" i="19"/>
  <c r="L526" i="19"/>
  <c r="M526" i="19"/>
  <c r="N526" i="19"/>
  <c r="O526" i="19"/>
  <c r="P526" i="19"/>
  <c r="Q526" i="19"/>
  <c r="R526" i="19"/>
  <c r="S526" i="19"/>
  <c r="T526" i="19"/>
  <c r="U526" i="19"/>
  <c r="V526" i="19"/>
  <c r="W526" i="19"/>
  <c r="X526" i="19"/>
  <c r="Y526" i="19"/>
  <c r="Z526" i="19"/>
  <c r="AA526" i="19"/>
  <c r="AB526" i="19"/>
  <c r="AC526" i="19"/>
  <c r="AD526" i="19"/>
  <c r="F527" i="19"/>
  <c r="G527" i="19"/>
  <c r="H527" i="19"/>
  <c r="I527" i="19"/>
  <c r="J527" i="19"/>
  <c r="K527" i="19"/>
  <c r="L527" i="19"/>
  <c r="M527" i="19"/>
  <c r="N527" i="19"/>
  <c r="O527" i="19"/>
  <c r="P527" i="19"/>
  <c r="Q527" i="19"/>
  <c r="R527" i="19"/>
  <c r="S527" i="19"/>
  <c r="T527" i="19"/>
  <c r="U527" i="19"/>
  <c r="V527" i="19"/>
  <c r="W527" i="19"/>
  <c r="X527" i="19"/>
  <c r="Y527" i="19"/>
  <c r="Z527" i="19"/>
  <c r="AA527" i="19"/>
  <c r="AB527" i="19"/>
  <c r="AC527" i="19"/>
  <c r="AD527" i="19"/>
  <c r="F528" i="19"/>
  <c r="G528" i="19"/>
  <c r="H528" i="19"/>
  <c r="I528" i="19"/>
  <c r="J528" i="19"/>
  <c r="K528" i="19"/>
  <c r="L528" i="19"/>
  <c r="M528" i="19"/>
  <c r="N528" i="19"/>
  <c r="O528" i="19"/>
  <c r="P528" i="19"/>
  <c r="Q528" i="19"/>
  <c r="R528" i="19"/>
  <c r="S528" i="19"/>
  <c r="T528" i="19"/>
  <c r="U528" i="19"/>
  <c r="V528" i="19"/>
  <c r="W528" i="19"/>
  <c r="X528" i="19"/>
  <c r="Y528" i="19"/>
  <c r="Z528" i="19"/>
  <c r="AA528" i="19"/>
  <c r="AB528" i="19"/>
  <c r="AC528" i="19"/>
  <c r="AD528" i="19"/>
  <c r="F529" i="19"/>
  <c r="G529" i="19"/>
  <c r="H529" i="19"/>
  <c r="I529" i="19"/>
  <c r="J529" i="19"/>
  <c r="K529" i="19"/>
  <c r="L529" i="19"/>
  <c r="M529" i="19"/>
  <c r="N529" i="19"/>
  <c r="O529" i="19"/>
  <c r="P529" i="19"/>
  <c r="Q529" i="19"/>
  <c r="R529" i="19"/>
  <c r="S529" i="19"/>
  <c r="T529" i="19"/>
  <c r="U529" i="19"/>
  <c r="V529" i="19"/>
  <c r="W529" i="19"/>
  <c r="X529" i="19"/>
  <c r="Y529" i="19"/>
  <c r="Z529" i="19"/>
  <c r="AA529" i="19"/>
  <c r="AB529" i="19"/>
  <c r="AC529" i="19"/>
  <c r="AD529" i="19"/>
  <c r="F530" i="19"/>
  <c r="G530" i="19"/>
  <c r="H530" i="19"/>
  <c r="I530" i="19"/>
  <c r="J530" i="19"/>
  <c r="K530" i="19"/>
  <c r="L530" i="19"/>
  <c r="M530" i="19"/>
  <c r="N530" i="19"/>
  <c r="O530" i="19"/>
  <c r="P530" i="19"/>
  <c r="Q530" i="19"/>
  <c r="R530" i="19"/>
  <c r="S530" i="19"/>
  <c r="T530" i="19"/>
  <c r="U530" i="19"/>
  <c r="V530" i="19"/>
  <c r="W530" i="19"/>
  <c r="X530" i="19"/>
  <c r="Y530" i="19"/>
  <c r="Z530" i="19"/>
  <c r="AA530" i="19"/>
  <c r="AB530" i="19"/>
  <c r="AC530" i="19"/>
  <c r="AD530" i="19"/>
  <c r="F531" i="19"/>
  <c r="G531" i="19"/>
  <c r="H531" i="19"/>
  <c r="I531" i="19"/>
  <c r="J531" i="19"/>
  <c r="K531" i="19"/>
  <c r="L531" i="19"/>
  <c r="M531" i="19"/>
  <c r="N531" i="19"/>
  <c r="O531" i="19"/>
  <c r="P531" i="19"/>
  <c r="Q531" i="19"/>
  <c r="R531" i="19"/>
  <c r="S531" i="19"/>
  <c r="T531" i="19"/>
  <c r="U531" i="19"/>
  <c r="V531" i="19"/>
  <c r="W531" i="19"/>
  <c r="X531" i="19"/>
  <c r="Y531" i="19"/>
  <c r="Z531" i="19"/>
  <c r="AA531" i="19"/>
  <c r="AB531" i="19"/>
  <c r="AC531" i="19"/>
  <c r="AD531" i="19"/>
  <c r="F532" i="19"/>
  <c r="G532" i="19"/>
  <c r="H532" i="19"/>
  <c r="I532" i="19"/>
  <c r="J532" i="19"/>
  <c r="K532" i="19"/>
  <c r="L532" i="19"/>
  <c r="M532" i="19"/>
  <c r="N532" i="19"/>
  <c r="O532" i="19"/>
  <c r="P532" i="19"/>
  <c r="Q532" i="19"/>
  <c r="R532" i="19"/>
  <c r="S532" i="19"/>
  <c r="T532" i="19"/>
  <c r="U532" i="19"/>
  <c r="V532" i="19"/>
  <c r="W532" i="19"/>
  <c r="X532" i="19"/>
  <c r="Y532" i="19"/>
  <c r="Z532" i="19"/>
  <c r="AA532" i="19"/>
  <c r="AB532" i="19"/>
  <c r="AC532" i="19"/>
  <c r="AD532" i="19"/>
  <c r="F533" i="19"/>
  <c r="G533" i="19"/>
  <c r="H533" i="19"/>
  <c r="I533" i="19"/>
  <c r="J533" i="19"/>
  <c r="K533" i="19"/>
  <c r="L533" i="19"/>
  <c r="M533" i="19"/>
  <c r="N533" i="19"/>
  <c r="O533" i="19"/>
  <c r="P533" i="19"/>
  <c r="Q533" i="19"/>
  <c r="R533" i="19"/>
  <c r="S533" i="19"/>
  <c r="T533" i="19"/>
  <c r="U533" i="19"/>
  <c r="V533" i="19"/>
  <c r="W533" i="19"/>
  <c r="X533" i="19"/>
  <c r="Y533" i="19"/>
  <c r="Z533" i="19"/>
  <c r="AA533" i="19"/>
  <c r="AB533" i="19"/>
  <c r="AC533" i="19"/>
  <c r="AD533" i="19"/>
  <c r="F534" i="19"/>
  <c r="G534" i="19"/>
  <c r="H534" i="19"/>
  <c r="I534" i="19"/>
  <c r="J534" i="19"/>
  <c r="K534" i="19"/>
  <c r="L534" i="19"/>
  <c r="M534" i="19"/>
  <c r="N534" i="19"/>
  <c r="O534" i="19"/>
  <c r="P534" i="19"/>
  <c r="Q534" i="19"/>
  <c r="R534" i="19"/>
  <c r="S534" i="19"/>
  <c r="T534" i="19"/>
  <c r="U534" i="19"/>
  <c r="V534" i="19"/>
  <c r="W534" i="19"/>
  <c r="X534" i="19"/>
  <c r="Y534" i="19"/>
  <c r="Z534" i="19"/>
  <c r="AA534" i="19"/>
  <c r="AB534" i="19"/>
  <c r="AC534" i="19"/>
  <c r="AD534" i="19"/>
  <c r="F535" i="19"/>
  <c r="G535" i="19"/>
  <c r="H535" i="19"/>
  <c r="I535" i="19"/>
  <c r="J535" i="19"/>
  <c r="K535" i="19"/>
  <c r="L535" i="19"/>
  <c r="M535" i="19"/>
  <c r="N535" i="19"/>
  <c r="O535" i="19"/>
  <c r="P535" i="19"/>
  <c r="Q535" i="19"/>
  <c r="R535" i="19"/>
  <c r="S535" i="19"/>
  <c r="T535" i="19"/>
  <c r="U535" i="19"/>
  <c r="V535" i="19"/>
  <c r="W535" i="19"/>
  <c r="X535" i="19"/>
  <c r="Y535" i="19"/>
  <c r="Z535" i="19"/>
  <c r="AA535" i="19"/>
  <c r="AB535" i="19"/>
  <c r="AC535" i="19"/>
  <c r="AD535" i="19"/>
  <c r="F536" i="19"/>
  <c r="G536" i="19"/>
  <c r="H536" i="19"/>
  <c r="I536" i="19"/>
  <c r="J536" i="19"/>
  <c r="K536" i="19"/>
  <c r="L536" i="19"/>
  <c r="M536" i="19"/>
  <c r="N536" i="19"/>
  <c r="O536" i="19"/>
  <c r="P536" i="19"/>
  <c r="Q536" i="19"/>
  <c r="R536" i="19"/>
  <c r="S536" i="19"/>
  <c r="T536" i="19"/>
  <c r="U536" i="19"/>
  <c r="V536" i="19"/>
  <c r="W536" i="19"/>
  <c r="X536" i="19"/>
  <c r="Y536" i="19"/>
  <c r="Z536" i="19"/>
  <c r="AA536" i="19"/>
  <c r="AB536" i="19"/>
  <c r="AC536" i="19"/>
  <c r="AD536" i="19"/>
  <c r="F537" i="19"/>
  <c r="G537" i="19"/>
  <c r="H537" i="19"/>
  <c r="I537" i="19"/>
  <c r="J537" i="19"/>
  <c r="K537" i="19"/>
  <c r="L537" i="19"/>
  <c r="M537" i="19"/>
  <c r="N537" i="19"/>
  <c r="O537" i="19"/>
  <c r="P537" i="19"/>
  <c r="Q537" i="19"/>
  <c r="R537" i="19"/>
  <c r="S537" i="19"/>
  <c r="T537" i="19"/>
  <c r="U537" i="19"/>
  <c r="V537" i="19"/>
  <c r="W537" i="19"/>
  <c r="X537" i="19"/>
  <c r="Y537" i="19"/>
  <c r="Z537" i="19"/>
  <c r="AA537" i="19"/>
  <c r="AB537" i="19"/>
  <c r="AC537" i="19"/>
  <c r="AD537" i="19"/>
  <c r="E511" i="19"/>
  <c r="E512" i="19"/>
  <c r="E513" i="19"/>
  <c r="E514" i="19"/>
  <c r="E515" i="19"/>
  <c r="E516" i="19"/>
  <c r="E517" i="19"/>
  <c r="E518" i="19"/>
  <c r="E519" i="19"/>
  <c r="E520" i="19"/>
  <c r="E521" i="19"/>
  <c r="E522" i="19"/>
  <c r="E523" i="19"/>
  <c r="E524" i="19"/>
  <c r="E525" i="19"/>
  <c r="E526" i="19"/>
  <c r="E527" i="19"/>
  <c r="E528" i="19"/>
  <c r="E529" i="19"/>
  <c r="E530" i="19"/>
  <c r="E531" i="19"/>
  <c r="E532" i="19"/>
  <c r="E533" i="19"/>
  <c r="E534" i="19"/>
  <c r="E535" i="19"/>
  <c r="E537" i="19"/>
  <c r="E510" i="19"/>
  <c r="H458" i="19"/>
  <c r="H459" i="19"/>
  <c r="H460" i="19"/>
  <c r="H461" i="19"/>
  <c r="H462" i="19"/>
  <c r="H463" i="19"/>
  <c r="H464" i="19"/>
  <c r="H465" i="19"/>
  <c r="H466" i="19"/>
  <c r="H467" i="19"/>
  <c r="H468" i="19"/>
  <c r="H469" i="19"/>
  <c r="H457" i="19"/>
  <c r="H441" i="19"/>
  <c r="H442" i="19"/>
  <c r="H443" i="19"/>
  <c r="H444" i="19"/>
  <c r="H445" i="19"/>
  <c r="H446" i="19"/>
  <c r="H447" i="19"/>
  <c r="H448" i="19"/>
  <c r="H449" i="19"/>
  <c r="H450" i="19"/>
  <c r="H451" i="19"/>
  <c r="H452" i="19"/>
  <c r="H440" i="19"/>
  <c r="H435" i="19"/>
  <c r="H434" i="19"/>
  <c r="H433" i="19"/>
  <c r="H432" i="19"/>
  <c r="H431" i="19"/>
  <c r="H430" i="19"/>
  <c r="H429" i="19"/>
  <c r="H428" i="19"/>
  <c r="H427" i="19"/>
  <c r="H426" i="19"/>
  <c r="H425" i="19"/>
  <c r="H424" i="19"/>
  <c r="H423" i="19"/>
  <c r="H292" i="19"/>
  <c r="H293" i="19"/>
  <c r="H294" i="19"/>
  <c r="H295" i="19"/>
  <c r="H296" i="19"/>
  <c r="H297" i="19"/>
  <c r="H298" i="19"/>
  <c r="H299" i="19"/>
  <c r="H300" i="19"/>
  <c r="H301" i="19"/>
  <c r="H302" i="19"/>
  <c r="H303" i="19"/>
  <c r="H291" i="19"/>
  <c r="H275" i="19"/>
  <c r="H276" i="19"/>
  <c r="H277" i="19"/>
  <c r="H278" i="19"/>
  <c r="H279" i="19"/>
  <c r="H280" i="19"/>
  <c r="H281" i="19"/>
  <c r="H282" i="19"/>
  <c r="H283" i="19"/>
  <c r="H284" i="19"/>
  <c r="H285" i="19"/>
  <c r="H286" i="19"/>
  <c r="H274" i="19"/>
  <c r="H240" i="19"/>
  <c r="H241" i="19"/>
  <c r="H242" i="19"/>
  <c r="H243" i="19"/>
  <c r="H244" i="19"/>
  <c r="H245" i="19"/>
  <c r="H246" i="19"/>
  <c r="H247" i="19"/>
  <c r="H248" i="19"/>
  <c r="H249" i="19"/>
  <c r="H250" i="19"/>
  <c r="H251" i="19"/>
  <c r="H239" i="19"/>
  <c r="H223" i="19"/>
  <c r="H224" i="19"/>
  <c r="H225" i="19"/>
  <c r="H226" i="19"/>
  <c r="H227" i="19"/>
  <c r="H228" i="19"/>
  <c r="H229" i="19"/>
  <c r="H230" i="19"/>
  <c r="H231" i="19"/>
  <c r="H232" i="19"/>
  <c r="H233" i="19"/>
  <c r="H234" i="19"/>
  <c r="H222" i="19"/>
  <c r="E536" i="19"/>
  <c r="L278" i="20" l="1"/>
  <c r="L559" i="20"/>
  <c r="L500" i="19"/>
  <c r="L398" i="19"/>
  <c r="L777" i="19" s="1"/>
  <c r="H557" i="20"/>
  <c r="H396" i="19"/>
  <c r="H775" i="19" s="1"/>
  <c r="H276" i="20"/>
  <c r="H498" i="19"/>
  <c r="P396" i="19"/>
  <c r="P775" i="19" s="1"/>
  <c r="P276" i="20"/>
  <c r="P557" i="20"/>
  <c r="P498" i="19"/>
  <c r="H546" i="20"/>
  <c r="H265" i="20"/>
  <c r="H487" i="19"/>
  <c r="H385" i="19"/>
  <c r="H764" i="19" s="1"/>
  <c r="P385" i="19"/>
  <c r="P764" i="19" s="1"/>
  <c r="P546" i="20"/>
  <c r="P265" i="20"/>
  <c r="P487" i="19"/>
  <c r="L383" i="19"/>
  <c r="L762" i="19" s="1"/>
  <c r="L544" i="20"/>
  <c r="L263" i="20"/>
  <c r="L485" i="19"/>
  <c r="L266" i="20" l="1"/>
  <c r="L547" i="20"/>
  <c r="L488" i="19"/>
  <c r="L386" i="19"/>
  <c r="L765" i="19" s="1"/>
  <c r="H277" i="20"/>
  <c r="H499" i="19"/>
  <c r="H558" i="20"/>
  <c r="H397" i="19"/>
  <c r="H776" i="19" s="1"/>
  <c r="L396" i="19"/>
  <c r="L775" i="19" s="1"/>
  <c r="L276" i="20"/>
  <c r="L557" i="20"/>
  <c r="L498" i="19"/>
  <c r="H387" i="19"/>
  <c r="H766" i="19" s="1"/>
  <c r="H267" i="20"/>
  <c r="H489" i="19"/>
  <c r="H548" i="20"/>
  <c r="P388" i="19"/>
  <c r="P767" i="19" s="1"/>
  <c r="P268" i="20"/>
  <c r="P549" i="20"/>
  <c r="P490" i="19"/>
  <c r="H553" i="20"/>
  <c r="H392" i="19"/>
  <c r="H771" i="19" s="1"/>
  <c r="H272" i="20"/>
  <c r="H494" i="19"/>
  <c r="L393" i="19"/>
  <c r="L772" i="19" s="1"/>
  <c r="L273" i="20"/>
  <c r="L554" i="20"/>
  <c r="L495" i="19"/>
  <c r="L556" i="20"/>
  <c r="L497" i="19"/>
  <c r="L395" i="19"/>
  <c r="L774" i="19" s="1"/>
  <c r="L275" i="20"/>
  <c r="H273" i="20"/>
  <c r="H495" i="19"/>
  <c r="H554" i="20"/>
  <c r="H393" i="19"/>
  <c r="H772" i="19" s="1"/>
  <c r="H278" i="20"/>
  <c r="H500" i="19"/>
  <c r="H559" i="20"/>
  <c r="H398" i="19"/>
  <c r="H777" i="19" s="1"/>
  <c r="P547" i="20"/>
  <c r="P488" i="19"/>
  <c r="P386" i="19"/>
  <c r="P765" i="19" s="1"/>
  <c r="P266" i="20"/>
  <c r="P387" i="19"/>
  <c r="P766" i="19" s="1"/>
  <c r="P267" i="20"/>
  <c r="P548" i="20"/>
  <c r="P489" i="19"/>
  <c r="L397" i="19"/>
  <c r="L776" i="19" s="1"/>
  <c r="L277" i="20"/>
  <c r="L558" i="20"/>
  <c r="L499" i="19"/>
  <c r="H386" i="19"/>
  <c r="H765" i="19" s="1"/>
  <c r="H266" i="20"/>
  <c r="H547" i="20"/>
  <c r="H488" i="19"/>
  <c r="L274" i="20"/>
  <c r="L555" i="20"/>
  <c r="L496" i="19"/>
  <c r="L394" i="19"/>
  <c r="L773" i="19" s="1"/>
  <c r="L389" i="19"/>
  <c r="L768" i="19" s="1"/>
  <c r="L269" i="20"/>
  <c r="L550" i="20"/>
  <c r="L491" i="19"/>
  <c r="L552" i="20"/>
  <c r="L493" i="19"/>
  <c r="L391" i="19"/>
  <c r="L770" i="19" s="1"/>
  <c r="L271" i="20"/>
  <c r="P559" i="20"/>
  <c r="P500" i="19"/>
  <c r="P398" i="19"/>
  <c r="P777" i="19" s="1"/>
  <c r="P278" i="20"/>
  <c r="H270" i="20"/>
  <c r="H492" i="19"/>
  <c r="H551" i="20"/>
  <c r="H390" i="19"/>
  <c r="H769" i="19" s="1"/>
  <c r="L388" i="19"/>
  <c r="L767" i="19" s="1"/>
  <c r="L268" i="20"/>
  <c r="L549" i="20"/>
  <c r="L490" i="19"/>
  <c r="P391" i="19"/>
  <c r="P770" i="19" s="1"/>
  <c r="P271" i="20"/>
  <c r="P552" i="20"/>
  <c r="P493" i="19"/>
  <c r="L392" i="19"/>
  <c r="L771" i="19" s="1"/>
  <c r="L272" i="20"/>
  <c r="L553" i="20"/>
  <c r="L494" i="19"/>
  <c r="H391" i="19"/>
  <c r="H770" i="19" s="1"/>
  <c r="H271" i="20"/>
  <c r="H493" i="19"/>
  <c r="H552" i="20"/>
  <c r="P392" i="19"/>
  <c r="P771" i="19" s="1"/>
  <c r="P272" i="20"/>
  <c r="P553" i="20"/>
  <c r="P494" i="19"/>
  <c r="P269" i="20"/>
  <c r="P550" i="20"/>
  <c r="P491" i="19"/>
  <c r="P389" i="19"/>
  <c r="P768" i="19" s="1"/>
  <c r="P555" i="20"/>
  <c r="P496" i="19"/>
  <c r="P394" i="19"/>
  <c r="P773" i="19" s="1"/>
  <c r="P274" i="20"/>
  <c r="P395" i="19"/>
  <c r="P774" i="19" s="1"/>
  <c r="P275" i="20"/>
  <c r="P556" i="20"/>
  <c r="P497" i="19"/>
  <c r="H549" i="20"/>
  <c r="H388" i="19"/>
  <c r="H767" i="19" s="1"/>
  <c r="H268" i="20"/>
  <c r="H490" i="19"/>
  <c r="P277" i="20"/>
  <c r="P558" i="20"/>
  <c r="P499" i="19"/>
  <c r="P397" i="19"/>
  <c r="P776" i="19" s="1"/>
  <c r="H269" i="20"/>
  <c r="H491" i="19"/>
  <c r="H550" i="20"/>
  <c r="H389" i="19"/>
  <c r="H768" i="19" s="1"/>
  <c r="L270" i="20"/>
  <c r="L551" i="20"/>
  <c r="L492" i="19"/>
  <c r="L390" i="19"/>
  <c r="L769" i="19" s="1"/>
  <c r="P273" i="20"/>
  <c r="P554" i="20"/>
  <c r="P495" i="19"/>
  <c r="P393" i="19"/>
  <c r="P772" i="19" s="1"/>
  <c r="L548" i="20"/>
  <c r="L489" i="19"/>
  <c r="L387" i="19"/>
  <c r="L766" i="19" s="1"/>
  <c r="L267" i="20"/>
  <c r="P551" i="20"/>
  <c r="P492" i="19"/>
  <c r="P390" i="19"/>
  <c r="P769" i="19" s="1"/>
  <c r="P270" i="20"/>
  <c r="H274" i="20"/>
  <c r="H496" i="19"/>
  <c r="H555" i="20"/>
  <c r="H394" i="19"/>
  <c r="H773" i="19" s="1"/>
  <c r="H395" i="19"/>
  <c r="H774" i="19" s="1"/>
  <c r="H275" i="20"/>
  <c r="H497" i="19"/>
  <c r="H556" i="20"/>
  <c r="H542" i="20"/>
  <c r="H261" i="20"/>
  <c r="H483" i="19"/>
  <c r="H381" i="19"/>
  <c r="H760" i="19" s="1"/>
  <c r="P260" i="20"/>
  <c r="P482" i="19"/>
  <c r="P380" i="19"/>
  <c r="P759" i="19" s="1"/>
  <c r="P541" i="20"/>
  <c r="L537" i="20"/>
  <c r="L256" i="20"/>
  <c r="L478" i="19"/>
  <c r="L376" i="19"/>
  <c r="L755" i="19" s="1"/>
  <c r="H259" i="20"/>
  <c r="H481" i="19"/>
  <c r="H379" i="19"/>
  <c r="H758" i="19" s="1"/>
  <c r="H540" i="20"/>
  <c r="P373" i="19"/>
  <c r="P752" i="19" s="1"/>
  <c r="P534" i="20"/>
  <c r="P253" i="20"/>
  <c r="P475" i="19"/>
  <c r="P256" i="20"/>
  <c r="P478" i="19"/>
  <c r="P376" i="19"/>
  <c r="P755" i="19" s="1"/>
  <c r="P537" i="20"/>
  <c r="P535" i="20"/>
  <c r="P254" i="20"/>
  <c r="P476" i="19"/>
  <c r="P374" i="19"/>
  <c r="P753" i="19" s="1"/>
  <c r="H382" i="19"/>
  <c r="H761" i="19" s="1"/>
  <c r="H543" i="20"/>
  <c r="H262" i="20"/>
  <c r="H484" i="19"/>
  <c r="H264" i="20"/>
  <c r="H486" i="19"/>
  <c r="H384" i="19"/>
  <c r="H763" i="19" s="1"/>
  <c r="H545" i="20"/>
  <c r="L257" i="20"/>
  <c r="L479" i="19"/>
  <c r="L377" i="19"/>
  <c r="L756" i="19" s="1"/>
  <c r="L538" i="20"/>
  <c r="P255" i="20"/>
  <c r="P477" i="19"/>
  <c r="P375" i="19"/>
  <c r="P754" i="19" s="1"/>
  <c r="P536" i="20"/>
  <c r="P259" i="20"/>
  <c r="P481" i="19"/>
  <c r="P379" i="19"/>
  <c r="P758" i="19" s="1"/>
  <c r="P540" i="20"/>
  <c r="P377" i="19"/>
  <c r="P756" i="19" s="1"/>
  <c r="P538" i="20"/>
  <c r="P257" i="20"/>
  <c r="P479" i="19"/>
  <c r="P539" i="20"/>
  <c r="P258" i="20"/>
  <c r="P480" i="19"/>
  <c r="P378" i="19"/>
  <c r="P757" i="19" s="1"/>
  <c r="L379" i="19"/>
  <c r="L758" i="19" s="1"/>
  <c r="L540" i="20"/>
  <c r="L259" i="20"/>
  <c r="L481" i="19"/>
  <c r="H534" i="20"/>
  <c r="H373" i="19"/>
  <c r="H752" i="19" s="1"/>
  <c r="H253" i="20"/>
  <c r="H475" i="19"/>
  <c r="H260" i="20"/>
  <c r="H482" i="19"/>
  <c r="H380" i="19"/>
  <c r="H759" i="19" s="1"/>
  <c r="H541" i="20"/>
  <c r="L545" i="20"/>
  <c r="L264" i="20"/>
  <c r="L486" i="19"/>
  <c r="L384" i="19"/>
  <c r="L763" i="19" s="1"/>
  <c r="H378" i="19"/>
  <c r="H757" i="19" s="1"/>
  <c r="H539" i="20"/>
  <c r="H258" i="20"/>
  <c r="H480" i="19"/>
  <c r="H263" i="20"/>
  <c r="H485" i="19"/>
  <c r="H383" i="19"/>
  <c r="H762" i="19" s="1"/>
  <c r="H544" i="20"/>
  <c r="L261" i="20"/>
  <c r="L483" i="19"/>
  <c r="L381" i="19"/>
  <c r="L760" i="19" s="1"/>
  <c r="L542" i="20"/>
  <c r="L262" i="20"/>
  <c r="L484" i="19"/>
  <c r="L382" i="19"/>
  <c r="L761" i="19" s="1"/>
  <c r="L543" i="20"/>
  <c r="L265" i="20"/>
  <c r="L487" i="19"/>
  <c r="L385" i="19"/>
  <c r="L764" i="19" s="1"/>
  <c r="L546" i="20"/>
  <c r="H255" i="20"/>
  <c r="H477" i="19"/>
  <c r="H375" i="19"/>
  <c r="H754" i="19" s="1"/>
  <c r="H536" i="20"/>
  <c r="H538" i="20"/>
  <c r="H257" i="20"/>
  <c r="H479" i="19"/>
  <c r="H377" i="19"/>
  <c r="H756" i="19" s="1"/>
  <c r="P381" i="19"/>
  <c r="P760" i="19" s="1"/>
  <c r="P542" i="20"/>
  <c r="P261" i="20"/>
  <c r="P483" i="19"/>
  <c r="L375" i="19"/>
  <c r="L754" i="19" s="1"/>
  <c r="L536" i="20"/>
  <c r="L255" i="20"/>
  <c r="L477" i="19"/>
  <c r="H256" i="20"/>
  <c r="H478" i="19"/>
  <c r="H376" i="19"/>
  <c r="H755" i="19" s="1"/>
  <c r="H537" i="20"/>
  <c r="P264" i="20"/>
  <c r="P486" i="19"/>
  <c r="P384" i="19"/>
  <c r="P763" i="19" s="1"/>
  <c r="P545" i="20"/>
  <c r="P543" i="20"/>
  <c r="P262" i="20"/>
  <c r="P484" i="19"/>
  <c r="P382" i="19"/>
  <c r="P761" i="19" s="1"/>
  <c r="L541" i="20"/>
  <c r="L260" i="20"/>
  <c r="L482" i="19"/>
  <c r="L380" i="19"/>
  <c r="L759" i="19" s="1"/>
  <c r="H374" i="19"/>
  <c r="H753" i="19" s="1"/>
  <c r="H535" i="20"/>
  <c r="H254" i="20"/>
  <c r="H476" i="19"/>
  <c r="P263" i="20"/>
  <c r="P485" i="19"/>
  <c r="P383" i="19"/>
  <c r="P762" i="19" s="1"/>
  <c r="P544" i="20"/>
  <c r="L253" i="20"/>
  <c r="L475" i="19"/>
  <c r="L373" i="19"/>
  <c r="L752" i="19" s="1"/>
  <c r="L534" i="20"/>
  <c r="L258" i="20"/>
  <c r="L480" i="19"/>
  <c r="L378" i="19"/>
  <c r="L757" i="19" s="1"/>
  <c r="L539" i="20"/>
  <c r="L254" i="20"/>
  <c r="L476" i="19"/>
  <c r="L374" i="19"/>
  <c r="L753" i="19" s="1"/>
  <c r="L535" i="20"/>
  <c r="D292" i="6" l="1"/>
  <c r="D266" i="6"/>
  <c r="D258" i="6"/>
  <c r="D250" i="6"/>
  <c r="D226" i="6"/>
  <c r="D218" i="6"/>
  <c r="D210" i="6"/>
  <c r="D189" i="6"/>
  <c r="D181" i="6"/>
  <c r="D173" i="6"/>
  <c r="D147" i="6"/>
  <c r="D139" i="6"/>
  <c r="D131" i="6"/>
  <c r="D107" i="6"/>
  <c r="D99" i="6"/>
  <c r="D91" i="6"/>
  <c r="D70" i="6"/>
  <c r="D62" i="6"/>
  <c r="D54" i="6"/>
  <c r="D20" i="6"/>
  <c r="D14" i="6"/>
  <c r="N9" i="11"/>
  <c r="N9" i="10"/>
  <c r="O61" i="7"/>
  <c r="O53" i="7"/>
  <c r="O45" i="7"/>
  <c r="O36" i="7"/>
  <c r="O21" i="7"/>
  <c r="O15" i="7"/>
  <c r="N46" i="8"/>
  <c r="N95" i="8"/>
  <c r="N25" i="8"/>
  <c r="N87" i="8"/>
  <c r="N54" i="8"/>
  <c r="N103" i="8"/>
  <c r="N17" i="8"/>
  <c r="N62" i="8"/>
  <c r="G134" i="9"/>
  <c r="G54" i="9"/>
  <c r="G165" i="9"/>
  <c r="G100" i="9"/>
  <c r="G173" i="9"/>
  <c r="G126" i="9"/>
  <c r="G95" i="9"/>
  <c r="G181" i="9"/>
  <c r="G139" i="9"/>
  <c r="G18" i="9"/>
  <c r="G152" i="9"/>
  <c r="G59" i="9"/>
  <c r="G46" i="9"/>
  <c r="G23" i="9"/>
  <c r="G72" i="9"/>
  <c r="G87" i="9"/>
  <c r="K189" i="6" l="1"/>
  <c r="K181" i="6"/>
  <c r="K173" i="6"/>
  <c r="K147" i="6"/>
  <c r="K139" i="6"/>
  <c r="K131" i="6"/>
  <c r="K107" i="6"/>
  <c r="K99" i="6"/>
  <c r="K91" i="6"/>
  <c r="K70" i="6"/>
  <c r="K62" i="6"/>
  <c r="K54" i="6"/>
  <c r="K20" i="6"/>
  <c r="K14" i="6"/>
  <c r="K210" i="6"/>
  <c r="K292" i="6"/>
  <c r="K266" i="6"/>
  <c r="K258" i="6"/>
  <c r="K250" i="6"/>
  <c r="K226" i="6"/>
  <c r="K218" i="6"/>
  <c r="L293" i="6"/>
  <c r="L267" i="6"/>
  <c r="L259" i="6"/>
  <c r="L251" i="6"/>
  <c r="L227" i="6"/>
  <c r="L219" i="6"/>
  <c r="L211" i="6"/>
  <c r="L190" i="6"/>
  <c r="L182" i="6"/>
  <c r="L174" i="6"/>
  <c r="L140" i="6"/>
  <c r="L132" i="6"/>
  <c r="L108" i="6"/>
  <c r="L100" i="6"/>
  <c r="L92" i="6"/>
  <c r="L71" i="6"/>
  <c r="L63" i="6"/>
  <c r="L55" i="6"/>
  <c r="L21" i="6"/>
  <c r="L15" i="6"/>
  <c r="L148" i="6"/>
  <c r="J293" i="6"/>
  <c r="J267" i="6"/>
  <c r="J259" i="6"/>
  <c r="J251" i="6"/>
  <c r="J227" i="6"/>
  <c r="J219" i="6"/>
  <c r="J211" i="6"/>
  <c r="J190" i="6"/>
  <c r="J182" i="6"/>
  <c r="J174" i="6"/>
  <c r="J148" i="6"/>
  <c r="J140" i="6"/>
  <c r="J132" i="6"/>
  <c r="J108" i="6"/>
  <c r="J100" i="6"/>
  <c r="J92" i="6"/>
  <c r="J71" i="6"/>
  <c r="J63" i="6"/>
  <c r="J55" i="6"/>
  <c r="J21" i="6"/>
  <c r="J15" i="6"/>
  <c r="O10" i="10"/>
  <c r="O10" i="11"/>
  <c r="F10" i="10"/>
  <c r="F10" i="11"/>
  <c r="N54" i="10"/>
  <c r="N59" i="10"/>
  <c r="N125" i="10"/>
  <c r="N165" i="10"/>
  <c r="N72" i="10"/>
  <c r="N100" i="10"/>
  <c r="N152" i="10"/>
  <c r="N133" i="10"/>
  <c r="N22" i="10"/>
  <c r="N95" i="10"/>
  <c r="N17" i="10"/>
  <c r="N138" i="10"/>
  <c r="N87" i="10"/>
  <c r="N173" i="10"/>
  <c r="N181" i="10"/>
  <c r="N46" i="10"/>
  <c r="G293" i="6"/>
  <c r="G267" i="6"/>
  <c r="G259" i="6"/>
  <c r="G251" i="6"/>
  <c r="G227" i="6"/>
  <c r="G219" i="6"/>
  <c r="G211" i="6"/>
  <c r="G190" i="6"/>
  <c r="G182" i="6"/>
  <c r="G174" i="6"/>
  <c r="G148" i="6"/>
  <c r="G140" i="6"/>
  <c r="G132" i="6"/>
  <c r="G108" i="6"/>
  <c r="G100" i="6"/>
  <c r="G92" i="6"/>
  <c r="G71" i="6"/>
  <c r="G63" i="6"/>
  <c r="G55" i="6"/>
  <c r="G21" i="6"/>
  <c r="G15" i="6"/>
  <c r="F293" i="6"/>
  <c r="F267" i="6"/>
  <c r="F259" i="6"/>
  <c r="F251" i="6"/>
  <c r="F227" i="6"/>
  <c r="F219" i="6"/>
  <c r="F211" i="6"/>
  <c r="F190" i="6"/>
  <c r="F182" i="6"/>
  <c r="F174" i="6"/>
  <c r="F148" i="6"/>
  <c r="F140" i="6"/>
  <c r="F132" i="6"/>
  <c r="F108" i="6"/>
  <c r="F100" i="6"/>
  <c r="F92" i="6"/>
  <c r="F71" i="6"/>
  <c r="F63" i="6"/>
  <c r="F55" i="6"/>
  <c r="F21" i="6"/>
  <c r="F15" i="6"/>
  <c r="M292" i="6"/>
  <c r="M266" i="6"/>
  <c r="M258" i="6"/>
  <c r="M250" i="6"/>
  <c r="M226" i="6"/>
  <c r="M218" i="6"/>
  <c r="M210" i="6"/>
  <c r="M189" i="6"/>
  <c r="M181" i="6"/>
  <c r="M173" i="6"/>
  <c r="M147" i="6"/>
  <c r="M139" i="6"/>
  <c r="M131" i="6"/>
  <c r="M107" i="6"/>
  <c r="M99" i="6"/>
  <c r="M91" i="6"/>
  <c r="M70" i="6"/>
  <c r="M62" i="6"/>
  <c r="M54" i="6"/>
  <c r="M20" i="6"/>
  <c r="M14" i="6"/>
  <c r="P293" i="6"/>
  <c r="P267" i="6"/>
  <c r="P259" i="6"/>
  <c r="P251" i="6"/>
  <c r="P227" i="6"/>
  <c r="P219" i="6"/>
  <c r="P211" i="6"/>
  <c r="P190" i="6"/>
  <c r="P182" i="6"/>
  <c r="P148" i="6"/>
  <c r="P140" i="6"/>
  <c r="P132" i="6"/>
  <c r="P108" i="6"/>
  <c r="P100" i="6"/>
  <c r="P92" i="6"/>
  <c r="P71" i="6"/>
  <c r="P63" i="6"/>
  <c r="P55" i="6"/>
  <c r="P21" i="6"/>
  <c r="P15" i="6"/>
  <c r="P174" i="6"/>
  <c r="F292" i="6"/>
  <c r="F266" i="6"/>
  <c r="F258" i="6"/>
  <c r="F250" i="6"/>
  <c r="F226" i="6"/>
  <c r="F218" i="6"/>
  <c r="F210" i="6"/>
  <c r="F189" i="6"/>
  <c r="F181" i="6"/>
  <c r="F173" i="6"/>
  <c r="F147" i="6"/>
  <c r="F139" i="6"/>
  <c r="F131" i="6"/>
  <c r="F107" i="6"/>
  <c r="F99" i="6"/>
  <c r="F91" i="6"/>
  <c r="F70" i="6"/>
  <c r="F62" i="6"/>
  <c r="F54" i="6"/>
  <c r="F20" i="6"/>
  <c r="F14" i="6"/>
  <c r="I211" i="6"/>
  <c r="I190" i="6"/>
  <c r="I182" i="6"/>
  <c r="I174" i="6"/>
  <c r="I148" i="6"/>
  <c r="I140" i="6"/>
  <c r="I132" i="6"/>
  <c r="I108" i="6"/>
  <c r="I100" i="6"/>
  <c r="I92" i="6"/>
  <c r="I71" i="6"/>
  <c r="I63" i="6"/>
  <c r="I55" i="6"/>
  <c r="I21" i="6"/>
  <c r="I15" i="6"/>
  <c r="I293" i="6"/>
  <c r="I267" i="6"/>
  <c r="I259" i="6"/>
  <c r="I251" i="6"/>
  <c r="I227" i="6"/>
  <c r="I219" i="6"/>
  <c r="D10" i="11"/>
  <c r="D10" i="10"/>
  <c r="J10" i="10"/>
  <c r="J10" i="11"/>
  <c r="K10" i="10"/>
  <c r="K10" i="11"/>
  <c r="H9" i="10"/>
  <c r="H9" i="11"/>
  <c r="K9" i="11"/>
  <c r="K9" i="10"/>
  <c r="J9" i="11"/>
  <c r="J9" i="10"/>
  <c r="E10" i="11"/>
  <c r="E10" i="10"/>
  <c r="N56" i="11"/>
  <c r="N181" i="11"/>
  <c r="N139" i="11"/>
  <c r="N92" i="11"/>
  <c r="N17" i="11"/>
  <c r="N173" i="11"/>
  <c r="N131" i="11"/>
  <c r="N77" i="11"/>
  <c r="N48" i="11"/>
  <c r="N144" i="11"/>
  <c r="N160" i="11"/>
  <c r="N105" i="11"/>
  <c r="N22" i="11"/>
  <c r="N61" i="11"/>
  <c r="N189" i="11"/>
  <c r="N100" i="11"/>
  <c r="P292" i="6"/>
  <c r="P266" i="6"/>
  <c r="P258" i="6"/>
  <c r="P250" i="6"/>
  <c r="P226" i="6"/>
  <c r="P218" i="6"/>
  <c r="P210" i="6"/>
  <c r="P189" i="6"/>
  <c r="P181" i="6"/>
  <c r="P173" i="6"/>
  <c r="P147" i="6"/>
  <c r="P131" i="6"/>
  <c r="P107" i="6"/>
  <c r="P99" i="6"/>
  <c r="P91" i="6"/>
  <c r="P70" i="6"/>
  <c r="P62" i="6"/>
  <c r="P54" i="6"/>
  <c r="P20" i="6"/>
  <c r="P14" i="6"/>
  <c r="P139" i="6"/>
  <c r="I292" i="6"/>
  <c r="I266" i="6"/>
  <c r="I258" i="6"/>
  <c r="I250" i="6"/>
  <c r="I226" i="6"/>
  <c r="I218" i="6"/>
  <c r="I210" i="6"/>
  <c r="I189" i="6"/>
  <c r="I181" i="6"/>
  <c r="I173" i="6"/>
  <c r="I147" i="6"/>
  <c r="I139" i="6"/>
  <c r="I131" i="6"/>
  <c r="I107" i="6"/>
  <c r="I99" i="6"/>
  <c r="I91" i="6"/>
  <c r="I70" i="6"/>
  <c r="I62" i="6"/>
  <c r="I54" i="6"/>
  <c r="I20" i="6"/>
  <c r="I14" i="6"/>
  <c r="E211" i="6"/>
  <c r="E190" i="6"/>
  <c r="E182" i="6"/>
  <c r="E174" i="6"/>
  <c r="E148" i="6"/>
  <c r="E140" i="6"/>
  <c r="E132" i="6"/>
  <c r="E108" i="6"/>
  <c r="E100" i="6"/>
  <c r="E92" i="6"/>
  <c r="E71" i="6"/>
  <c r="E63" i="6"/>
  <c r="E55" i="6"/>
  <c r="E21" i="6"/>
  <c r="E15" i="6"/>
  <c r="E227" i="6"/>
  <c r="E219" i="6"/>
  <c r="E293" i="6"/>
  <c r="E267" i="6"/>
  <c r="E259" i="6"/>
  <c r="E251" i="6"/>
  <c r="H10" i="11"/>
  <c r="H10" i="10"/>
  <c r="E9" i="10"/>
  <c r="E9" i="11"/>
  <c r="L9" i="10"/>
  <c r="L9" i="11"/>
  <c r="I10" i="11"/>
  <c r="I10" i="10"/>
  <c r="H292" i="6"/>
  <c r="H266" i="6"/>
  <c r="H258" i="6"/>
  <c r="H250" i="6"/>
  <c r="H226" i="6"/>
  <c r="H218" i="6"/>
  <c r="H210" i="6"/>
  <c r="H189" i="6"/>
  <c r="H181" i="6"/>
  <c r="H173" i="6"/>
  <c r="H147" i="6"/>
  <c r="H139" i="6"/>
  <c r="H131" i="6"/>
  <c r="H107" i="6"/>
  <c r="H99" i="6"/>
  <c r="H91" i="6"/>
  <c r="H70" i="6"/>
  <c r="H62" i="6"/>
  <c r="H54" i="6"/>
  <c r="H20" i="6"/>
  <c r="H14" i="6"/>
  <c r="K293" i="6"/>
  <c r="K267" i="6"/>
  <c r="K259" i="6"/>
  <c r="K251" i="6"/>
  <c r="K227" i="6"/>
  <c r="K219" i="6"/>
  <c r="K211" i="6"/>
  <c r="K190" i="6"/>
  <c r="K182" i="6"/>
  <c r="K174" i="6"/>
  <c r="K148" i="6"/>
  <c r="K140" i="6"/>
  <c r="K132" i="6"/>
  <c r="K108" i="6"/>
  <c r="K100" i="6"/>
  <c r="K92" i="6"/>
  <c r="K71" i="6"/>
  <c r="K63" i="6"/>
  <c r="K55" i="6"/>
  <c r="K21" i="6"/>
  <c r="K15" i="6"/>
  <c r="N293" i="6"/>
  <c r="N267" i="6"/>
  <c r="N259" i="6"/>
  <c r="N251" i="6"/>
  <c r="N227" i="6"/>
  <c r="N219" i="6"/>
  <c r="N211" i="6"/>
  <c r="N190" i="6"/>
  <c r="N182" i="6"/>
  <c r="N174" i="6"/>
  <c r="N148" i="6"/>
  <c r="N140" i="6"/>
  <c r="N132" i="6"/>
  <c r="N108" i="6"/>
  <c r="N100" i="6"/>
  <c r="N92" i="6"/>
  <c r="N71" i="6"/>
  <c r="N63" i="6"/>
  <c r="N55" i="6"/>
  <c r="N21" i="6"/>
  <c r="N15" i="6"/>
  <c r="D293" i="6"/>
  <c r="D267" i="6"/>
  <c r="D259" i="6"/>
  <c r="D251" i="6"/>
  <c r="D227" i="6"/>
  <c r="D219" i="6"/>
  <c r="D211" i="6"/>
  <c r="D190" i="6"/>
  <c r="D182" i="6"/>
  <c r="D174" i="6"/>
  <c r="D148" i="6"/>
  <c r="D140" i="6"/>
  <c r="D132" i="6"/>
  <c r="D108" i="6"/>
  <c r="D100" i="6"/>
  <c r="D92" i="6"/>
  <c r="D71" i="6"/>
  <c r="D63" i="6"/>
  <c r="D55" i="6"/>
  <c r="D21" i="6"/>
  <c r="D15" i="6"/>
  <c r="G189" i="6"/>
  <c r="G181" i="6"/>
  <c r="G173" i="6"/>
  <c r="G147" i="6"/>
  <c r="G139" i="6"/>
  <c r="G131" i="6"/>
  <c r="G107" i="6"/>
  <c r="G99" i="6"/>
  <c r="G91" i="6"/>
  <c r="G70" i="6"/>
  <c r="G62" i="6"/>
  <c r="G54" i="6"/>
  <c r="G20" i="6"/>
  <c r="G14" i="6"/>
  <c r="G226" i="6"/>
  <c r="G218" i="6"/>
  <c r="G292" i="6"/>
  <c r="G266" i="6"/>
  <c r="G258" i="6"/>
  <c r="G250" i="6"/>
  <c r="G210" i="6"/>
  <c r="J292" i="6"/>
  <c r="J266" i="6"/>
  <c r="J258" i="6"/>
  <c r="J250" i="6"/>
  <c r="J226" i="6"/>
  <c r="J218" i="6"/>
  <c r="J210" i="6"/>
  <c r="J189" i="6"/>
  <c r="J181" i="6"/>
  <c r="J173" i="6"/>
  <c r="J139" i="6"/>
  <c r="J131" i="6"/>
  <c r="J107" i="6"/>
  <c r="J99" i="6"/>
  <c r="J91" i="6"/>
  <c r="J70" i="6"/>
  <c r="J62" i="6"/>
  <c r="J54" i="6"/>
  <c r="J20" i="6"/>
  <c r="J14" i="6"/>
  <c r="J147" i="6"/>
  <c r="M211" i="6"/>
  <c r="M190" i="6"/>
  <c r="M182" i="6"/>
  <c r="M174" i="6"/>
  <c r="M148" i="6"/>
  <c r="M140" i="6"/>
  <c r="M132" i="6"/>
  <c r="M108" i="6"/>
  <c r="M100" i="6"/>
  <c r="M92" i="6"/>
  <c r="M71" i="6"/>
  <c r="M63" i="6"/>
  <c r="M55" i="6"/>
  <c r="M21" i="6"/>
  <c r="M15" i="6"/>
  <c r="M293" i="6"/>
  <c r="M267" i="6"/>
  <c r="M259" i="6"/>
  <c r="M251" i="6"/>
  <c r="M227" i="6"/>
  <c r="M219" i="6"/>
  <c r="M9" i="10"/>
  <c r="M9" i="11"/>
  <c r="O9" i="11"/>
  <c r="O9" i="10"/>
  <c r="G10" i="10"/>
  <c r="G10" i="11"/>
  <c r="D9" i="10"/>
  <c r="D9" i="11"/>
  <c r="M10" i="11"/>
  <c r="M10" i="10"/>
  <c r="L292" i="6"/>
  <c r="L266" i="6"/>
  <c r="L258" i="6"/>
  <c r="L250" i="6"/>
  <c r="L226" i="6"/>
  <c r="L218" i="6"/>
  <c r="L210" i="6"/>
  <c r="L189" i="6"/>
  <c r="L181" i="6"/>
  <c r="L173" i="6"/>
  <c r="L147" i="6"/>
  <c r="L139" i="6"/>
  <c r="L131" i="6"/>
  <c r="L107" i="6"/>
  <c r="L99" i="6"/>
  <c r="L91" i="6"/>
  <c r="L70" i="6"/>
  <c r="L62" i="6"/>
  <c r="L54" i="6"/>
  <c r="L20" i="6"/>
  <c r="L14" i="6"/>
  <c r="O293" i="6"/>
  <c r="O267" i="6"/>
  <c r="O259" i="6"/>
  <c r="O251" i="6"/>
  <c r="O227" i="6"/>
  <c r="O219" i="6"/>
  <c r="O211" i="6"/>
  <c r="O190" i="6"/>
  <c r="O182" i="6"/>
  <c r="O174" i="6"/>
  <c r="O148" i="6"/>
  <c r="O140" i="6"/>
  <c r="O132" i="6"/>
  <c r="O108" i="6"/>
  <c r="O100" i="6"/>
  <c r="O92" i="6"/>
  <c r="O71" i="6"/>
  <c r="O63" i="6"/>
  <c r="O55" i="6"/>
  <c r="O21" i="6"/>
  <c r="O15" i="6"/>
  <c r="E292" i="6"/>
  <c r="E266" i="6"/>
  <c r="E258" i="6"/>
  <c r="E250" i="6"/>
  <c r="E226" i="6"/>
  <c r="E218" i="6"/>
  <c r="E210" i="6"/>
  <c r="E189" i="6"/>
  <c r="E181" i="6"/>
  <c r="E173" i="6"/>
  <c r="E147" i="6"/>
  <c r="E139" i="6"/>
  <c r="E131" i="6"/>
  <c r="E107" i="6"/>
  <c r="E99" i="6"/>
  <c r="E91" i="6"/>
  <c r="E70" i="6"/>
  <c r="E62" i="6"/>
  <c r="E54" i="6"/>
  <c r="E20" i="6"/>
  <c r="E14" i="6"/>
  <c r="H293" i="6"/>
  <c r="H267" i="6"/>
  <c r="H259" i="6"/>
  <c r="H251" i="6"/>
  <c r="H227" i="6"/>
  <c r="H219" i="6"/>
  <c r="H211" i="6"/>
  <c r="H190" i="6"/>
  <c r="H182" i="6"/>
  <c r="H148" i="6"/>
  <c r="H140" i="6"/>
  <c r="H174" i="6"/>
  <c r="H132" i="6"/>
  <c r="H108" i="6"/>
  <c r="H100" i="6"/>
  <c r="H92" i="6"/>
  <c r="H71" i="6"/>
  <c r="H63" i="6"/>
  <c r="H55" i="6"/>
  <c r="H21" i="6"/>
  <c r="H15" i="6"/>
  <c r="O210" i="6"/>
  <c r="O189" i="6"/>
  <c r="O181" i="6"/>
  <c r="O173" i="6"/>
  <c r="O147" i="6"/>
  <c r="O139" i="6"/>
  <c r="O131" i="6"/>
  <c r="O107" i="6"/>
  <c r="O99" i="6"/>
  <c r="O91" i="6"/>
  <c r="O70" i="6"/>
  <c r="O62" i="6"/>
  <c r="O54" i="6"/>
  <c r="O20" i="6"/>
  <c r="O14" i="6"/>
  <c r="O292" i="6"/>
  <c r="O266" i="6"/>
  <c r="O258" i="6"/>
  <c r="O250" i="6"/>
  <c r="O226" i="6"/>
  <c r="O218" i="6"/>
  <c r="N292" i="6"/>
  <c r="N266" i="6"/>
  <c r="N258" i="6"/>
  <c r="N250" i="6"/>
  <c r="N226" i="6"/>
  <c r="N218" i="6"/>
  <c r="N210" i="6"/>
  <c r="N189" i="6"/>
  <c r="N181" i="6"/>
  <c r="N139" i="6"/>
  <c r="N131" i="6"/>
  <c r="N107" i="6"/>
  <c r="N99" i="6"/>
  <c r="N91" i="6"/>
  <c r="N70" i="6"/>
  <c r="N62" i="6"/>
  <c r="N54" i="6"/>
  <c r="N20" i="6"/>
  <c r="N14" i="6"/>
  <c r="N147" i="6"/>
  <c r="N173" i="6"/>
  <c r="L10" i="11"/>
  <c r="L10" i="10"/>
  <c r="I9" i="10"/>
  <c r="I9" i="11"/>
  <c r="G9" i="11"/>
  <c r="G9" i="10"/>
  <c r="P9" i="10"/>
  <c r="P9" i="11"/>
  <c r="N10" i="10"/>
  <c r="N10" i="11"/>
  <c r="F9" i="11"/>
  <c r="F9" i="10"/>
  <c r="P10" i="11"/>
  <c r="P10" i="10"/>
  <c r="L60" i="7"/>
  <c r="L52" i="7"/>
  <c r="L44" i="7"/>
  <c r="L35" i="7"/>
  <c r="L20" i="7"/>
  <c r="L14" i="7"/>
  <c r="G61" i="7"/>
  <c r="G53" i="7"/>
  <c r="G45" i="7"/>
  <c r="G36" i="7"/>
  <c r="G21" i="7"/>
  <c r="G15" i="7"/>
  <c r="D60" i="7"/>
  <c r="D52" i="7"/>
  <c r="D44" i="7"/>
  <c r="D35" i="7"/>
  <c r="D20" i="7"/>
  <c r="D14" i="7"/>
  <c r="O60" i="7"/>
  <c r="O52" i="7"/>
  <c r="O44" i="7"/>
  <c r="O35" i="7"/>
  <c r="O20" i="7"/>
  <c r="O14" i="7"/>
  <c r="J52" i="7"/>
  <c r="J44" i="7"/>
  <c r="J20" i="7"/>
  <c r="J14" i="7"/>
  <c r="J60" i="7"/>
  <c r="J35" i="7"/>
  <c r="L61" i="7"/>
  <c r="L53" i="7"/>
  <c r="L45" i="7"/>
  <c r="L15" i="7"/>
  <c r="L36" i="7"/>
  <c r="L21" i="7"/>
  <c r="M60" i="7"/>
  <c r="M52" i="7"/>
  <c r="M44" i="7"/>
  <c r="M35" i="7"/>
  <c r="M20" i="7"/>
  <c r="M14" i="7"/>
  <c r="P60" i="7"/>
  <c r="P52" i="7"/>
  <c r="P44" i="7"/>
  <c r="P35" i="7"/>
  <c r="P20" i="7"/>
  <c r="P14" i="7"/>
  <c r="N61" i="7"/>
  <c r="N53" i="7"/>
  <c r="N45" i="7"/>
  <c r="N36" i="7"/>
  <c r="N21" i="7"/>
  <c r="N15" i="7"/>
  <c r="K60" i="7"/>
  <c r="K52" i="7"/>
  <c r="K44" i="7"/>
  <c r="K35" i="7"/>
  <c r="K20" i="7"/>
  <c r="K14" i="7"/>
  <c r="P36" i="7"/>
  <c r="P21" i="7"/>
  <c r="P53" i="7"/>
  <c r="P61" i="7"/>
  <c r="P45" i="7"/>
  <c r="P15" i="7"/>
  <c r="N60" i="7"/>
  <c r="N44" i="7"/>
  <c r="N35" i="7"/>
  <c r="N20" i="7"/>
  <c r="N14" i="7"/>
  <c r="N52" i="7"/>
  <c r="J61" i="7"/>
  <c r="J53" i="7"/>
  <c r="J45" i="7"/>
  <c r="J36" i="7"/>
  <c r="J21" i="7"/>
  <c r="J15" i="7"/>
  <c r="D36" i="7"/>
  <c r="D53" i="7"/>
  <c r="D61" i="7"/>
  <c r="D45" i="7"/>
  <c r="D21" i="7"/>
  <c r="D15" i="7"/>
  <c r="E60" i="7"/>
  <c r="E52" i="7"/>
  <c r="E44" i="7"/>
  <c r="E35" i="7"/>
  <c r="E20" i="7"/>
  <c r="E14" i="7"/>
  <c r="H61" i="7"/>
  <c r="H45" i="7"/>
  <c r="H15" i="7"/>
  <c r="H53" i="7"/>
  <c r="H36" i="7"/>
  <c r="H21" i="7"/>
  <c r="G60" i="7"/>
  <c r="G52" i="7"/>
  <c r="G44" i="7"/>
  <c r="G35" i="7"/>
  <c r="G20" i="7"/>
  <c r="G14" i="7"/>
  <c r="M61" i="7"/>
  <c r="M53" i="7"/>
  <c r="M45" i="7"/>
  <c r="M36" i="7"/>
  <c r="M21" i="7"/>
  <c r="M15" i="7"/>
  <c r="K61" i="7"/>
  <c r="K53" i="7"/>
  <c r="K45" i="7"/>
  <c r="K36" i="7"/>
  <c r="K21" i="7"/>
  <c r="K15" i="7"/>
  <c r="H60" i="7"/>
  <c r="H52" i="7"/>
  <c r="H44" i="7"/>
  <c r="H35" i="7"/>
  <c r="H20" i="7"/>
  <c r="H14" i="7"/>
  <c r="F61" i="7"/>
  <c r="F53" i="7"/>
  <c r="F45" i="7"/>
  <c r="F36" i="7"/>
  <c r="F21" i="7"/>
  <c r="F15" i="7"/>
  <c r="E61" i="7"/>
  <c r="E53" i="7"/>
  <c r="E45" i="7"/>
  <c r="E36" i="7"/>
  <c r="E21" i="7"/>
  <c r="E15" i="7"/>
  <c r="F35" i="7"/>
  <c r="F52" i="7"/>
  <c r="F60" i="7"/>
  <c r="F44" i="7"/>
  <c r="F20" i="7"/>
  <c r="F14" i="7"/>
  <c r="I61" i="7"/>
  <c r="I53" i="7"/>
  <c r="I45" i="7"/>
  <c r="I36" i="7"/>
  <c r="I21" i="7"/>
  <c r="I15" i="7"/>
  <c r="I60" i="7"/>
  <c r="I52" i="7"/>
  <c r="I44" i="7"/>
  <c r="I35" i="7"/>
  <c r="I20" i="7"/>
  <c r="I14" i="7"/>
  <c r="G18" i="8"/>
  <c r="G63" i="8"/>
  <c r="G55" i="8"/>
  <c r="G104" i="8"/>
  <c r="G26" i="8"/>
  <c r="G47" i="8"/>
  <c r="G96" i="8"/>
  <c r="G88" i="8"/>
  <c r="L26" i="8"/>
  <c r="L88" i="8"/>
  <c r="L18" i="8"/>
  <c r="L63" i="8"/>
  <c r="L47" i="8"/>
  <c r="L55" i="8"/>
  <c r="L104" i="8"/>
  <c r="L96" i="8"/>
  <c r="I25" i="8"/>
  <c r="I87" i="8"/>
  <c r="I17" i="8"/>
  <c r="I62" i="8"/>
  <c r="I46" i="8"/>
  <c r="I95" i="8"/>
  <c r="I54" i="8"/>
  <c r="I103" i="8"/>
  <c r="P17" i="8"/>
  <c r="P62" i="8"/>
  <c r="P54" i="8"/>
  <c r="P103" i="8"/>
  <c r="P87" i="8"/>
  <c r="P46" i="8"/>
  <c r="P95" i="8"/>
  <c r="P25" i="8"/>
  <c r="H26" i="8"/>
  <c r="H88" i="8"/>
  <c r="H96" i="8"/>
  <c r="H18" i="8"/>
  <c r="H63" i="8"/>
  <c r="H55" i="8"/>
  <c r="H104" i="8"/>
  <c r="H47" i="8"/>
  <c r="E25" i="8"/>
  <c r="E87" i="8"/>
  <c r="E17" i="8"/>
  <c r="E62" i="8"/>
  <c r="E54" i="8"/>
  <c r="E103" i="8"/>
  <c r="E46" i="8"/>
  <c r="E95" i="8"/>
  <c r="O18" i="8"/>
  <c r="O63" i="8"/>
  <c r="O26" i="8"/>
  <c r="O88" i="8"/>
  <c r="O55" i="8"/>
  <c r="O104" i="8"/>
  <c r="O47" i="8"/>
  <c r="O96" i="8"/>
  <c r="L17" i="8"/>
  <c r="L62" i="8"/>
  <c r="L54" i="8"/>
  <c r="L103" i="8"/>
  <c r="L25" i="8"/>
  <c r="L46" i="8"/>
  <c r="L95" i="8"/>
  <c r="L87" i="8"/>
  <c r="F55" i="8"/>
  <c r="F104" i="8"/>
  <c r="F47" i="8"/>
  <c r="F96" i="8"/>
  <c r="F63" i="8"/>
  <c r="F26" i="8"/>
  <c r="F88" i="8"/>
  <c r="F18" i="8"/>
  <c r="M47" i="8"/>
  <c r="M96" i="8"/>
  <c r="M104" i="8"/>
  <c r="M26" i="8"/>
  <c r="M88" i="8"/>
  <c r="M18" i="8"/>
  <c r="M63" i="8"/>
  <c r="M55" i="8"/>
  <c r="M25" i="8"/>
  <c r="M87" i="8"/>
  <c r="M17" i="8"/>
  <c r="M62" i="8"/>
  <c r="M54" i="8"/>
  <c r="M103" i="8"/>
  <c r="M46" i="8"/>
  <c r="M95" i="8"/>
  <c r="O54" i="8"/>
  <c r="O103" i="8"/>
  <c r="O46" i="8"/>
  <c r="O95" i="8"/>
  <c r="O17" i="8"/>
  <c r="O25" i="8"/>
  <c r="O87" i="8"/>
  <c r="O62" i="8"/>
  <c r="D17" i="8"/>
  <c r="D62" i="8"/>
  <c r="D54" i="8"/>
  <c r="D103" i="8"/>
  <c r="D25" i="8"/>
  <c r="D46" i="8"/>
  <c r="D95" i="8"/>
  <c r="D87" i="8"/>
  <c r="I47" i="8"/>
  <c r="I96" i="8"/>
  <c r="I26" i="8"/>
  <c r="I88" i="8"/>
  <c r="I55" i="8"/>
  <c r="I104" i="8"/>
  <c r="I18" i="8"/>
  <c r="I63" i="8"/>
  <c r="G54" i="8"/>
  <c r="G103" i="8"/>
  <c r="G46" i="8"/>
  <c r="G95" i="8"/>
  <c r="G17" i="8"/>
  <c r="G62" i="8"/>
  <c r="G25" i="8"/>
  <c r="G87" i="8"/>
  <c r="N55" i="8"/>
  <c r="N104" i="8"/>
  <c r="N47" i="8"/>
  <c r="N96" i="8"/>
  <c r="N63" i="8"/>
  <c r="N26" i="8"/>
  <c r="N88" i="8"/>
  <c r="N18" i="8"/>
  <c r="J46" i="8"/>
  <c r="J95" i="8"/>
  <c r="J25" i="8"/>
  <c r="J87" i="8"/>
  <c r="J17" i="8"/>
  <c r="J62" i="8"/>
  <c r="J54" i="8"/>
  <c r="J103" i="8"/>
  <c r="D26" i="8"/>
  <c r="D88" i="8"/>
  <c r="D18" i="8"/>
  <c r="D63" i="8"/>
  <c r="D47" i="8"/>
  <c r="D96" i="8"/>
  <c r="D55" i="8"/>
  <c r="D104" i="8"/>
  <c r="J55" i="8"/>
  <c r="J104" i="8"/>
  <c r="J47" i="8"/>
  <c r="J96" i="8"/>
  <c r="J18" i="8"/>
  <c r="J26" i="8"/>
  <c r="J88" i="8"/>
  <c r="J63" i="8"/>
  <c r="K18" i="8"/>
  <c r="K63" i="8"/>
  <c r="K55" i="8"/>
  <c r="K104" i="8"/>
  <c r="K88" i="8"/>
  <c r="K47" i="8"/>
  <c r="K96" i="8"/>
  <c r="K26" i="8"/>
  <c r="H17" i="8"/>
  <c r="H62" i="8"/>
  <c r="H54" i="8"/>
  <c r="H103" i="8"/>
  <c r="H87" i="8"/>
  <c r="H46" i="8"/>
  <c r="H95" i="8"/>
  <c r="H25" i="8"/>
  <c r="K54" i="8"/>
  <c r="K103" i="8"/>
  <c r="K46" i="8"/>
  <c r="K95" i="8"/>
  <c r="K25" i="8"/>
  <c r="K87" i="8"/>
  <c r="K17" i="8"/>
  <c r="K62" i="8"/>
  <c r="F46" i="8"/>
  <c r="F95" i="8"/>
  <c r="F103" i="8"/>
  <c r="F25" i="8"/>
  <c r="F87" i="8"/>
  <c r="F54" i="8"/>
  <c r="F17" i="8"/>
  <c r="F62" i="8"/>
  <c r="P26" i="8"/>
  <c r="P88" i="8"/>
  <c r="P18" i="8"/>
  <c r="P63" i="8"/>
  <c r="P96" i="8"/>
  <c r="P55" i="8"/>
  <c r="P104" i="8"/>
  <c r="P47" i="8"/>
  <c r="E47" i="8"/>
  <c r="E96" i="8"/>
  <c r="E26" i="8"/>
  <c r="E88" i="8"/>
  <c r="E18" i="8"/>
  <c r="E63" i="8"/>
  <c r="E55" i="8"/>
  <c r="E104" i="8"/>
  <c r="L152" i="9"/>
  <c r="L87" i="9"/>
  <c r="L72" i="9"/>
  <c r="L59" i="9"/>
  <c r="L134" i="9"/>
  <c r="L54" i="9"/>
  <c r="L165" i="9"/>
  <c r="L100" i="9"/>
  <c r="L173" i="9"/>
  <c r="L126" i="9"/>
  <c r="L181" i="9"/>
  <c r="L18" i="9"/>
  <c r="L95" i="9"/>
  <c r="L139" i="9"/>
  <c r="L46" i="9"/>
  <c r="L23" i="9"/>
  <c r="J173" i="9"/>
  <c r="J126" i="9"/>
  <c r="J95" i="9"/>
  <c r="J181" i="9"/>
  <c r="J139" i="9"/>
  <c r="J152" i="9"/>
  <c r="J87" i="9"/>
  <c r="J72" i="9"/>
  <c r="J59" i="9"/>
  <c r="J134" i="9"/>
  <c r="J100" i="9"/>
  <c r="J46" i="9"/>
  <c r="J23" i="9"/>
  <c r="J18" i="9"/>
  <c r="J54" i="9"/>
  <c r="J165" i="9"/>
  <c r="G172" i="9"/>
  <c r="G125" i="9"/>
  <c r="G94" i="9"/>
  <c r="G180" i="9"/>
  <c r="G138" i="9"/>
  <c r="G71" i="9"/>
  <c r="G58" i="9"/>
  <c r="G151" i="9"/>
  <c r="G86" i="9"/>
  <c r="G133" i="9"/>
  <c r="G99" i="9"/>
  <c r="G17" i="9"/>
  <c r="G53" i="9"/>
  <c r="G22" i="9"/>
  <c r="G164" i="9"/>
  <c r="G45" i="9"/>
  <c r="I151" i="9"/>
  <c r="I86" i="9"/>
  <c r="I133" i="9"/>
  <c r="I53" i="9"/>
  <c r="I164" i="9"/>
  <c r="I99" i="9"/>
  <c r="I172" i="9"/>
  <c r="I125" i="9"/>
  <c r="I180" i="9"/>
  <c r="I71" i="9"/>
  <c r="I58" i="9"/>
  <c r="I94" i="9"/>
  <c r="I45" i="9"/>
  <c r="I22" i="9"/>
  <c r="I17" i="9"/>
  <c r="I138" i="9"/>
  <c r="J94" i="9"/>
  <c r="J180" i="9"/>
  <c r="J138" i="9"/>
  <c r="J71" i="9"/>
  <c r="J58" i="9"/>
  <c r="J151" i="9"/>
  <c r="J86" i="9"/>
  <c r="J133" i="9"/>
  <c r="J53" i="9"/>
  <c r="J164" i="9"/>
  <c r="J99" i="9"/>
  <c r="J172" i="9"/>
  <c r="J125" i="9"/>
  <c r="J45" i="9"/>
  <c r="J22" i="9"/>
  <c r="J17" i="9"/>
  <c r="L133" i="9"/>
  <c r="L53" i="9"/>
  <c r="L164" i="9"/>
  <c r="L99" i="9"/>
  <c r="L172" i="9"/>
  <c r="L125" i="9"/>
  <c r="L94" i="9"/>
  <c r="L180" i="9"/>
  <c r="L138" i="9"/>
  <c r="L71" i="9"/>
  <c r="L58" i="9"/>
  <c r="L45" i="9"/>
  <c r="L22" i="9"/>
  <c r="L17" i="9"/>
  <c r="L86" i="9"/>
  <c r="L151" i="9"/>
  <c r="H152" i="9"/>
  <c r="H87" i="9"/>
  <c r="H72" i="9"/>
  <c r="H59" i="9"/>
  <c r="H134" i="9"/>
  <c r="H54" i="9"/>
  <c r="H165" i="9"/>
  <c r="H100" i="9"/>
  <c r="H173" i="9"/>
  <c r="H126" i="9"/>
  <c r="H181" i="9"/>
  <c r="H139" i="9"/>
  <c r="H18" i="9"/>
  <c r="H95" i="9"/>
  <c r="H46" i="9"/>
  <c r="H23" i="9"/>
  <c r="F173" i="9"/>
  <c r="F126" i="9"/>
  <c r="F95" i="9"/>
  <c r="F181" i="9"/>
  <c r="F139" i="9"/>
  <c r="F152" i="9"/>
  <c r="F87" i="9"/>
  <c r="F72" i="9"/>
  <c r="F59" i="9"/>
  <c r="F54" i="9"/>
  <c r="F46" i="9"/>
  <c r="F23" i="9"/>
  <c r="F165" i="9"/>
  <c r="F134" i="9"/>
  <c r="F100" i="9"/>
  <c r="F18" i="9"/>
  <c r="N94" i="9"/>
  <c r="N180" i="9"/>
  <c r="N138" i="9"/>
  <c r="N71" i="9"/>
  <c r="N58" i="9"/>
  <c r="N151" i="9"/>
  <c r="N86" i="9"/>
  <c r="N133" i="9"/>
  <c r="N53" i="9"/>
  <c r="N164" i="9"/>
  <c r="N99" i="9"/>
  <c r="N172" i="9"/>
  <c r="N45" i="9"/>
  <c r="N22" i="9"/>
  <c r="N17" i="9"/>
  <c r="N125" i="9"/>
  <c r="P133" i="9"/>
  <c r="P53" i="9"/>
  <c r="P164" i="9"/>
  <c r="P99" i="9"/>
  <c r="P172" i="9"/>
  <c r="P125" i="9"/>
  <c r="P94" i="9"/>
  <c r="P180" i="9"/>
  <c r="P138" i="9"/>
  <c r="P71" i="9"/>
  <c r="P58" i="9"/>
  <c r="P151" i="9"/>
  <c r="P45" i="9"/>
  <c r="P22" i="9"/>
  <c r="P17" i="9"/>
  <c r="P86" i="9"/>
  <c r="E95" i="9"/>
  <c r="E181" i="9"/>
  <c r="E139" i="9"/>
  <c r="E152" i="9"/>
  <c r="E87" i="9"/>
  <c r="E72" i="9"/>
  <c r="E134" i="9"/>
  <c r="E54" i="9"/>
  <c r="E165" i="9"/>
  <c r="E100" i="9"/>
  <c r="E126" i="9"/>
  <c r="E59" i="9"/>
  <c r="E23" i="9"/>
  <c r="E173" i="9"/>
  <c r="E18" i="9"/>
  <c r="E46" i="9"/>
  <c r="D152" i="9"/>
  <c r="D87" i="9"/>
  <c r="D72" i="9"/>
  <c r="D59" i="9"/>
  <c r="D134" i="9"/>
  <c r="D54" i="9"/>
  <c r="D165" i="9"/>
  <c r="D100" i="9"/>
  <c r="D173" i="9"/>
  <c r="D126" i="9"/>
  <c r="D139" i="9"/>
  <c r="D95" i="9"/>
  <c r="D18" i="9"/>
  <c r="D181" i="9"/>
  <c r="D46" i="9"/>
  <c r="D23" i="9"/>
  <c r="O172" i="9"/>
  <c r="O125" i="9"/>
  <c r="O94" i="9"/>
  <c r="O180" i="9"/>
  <c r="O138" i="9"/>
  <c r="O71" i="9"/>
  <c r="O151" i="9"/>
  <c r="O86" i="9"/>
  <c r="O164" i="9"/>
  <c r="O53" i="9"/>
  <c r="O17" i="9"/>
  <c r="O22" i="9"/>
  <c r="O133" i="9"/>
  <c r="O99" i="9"/>
  <c r="O58" i="9"/>
  <c r="O45" i="9"/>
  <c r="O134" i="9"/>
  <c r="O54" i="9"/>
  <c r="O165" i="9"/>
  <c r="O100" i="9"/>
  <c r="O173" i="9"/>
  <c r="O126" i="9"/>
  <c r="O95" i="9"/>
  <c r="O181" i="9"/>
  <c r="O139" i="9"/>
  <c r="O18" i="9"/>
  <c r="O152" i="9"/>
  <c r="O87" i="9"/>
  <c r="O72" i="9"/>
  <c r="O59" i="9"/>
  <c r="O46" i="9"/>
  <c r="O23" i="9"/>
  <c r="I95" i="9"/>
  <c r="I181" i="9"/>
  <c r="I139" i="9"/>
  <c r="I152" i="9"/>
  <c r="I87" i="9"/>
  <c r="I72" i="9"/>
  <c r="I134" i="9"/>
  <c r="I54" i="9"/>
  <c r="I165" i="9"/>
  <c r="I100" i="9"/>
  <c r="I173" i="9"/>
  <c r="I126" i="9"/>
  <c r="I23" i="9"/>
  <c r="I59" i="9"/>
  <c r="I18" i="9"/>
  <c r="I46" i="9"/>
  <c r="K134" i="9"/>
  <c r="K54" i="9"/>
  <c r="K165" i="9"/>
  <c r="K100" i="9"/>
  <c r="K173" i="9"/>
  <c r="K126" i="9"/>
  <c r="K95" i="9"/>
  <c r="K181" i="9"/>
  <c r="K139" i="9"/>
  <c r="K87" i="9"/>
  <c r="K72" i="9"/>
  <c r="K18" i="9"/>
  <c r="K46" i="9"/>
  <c r="K23" i="9"/>
  <c r="K152" i="9"/>
  <c r="K59" i="9"/>
  <c r="M95" i="9"/>
  <c r="M181" i="9"/>
  <c r="M139" i="9"/>
  <c r="M152" i="9"/>
  <c r="M87" i="9"/>
  <c r="M72" i="9"/>
  <c r="M134" i="9"/>
  <c r="M54" i="9"/>
  <c r="M165" i="9"/>
  <c r="M100" i="9"/>
  <c r="M173" i="9"/>
  <c r="M59" i="9"/>
  <c r="M23" i="9"/>
  <c r="M126" i="9"/>
  <c r="M18" i="9"/>
  <c r="M46" i="9"/>
  <c r="M151" i="9"/>
  <c r="M86" i="9"/>
  <c r="M133" i="9"/>
  <c r="M53" i="9"/>
  <c r="M164" i="9"/>
  <c r="M99" i="9"/>
  <c r="M172" i="9"/>
  <c r="M125" i="9"/>
  <c r="M94" i="9"/>
  <c r="M180" i="9"/>
  <c r="M71" i="9"/>
  <c r="M58" i="9"/>
  <c r="M45" i="9"/>
  <c r="M22" i="9"/>
  <c r="M17" i="9"/>
  <c r="M138" i="9"/>
  <c r="N173" i="9"/>
  <c r="N126" i="9"/>
  <c r="N95" i="9"/>
  <c r="N181" i="9"/>
  <c r="N139" i="9"/>
  <c r="N152" i="9"/>
  <c r="N87" i="9"/>
  <c r="N72" i="9"/>
  <c r="N59" i="9"/>
  <c r="N46" i="9"/>
  <c r="N23" i="9"/>
  <c r="N165" i="9"/>
  <c r="N18" i="9"/>
  <c r="N134" i="9"/>
  <c r="N100" i="9"/>
  <c r="N54" i="9"/>
  <c r="K172" i="9"/>
  <c r="K125" i="9"/>
  <c r="K94" i="9"/>
  <c r="K180" i="9"/>
  <c r="K138" i="9"/>
  <c r="K71" i="9"/>
  <c r="K58" i="9"/>
  <c r="K151" i="9"/>
  <c r="K86" i="9"/>
  <c r="K22" i="9"/>
  <c r="K17" i="9"/>
  <c r="K133" i="9"/>
  <c r="K99" i="9"/>
  <c r="K53" i="9"/>
  <c r="K164" i="9"/>
  <c r="K45" i="9"/>
  <c r="D133" i="9"/>
  <c r="D53" i="9"/>
  <c r="D164" i="9"/>
  <c r="D99" i="9"/>
  <c r="D172" i="9"/>
  <c r="D125" i="9"/>
  <c r="D94" i="9"/>
  <c r="D180" i="9"/>
  <c r="D138" i="9"/>
  <c r="D71" i="9"/>
  <c r="D58" i="9"/>
  <c r="D45" i="9"/>
  <c r="D22" i="9"/>
  <c r="D17" i="9"/>
  <c r="D151" i="9"/>
  <c r="D86" i="9"/>
  <c r="E151" i="9"/>
  <c r="E86" i="9"/>
  <c r="E133" i="9"/>
  <c r="E53" i="9"/>
  <c r="E164" i="9"/>
  <c r="E99" i="9"/>
  <c r="E172" i="9"/>
  <c r="E125" i="9"/>
  <c r="E138" i="9"/>
  <c r="E45" i="9"/>
  <c r="E22" i="9"/>
  <c r="E17" i="9"/>
  <c r="E94" i="9"/>
  <c r="E180" i="9"/>
  <c r="E71" i="9"/>
  <c r="E58" i="9"/>
  <c r="F94" i="9"/>
  <c r="F180" i="9"/>
  <c r="F138" i="9"/>
  <c r="F71" i="9"/>
  <c r="F58" i="9"/>
  <c r="F151" i="9"/>
  <c r="F86" i="9"/>
  <c r="F133" i="9"/>
  <c r="F53" i="9"/>
  <c r="F164" i="9"/>
  <c r="F99" i="9"/>
  <c r="F125" i="9"/>
  <c r="F45" i="9"/>
  <c r="F22" i="9"/>
  <c r="F17" i="9"/>
  <c r="F172" i="9"/>
  <c r="P152" i="9"/>
  <c r="P87" i="9"/>
  <c r="P72" i="9"/>
  <c r="P134" i="9"/>
  <c r="P54" i="9"/>
  <c r="P165" i="9"/>
  <c r="P100" i="9"/>
  <c r="P173" i="9"/>
  <c r="P126" i="9"/>
  <c r="P95" i="9"/>
  <c r="P139" i="9"/>
  <c r="P181" i="9"/>
  <c r="P18" i="9"/>
  <c r="P59" i="9"/>
  <c r="P46" i="9"/>
  <c r="P23" i="9"/>
  <c r="H133" i="9"/>
  <c r="H53" i="9"/>
  <c r="H164" i="9"/>
  <c r="H99" i="9"/>
  <c r="H172" i="9"/>
  <c r="H125" i="9"/>
  <c r="H94" i="9"/>
  <c r="H180" i="9"/>
  <c r="H138" i="9"/>
  <c r="H71" i="9"/>
  <c r="H58" i="9"/>
  <c r="H86" i="9"/>
  <c r="H45" i="9"/>
  <c r="H22" i="9"/>
  <c r="H17" i="9"/>
  <c r="H151" i="9"/>
  <c r="C16" i="21" a="1"/>
  <c r="C16" i="21" s="1"/>
  <c r="C3" i="21" a="1"/>
  <c r="C3" i="21" s="1"/>
  <c r="E19" i="35"/>
  <c r="D19" i="35"/>
  <c r="P2" i="21"/>
  <c r="H412" i="20"/>
  <c r="H342" i="20"/>
  <c r="K323" i="20"/>
  <c r="K306" i="20"/>
  <c r="H129" i="20"/>
  <c r="H57" i="20"/>
  <c r="K39" i="20"/>
  <c r="K22" i="20"/>
  <c r="I31" i="7"/>
  <c r="D20" i="35" l="1"/>
  <c r="P181" i="10"/>
  <c r="P22" i="10"/>
  <c r="P17" i="10"/>
  <c r="P54" i="10"/>
  <c r="P46" i="10"/>
  <c r="P87" i="10"/>
  <c r="P59" i="10"/>
  <c r="P95" i="10"/>
  <c r="P138" i="10"/>
  <c r="P173" i="10"/>
  <c r="P72" i="10"/>
  <c r="P100" i="10"/>
  <c r="P152" i="10"/>
  <c r="P133" i="10"/>
  <c r="P125" i="10"/>
  <c r="P165" i="10"/>
  <c r="D181" i="10"/>
  <c r="D54" i="10"/>
  <c r="D46" i="10"/>
  <c r="D22" i="10"/>
  <c r="D17" i="10"/>
  <c r="D59" i="10"/>
  <c r="D72" i="10"/>
  <c r="D87" i="10"/>
  <c r="D133" i="10"/>
  <c r="D173" i="10"/>
  <c r="D125" i="10"/>
  <c r="D165" i="10"/>
  <c r="D95" i="10"/>
  <c r="D138" i="10"/>
  <c r="D100" i="10"/>
  <c r="D152" i="10"/>
  <c r="L181" i="10"/>
  <c r="L54" i="10"/>
  <c r="L46" i="10"/>
  <c r="L22" i="10"/>
  <c r="L17" i="10"/>
  <c r="L87" i="10"/>
  <c r="L72" i="10"/>
  <c r="L100" i="10"/>
  <c r="L152" i="10"/>
  <c r="L95" i="10"/>
  <c r="L125" i="10"/>
  <c r="L138" i="10"/>
  <c r="L165" i="10"/>
  <c r="L133" i="10"/>
  <c r="L173" i="10"/>
  <c r="L59" i="10"/>
  <c r="J54" i="10"/>
  <c r="J87" i="10"/>
  <c r="J133" i="10"/>
  <c r="J173" i="10"/>
  <c r="J59" i="10"/>
  <c r="J125" i="10"/>
  <c r="J165" i="10"/>
  <c r="J138" i="10"/>
  <c r="J181" i="10"/>
  <c r="J46" i="10"/>
  <c r="J100" i="10"/>
  <c r="J22" i="10"/>
  <c r="J152" i="10"/>
  <c r="J72" i="10"/>
  <c r="J95" i="10"/>
  <c r="J17" i="10"/>
  <c r="J174" i="11"/>
  <c r="J132" i="11"/>
  <c r="J78" i="11"/>
  <c r="J18" i="11"/>
  <c r="J161" i="11"/>
  <c r="J106" i="11"/>
  <c r="J62" i="11"/>
  <c r="J57" i="11"/>
  <c r="J140" i="11"/>
  <c r="J145" i="11"/>
  <c r="J190" i="11"/>
  <c r="J101" i="11"/>
  <c r="J49" i="11"/>
  <c r="J182" i="11"/>
  <c r="J93" i="11"/>
  <c r="J23" i="11"/>
  <c r="P182" i="10"/>
  <c r="P55" i="10"/>
  <c r="P47" i="10"/>
  <c r="P23" i="10"/>
  <c r="P18" i="10"/>
  <c r="P60" i="10"/>
  <c r="P126" i="10"/>
  <c r="P166" i="10"/>
  <c r="P73" i="10"/>
  <c r="P101" i="10"/>
  <c r="P153" i="10"/>
  <c r="P88" i="10"/>
  <c r="P174" i="10"/>
  <c r="P139" i="10"/>
  <c r="P96" i="10"/>
  <c r="P134" i="10"/>
  <c r="N174" i="11"/>
  <c r="N132" i="11"/>
  <c r="N78" i="11"/>
  <c r="N57" i="11"/>
  <c r="N161" i="11"/>
  <c r="N106" i="11"/>
  <c r="N62" i="11"/>
  <c r="N49" i="11"/>
  <c r="N182" i="11"/>
  <c r="N93" i="11"/>
  <c r="N190" i="11"/>
  <c r="N145" i="11"/>
  <c r="N23" i="11"/>
  <c r="N101" i="11"/>
  <c r="N140" i="11"/>
  <c r="N18" i="11"/>
  <c r="G181" i="10"/>
  <c r="G22" i="10"/>
  <c r="G54" i="10"/>
  <c r="G72" i="10"/>
  <c r="G87" i="10"/>
  <c r="G100" i="10"/>
  <c r="G133" i="10"/>
  <c r="G152" i="10"/>
  <c r="G173" i="10"/>
  <c r="G17" i="10"/>
  <c r="G95" i="10"/>
  <c r="G125" i="10"/>
  <c r="G138" i="10"/>
  <c r="G46" i="10"/>
  <c r="G59" i="10"/>
  <c r="G165" i="10"/>
  <c r="L182" i="10"/>
  <c r="L18" i="10"/>
  <c r="L55" i="10"/>
  <c r="L47" i="10"/>
  <c r="L23" i="10"/>
  <c r="L88" i="10"/>
  <c r="L134" i="10"/>
  <c r="L174" i="10"/>
  <c r="L60" i="10"/>
  <c r="L126" i="10"/>
  <c r="L166" i="10"/>
  <c r="L96" i="10"/>
  <c r="L73" i="10"/>
  <c r="L101" i="10"/>
  <c r="L153" i="10"/>
  <c r="L139" i="10"/>
  <c r="M23" i="10"/>
  <c r="M55" i="10"/>
  <c r="M73" i="10"/>
  <c r="M88" i="10"/>
  <c r="M101" i="10"/>
  <c r="M134" i="10"/>
  <c r="M153" i="10"/>
  <c r="M174" i="10"/>
  <c r="M18" i="10"/>
  <c r="M47" i="10"/>
  <c r="M96" i="10"/>
  <c r="M139" i="10"/>
  <c r="M182" i="10"/>
  <c r="M60" i="10"/>
  <c r="M126" i="10"/>
  <c r="M166" i="10"/>
  <c r="G182" i="11"/>
  <c r="G140" i="11"/>
  <c r="G93" i="11"/>
  <c r="G23" i="11"/>
  <c r="G57" i="11"/>
  <c r="G174" i="11"/>
  <c r="G132" i="11"/>
  <c r="G78" i="11"/>
  <c r="G190" i="11"/>
  <c r="G101" i="11"/>
  <c r="G106" i="11"/>
  <c r="G161" i="11"/>
  <c r="G62" i="11"/>
  <c r="G18" i="11"/>
  <c r="G145" i="11"/>
  <c r="G49" i="11"/>
  <c r="M181" i="11"/>
  <c r="M139" i="11"/>
  <c r="M92" i="11"/>
  <c r="M173" i="11"/>
  <c r="M131" i="11"/>
  <c r="M77" i="11"/>
  <c r="M22" i="11"/>
  <c r="M56" i="11"/>
  <c r="M144" i="11"/>
  <c r="M48" i="11"/>
  <c r="M61" i="11"/>
  <c r="M105" i="11"/>
  <c r="M160" i="11"/>
  <c r="M189" i="11"/>
  <c r="M100" i="11"/>
  <c r="M17" i="11"/>
  <c r="I23" i="10"/>
  <c r="I47" i="10"/>
  <c r="I60" i="10"/>
  <c r="I96" i="10"/>
  <c r="I126" i="10"/>
  <c r="I139" i="10"/>
  <c r="I166" i="10"/>
  <c r="I182" i="10"/>
  <c r="I73" i="10"/>
  <c r="I101" i="10"/>
  <c r="I153" i="10"/>
  <c r="I55" i="10"/>
  <c r="I18" i="10"/>
  <c r="I88" i="10"/>
  <c r="I134" i="10"/>
  <c r="I174" i="10"/>
  <c r="E181" i="11"/>
  <c r="E139" i="11"/>
  <c r="E92" i="11"/>
  <c r="E173" i="11"/>
  <c r="E131" i="11"/>
  <c r="E77" i="11"/>
  <c r="E17" i="11"/>
  <c r="E48" i="11"/>
  <c r="E144" i="11"/>
  <c r="E56" i="11"/>
  <c r="E160" i="11"/>
  <c r="E105" i="11"/>
  <c r="E61" i="11"/>
  <c r="E189" i="11"/>
  <c r="E100" i="11"/>
  <c r="E22" i="11"/>
  <c r="J160" i="11"/>
  <c r="J105" i="11"/>
  <c r="J61" i="11"/>
  <c r="J48" i="11"/>
  <c r="J17" i="11"/>
  <c r="J56" i="11"/>
  <c r="J189" i="11"/>
  <c r="J144" i="11"/>
  <c r="J100" i="11"/>
  <c r="J173" i="11"/>
  <c r="J77" i="11"/>
  <c r="J181" i="11"/>
  <c r="J139" i="11"/>
  <c r="J22" i="11"/>
  <c r="J92" i="11"/>
  <c r="J131" i="11"/>
  <c r="H181" i="10"/>
  <c r="H22" i="10"/>
  <c r="H17" i="10"/>
  <c r="H54" i="10"/>
  <c r="H46" i="10"/>
  <c r="H72" i="10"/>
  <c r="H59" i="10"/>
  <c r="H125" i="10"/>
  <c r="H165" i="10"/>
  <c r="H100" i="10"/>
  <c r="H152" i="10"/>
  <c r="H87" i="10"/>
  <c r="H133" i="10"/>
  <c r="H173" i="10"/>
  <c r="H95" i="10"/>
  <c r="H138" i="10"/>
  <c r="J182" i="10"/>
  <c r="J47" i="10"/>
  <c r="J23" i="10"/>
  <c r="J18" i="10"/>
  <c r="J55" i="10"/>
  <c r="J73" i="10"/>
  <c r="J126" i="10"/>
  <c r="J166" i="10"/>
  <c r="J88" i="10"/>
  <c r="J153" i="10"/>
  <c r="J174" i="10"/>
  <c r="J101" i="10"/>
  <c r="J60" i="10"/>
  <c r="J96" i="10"/>
  <c r="J139" i="10"/>
  <c r="J134" i="10"/>
  <c r="F182" i="10"/>
  <c r="F55" i="10"/>
  <c r="F47" i="10"/>
  <c r="F23" i="10"/>
  <c r="F18" i="10"/>
  <c r="F60" i="10"/>
  <c r="F73" i="10"/>
  <c r="F134" i="10"/>
  <c r="F174" i="10"/>
  <c r="F166" i="10"/>
  <c r="F96" i="10"/>
  <c r="F139" i="10"/>
  <c r="F126" i="10"/>
  <c r="F88" i="10"/>
  <c r="F101" i="10"/>
  <c r="F153" i="10"/>
  <c r="F17" i="11"/>
  <c r="F173" i="11"/>
  <c r="F131" i="11"/>
  <c r="F77" i="11"/>
  <c r="F160" i="11"/>
  <c r="F105" i="11"/>
  <c r="F61" i="11"/>
  <c r="F139" i="11"/>
  <c r="F144" i="11"/>
  <c r="F48" i="11"/>
  <c r="F189" i="11"/>
  <c r="F100" i="11"/>
  <c r="F56" i="11"/>
  <c r="F181" i="11"/>
  <c r="F92" i="11"/>
  <c r="F22" i="11"/>
  <c r="I181" i="10"/>
  <c r="I46" i="10"/>
  <c r="I22" i="10"/>
  <c r="I17" i="10"/>
  <c r="I54" i="10"/>
  <c r="I72" i="10"/>
  <c r="I87" i="10"/>
  <c r="I100" i="10"/>
  <c r="I133" i="10"/>
  <c r="I152" i="10"/>
  <c r="I173" i="10"/>
  <c r="I95" i="10"/>
  <c r="I138" i="10"/>
  <c r="I59" i="10"/>
  <c r="I125" i="10"/>
  <c r="I165" i="10"/>
  <c r="O56" i="11"/>
  <c r="O61" i="11"/>
  <c r="O92" i="11"/>
  <c r="O105" i="11"/>
  <c r="O139" i="11"/>
  <c r="O160" i="11"/>
  <c r="O181" i="11"/>
  <c r="O17" i="11"/>
  <c r="O100" i="11"/>
  <c r="O189" i="11"/>
  <c r="O77" i="11"/>
  <c r="O131" i="11"/>
  <c r="O173" i="11"/>
  <c r="O48" i="11"/>
  <c r="O144" i="11"/>
  <c r="O22" i="11"/>
  <c r="H23" i="11"/>
  <c r="H174" i="11"/>
  <c r="H132" i="11"/>
  <c r="H78" i="11"/>
  <c r="H49" i="11"/>
  <c r="H161" i="11"/>
  <c r="H106" i="11"/>
  <c r="H62" i="11"/>
  <c r="H182" i="11"/>
  <c r="H93" i="11"/>
  <c r="H18" i="11"/>
  <c r="H57" i="11"/>
  <c r="H145" i="11"/>
  <c r="H101" i="11"/>
  <c r="H140" i="11"/>
  <c r="H190" i="11"/>
  <c r="H173" i="11"/>
  <c r="H131" i="11"/>
  <c r="H77" i="11"/>
  <c r="H17" i="11"/>
  <c r="H160" i="11"/>
  <c r="H105" i="11"/>
  <c r="H61" i="11"/>
  <c r="H56" i="11"/>
  <c r="H139" i="11"/>
  <c r="H22" i="11"/>
  <c r="H144" i="11"/>
  <c r="H189" i="11"/>
  <c r="H100" i="11"/>
  <c r="H48" i="11"/>
  <c r="H181" i="11"/>
  <c r="H92" i="11"/>
  <c r="F174" i="11"/>
  <c r="F132" i="11"/>
  <c r="F78" i="11"/>
  <c r="F23" i="11"/>
  <c r="F161" i="11"/>
  <c r="F106" i="11"/>
  <c r="F62" i="11"/>
  <c r="F18" i="11"/>
  <c r="F182" i="11"/>
  <c r="F93" i="11"/>
  <c r="F101" i="11"/>
  <c r="F145" i="11"/>
  <c r="F57" i="11"/>
  <c r="F190" i="11"/>
  <c r="F140" i="11"/>
  <c r="F49" i="11"/>
  <c r="P161" i="11"/>
  <c r="P106" i="11"/>
  <c r="P62" i="11"/>
  <c r="P190" i="11"/>
  <c r="P145" i="11"/>
  <c r="P101" i="11"/>
  <c r="P57" i="11"/>
  <c r="P23" i="11"/>
  <c r="P174" i="11"/>
  <c r="P78" i="11"/>
  <c r="P18" i="11"/>
  <c r="P182" i="11"/>
  <c r="P140" i="11"/>
  <c r="P93" i="11"/>
  <c r="P132" i="11"/>
  <c r="P49" i="11"/>
  <c r="N182" i="10"/>
  <c r="N23" i="10"/>
  <c r="N18" i="10"/>
  <c r="N55" i="10"/>
  <c r="N47" i="10"/>
  <c r="N88" i="10"/>
  <c r="N101" i="10"/>
  <c r="N153" i="10"/>
  <c r="N139" i="10"/>
  <c r="N60" i="10"/>
  <c r="N96" i="10"/>
  <c r="N126" i="10"/>
  <c r="N73" i="10"/>
  <c r="N134" i="10"/>
  <c r="N174" i="10"/>
  <c r="N166" i="10"/>
  <c r="G189" i="11"/>
  <c r="G48" i="11"/>
  <c r="G61" i="11"/>
  <c r="G92" i="11"/>
  <c r="G105" i="11"/>
  <c r="G139" i="11"/>
  <c r="G160" i="11"/>
  <c r="G181" i="11"/>
  <c r="G22" i="11"/>
  <c r="G56" i="11"/>
  <c r="G144" i="11"/>
  <c r="G77" i="11"/>
  <c r="G131" i="11"/>
  <c r="G173" i="11"/>
  <c r="G17" i="11"/>
  <c r="G100" i="11"/>
  <c r="L18" i="11"/>
  <c r="L182" i="11"/>
  <c r="L140" i="11"/>
  <c r="L93" i="11"/>
  <c r="L174" i="11"/>
  <c r="L132" i="11"/>
  <c r="L78" i="11"/>
  <c r="L57" i="11"/>
  <c r="L23" i="11"/>
  <c r="L190" i="11"/>
  <c r="L101" i="11"/>
  <c r="L161" i="11"/>
  <c r="L62" i="11"/>
  <c r="L106" i="11"/>
  <c r="L145" i="11"/>
  <c r="L49" i="11"/>
  <c r="M57" i="11"/>
  <c r="M23" i="11"/>
  <c r="M78" i="11"/>
  <c r="M101" i="11"/>
  <c r="M132" i="11"/>
  <c r="M145" i="11"/>
  <c r="M174" i="11"/>
  <c r="M190" i="11"/>
  <c r="M18" i="11"/>
  <c r="M62" i="11"/>
  <c r="M106" i="11"/>
  <c r="M161" i="11"/>
  <c r="M49" i="11"/>
  <c r="M93" i="11"/>
  <c r="M140" i="11"/>
  <c r="M182" i="11"/>
  <c r="G182" i="10"/>
  <c r="G18" i="10"/>
  <c r="G55" i="10"/>
  <c r="G47" i="10"/>
  <c r="G23" i="10"/>
  <c r="G60" i="10"/>
  <c r="G96" i="10"/>
  <c r="G126" i="10"/>
  <c r="G139" i="10"/>
  <c r="G166" i="10"/>
  <c r="G88" i="10"/>
  <c r="G134" i="10"/>
  <c r="G174" i="10"/>
  <c r="G73" i="10"/>
  <c r="G101" i="10"/>
  <c r="G153" i="10"/>
  <c r="M181" i="10"/>
  <c r="M17" i="10"/>
  <c r="M54" i="10"/>
  <c r="M46" i="10"/>
  <c r="M22" i="10"/>
  <c r="M72" i="10"/>
  <c r="M87" i="10"/>
  <c r="M100" i="10"/>
  <c r="M133" i="10"/>
  <c r="M152" i="10"/>
  <c r="M173" i="10"/>
  <c r="M125" i="10"/>
  <c r="M95" i="10"/>
  <c r="M59" i="10"/>
  <c r="M165" i="10"/>
  <c r="M138" i="10"/>
  <c r="I57" i="11"/>
  <c r="I78" i="11"/>
  <c r="I101" i="11"/>
  <c r="I132" i="11"/>
  <c r="I145" i="11"/>
  <c r="I174" i="11"/>
  <c r="I190" i="11"/>
  <c r="I49" i="11"/>
  <c r="I23" i="11"/>
  <c r="I62" i="11"/>
  <c r="I161" i="11"/>
  <c r="I93" i="11"/>
  <c r="I140" i="11"/>
  <c r="I182" i="11"/>
  <c r="I18" i="11"/>
  <c r="I106" i="11"/>
  <c r="E181" i="10"/>
  <c r="E17" i="10"/>
  <c r="E54" i="10"/>
  <c r="E46" i="10"/>
  <c r="E22" i="10"/>
  <c r="E59" i="10"/>
  <c r="E95" i="10"/>
  <c r="E125" i="10"/>
  <c r="E138" i="10"/>
  <c r="E165" i="10"/>
  <c r="E87" i="10"/>
  <c r="E173" i="10"/>
  <c r="E72" i="10"/>
  <c r="E152" i="10"/>
  <c r="E133" i="10"/>
  <c r="E100" i="10"/>
  <c r="E182" i="10"/>
  <c r="E23" i="10"/>
  <c r="E47" i="10"/>
  <c r="E60" i="10"/>
  <c r="E96" i="10"/>
  <c r="E126" i="10"/>
  <c r="E139" i="10"/>
  <c r="E166" i="10"/>
  <c r="E55" i="10"/>
  <c r="E88" i="10"/>
  <c r="E134" i="10"/>
  <c r="E174" i="10"/>
  <c r="E18" i="10"/>
  <c r="E73" i="10"/>
  <c r="E101" i="10"/>
  <c r="E153" i="10"/>
  <c r="K54" i="10"/>
  <c r="K72" i="10"/>
  <c r="K87" i="10"/>
  <c r="K100" i="10"/>
  <c r="K133" i="10"/>
  <c r="K152" i="10"/>
  <c r="K173" i="10"/>
  <c r="K22" i="10"/>
  <c r="K95" i="10"/>
  <c r="K181" i="10"/>
  <c r="K59" i="10"/>
  <c r="K125" i="10"/>
  <c r="K165" i="10"/>
  <c r="K46" i="10"/>
  <c r="K138" i="10"/>
  <c r="K17" i="10"/>
  <c r="K182" i="11"/>
  <c r="K140" i="11"/>
  <c r="K93" i="11"/>
  <c r="K174" i="11"/>
  <c r="K132" i="11"/>
  <c r="K78" i="11"/>
  <c r="K18" i="11"/>
  <c r="K49" i="11"/>
  <c r="K145" i="11"/>
  <c r="K23" i="11"/>
  <c r="K161" i="11"/>
  <c r="K106" i="11"/>
  <c r="K62" i="11"/>
  <c r="K190" i="11"/>
  <c r="K101" i="11"/>
  <c r="K57" i="11"/>
  <c r="D182" i="10"/>
  <c r="D47" i="10"/>
  <c r="D23" i="10"/>
  <c r="D18" i="10"/>
  <c r="D55" i="10"/>
  <c r="D73" i="10"/>
  <c r="D101" i="10"/>
  <c r="D153" i="10"/>
  <c r="D96" i="10"/>
  <c r="D139" i="10"/>
  <c r="D126" i="10"/>
  <c r="D88" i="10"/>
  <c r="D134" i="10"/>
  <c r="D174" i="10"/>
  <c r="D60" i="10"/>
  <c r="D166" i="10"/>
  <c r="O182" i="11"/>
  <c r="O140" i="11"/>
  <c r="O93" i="11"/>
  <c r="O18" i="11"/>
  <c r="O49" i="11"/>
  <c r="O174" i="11"/>
  <c r="O132" i="11"/>
  <c r="O78" i="11"/>
  <c r="O190" i="11"/>
  <c r="O101" i="11"/>
  <c r="O23" i="11"/>
  <c r="O161" i="11"/>
  <c r="O62" i="11"/>
  <c r="O57" i="11"/>
  <c r="O106" i="11"/>
  <c r="O145" i="11"/>
  <c r="F54" i="10"/>
  <c r="F95" i="10"/>
  <c r="F138" i="10"/>
  <c r="F181" i="10"/>
  <c r="F87" i="10"/>
  <c r="F133" i="10"/>
  <c r="F173" i="10"/>
  <c r="F72" i="10"/>
  <c r="F152" i="10"/>
  <c r="F59" i="10"/>
  <c r="F17" i="10"/>
  <c r="F125" i="10"/>
  <c r="F46" i="10"/>
  <c r="F165" i="10"/>
  <c r="F100" i="10"/>
  <c r="F22" i="10"/>
  <c r="P173" i="11"/>
  <c r="P131" i="11"/>
  <c r="P77" i="11"/>
  <c r="P48" i="11"/>
  <c r="P160" i="11"/>
  <c r="P105" i="11"/>
  <c r="P61" i="11"/>
  <c r="P22" i="11"/>
  <c r="P139" i="11"/>
  <c r="P189" i="11"/>
  <c r="P100" i="11"/>
  <c r="P144" i="11"/>
  <c r="P17" i="11"/>
  <c r="P181" i="11"/>
  <c r="P92" i="11"/>
  <c r="P56" i="11"/>
  <c r="I181" i="11"/>
  <c r="I139" i="11"/>
  <c r="I92" i="11"/>
  <c r="I17" i="11"/>
  <c r="I48" i="11"/>
  <c r="I173" i="11"/>
  <c r="I131" i="11"/>
  <c r="I77" i="11"/>
  <c r="I189" i="11"/>
  <c r="I100" i="11"/>
  <c r="I160" i="11"/>
  <c r="I61" i="11"/>
  <c r="I22" i="11"/>
  <c r="I105" i="11"/>
  <c r="I56" i="11"/>
  <c r="I144" i="11"/>
  <c r="D173" i="11"/>
  <c r="D131" i="11"/>
  <c r="D77" i="11"/>
  <c r="D22" i="11"/>
  <c r="D160" i="11"/>
  <c r="D105" i="11"/>
  <c r="D61" i="11"/>
  <c r="D17" i="11"/>
  <c r="D181" i="11"/>
  <c r="D92" i="11"/>
  <c r="D48" i="11"/>
  <c r="D100" i="11"/>
  <c r="D144" i="11"/>
  <c r="D56" i="11"/>
  <c r="D189" i="11"/>
  <c r="D139" i="11"/>
  <c r="O54" i="10"/>
  <c r="O59" i="10"/>
  <c r="O95" i="10"/>
  <c r="O125" i="10"/>
  <c r="O138" i="10"/>
  <c r="O165" i="10"/>
  <c r="O181" i="10"/>
  <c r="O17" i="10"/>
  <c r="O22" i="10"/>
  <c r="O152" i="10"/>
  <c r="O173" i="10"/>
  <c r="O46" i="10"/>
  <c r="O72" i="10"/>
  <c r="O100" i="10"/>
  <c r="O87" i="10"/>
  <c r="O133" i="10"/>
  <c r="L173" i="11"/>
  <c r="L131" i="11"/>
  <c r="L77" i="11"/>
  <c r="L56" i="11"/>
  <c r="L160" i="11"/>
  <c r="L105" i="11"/>
  <c r="L61" i="11"/>
  <c r="L48" i="11"/>
  <c r="L181" i="11"/>
  <c r="L92" i="11"/>
  <c r="L17" i="11"/>
  <c r="L189" i="11"/>
  <c r="L22" i="11"/>
  <c r="L144" i="11"/>
  <c r="L100" i="11"/>
  <c r="L139" i="11"/>
  <c r="H182" i="10"/>
  <c r="H23" i="10"/>
  <c r="H18" i="10"/>
  <c r="H55" i="10"/>
  <c r="H47" i="10"/>
  <c r="H96" i="10"/>
  <c r="H139" i="10"/>
  <c r="H88" i="10"/>
  <c r="H134" i="10"/>
  <c r="H174" i="10"/>
  <c r="H101" i="10"/>
  <c r="H166" i="10"/>
  <c r="H60" i="10"/>
  <c r="H126" i="10"/>
  <c r="H73" i="10"/>
  <c r="H153" i="10"/>
  <c r="E190" i="11"/>
  <c r="E49" i="11"/>
  <c r="E57" i="11"/>
  <c r="E78" i="11"/>
  <c r="E101" i="11"/>
  <c r="E132" i="11"/>
  <c r="E145" i="11"/>
  <c r="E174" i="11"/>
  <c r="E62" i="11"/>
  <c r="E106" i="11"/>
  <c r="E161" i="11"/>
  <c r="E23" i="11"/>
  <c r="E18" i="11"/>
  <c r="E93" i="11"/>
  <c r="E140" i="11"/>
  <c r="E182" i="11"/>
  <c r="K56" i="11"/>
  <c r="K22" i="11"/>
  <c r="K77" i="11"/>
  <c r="K100" i="11"/>
  <c r="K131" i="11"/>
  <c r="K144" i="11"/>
  <c r="K173" i="11"/>
  <c r="K189" i="11"/>
  <c r="K17" i="11"/>
  <c r="K61" i="11"/>
  <c r="K105" i="11"/>
  <c r="K160" i="11"/>
  <c r="K92" i="11"/>
  <c r="K139" i="11"/>
  <c r="K181" i="11"/>
  <c r="K48" i="11"/>
  <c r="K182" i="10"/>
  <c r="K55" i="10"/>
  <c r="K47" i="10"/>
  <c r="K23" i="10"/>
  <c r="K18" i="10"/>
  <c r="K60" i="10"/>
  <c r="K96" i="10"/>
  <c r="K126" i="10"/>
  <c r="K139" i="10"/>
  <c r="K166" i="10"/>
  <c r="K73" i="10"/>
  <c r="K153" i="10"/>
  <c r="K134" i="10"/>
  <c r="K101" i="10"/>
  <c r="K88" i="10"/>
  <c r="K174" i="10"/>
  <c r="D161" i="11"/>
  <c r="D106" i="11"/>
  <c r="D62" i="11"/>
  <c r="D49" i="11"/>
  <c r="D18" i="11"/>
  <c r="D190" i="11"/>
  <c r="D145" i="11"/>
  <c r="D101" i="11"/>
  <c r="D132" i="11"/>
  <c r="D57" i="11"/>
  <c r="D182" i="11"/>
  <c r="D93" i="11"/>
  <c r="D23" i="11"/>
  <c r="D140" i="11"/>
  <c r="D174" i="11"/>
  <c r="D78" i="11"/>
  <c r="O182" i="10"/>
  <c r="O47" i="10"/>
  <c r="O23" i="10"/>
  <c r="O18" i="10"/>
  <c r="O55" i="10"/>
  <c r="O73" i="10"/>
  <c r="O88" i="10"/>
  <c r="O101" i="10"/>
  <c r="O134" i="10"/>
  <c r="O153" i="10"/>
  <c r="O174" i="10"/>
  <c r="O60" i="10"/>
  <c r="O126" i="10"/>
  <c r="O166" i="10"/>
  <c r="O96" i="10"/>
  <c r="O139" i="10"/>
  <c r="C27" i="21"/>
  <c r="D21" i="21"/>
  <c r="D25" i="21"/>
  <c r="D19" i="21"/>
  <c r="D23" i="21"/>
  <c r="C19" i="21"/>
  <c r="D27" i="21"/>
  <c r="C23" i="21"/>
  <c r="D17" i="21"/>
  <c r="C25" i="21"/>
  <c r="C21" i="21"/>
  <c r="C17" i="21"/>
  <c r="D14" i="21"/>
  <c r="D12" i="21"/>
  <c r="D10" i="21"/>
  <c r="D8" i="21"/>
  <c r="D6" i="21"/>
  <c r="D4" i="21"/>
  <c r="R6" i="35"/>
  <c r="X6" i="35" s="1"/>
  <c r="C14" i="21"/>
  <c r="C12" i="21"/>
  <c r="C10" i="21"/>
  <c r="C8" i="21"/>
  <c r="C6" i="21"/>
  <c r="C4" i="21"/>
  <c r="D28" i="21"/>
  <c r="D26" i="21"/>
  <c r="D24" i="21"/>
  <c r="D22" i="21"/>
  <c r="D20" i="21"/>
  <c r="D18" i="21"/>
  <c r="D16" i="21"/>
  <c r="Q16" i="35"/>
  <c r="W16" i="35" s="1"/>
  <c r="D15" i="21"/>
  <c r="D13" i="21"/>
  <c r="D11" i="21"/>
  <c r="D9" i="21"/>
  <c r="D7" i="21"/>
  <c r="D5" i="21"/>
  <c r="D3" i="21"/>
  <c r="C28" i="21"/>
  <c r="C26" i="21"/>
  <c r="C24" i="21"/>
  <c r="C22" i="21"/>
  <c r="C20" i="21"/>
  <c r="C18" i="21"/>
  <c r="C15" i="21"/>
  <c r="C13" i="21"/>
  <c r="C11" i="21"/>
  <c r="C9" i="21"/>
  <c r="C7" i="21"/>
  <c r="C5" i="21"/>
  <c r="Q15" i="35"/>
  <c r="W15" i="35" s="1"/>
  <c r="R16" i="35"/>
  <c r="X16" i="35" s="1"/>
  <c r="R15" i="35"/>
  <c r="X15" i="35" s="1"/>
  <c r="Q8" i="35"/>
  <c r="W8" i="35" s="1"/>
  <c r="Q6" i="35"/>
  <c r="W6" i="35" s="1"/>
  <c r="Q13" i="35"/>
  <c r="W13" i="35" s="1"/>
  <c r="R13" i="35"/>
  <c r="X13" i="35" s="1"/>
  <c r="Q12" i="35"/>
  <c r="W12" i="35" s="1"/>
  <c r="R17" i="35"/>
  <c r="X17" i="35" s="1"/>
  <c r="R12" i="35"/>
  <c r="X12" i="35" s="1"/>
  <c r="Q18" i="35"/>
  <c r="W18" i="35" s="1"/>
  <c r="Q17" i="35"/>
  <c r="W17" i="35" s="1"/>
  <c r="R18" i="35"/>
  <c r="X18" i="35" s="1"/>
  <c r="J19" i="35"/>
  <c r="Q14" i="35" s="1"/>
  <c r="W14" i="35" s="1"/>
  <c r="L19" i="35"/>
  <c r="R14" i="35" s="1"/>
  <c r="X14" i="35" s="1"/>
  <c r="Q9" i="35"/>
  <c r="W9" i="35" s="1"/>
  <c r="R10" i="35"/>
  <c r="X10" i="35" s="1"/>
  <c r="R8" i="35"/>
  <c r="X8" i="35" s="1"/>
  <c r="Q10" i="35"/>
  <c r="W10" i="35" s="1"/>
  <c r="R9" i="35"/>
  <c r="X9" i="35" s="1"/>
  <c r="Q7" i="35"/>
  <c r="W7" i="35" s="1"/>
  <c r="I19" i="35"/>
  <c r="Q11" i="35" s="1"/>
  <c r="W11" i="35" s="1"/>
  <c r="R7" i="35"/>
  <c r="X7" i="35" s="1"/>
  <c r="K19" i="35"/>
  <c r="R11" i="35" s="1"/>
  <c r="X11" i="35" s="1"/>
  <c r="E9" i="6" l="1"/>
  <c r="E9" i="7" s="1"/>
  <c r="F19" i="19"/>
  <c r="H8" i="6"/>
  <c r="H8" i="7" s="1"/>
  <c r="F9" i="19"/>
  <c r="P8" i="6"/>
  <c r="P8" i="7" s="1"/>
  <c r="F17" i="19"/>
  <c r="D9" i="6"/>
  <c r="D9" i="7" s="1"/>
  <c r="F18" i="19"/>
  <c r="F20" i="19"/>
  <c r="F9" i="6"/>
  <c r="F9" i="7" s="1"/>
  <c r="L8" i="6"/>
  <c r="L8" i="7" s="1"/>
  <c r="F13" i="19"/>
  <c r="K8" i="6"/>
  <c r="K8" i="7" s="1"/>
  <c r="F12" i="19"/>
  <c r="F28" i="19"/>
  <c r="N9" i="6"/>
  <c r="N9" i="7" s="1"/>
  <c r="F6" i="19"/>
  <c r="E8" i="6"/>
  <c r="E8" i="7" s="1"/>
  <c r="H9" i="6"/>
  <c r="H9" i="7" s="1"/>
  <c r="F22" i="19"/>
  <c r="P9" i="6"/>
  <c r="P9" i="7" s="1"/>
  <c r="F30" i="19"/>
  <c r="O9" i="6"/>
  <c r="O9" i="7" s="1"/>
  <c r="F29" i="19"/>
  <c r="D8" i="6"/>
  <c r="D8" i="7" s="1"/>
  <c r="F5" i="19"/>
  <c r="M8" i="6"/>
  <c r="M8" i="7" s="1"/>
  <c r="F14" i="19"/>
  <c r="F15" i="19"/>
  <c r="N8" i="6"/>
  <c r="N8" i="7" s="1"/>
  <c r="L9" i="6"/>
  <c r="L9" i="7" s="1"/>
  <c r="F26" i="19"/>
  <c r="K9" i="6"/>
  <c r="K9" i="7" s="1"/>
  <c r="F25" i="19"/>
  <c r="M9" i="6"/>
  <c r="M9" i="7" s="1"/>
  <c r="F27" i="19"/>
  <c r="I8" i="6"/>
  <c r="I8" i="7" s="1"/>
  <c r="F10" i="19"/>
  <c r="J9" i="6"/>
  <c r="J9" i="7" s="1"/>
  <c r="F24" i="19"/>
  <c r="I9" i="6"/>
  <c r="I9" i="7" s="1"/>
  <c r="F23" i="19"/>
  <c r="G9" i="6"/>
  <c r="G9" i="7" s="1"/>
  <c r="F21" i="19"/>
  <c r="G8" i="6"/>
  <c r="G8" i="7" s="1"/>
  <c r="F8" i="19"/>
  <c r="O8" i="6"/>
  <c r="O8" i="7" s="1"/>
  <c r="F16" i="19"/>
  <c r="F11" i="19"/>
  <c r="J8" i="6"/>
  <c r="J8" i="7" s="1"/>
  <c r="F7" i="19"/>
  <c r="F8" i="6"/>
  <c r="F8" i="7" s="1"/>
  <c r="F66" i="19"/>
  <c r="J66" i="19" s="1"/>
  <c r="Q19" i="35"/>
  <c r="W19" i="35"/>
  <c r="R19" i="35"/>
  <c r="X19" i="35"/>
  <c r="F449" i="19" l="1"/>
  <c r="J449" i="19" s="1"/>
  <c r="F497" i="19" s="1"/>
  <c r="J55" i="13" s="1"/>
  <c r="F44" i="19"/>
  <c r="J44" i="19" s="1"/>
  <c r="F96" i="19" s="1"/>
  <c r="R96" i="19" s="1"/>
  <c r="F75" i="19"/>
  <c r="J75" i="19" s="1"/>
  <c r="F59" i="19"/>
  <c r="J59" i="19" s="1"/>
  <c r="F107" i="19" s="1"/>
  <c r="F49" i="19"/>
  <c r="F43" i="12" s="1"/>
  <c r="F73" i="19"/>
  <c r="J73" i="19" s="1"/>
  <c r="F431" i="19"/>
  <c r="F467" i="19"/>
  <c r="J467" i="19" s="1"/>
  <c r="F83" i="19"/>
  <c r="J83" i="19" s="1"/>
  <c r="J25" i="12" s="1"/>
  <c r="F446" i="19"/>
  <c r="J446" i="19" s="1"/>
  <c r="F494" i="19" s="1"/>
  <c r="O270" i="13" s="1"/>
  <c r="F84" i="19"/>
  <c r="J84" i="19" s="1"/>
  <c r="O22" i="6" s="1"/>
  <c r="F459" i="19"/>
  <c r="J459" i="19" s="1"/>
  <c r="F23" i="7" s="1"/>
  <c r="F425" i="19"/>
  <c r="J425" i="19" s="1"/>
  <c r="F477" i="19" s="1"/>
  <c r="G559" i="19" s="1"/>
  <c r="F442" i="19"/>
  <c r="J442" i="19" s="1"/>
  <c r="F490" i="19" s="1"/>
  <c r="T556" i="19" s="1"/>
  <c r="F114" i="19"/>
  <c r="AB178" i="19" s="1"/>
  <c r="J56" i="12"/>
  <c r="F79" i="19"/>
  <c r="J79" i="19" s="1"/>
  <c r="F56" i="19"/>
  <c r="J56" i="19" s="1"/>
  <c r="F60" i="19"/>
  <c r="J60" i="19" s="1"/>
  <c r="F447" i="19"/>
  <c r="J447" i="19" s="1"/>
  <c r="F495" i="19" s="1"/>
  <c r="F468" i="19"/>
  <c r="J468" i="19" s="1"/>
  <c r="F426" i="19"/>
  <c r="F432" i="19"/>
  <c r="F429" i="19"/>
  <c r="F464" i="19"/>
  <c r="J464" i="19" s="1"/>
  <c r="Q20" i="35"/>
  <c r="W20" i="35"/>
  <c r="G544" i="19" l="1"/>
  <c r="F466" i="19"/>
  <c r="J466" i="19" s="1"/>
  <c r="F430" i="19"/>
  <c r="J430" i="19" s="1"/>
  <c r="F482" i="19" s="1"/>
  <c r="F463" i="19"/>
  <c r="J463" i="19" s="1"/>
  <c r="J23" i="7" s="1"/>
  <c r="J49" i="19"/>
  <c r="F101" i="19" s="1"/>
  <c r="O261" i="12" s="1"/>
  <c r="J490" i="19"/>
  <c r="S266" i="13" s="1"/>
  <c r="F448" i="19"/>
  <c r="J448" i="19" s="1"/>
  <c r="F496" i="19" s="1"/>
  <c r="O272" i="13" s="1"/>
  <c r="F48" i="13"/>
  <c r="F465" i="19"/>
  <c r="J465" i="19" s="1"/>
  <c r="L23" i="6" s="1"/>
  <c r="F450" i="19"/>
  <c r="J450" i="19" s="1"/>
  <c r="F498" i="19" s="1"/>
  <c r="J56" i="13" s="1"/>
  <c r="F39" i="19"/>
  <c r="J39" i="19" s="1"/>
  <c r="F91" i="19" s="1"/>
  <c r="R114" i="19"/>
  <c r="AB161" i="19"/>
  <c r="AB160" i="19"/>
  <c r="F41" i="19"/>
  <c r="F35" i="12" s="1"/>
  <c r="F76" i="19"/>
  <c r="J76" i="19" s="1"/>
  <c r="G22" i="6" s="1"/>
  <c r="F433" i="19"/>
  <c r="F56" i="13" s="1"/>
  <c r="F58" i="19"/>
  <c r="J58" i="19" s="1"/>
  <c r="J48" i="12" s="1"/>
  <c r="F42" i="19"/>
  <c r="J42" i="19" s="1"/>
  <c r="F50" i="19"/>
  <c r="G555" i="19"/>
  <c r="F62" i="19"/>
  <c r="J62" i="19" s="1"/>
  <c r="F110" i="19" s="1"/>
  <c r="J26" i="12"/>
  <c r="F67" i="19"/>
  <c r="J67" i="19" s="1"/>
  <c r="F115" i="19" s="1"/>
  <c r="AC166" i="19" s="1"/>
  <c r="O22" i="7"/>
  <c r="J56" i="8"/>
  <c r="J101" i="6" s="1"/>
  <c r="O274" i="12"/>
  <c r="AB170" i="19"/>
  <c r="AB162" i="19"/>
  <c r="N22" i="7"/>
  <c r="F457" i="19"/>
  <c r="J457" i="19" s="1"/>
  <c r="F423" i="19"/>
  <c r="J423" i="19" s="1"/>
  <c r="F475" i="19" s="1"/>
  <c r="F48" i="8"/>
  <c r="F94" i="11" s="1"/>
  <c r="F107" i="11" s="1"/>
  <c r="N114" i="19"/>
  <c r="O76" i="12" s="1"/>
  <c r="AB172" i="19"/>
  <c r="F43" i="19"/>
  <c r="J43" i="19" s="1"/>
  <c r="F95" i="19" s="1"/>
  <c r="O255" i="12" s="1"/>
  <c r="F451" i="19"/>
  <c r="J451" i="19" s="1"/>
  <c r="F499" i="19" s="1"/>
  <c r="R499" i="19" s="1"/>
  <c r="F440" i="19"/>
  <c r="J440" i="19" s="1"/>
  <c r="F488" i="19" s="1"/>
  <c r="N22" i="6"/>
  <c r="F61" i="19"/>
  <c r="J61" i="19" s="1"/>
  <c r="F78" i="19"/>
  <c r="J78" i="19" s="1"/>
  <c r="G553" i="19"/>
  <c r="G550" i="19"/>
  <c r="G545" i="19"/>
  <c r="J477" i="19"/>
  <c r="S253" i="13" s="1"/>
  <c r="T564" i="19"/>
  <c r="T557" i="19"/>
  <c r="T551" i="19"/>
  <c r="T568" i="19"/>
  <c r="T566" i="19"/>
  <c r="T555" i="19"/>
  <c r="T559" i="19"/>
  <c r="G558" i="19"/>
  <c r="G557" i="19"/>
  <c r="G546" i="19"/>
  <c r="G568" i="19"/>
  <c r="G551" i="19"/>
  <c r="G567" i="19"/>
  <c r="G547" i="19"/>
  <c r="G569" i="19"/>
  <c r="G561" i="19"/>
  <c r="F108" i="19"/>
  <c r="V178" i="19" s="1"/>
  <c r="J50" i="12"/>
  <c r="O271" i="13"/>
  <c r="J53" i="13"/>
  <c r="K56" i="8"/>
  <c r="K133" i="11" s="1"/>
  <c r="K146" i="11" s="1"/>
  <c r="K457" i="6" s="1"/>
  <c r="N19" i="8"/>
  <c r="N50" i="11" s="1"/>
  <c r="N63" i="11" s="1"/>
  <c r="AB159" i="19"/>
  <c r="AB177" i="19"/>
  <c r="AB176" i="19"/>
  <c r="F45" i="19"/>
  <c r="J45" i="19" s="1"/>
  <c r="F97" i="19" s="1"/>
  <c r="O257" i="12" s="1"/>
  <c r="T544" i="19"/>
  <c r="T548" i="19"/>
  <c r="O253" i="13"/>
  <c r="AB184" i="19"/>
  <c r="AB180" i="19"/>
  <c r="AB164" i="19"/>
  <c r="AB168" i="19"/>
  <c r="AB182" i="19"/>
  <c r="AB171" i="19"/>
  <c r="AB185" i="19"/>
  <c r="AB183" i="19"/>
  <c r="N477" i="19"/>
  <c r="O17" i="13" s="1"/>
  <c r="G554" i="19"/>
  <c r="G564" i="19"/>
  <c r="G570" i="19"/>
  <c r="G565" i="19"/>
  <c r="G556" i="19"/>
  <c r="G562" i="19"/>
  <c r="G563" i="19"/>
  <c r="T569" i="19"/>
  <c r="T565" i="19"/>
  <c r="T545" i="19"/>
  <c r="T549" i="19"/>
  <c r="T562" i="19"/>
  <c r="R490" i="19"/>
  <c r="T552" i="19"/>
  <c r="T550" i="19"/>
  <c r="AB166" i="19"/>
  <c r="AB169" i="19"/>
  <c r="AB181" i="19"/>
  <c r="AB174" i="19"/>
  <c r="AB167" i="19"/>
  <c r="F77" i="19"/>
  <c r="J77" i="19" s="1"/>
  <c r="J19" i="12" s="1"/>
  <c r="F434" i="19"/>
  <c r="J434" i="19" s="1"/>
  <c r="F486" i="19" s="1"/>
  <c r="P565" i="19" s="1"/>
  <c r="N490" i="19"/>
  <c r="O68" i="13" s="1"/>
  <c r="T570" i="19"/>
  <c r="T571" i="19"/>
  <c r="T554" i="19"/>
  <c r="T558" i="19"/>
  <c r="J35" i="13"/>
  <c r="AB173" i="19"/>
  <c r="AB163" i="19"/>
  <c r="AB175" i="19"/>
  <c r="AB179" i="19"/>
  <c r="J114" i="19"/>
  <c r="S274" i="12" s="1"/>
  <c r="AB165" i="19"/>
  <c r="G552" i="19"/>
  <c r="G560" i="19"/>
  <c r="G571" i="19"/>
  <c r="R477" i="19"/>
  <c r="G549" i="19"/>
  <c r="G548" i="19"/>
  <c r="G566" i="19"/>
  <c r="T561" i="19"/>
  <c r="T567" i="19"/>
  <c r="T546" i="19"/>
  <c r="T560" i="19"/>
  <c r="T547" i="19"/>
  <c r="T553" i="19"/>
  <c r="T563" i="19"/>
  <c r="J426" i="19"/>
  <c r="F478" i="19" s="1"/>
  <c r="H551" i="19" s="1"/>
  <c r="F49" i="13"/>
  <c r="J177" i="19"/>
  <c r="N96" i="19"/>
  <c r="J165" i="19"/>
  <c r="J175" i="19"/>
  <c r="J184" i="19"/>
  <c r="J182" i="19"/>
  <c r="J167" i="19"/>
  <c r="J170" i="19"/>
  <c r="J159" i="19"/>
  <c r="J183" i="19"/>
  <c r="J180" i="19"/>
  <c r="J179" i="19"/>
  <c r="J160" i="19"/>
  <c r="J172" i="19"/>
  <c r="J185" i="19"/>
  <c r="J181" i="19"/>
  <c r="J169" i="19"/>
  <c r="J173" i="19"/>
  <c r="J178" i="19"/>
  <c r="J163" i="19"/>
  <c r="J166" i="19"/>
  <c r="J176" i="19"/>
  <c r="J171" i="19"/>
  <c r="J162" i="19"/>
  <c r="J164" i="19"/>
  <c r="F428" i="19"/>
  <c r="F445" i="19"/>
  <c r="J445" i="19" s="1"/>
  <c r="F493" i="19" s="1"/>
  <c r="J51" i="13" s="1"/>
  <c r="F462" i="19"/>
  <c r="J462" i="19" s="1"/>
  <c r="F38" i="12"/>
  <c r="J161" i="19"/>
  <c r="J168" i="19"/>
  <c r="F47" i="19"/>
  <c r="F81" i="19"/>
  <c r="J81" i="19" s="1"/>
  <c r="F64" i="19"/>
  <c r="J64" i="19" s="1"/>
  <c r="F31" i="19"/>
  <c r="F33" i="19"/>
  <c r="F32" i="19"/>
  <c r="F460" i="19"/>
  <c r="J460" i="19" s="1"/>
  <c r="J69" i="13" s="1"/>
  <c r="F443" i="19"/>
  <c r="J443" i="19" s="1"/>
  <c r="F491" i="19" s="1"/>
  <c r="U547" i="19" s="1"/>
  <c r="J96" i="19"/>
  <c r="J174" i="19"/>
  <c r="F74" i="19"/>
  <c r="J74" i="19" s="1"/>
  <c r="F57" i="19"/>
  <c r="J57" i="19" s="1"/>
  <c r="F40" i="19"/>
  <c r="F435" i="19"/>
  <c r="F452" i="19"/>
  <c r="J452" i="19" s="1"/>
  <c r="F500" i="19" s="1"/>
  <c r="F469" i="19"/>
  <c r="J469" i="19" s="1"/>
  <c r="F427" i="19"/>
  <c r="F461" i="19"/>
  <c r="J461" i="19" s="1"/>
  <c r="F444" i="19"/>
  <c r="J444" i="19" s="1"/>
  <c r="F492" i="19" s="1"/>
  <c r="F424" i="19"/>
  <c r="F458" i="19"/>
  <c r="J458" i="19" s="1"/>
  <c r="F441" i="19"/>
  <c r="J441" i="19" s="1"/>
  <c r="F489" i="19" s="1"/>
  <c r="E56" i="8" s="1"/>
  <c r="E127" i="10" s="1"/>
  <c r="E140" i="10" s="1"/>
  <c r="E339" i="6" s="1"/>
  <c r="F68" i="19"/>
  <c r="J68" i="19" s="1"/>
  <c r="F51" i="19"/>
  <c r="F85" i="19"/>
  <c r="J85" i="19" s="1"/>
  <c r="F82" i="19"/>
  <c r="J82" i="19" s="1"/>
  <c r="F65" i="19"/>
  <c r="J65" i="19" s="1"/>
  <c r="F48" i="19"/>
  <c r="F46" i="19"/>
  <c r="F80" i="19"/>
  <c r="J80" i="19" s="1"/>
  <c r="F63" i="19"/>
  <c r="J63" i="19" s="1"/>
  <c r="J68" i="13"/>
  <c r="F23" i="6"/>
  <c r="K23" i="7"/>
  <c r="J73" i="13"/>
  <c r="K23" i="6"/>
  <c r="J497" i="19"/>
  <c r="S273" i="13" s="1"/>
  <c r="AA546" i="19"/>
  <c r="AA554" i="19"/>
  <c r="AA557" i="19"/>
  <c r="AA555" i="19"/>
  <c r="AA547" i="19"/>
  <c r="AA563" i="19"/>
  <c r="AA544" i="19"/>
  <c r="R497" i="19"/>
  <c r="AA567" i="19"/>
  <c r="AA550" i="19"/>
  <c r="AA570" i="19"/>
  <c r="AA551" i="19"/>
  <c r="AA565" i="19"/>
  <c r="AA556" i="19"/>
  <c r="AA564" i="19"/>
  <c r="AA566" i="19"/>
  <c r="AA558" i="19"/>
  <c r="AA568" i="19"/>
  <c r="AA571" i="19"/>
  <c r="AA559" i="19"/>
  <c r="AA552" i="19"/>
  <c r="AA561" i="19"/>
  <c r="AA548" i="19"/>
  <c r="AA560" i="19"/>
  <c r="AA545" i="19"/>
  <c r="AA549" i="19"/>
  <c r="N497" i="19"/>
  <c r="AA553" i="19"/>
  <c r="AA569" i="19"/>
  <c r="AA562" i="19"/>
  <c r="G19" i="8"/>
  <c r="G48" i="10" s="1"/>
  <c r="G61" i="10" s="1"/>
  <c r="J76" i="13"/>
  <c r="N23" i="6"/>
  <c r="N23" i="7"/>
  <c r="M56" i="8"/>
  <c r="M127" i="9" s="1"/>
  <c r="M140" i="9" s="1"/>
  <c r="M220" i="6" s="1"/>
  <c r="J429" i="19"/>
  <c r="F481" i="19" s="1"/>
  <c r="F52" i="13"/>
  <c r="J21" i="12"/>
  <c r="J22" i="6"/>
  <c r="J22" i="7"/>
  <c r="F22" i="7"/>
  <c r="F24" i="7" s="1"/>
  <c r="J17" i="12"/>
  <c r="F22" i="6"/>
  <c r="M23" i="7"/>
  <c r="J75" i="13"/>
  <c r="M23" i="6"/>
  <c r="F104" i="19"/>
  <c r="O179" i="19"/>
  <c r="U172" i="19"/>
  <c r="U177" i="19"/>
  <c r="U161" i="19"/>
  <c r="U164" i="19"/>
  <c r="R107" i="19"/>
  <c r="U160" i="19"/>
  <c r="N107" i="19"/>
  <c r="O69" i="12" s="1"/>
  <c r="U184" i="19"/>
  <c r="U173" i="19"/>
  <c r="U183" i="19"/>
  <c r="U182" i="19"/>
  <c r="U170" i="19"/>
  <c r="U176" i="19"/>
  <c r="U181" i="19"/>
  <c r="U165" i="19"/>
  <c r="U167" i="19"/>
  <c r="J107" i="19"/>
  <c r="S267" i="12" s="1"/>
  <c r="U166" i="19"/>
  <c r="U171" i="19"/>
  <c r="U168" i="19"/>
  <c r="U163" i="19"/>
  <c r="U159" i="19"/>
  <c r="U185" i="19"/>
  <c r="U174" i="19"/>
  <c r="U169" i="19"/>
  <c r="U179" i="19"/>
  <c r="U175" i="19"/>
  <c r="U178" i="19"/>
  <c r="U180" i="19"/>
  <c r="U162" i="19"/>
  <c r="O273" i="13"/>
  <c r="J494" i="19"/>
  <c r="S270" i="13" s="1"/>
  <c r="X546" i="19"/>
  <c r="X556" i="19"/>
  <c r="X547" i="19"/>
  <c r="X548" i="19"/>
  <c r="X564" i="19"/>
  <c r="R494" i="19"/>
  <c r="X559" i="19"/>
  <c r="X566" i="19"/>
  <c r="X567" i="19"/>
  <c r="X565" i="19"/>
  <c r="X558" i="19"/>
  <c r="X544" i="19"/>
  <c r="X560" i="19"/>
  <c r="X555" i="19"/>
  <c r="X557" i="19"/>
  <c r="X571" i="19"/>
  <c r="X553" i="19"/>
  <c r="X550" i="19"/>
  <c r="X569" i="19"/>
  <c r="X549" i="19"/>
  <c r="X545" i="19"/>
  <c r="X568" i="19"/>
  <c r="X552" i="19"/>
  <c r="X554" i="19"/>
  <c r="N494" i="19"/>
  <c r="X563" i="19"/>
  <c r="X570" i="19"/>
  <c r="X551" i="19"/>
  <c r="X562" i="19"/>
  <c r="X561" i="19"/>
  <c r="J432" i="19"/>
  <c r="F484" i="19" s="1"/>
  <c r="F55" i="13"/>
  <c r="O267" i="12"/>
  <c r="J52" i="13"/>
  <c r="J49" i="12"/>
  <c r="R495" i="19"/>
  <c r="Y546" i="19"/>
  <c r="J495" i="19"/>
  <c r="S271" i="13" s="1"/>
  <c r="Y565" i="19"/>
  <c r="Y559" i="19"/>
  <c r="Y560" i="19"/>
  <c r="Y547" i="19"/>
  <c r="Y571" i="19"/>
  <c r="Y556" i="19"/>
  <c r="Y567" i="19"/>
  <c r="Y544" i="19"/>
  <c r="Y553" i="19"/>
  <c r="Y561" i="19"/>
  <c r="Y549" i="19"/>
  <c r="N495" i="19"/>
  <c r="O73" i="13" s="1"/>
  <c r="Y566" i="19"/>
  <c r="Y562" i="19"/>
  <c r="Y554" i="19"/>
  <c r="Y569" i="19"/>
  <c r="Y550" i="19"/>
  <c r="Y552" i="19"/>
  <c r="Y558" i="19"/>
  <c r="Y548" i="19"/>
  <c r="Y555" i="19"/>
  <c r="Y551" i="19"/>
  <c r="Y570" i="19"/>
  <c r="Y568" i="19"/>
  <c r="Y564" i="19"/>
  <c r="Y545" i="19"/>
  <c r="Y557" i="19"/>
  <c r="Y563" i="19"/>
  <c r="J77" i="13"/>
  <c r="O23" i="7"/>
  <c r="O23" i="6"/>
  <c r="O24" i="6" s="1"/>
  <c r="J431" i="19"/>
  <c r="F483" i="19" s="1"/>
  <c r="O259" i="13" s="1"/>
  <c r="F54" i="13"/>
  <c r="O266" i="13"/>
  <c r="F56" i="8"/>
  <c r="F133" i="11" s="1"/>
  <c r="F146" i="11" s="1"/>
  <c r="F457" i="6" s="1"/>
  <c r="E10" i="6"/>
  <c r="P10" i="6"/>
  <c r="K10" i="6"/>
  <c r="M10" i="6"/>
  <c r="H10" i="6"/>
  <c r="J10" i="6"/>
  <c r="O10" i="6"/>
  <c r="F10" i="6"/>
  <c r="Q9" i="6"/>
  <c r="L10" i="6"/>
  <c r="G10" i="6"/>
  <c r="N10" i="6"/>
  <c r="I10" i="6"/>
  <c r="Q8" i="6"/>
  <c r="D10" i="6"/>
  <c r="J48" i="13"/>
  <c r="J38" i="12"/>
  <c r="V177" i="19" l="1"/>
  <c r="F53" i="13"/>
  <c r="J72" i="13"/>
  <c r="H547" i="19"/>
  <c r="J23" i="6"/>
  <c r="J24" i="6" s="1"/>
  <c r="L23" i="7"/>
  <c r="Z548" i="19"/>
  <c r="G23" i="6"/>
  <c r="G24" i="6" s="1"/>
  <c r="Z544" i="19"/>
  <c r="AB559" i="19"/>
  <c r="R496" i="19"/>
  <c r="Z560" i="19"/>
  <c r="Z550" i="19"/>
  <c r="Z571" i="19"/>
  <c r="Z563" i="19"/>
  <c r="Z568" i="19"/>
  <c r="H571" i="19"/>
  <c r="Z555" i="19"/>
  <c r="Z558" i="19"/>
  <c r="Z570" i="19"/>
  <c r="Z549" i="19"/>
  <c r="G23" i="7"/>
  <c r="U556" i="19"/>
  <c r="H548" i="19"/>
  <c r="Z567" i="19"/>
  <c r="Z546" i="19"/>
  <c r="Z559" i="19"/>
  <c r="Z566" i="19"/>
  <c r="G56" i="8"/>
  <c r="G127" i="9" s="1"/>
  <c r="G140" i="9" s="1"/>
  <c r="G220" i="6" s="1"/>
  <c r="U554" i="19"/>
  <c r="H546" i="19"/>
  <c r="H562" i="19"/>
  <c r="R478" i="19"/>
  <c r="Z562" i="19"/>
  <c r="H558" i="19"/>
  <c r="H561" i="19"/>
  <c r="J478" i="19"/>
  <c r="S254" i="13" s="1"/>
  <c r="J54" i="13"/>
  <c r="Z564" i="19"/>
  <c r="N496" i="19"/>
  <c r="O74" i="13" s="1"/>
  <c r="Z552" i="19"/>
  <c r="Z553" i="19"/>
  <c r="Z551" i="19"/>
  <c r="Z557" i="19"/>
  <c r="J496" i="19"/>
  <c r="S272" i="13" s="1"/>
  <c r="F46" i="13"/>
  <c r="AB566" i="19"/>
  <c r="L56" i="8"/>
  <c r="L133" i="11" s="1"/>
  <c r="L146" i="11" s="1"/>
  <c r="L457" i="6" s="1"/>
  <c r="U567" i="19"/>
  <c r="H549" i="19"/>
  <c r="H555" i="19"/>
  <c r="H570" i="19"/>
  <c r="Z554" i="19"/>
  <c r="Z569" i="19"/>
  <c r="Z565" i="19"/>
  <c r="Z556" i="19"/>
  <c r="Z545" i="19"/>
  <c r="Z547" i="19"/>
  <c r="Z561" i="19"/>
  <c r="R101" i="19"/>
  <c r="O167" i="19"/>
  <c r="O161" i="19"/>
  <c r="O185" i="19"/>
  <c r="O162" i="19"/>
  <c r="O176" i="19"/>
  <c r="O181" i="19"/>
  <c r="F33" i="12"/>
  <c r="O165" i="19"/>
  <c r="O170" i="19"/>
  <c r="N101" i="19"/>
  <c r="E19" i="20" s="1"/>
  <c r="O169" i="19"/>
  <c r="O175" i="19"/>
  <c r="O182" i="19"/>
  <c r="O178" i="19"/>
  <c r="O166" i="19"/>
  <c r="O164" i="19"/>
  <c r="O184" i="19"/>
  <c r="O171" i="19"/>
  <c r="O168" i="19"/>
  <c r="O183" i="19"/>
  <c r="J101" i="19"/>
  <c r="S261" i="12" s="1"/>
  <c r="O174" i="19"/>
  <c r="N11" i="8"/>
  <c r="N11" i="11" s="1"/>
  <c r="N24" i="11" s="1"/>
  <c r="O159" i="19"/>
  <c r="O172" i="19"/>
  <c r="O160" i="19"/>
  <c r="O180" i="19"/>
  <c r="O177" i="19"/>
  <c r="O173" i="19"/>
  <c r="O163" i="19"/>
  <c r="J43" i="12"/>
  <c r="H22" i="6"/>
  <c r="J41" i="19"/>
  <c r="J35" i="12" s="1"/>
  <c r="J433" i="19"/>
  <c r="F485" i="19" s="1"/>
  <c r="N16" i="6" s="1"/>
  <c r="O24" i="7"/>
  <c r="J74" i="13"/>
  <c r="U558" i="19"/>
  <c r="H545" i="19"/>
  <c r="H560" i="19"/>
  <c r="H544" i="19"/>
  <c r="H557" i="19"/>
  <c r="AB563" i="19"/>
  <c r="J127" i="10"/>
  <c r="J140" i="10" s="1"/>
  <c r="J339" i="6" s="1"/>
  <c r="J133" i="11"/>
  <c r="J146" i="11" s="1"/>
  <c r="J457" i="6" s="1"/>
  <c r="AB568" i="19"/>
  <c r="AB571" i="19"/>
  <c r="AB562" i="19"/>
  <c r="AB554" i="19"/>
  <c r="V180" i="19"/>
  <c r="G47" i="9"/>
  <c r="G60" i="9" s="1"/>
  <c r="G212" i="6" s="1"/>
  <c r="V184" i="19"/>
  <c r="G93" i="6"/>
  <c r="G50" i="11"/>
  <c r="G63" i="11" s="1"/>
  <c r="G449" i="6" s="1"/>
  <c r="V168" i="19"/>
  <c r="AC162" i="19"/>
  <c r="AC180" i="19"/>
  <c r="AB556" i="19"/>
  <c r="AB558" i="19"/>
  <c r="AB552" i="19"/>
  <c r="R498" i="19"/>
  <c r="AB555" i="19"/>
  <c r="AB549" i="19"/>
  <c r="AB561" i="19"/>
  <c r="AB553" i="19"/>
  <c r="F106" i="19"/>
  <c r="O266" i="12" s="1"/>
  <c r="AB564" i="19"/>
  <c r="N498" i="19"/>
  <c r="O76" i="13" s="1"/>
  <c r="AB569" i="19"/>
  <c r="AB570" i="19"/>
  <c r="N17" i="7"/>
  <c r="N56" i="8"/>
  <c r="N97" i="8" s="1"/>
  <c r="N109" i="6" s="1"/>
  <c r="AB565" i="19"/>
  <c r="AB567" i="19"/>
  <c r="AB550" i="19"/>
  <c r="AB548" i="19"/>
  <c r="E36" i="20"/>
  <c r="J127" i="9"/>
  <c r="J140" i="9" s="1"/>
  <c r="J220" i="6" s="1"/>
  <c r="AB557" i="19"/>
  <c r="AB560" i="19"/>
  <c r="AB545" i="19"/>
  <c r="AB551" i="19"/>
  <c r="AB544" i="19"/>
  <c r="AB547" i="19"/>
  <c r="AB546" i="19"/>
  <c r="J498" i="19"/>
  <c r="S274" i="13" s="1"/>
  <c r="O274" i="13"/>
  <c r="N17" i="6"/>
  <c r="E295" i="20"/>
  <c r="J108" i="19"/>
  <c r="S268" i="12" s="1"/>
  <c r="V171" i="19"/>
  <c r="V174" i="19"/>
  <c r="AC564" i="19"/>
  <c r="AC548" i="19"/>
  <c r="F88" i="9"/>
  <c r="F101" i="9" s="1"/>
  <c r="F183" i="6" s="1"/>
  <c r="J57" i="13"/>
  <c r="AC553" i="19"/>
  <c r="AC556" i="19"/>
  <c r="N16" i="7"/>
  <c r="AC545" i="19"/>
  <c r="N499" i="19"/>
  <c r="E321" i="20" s="1"/>
  <c r="F64" i="6"/>
  <c r="AC568" i="19"/>
  <c r="F37" i="12"/>
  <c r="N24" i="7"/>
  <c r="J52" i="12"/>
  <c r="AC177" i="19"/>
  <c r="AC171" i="19"/>
  <c r="F52" i="19"/>
  <c r="F46" i="12" s="1"/>
  <c r="J18" i="12"/>
  <c r="F39" i="12"/>
  <c r="AC169" i="19"/>
  <c r="AC170" i="19"/>
  <c r="AC168" i="19"/>
  <c r="AC175" i="19"/>
  <c r="I10" i="7"/>
  <c r="AC167" i="19"/>
  <c r="AC185" i="19"/>
  <c r="J115" i="19"/>
  <c r="S275" i="12" s="1"/>
  <c r="AC160" i="19"/>
  <c r="N48" i="10"/>
  <c r="N61" i="10" s="1"/>
  <c r="G22" i="7"/>
  <c r="N108" i="19"/>
  <c r="E30" i="20" s="1"/>
  <c r="V170" i="19"/>
  <c r="V179" i="19"/>
  <c r="V160" i="19"/>
  <c r="V165" i="19"/>
  <c r="V159" i="19"/>
  <c r="V182" i="19"/>
  <c r="V173" i="19"/>
  <c r="J57" i="12"/>
  <c r="AC178" i="19"/>
  <c r="O17" i="6"/>
  <c r="AC181" i="19"/>
  <c r="J11" i="8"/>
  <c r="J11" i="10" s="1"/>
  <c r="J24" i="10" s="1"/>
  <c r="U561" i="19"/>
  <c r="U565" i="19"/>
  <c r="F36" i="12"/>
  <c r="H563" i="19"/>
  <c r="H567" i="19"/>
  <c r="H550" i="19"/>
  <c r="H552" i="19"/>
  <c r="H569" i="19"/>
  <c r="H553" i="19"/>
  <c r="H566" i="19"/>
  <c r="N478" i="19"/>
  <c r="E296" i="20" s="1"/>
  <c r="V176" i="19"/>
  <c r="V169" i="19"/>
  <c r="V181" i="19"/>
  <c r="V185" i="19"/>
  <c r="V161" i="19"/>
  <c r="V164" i="19"/>
  <c r="V162" i="19"/>
  <c r="H22" i="7"/>
  <c r="O70" i="12"/>
  <c r="U571" i="19"/>
  <c r="H556" i="19"/>
  <c r="H559" i="19"/>
  <c r="H564" i="19"/>
  <c r="H554" i="19"/>
  <c r="H568" i="19"/>
  <c r="H565" i="19"/>
  <c r="V175" i="19"/>
  <c r="V172" i="19"/>
  <c r="V163" i="19"/>
  <c r="V167" i="19"/>
  <c r="V183" i="19"/>
  <c r="V166" i="19"/>
  <c r="R108" i="19"/>
  <c r="N24" i="6"/>
  <c r="AC172" i="19"/>
  <c r="AC159" i="19"/>
  <c r="AC174" i="19"/>
  <c r="N115" i="19"/>
  <c r="O275" i="12"/>
  <c r="AC164" i="19"/>
  <c r="AC182" i="19"/>
  <c r="AC173" i="19"/>
  <c r="AC176" i="19"/>
  <c r="AC183" i="19"/>
  <c r="R115" i="19"/>
  <c r="AC161" i="19"/>
  <c r="AC163" i="19"/>
  <c r="AC184" i="19"/>
  <c r="O19" i="8"/>
  <c r="AC165" i="19"/>
  <c r="AC179" i="19"/>
  <c r="J50" i="19"/>
  <c r="F44" i="12"/>
  <c r="E10" i="7"/>
  <c r="H10" i="7"/>
  <c r="G10" i="7"/>
  <c r="P10" i="7"/>
  <c r="F89" i="10"/>
  <c r="F102" i="10" s="1"/>
  <c r="F302" i="6" s="1"/>
  <c r="H11" i="8"/>
  <c r="H11" i="11" s="1"/>
  <c r="H24" i="11" s="1"/>
  <c r="J39" i="12"/>
  <c r="O275" i="13"/>
  <c r="O17" i="7"/>
  <c r="AC571" i="19"/>
  <c r="AC557" i="19"/>
  <c r="AC544" i="19"/>
  <c r="AC570" i="19"/>
  <c r="AC566" i="19"/>
  <c r="AC555" i="19"/>
  <c r="AC560" i="19"/>
  <c r="J499" i="19"/>
  <c r="S275" i="13" s="1"/>
  <c r="F109" i="19"/>
  <c r="I17" i="6" s="1"/>
  <c r="J51" i="12"/>
  <c r="J20" i="12"/>
  <c r="I22" i="7"/>
  <c r="I22" i="6"/>
  <c r="O56" i="8"/>
  <c r="O127" i="9" s="1"/>
  <c r="O140" i="9" s="1"/>
  <c r="O220" i="6" s="1"/>
  <c r="AC558" i="19"/>
  <c r="AC549" i="19"/>
  <c r="AC552" i="19"/>
  <c r="AC547" i="19"/>
  <c r="AC562" i="19"/>
  <c r="AC561" i="19"/>
  <c r="AC569" i="19"/>
  <c r="F57" i="13"/>
  <c r="AC559" i="19"/>
  <c r="AC551" i="19"/>
  <c r="AC567" i="19"/>
  <c r="AC565" i="19"/>
  <c r="AC563" i="19"/>
  <c r="AC546" i="19"/>
  <c r="AC554" i="19"/>
  <c r="AC550" i="19"/>
  <c r="N47" i="9"/>
  <c r="N60" i="9" s="1"/>
  <c r="N212" i="6" s="1"/>
  <c r="N93" i="6"/>
  <c r="K127" i="9"/>
  <c r="K140" i="9" s="1"/>
  <c r="K220" i="6" s="1"/>
  <c r="J470" i="19"/>
  <c r="AB186" i="19"/>
  <c r="F24" i="6"/>
  <c r="O265" i="13"/>
  <c r="O269" i="13"/>
  <c r="P551" i="19"/>
  <c r="P550" i="19"/>
  <c r="P571" i="19"/>
  <c r="P559" i="19"/>
  <c r="P570" i="19"/>
  <c r="J486" i="19"/>
  <c r="S262" i="13" s="1"/>
  <c r="P547" i="19"/>
  <c r="P566" i="19"/>
  <c r="R486" i="19"/>
  <c r="P568" i="19"/>
  <c r="P544" i="19"/>
  <c r="P556" i="19"/>
  <c r="J44" i="13"/>
  <c r="P545" i="19"/>
  <c r="P557" i="19"/>
  <c r="P562" i="19"/>
  <c r="E312" i="20"/>
  <c r="J16" i="6"/>
  <c r="E29" i="20"/>
  <c r="J37" i="12"/>
  <c r="M127" i="10"/>
  <c r="M140" i="10" s="1"/>
  <c r="M339" i="6" s="1"/>
  <c r="J47" i="13"/>
  <c r="F470" i="19"/>
  <c r="O48" i="8"/>
  <c r="P561" i="19"/>
  <c r="P564" i="19"/>
  <c r="P554" i="19"/>
  <c r="P548" i="19"/>
  <c r="P553" i="19"/>
  <c r="P563" i="19"/>
  <c r="P549" i="19"/>
  <c r="P560" i="19"/>
  <c r="F86" i="19"/>
  <c r="O262" i="13"/>
  <c r="P552" i="19"/>
  <c r="P567" i="19"/>
  <c r="N486" i="19"/>
  <c r="P546" i="19"/>
  <c r="P555" i="19"/>
  <c r="P558" i="19"/>
  <c r="P569" i="19"/>
  <c r="K101" i="6"/>
  <c r="K127" i="10"/>
  <c r="K140" i="10" s="1"/>
  <c r="K339" i="6" s="1"/>
  <c r="O268" i="12"/>
  <c r="H19" i="8"/>
  <c r="J186" i="19"/>
  <c r="F113" i="19"/>
  <c r="J55" i="12"/>
  <c r="V544" i="19"/>
  <c r="N492" i="19"/>
  <c r="E314" i="20" s="1"/>
  <c r="V549" i="19"/>
  <c r="V554" i="19"/>
  <c r="V563" i="19"/>
  <c r="V548" i="19"/>
  <c r="V570" i="19"/>
  <c r="J492" i="19"/>
  <c r="S268" i="13" s="1"/>
  <c r="V560" i="19"/>
  <c r="V556" i="19"/>
  <c r="V552" i="19"/>
  <c r="V562" i="19"/>
  <c r="V546" i="19"/>
  <c r="V571" i="19"/>
  <c r="V547" i="19"/>
  <c r="V545" i="19"/>
  <c r="V565" i="19"/>
  <c r="V555" i="19"/>
  <c r="V566" i="19"/>
  <c r="V561" i="19"/>
  <c r="V568" i="19"/>
  <c r="V557" i="19"/>
  <c r="V564" i="19"/>
  <c r="V553" i="19"/>
  <c r="V558" i="19"/>
  <c r="V569" i="19"/>
  <c r="V551" i="19"/>
  <c r="H56" i="8"/>
  <c r="V567" i="19"/>
  <c r="R492" i="19"/>
  <c r="V559" i="19"/>
  <c r="V550" i="19"/>
  <c r="H17" i="6"/>
  <c r="E22" i="6"/>
  <c r="E22" i="7"/>
  <c r="J16" i="12"/>
  <c r="O267" i="13"/>
  <c r="J49" i="13"/>
  <c r="G17" i="7"/>
  <c r="J428" i="19"/>
  <c r="F480" i="19" s="1"/>
  <c r="I16" i="7" s="1"/>
  <c r="F51" i="13"/>
  <c r="J50" i="13"/>
  <c r="H17" i="7"/>
  <c r="M101" i="6"/>
  <c r="U570" i="19"/>
  <c r="U557" i="19"/>
  <c r="U569" i="19"/>
  <c r="U560" i="19"/>
  <c r="U552" i="19"/>
  <c r="U548" i="19"/>
  <c r="U550" i="19"/>
  <c r="J491" i="19"/>
  <c r="S267" i="13" s="1"/>
  <c r="F436" i="19"/>
  <c r="F59" i="13" s="1"/>
  <c r="F69" i="19"/>
  <c r="K22" i="7"/>
  <c r="K24" i="7" s="1"/>
  <c r="J22" i="12"/>
  <c r="K22" i="6"/>
  <c r="K24" i="6" s="1"/>
  <c r="M22" i="6"/>
  <c r="M24" i="6" s="1"/>
  <c r="M22" i="7"/>
  <c r="M24" i="7" s="1"/>
  <c r="J24" i="12"/>
  <c r="S561" i="19"/>
  <c r="S544" i="19"/>
  <c r="S554" i="19"/>
  <c r="S556" i="19"/>
  <c r="S552" i="19"/>
  <c r="R489" i="19"/>
  <c r="S568" i="19"/>
  <c r="S551" i="19"/>
  <c r="S557" i="19"/>
  <c r="S569" i="19"/>
  <c r="S565" i="19"/>
  <c r="S549" i="19"/>
  <c r="S560" i="19"/>
  <c r="S563" i="19"/>
  <c r="N489" i="19"/>
  <c r="J489" i="19"/>
  <c r="S265" i="13" s="1"/>
  <c r="S555" i="19"/>
  <c r="S548" i="19"/>
  <c r="S545" i="19"/>
  <c r="S558" i="19"/>
  <c r="S546" i="19"/>
  <c r="S562" i="19"/>
  <c r="S564" i="19"/>
  <c r="S570" i="19"/>
  <c r="S559" i="19"/>
  <c r="S571" i="19"/>
  <c r="S566" i="19"/>
  <c r="S547" i="19"/>
  <c r="S567" i="19"/>
  <c r="S553" i="19"/>
  <c r="S550" i="19"/>
  <c r="J70" i="13"/>
  <c r="H23" i="6"/>
  <c r="H23" i="7"/>
  <c r="J435" i="19"/>
  <c r="F487" i="19" s="1"/>
  <c r="F58" i="13"/>
  <c r="G17" i="6"/>
  <c r="N10" i="7"/>
  <c r="L10" i="7"/>
  <c r="F112" i="19"/>
  <c r="J54" i="12"/>
  <c r="M10" i="7"/>
  <c r="F111" i="19"/>
  <c r="J53" i="12"/>
  <c r="F116" i="19"/>
  <c r="J58" i="12"/>
  <c r="AD561" i="19"/>
  <c r="AD567" i="19"/>
  <c r="AD546" i="19"/>
  <c r="AD553" i="19"/>
  <c r="AD552" i="19"/>
  <c r="AD554" i="19"/>
  <c r="AD551" i="19"/>
  <c r="AD557" i="19"/>
  <c r="AD555" i="19"/>
  <c r="AD550" i="19"/>
  <c r="AD556" i="19"/>
  <c r="AD564" i="19"/>
  <c r="AD563" i="19"/>
  <c r="AD570" i="19"/>
  <c r="AD562" i="19"/>
  <c r="AD559" i="19"/>
  <c r="AD544" i="19"/>
  <c r="N500" i="19"/>
  <c r="AD571" i="19"/>
  <c r="AD558" i="19"/>
  <c r="AD560" i="19"/>
  <c r="AD549" i="19"/>
  <c r="J58" i="13"/>
  <c r="AD566" i="19"/>
  <c r="AD568" i="19"/>
  <c r="AD569" i="19"/>
  <c r="P56" i="8"/>
  <c r="J500" i="19"/>
  <c r="S276" i="13" s="1"/>
  <c r="AD565" i="19"/>
  <c r="AD545" i="19"/>
  <c r="R500" i="19"/>
  <c r="AD547" i="19"/>
  <c r="O276" i="13"/>
  <c r="AD548" i="19"/>
  <c r="E101" i="6"/>
  <c r="O268" i="13"/>
  <c r="F10" i="7"/>
  <c r="U549" i="19"/>
  <c r="U551" i="19"/>
  <c r="U563" i="19"/>
  <c r="U553" i="19"/>
  <c r="R491" i="19"/>
  <c r="U559" i="19"/>
  <c r="U564" i="19"/>
  <c r="U562" i="19"/>
  <c r="J453" i="19"/>
  <c r="J69" i="19"/>
  <c r="F453" i="19"/>
  <c r="J46" i="19"/>
  <c r="F40" i="12"/>
  <c r="J27" i="12"/>
  <c r="P22" i="6"/>
  <c r="P22" i="7"/>
  <c r="J67" i="13"/>
  <c r="E23" i="7"/>
  <c r="E23" i="6"/>
  <c r="J427" i="19"/>
  <c r="F479" i="19" s="1"/>
  <c r="F50" i="13"/>
  <c r="J40" i="19"/>
  <c r="F34" i="12"/>
  <c r="K10" i="7"/>
  <c r="O10" i="7"/>
  <c r="L22" i="7"/>
  <c r="J23" i="12"/>
  <c r="L22" i="6"/>
  <c r="L24" i="6" s="1"/>
  <c r="J71" i="13"/>
  <c r="I23" i="6"/>
  <c r="I23" i="7"/>
  <c r="M133" i="11"/>
  <c r="M146" i="11" s="1"/>
  <c r="M457" i="6" s="1"/>
  <c r="J86" i="19"/>
  <c r="U566" i="19"/>
  <c r="U546" i="19"/>
  <c r="U555" i="19"/>
  <c r="U545" i="19"/>
  <c r="U568" i="19"/>
  <c r="N491" i="19"/>
  <c r="U544" i="19"/>
  <c r="J48" i="19"/>
  <c r="F42" i="12"/>
  <c r="J51" i="19"/>
  <c r="F45" i="12"/>
  <c r="J424" i="19"/>
  <c r="F476" i="19" s="1"/>
  <c r="F47" i="13"/>
  <c r="P23" i="7"/>
  <c r="J78" i="13"/>
  <c r="P23" i="6"/>
  <c r="F105" i="19"/>
  <c r="J47" i="12"/>
  <c r="J47" i="19"/>
  <c r="F41" i="12"/>
  <c r="W571" i="19"/>
  <c r="W544" i="19"/>
  <c r="W546" i="19"/>
  <c r="W556" i="19"/>
  <c r="W562" i="19"/>
  <c r="W548" i="19"/>
  <c r="W555" i="19"/>
  <c r="N493" i="19"/>
  <c r="W567" i="19"/>
  <c r="W553" i="19"/>
  <c r="W569" i="19"/>
  <c r="J493" i="19"/>
  <c r="S269" i="13" s="1"/>
  <c r="W554" i="19"/>
  <c r="W558" i="19"/>
  <c r="W551" i="19"/>
  <c r="W566" i="19"/>
  <c r="R493" i="19"/>
  <c r="W549" i="19"/>
  <c r="W559" i="19"/>
  <c r="W552" i="19"/>
  <c r="W565" i="19"/>
  <c r="W547" i="19"/>
  <c r="W570" i="19"/>
  <c r="W550" i="19"/>
  <c r="W568" i="19"/>
  <c r="W557" i="19"/>
  <c r="W564" i="19"/>
  <c r="W561" i="19"/>
  <c r="I56" i="8"/>
  <c r="W560" i="19"/>
  <c r="W563" i="19"/>
  <c r="W545" i="19"/>
  <c r="G48" i="8"/>
  <c r="O254" i="13"/>
  <c r="J36" i="13"/>
  <c r="M562" i="19"/>
  <c r="M564" i="19"/>
  <c r="M555" i="19"/>
  <c r="M571" i="19"/>
  <c r="M566" i="19"/>
  <c r="M553" i="19"/>
  <c r="M547" i="19"/>
  <c r="M545" i="19"/>
  <c r="M549" i="19"/>
  <c r="M550" i="19"/>
  <c r="M548" i="19"/>
  <c r="M546" i="19"/>
  <c r="J483" i="19"/>
  <c r="S259" i="13" s="1"/>
  <c r="M556" i="19"/>
  <c r="M561" i="19"/>
  <c r="M560" i="19"/>
  <c r="M563" i="19"/>
  <c r="M552" i="19"/>
  <c r="M565" i="19"/>
  <c r="R483" i="19"/>
  <c r="M567" i="19"/>
  <c r="M551" i="19"/>
  <c r="M559" i="19"/>
  <c r="M569" i="19"/>
  <c r="M570" i="19"/>
  <c r="M554" i="19"/>
  <c r="M568" i="19"/>
  <c r="N483" i="19"/>
  <c r="O23" i="13" s="1"/>
  <c r="M544" i="19"/>
  <c r="M557" i="19"/>
  <c r="M558" i="19"/>
  <c r="J484" i="19"/>
  <c r="S260" i="13" s="1"/>
  <c r="N553" i="19"/>
  <c r="N556" i="19"/>
  <c r="N550" i="19"/>
  <c r="N565" i="19"/>
  <c r="N546" i="19"/>
  <c r="N561" i="19"/>
  <c r="N567" i="19"/>
  <c r="N548" i="19"/>
  <c r="N571" i="19"/>
  <c r="N566" i="19"/>
  <c r="N551" i="19"/>
  <c r="N549" i="19"/>
  <c r="N547" i="19"/>
  <c r="N564" i="19"/>
  <c r="N559" i="19"/>
  <c r="N555" i="19"/>
  <c r="N557" i="19"/>
  <c r="N562" i="19"/>
  <c r="N563" i="19"/>
  <c r="N552" i="19"/>
  <c r="N569" i="19"/>
  <c r="N560" i="19"/>
  <c r="N568" i="19"/>
  <c r="N484" i="19"/>
  <c r="N558" i="19"/>
  <c r="N554" i="19"/>
  <c r="R484" i="19"/>
  <c r="N570" i="19"/>
  <c r="N545" i="19"/>
  <c r="N544" i="19"/>
  <c r="O260" i="13"/>
  <c r="M48" i="8"/>
  <c r="J42" i="13"/>
  <c r="E316" i="20"/>
  <c r="O72" i="13"/>
  <c r="U186" i="19"/>
  <c r="J481" i="19"/>
  <c r="S257" i="13" s="1"/>
  <c r="K545" i="19"/>
  <c r="K554" i="19"/>
  <c r="K557" i="19"/>
  <c r="K553" i="19"/>
  <c r="K556" i="19"/>
  <c r="K564" i="19"/>
  <c r="K555" i="19"/>
  <c r="K561" i="19"/>
  <c r="K569" i="19"/>
  <c r="K558" i="19"/>
  <c r="K552" i="19"/>
  <c r="K562" i="19"/>
  <c r="K563" i="19"/>
  <c r="K548" i="19"/>
  <c r="N481" i="19"/>
  <c r="K568" i="19"/>
  <c r="K571" i="19"/>
  <c r="K559" i="19"/>
  <c r="K549" i="19"/>
  <c r="K567" i="19"/>
  <c r="K565" i="19"/>
  <c r="K570" i="19"/>
  <c r="K544" i="19"/>
  <c r="R481" i="19"/>
  <c r="K566" i="19"/>
  <c r="K550" i="19"/>
  <c r="K560" i="19"/>
  <c r="K551" i="19"/>
  <c r="K546" i="19"/>
  <c r="K547" i="19"/>
  <c r="O257" i="13"/>
  <c r="J48" i="8"/>
  <c r="J39" i="13"/>
  <c r="J16" i="7"/>
  <c r="R177" i="19"/>
  <c r="R182" i="19"/>
  <c r="R166" i="19"/>
  <c r="R168" i="19"/>
  <c r="R183" i="19"/>
  <c r="R172" i="19"/>
  <c r="R159" i="19"/>
  <c r="R178" i="19"/>
  <c r="J104" i="19"/>
  <c r="R160" i="19"/>
  <c r="R174" i="19"/>
  <c r="R171" i="19"/>
  <c r="R181" i="19"/>
  <c r="R165" i="19"/>
  <c r="R170" i="19"/>
  <c r="R176" i="19"/>
  <c r="N104" i="19"/>
  <c r="R180" i="19"/>
  <c r="R104" i="19"/>
  <c r="R161" i="19"/>
  <c r="R179" i="19"/>
  <c r="R173" i="19"/>
  <c r="R162" i="19"/>
  <c r="R175" i="19"/>
  <c r="R164" i="19"/>
  <c r="R185" i="19"/>
  <c r="R169" i="19"/>
  <c r="R184" i="19"/>
  <c r="R167" i="19"/>
  <c r="R163" i="19"/>
  <c r="J41" i="13"/>
  <c r="E317" i="20"/>
  <c r="E173" i="19"/>
  <c r="E163" i="19"/>
  <c r="E166" i="19"/>
  <c r="E185" i="19"/>
  <c r="E162" i="19"/>
  <c r="E160" i="19"/>
  <c r="E176" i="19"/>
  <c r="E181" i="19"/>
  <c r="E165" i="19"/>
  <c r="E167" i="19"/>
  <c r="R91" i="19"/>
  <c r="E182" i="19"/>
  <c r="E159" i="19"/>
  <c r="E178" i="19"/>
  <c r="E172" i="19"/>
  <c r="E177" i="19"/>
  <c r="E161" i="19"/>
  <c r="E164" i="19"/>
  <c r="E174" i="19"/>
  <c r="E179" i="19"/>
  <c r="N91" i="19"/>
  <c r="E184" i="19"/>
  <c r="E168" i="19"/>
  <c r="E183" i="19"/>
  <c r="E171" i="19"/>
  <c r="E180" i="19"/>
  <c r="E169" i="19"/>
  <c r="E175" i="19"/>
  <c r="J91" i="19"/>
  <c r="E170" i="19"/>
  <c r="R559" i="19"/>
  <c r="R570" i="19"/>
  <c r="R553" i="19"/>
  <c r="R564" i="19"/>
  <c r="R545" i="19"/>
  <c r="R546" i="19"/>
  <c r="R557" i="19"/>
  <c r="J488" i="19"/>
  <c r="R555" i="19"/>
  <c r="R552" i="19"/>
  <c r="R488" i="19"/>
  <c r="R549" i="19"/>
  <c r="R563" i="19"/>
  <c r="R547" i="19"/>
  <c r="R554" i="19"/>
  <c r="R565" i="19"/>
  <c r="R550" i="19"/>
  <c r="R556" i="19"/>
  <c r="R548" i="19"/>
  <c r="R544" i="19"/>
  <c r="R571" i="19"/>
  <c r="R569" i="19"/>
  <c r="R562" i="19"/>
  <c r="N488" i="19"/>
  <c r="R567" i="19"/>
  <c r="R560" i="19"/>
  <c r="R568" i="19"/>
  <c r="R566" i="19"/>
  <c r="F502" i="19"/>
  <c r="R551" i="19"/>
  <c r="R558" i="19"/>
  <c r="R561" i="19"/>
  <c r="I184" i="19"/>
  <c r="I168" i="19"/>
  <c r="I173" i="19"/>
  <c r="I179" i="19"/>
  <c r="J95" i="19"/>
  <c r="S255" i="12" s="1"/>
  <c r="I163" i="19"/>
  <c r="I167" i="19"/>
  <c r="I182" i="19"/>
  <c r="I172" i="19"/>
  <c r="I177" i="19"/>
  <c r="I161" i="19"/>
  <c r="N95" i="19"/>
  <c r="O19" i="12" s="1"/>
  <c r="I164" i="19"/>
  <c r="I175" i="19"/>
  <c r="I174" i="19"/>
  <c r="I181" i="19"/>
  <c r="R95" i="19"/>
  <c r="I183" i="19"/>
  <c r="I180" i="19"/>
  <c r="I178" i="19"/>
  <c r="I165" i="19"/>
  <c r="I159" i="19"/>
  <c r="I185" i="19"/>
  <c r="I171" i="19"/>
  <c r="I162" i="19"/>
  <c r="I166" i="19"/>
  <c r="I169" i="19"/>
  <c r="I160" i="19"/>
  <c r="I176" i="19"/>
  <c r="I170" i="19"/>
  <c r="F94" i="19"/>
  <c r="G11" i="8" s="1"/>
  <c r="G56" i="6" s="1"/>
  <c r="J36" i="12"/>
  <c r="L559" i="19"/>
  <c r="L570" i="19"/>
  <c r="J482" i="19"/>
  <c r="S258" i="13" s="1"/>
  <c r="L556" i="19"/>
  <c r="L558" i="19"/>
  <c r="L567" i="19"/>
  <c r="R482" i="19"/>
  <c r="L547" i="19"/>
  <c r="L569" i="19"/>
  <c r="L566" i="19"/>
  <c r="L549" i="19"/>
  <c r="L552" i="19"/>
  <c r="L545" i="19"/>
  <c r="L561" i="19"/>
  <c r="L564" i="19"/>
  <c r="L560" i="19"/>
  <c r="L557" i="19"/>
  <c r="N482" i="19"/>
  <c r="L548" i="19"/>
  <c r="L544" i="19"/>
  <c r="L554" i="19"/>
  <c r="L546" i="19"/>
  <c r="L562" i="19"/>
  <c r="L568" i="19"/>
  <c r="L565" i="19"/>
  <c r="L553" i="19"/>
  <c r="L555" i="19"/>
  <c r="L551" i="19"/>
  <c r="L571" i="19"/>
  <c r="L563" i="19"/>
  <c r="L550" i="19"/>
  <c r="O258" i="13"/>
  <c r="K48" i="8"/>
  <c r="J40" i="13"/>
  <c r="X175" i="19"/>
  <c r="X180" i="19"/>
  <c r="X164" i="19"/>
  <c r="X166" i="19"/>
  <c r="X165" i="19"/>
  <c r="X162" i="19"/>
  <c r="N110" i="19"/>
  <c r="X160" i="19"/>
  <c r="X161" i="19"/>
  <c r="X179" i="19"/>
  <c r="X184" i="19"/>
  <c r="X168" i="19"/>
  <c r="X174" i="19"/>
  <c r="X173" i="19"/>
  <c r="X163" i="19"/>
  <c r="X159" i="19"/>
  <c r="X177" i="19"/>
  <c r="X171" i="19"/>
  <c r="X176" i="19"/>
  <c r="J110" i="19"/>
  <c r="S270" i="12" s="1"/>
  <c r="X178" i="19"/>
  <c r="X185" i="19"/>
  <c r="X172" i="19"/>
  <c r="R110" i="19"/>
  <c r="X182" i="19"/>
  <c r="X169" i="19"/>
  <c r="X183" i="19"/>
  <c r="X181" i="19"/>
  <c r="X167" i="19"/>
  <c r="X170" i="19"/>
  <c r="J17" i="7"/>
  <c r="J17" i="6"/>
  <c r="J19" i="8"/>
  <c r="O270" i="12"/>
  <c r="E566" i="19"/>
  <c r="E550" i="19"/>
  <c r="E559" i="19"/>
  <c r="E557" i="19"/>
  <c r="E553" i="19"/>
  <c r="J475" i="19"/>
  <c r="E567" i="19"/>
  <c r="E562" i="19"/>
  <c r="E545" i="19"/>
  <c r="E551" i="19"/>
  <c r="E548" i="19"/>
  <c r="E570" i="19"/>
  <c r="E554" i="19"/>
  <c r="E560" i="19"/>
  <c r="E571" i="19"/>
  <c r="E568" i="19"/>
  <c r="N475" i="19"/>
  <c r="E547" i="19"/>
  <c r="E549" i="19"/>
  <c r="E569" i="19"/>
  <c r="E546" i="19"/>
  <c r="E556" i="19"/>
  <c r="E564" i="19"/>
  <c r="E561" i="19"/>
  <c r="E552" i="19"/>
  <c r="E563" i="19"/>
  <c r="E565" i="19"/>
  <c r="E558" i="19"/>
  <c r="R475" i="19"/>
  <c r="E544" i="19"/>
  <c r="E555" i="19"/>
  <c r="F64" i="8"/>
  <c r="F141" i="6" s="1"/>
  <c r="L48" i="8"/>
  <c r="L94" i="11" s="1"/>
  <c r="L107" i="11" s="1"/>
  <c r="L420" i="6" s="1"/>
  <c r="F127" i="10"/>
  <c r="F140" i="10" s="1"/>
  <c r="F339" i="6" s="1"/>
  <c r="K170" i="19"/>
  <c r="K175" i="19"/>
  <c r="K159" i="19"/>
  <c r="K162" i="19"/>
  <c r="N97" i="19"/>
  <c r="E15" i="20" s="1"/>
  <c r="K185" i="19"/>
  <c r="K168" i="19"/>
  <c r="K182" i="19"/>
  <c r="K171" i="19"/>
  <c r="K161" i="19"/>
  <c r="K177" i="19"/>
  <c r="K174" i="19"/>
  <c r="K179" i="19"/>
  <c r="K163" i="19"/>
  <c r="K165" i="19"/>
  <c r="R97" i="19"/>
  <c r="K172" i="19"/>
  <c r="K184" i="19"/>
  <c r="K166" i="19"/>
  <c r="K181" i="19"/>
  <c r="J97" i="19"/>
  <c r="S257" i="12" s="1"/>
  <c r="K176" i="19"/>
  <c r="K183" i="19"/>
  <c r="K180" i="19"/>
  <c r="K167" i="19"/>
  <c r="K169" i="19"/>
  <c r="K173" i="19"/>
  <c r="K164" i="19"/>
  <c r="K178" i="19"/>
  <c r="K160" i="19"/>
  <c r="J24" i="7"/>
  <c r="E319" i="20"/>
  <c r="O75" i="13"/>
  <c r="F127" i="9"/>
  <c r="F140" i="9" s="1"/>
  <c r="F220" i="6" s="1"/>
  <c r="E133" i="11"/>
  <c r="E146" i="11" s="1"/>
  <c r="E457" i="6" s="1"/>
  <c r="E127" i="9"/>
  <c r="E140" i="9" s="1"/>
  <c r="E220" i="6" s="1"/>
  <c r="F101" i="6"/>
  <c r="D10" i="7"/>
  <c r="Q8" i="7"/>
  <c r="Q10" i="6"/>
  <c r="N449" i="6"/>
  <c r="G331" i="6"/>
  <c r="J33" i="12"/>
  <c r="S256" i="12"/>
  <c r="I11" i="8"/>
  <c r="O256" i="12"/>
  <c r="J15" i="12"/>
  <c r="D22" i="7"/>
  <c r="D22" i="6"/>
  <c r="F162" i="11"/>
  <c r="F497" i="6" s="1"/>
  <c r="F420" i="6"/>
  <c r="J46" i="12"/>
  <c r="D23" i="7"/>
  <c r="D23" i="6"/>
  <c r="J66" i="13"/>
  <c r="F93" i="19" l="1"/>
  <c r="T161" i="19"/>
  <c r="T160" i="19"/>
  <c r="L24" i="7"/>
  <c r="N48" i="8"/>
  <c r="N89" i="10" s="1"/>
  <c r="N102" i="10" s="1"/>
  <c r="G101" i="6"/>
  <c r="O77" i="13"/>
  <c r="O550" i="19"/>
  <c r="O561" i="19"/>
  <c r="O565" i="19"/>
  <c r="O554" i="19"/>
  <c r="O570" i="19"/>
  <c r="O548" i="19"/>
  <c r="R485" i="19"/>
  <c r="E320" i="20"/>
  <c r="N485" i="19"/>
  <c r="O25" i="13" s="1"/>
  <c r="O562" i="19"/>
  <c r="O553" i="19"/>
  <c r="O551" i="19"/>
  <c r="O546" i="19"/>
  <c r="O549" i="19"/>
  <c r="O544" i="19"/>
  <c r="O560" i="19"/>
  <c r="G24" i="7"/>
  <c r="O261" i="13"/>
  <c r="O564" i="19"/>
  <c r="O568" i="19"/>
  <c r="O569" i="19"/>
  <c r="O571" i="19"/>
  <c r="O547" i="19"/>
  <c r="O563" i="19"/>
  <c r="O567" i="19"/>
  <c r="O566" i="19"/>
  <c r="G97" i="8"/>
  <c r="G109" i="6" s="1"/>
  <c r="J43" i="13"/>
  <c r="O545" i="19"/>
  <c r="O556" i="19"/>
  <c r="O555" i="19"/>
  <c r="O558" i="19"/>
  <c r="O552" i="19"/>
  <c r="O557" i="19"/>
  <c r="O559" i="19"/>
  <c r="J485" i="19"/>
  <c r="S261" i="13" s="1"/>
  <c r="G133" i="11"/>
  <c r="G146" i="11" s="1"/>
  <c r="G457" i="6" s="1"/>
  <c r="G127" i="10"/>
  <c r="G140" i="10" s="1"/>
  <c r="G339" i="6" s="1"/>
  <c r="G64" i="8"/>
  <c r="G141" i="6" s="1"/>
  <c r="E318" i="20"/>
  <c r="O101" i="6"/>
  <c r="O127" i="10"/>
  <c r="O140" i="10" s="1"/>
  <c r="O339" i="6" s="1"/>
  <c r="L127" i="9"/>
  <c r="L140" i="9" s="1"/>
  <c r="L220" i="6" s="1"/>
  <c r="L127" i="10"/>
  <c r="L140" i="10" s="1"/>
  <c r="L339" i="6" s="1"/>
  <c r="L101" i="6"/>
  <c r="N27" i="8"/>
  <c r="N133" i="6" s="1"/>
  <c r="O25" i="12"/>
  <c r="N11" i="9"/>
  <c r="N24" i="9" s="1"/>
  <c r="N175" i="6" s="1"/>
  <c r="N56" i="6"/>
  <c r="N11" i="10"/>
  <c r="N24" i="10" s="1"/>
  <c r="N74" i="10" s="1"/>
  <c r="N371" i="6" s="1"/>
  <c r="H24" i="6"/>
  <c r="G174" i="9"/>
  <c r="G228" i="6" s="1"/>
  <c r="O186" i="19"/>
  <c r="N18" i="6"/>
  <c r="J106" i="19"/>
  <c r="S266" i="12" s="1"/>
  <c r="T167" i="19"/>
  <c r="T182" i="19"/>
  <c r="F19" i="8"/>
  <c r="F47" i="9" s="1"/>
  <c r="F60" i="9" s="1"/>
  <c r="F212" i="6" s="1"/>
  <c r="T185" i="19"/>
  <c r="H11" i="9"/>
  <c r="H24" i="9" s="1"/>
  <c r="H175" i="6" s="1"/>
  <c r="T164" i="19"/>
  <c r="T184" i="19"/>
  <c r="N106" i="19"/>
  <c r="E28" i="20" s="1"/>
  <c r="T162" i="19"/>
  <c r="T176" i="19"/>
  <c r="T175" i="19"/>
  <c r="T177" i="19"/>
  <c r="T183" i="19"/>
  <c r="T169" i="19"/>
  <c r="T179" i="19"/>
  <c r="I24" i="7"/>
  <c r="F17" i="6"/>
  <c r="F17" i="7"/>
  <c r="T174" i="19"/>
  <c r="T171" i="19"/>
  <c r="T173" i="19"/>
  <c r="T181" i="19"/>
  <c r="T178" i="19"/>
  <c r="T165" i="19"/>
  <c r="T170" i="19"/>
  <c r="T180" i="19"/>
  <c r="T166" i="19"/>
  <c r="T163" i="19"/>
  <c r="T159" i="19"/>
  <c r="T172" i="19"/>
  <c r="R106" i="19"/>
  <c r="T168" i="19"/>
  <c r="N18" i="7"/>
  <c r="N127" i="10"/>
  <c r="N140" i="10" s="1"/>
  <c r="N339" i="6" s="1"/>
  <c r="N101" i="6"/>
  <c r="N133" i="11"/>
  <c r="N146" i="11" s="1"/>
  <c r="N127" i="9"/>
  <c r="N140" i="9" s="1"/>
  <c r="N220" i="6" s="1"/>
  <c r="O97" i="8"/>
  <c r="O109" i="6" s="1"/>
  <c r="J11" i="11"/>
  <c r="J24" i="11" s="1"/>
  <c r="J412" i="6" s="1"/>
  <c r="H27" i="8"/>
  <c r="H133" i="6" s="1"/>
  <c r="O133" i="11"/>
  <c r="O146" i="11" s="1"/>
  <c r="O457" i="6" s="1"/>
  <c r="O64" i="8"/>
  <c r="O141" i="6" s="1"/>
  <c r="E13" i="20"/>
  <c r="N331" i="6"/>
  <c r="N73" i="9"/>
  <c r="N252" i="6" s="1"/>
  <c r="J18" i="6"/>
  <c r="V186" i="19"/>
  <c r="J56" i="6"/>
  <c r="H56" i="6"/>
  <c r="J89" i="8"/>
  <c r="J72" i="6" s="1"/>
  <c r="J37" i="7" s="1"/>
  <c r="J11" i="9"/>
  <c r="J24" i="9" s="1"/>
  <c r="J175" i="6" s="1"/>
  <c r="J27" i="8"/>
  <c r="J133" i="6" s="1"/>
  <c r="I24" i="6"/>
  <c r="H11" i="10"/>
  <c r="H24" i="10" s="1"/>
  <c r="H294" i="6" s="1"/>
  <c r="E37" i="20"/>
  <c r="O77" i="12"/>
  <c r="O93" i="6"/>
  <c r="O48" i="10"/>
  <c r="O61" i="10" s="1"/>
  <c r="O331" i="6" s="1"/>
  <c r="O50" i="11"/>
  <c r="O63" i="11" s="1"/>
  <c r="O449" i="6" s="1"/>
  <c r="O47" i="9"/>
  <c r="O60" i="9" s="1"/>
  <c r="O212" i="6" s="1"/>
  <c r="H24" i="7"/>
  <c r="F102" i="19"/>
  <c r="J44" i="12"/>
  <c r="AC186" i="19"/>
  <c r="O18" i="13"/>
  <c r="E301" i="20"/>
  <c r="J60" i="12"/>
  <c r="W166" i="19"/>
  <c r="W184" i="19"/>
  <c r="W163" i="19"/>
  <c r="W162" i="19"/>
  <c r="R109" i="19"/>
  <c r="W167" i="19"/>
  <c r="W178" i="19"/>
  <c r="W177" i="19"/>
  <c r="W171" i="19"/>
  <c r="W169" i="19"/>
  <c r="W182" i="19"/>
  <c r="W173" i="19"/>
  <c r="J109" i="19"/>
  <c r="S269" i="12" s="1"/>
  <c r="W185" i="19"/>
  <c r="W180" i="19"/>
  <c r="W168" i="19"/>
  <c r="W174" i="19"/>
  <c r="W176" i="19"/>
  <c r="W183" i="19"/>
  <c r="N109" i="19"/>
  <c r="W181" i="19"/>
  <c r="W164" i="19"/>
  <c r="W175" i="19"/>
  <c r="W160" i="19"/>
  <c r="W179" i="19"/>
  <c r="W165" i="19"/>
  <c r="W159" i="19"/>
  <c r="W161" i="19"/>
  <c r="W170" i="19"/>
  <c r="W172" i="19"/>
  <c r="I19" i="8"/>
  <c r="I97" i="8" s="1"/>
  <c r="I109" i="6" s="1"/>
  <c r="O269" i="12"/>
  <c r="I17" i="7"/>
  <c r="I18" i="7" s="1"/>
  <c r="G16" i="7"/>
  <c r="G18" i="7" s="1"/>
  <c r="F118" i="19"/>
  <c r="G33" i="6" s="1"/>
  <c r="P24" i="6"/>
  <c r="J18" i="7"/>
  <c r="L64" i="6"/>
  <c r="O70" i="13"/>
  <c r="Q9" i="7"/>
  <c r="Q10" i="7" s="1"/>
  <c r="H93" i="6"/>
  <c r="H48" i="10"/>
  <c r="H61" i="10" s="1"/>
  <c r="H331" i="6" s="1"/>
  <c r="H47" i="9"/>
  <c r="H60" i="9" s="1"/>
  <c r="H212" i="6" s="1"/>
  <c r="H50" i="11"/>
  <c r="H63" i="11" s="1"/>
  <c r="H449" i="6" s="1"/>
  <c r="O26" i="13"/>
  <c r="E304" i="20"/>
  <c r="O88" i="9"/>
  <c r="O101" i="9" s="1"/>
  <c r="O183" i="6" s="1"/>
  <c r="O89" i="10"/>
  <c r="O102" i="10" s="1"/>
  <c r="O302" i="6" s="1"/>
  <c r="O64" i="6"/>
  <c r="O94" i="11"/>
  <c r="O107" i="11" s="1"/>
  <c r="O420" i="6" s="1"/>
  <c r="J79" i="13"/>
  <c r="L88" i="9"/>
  <c r="L101" i="9" s="1"/>
  <c r="F501" i="19"/>
  <c r="D39" i="6" s="1"/>
  <c r="J436" i="19"/>
  <c r="G89" i="10"/>
  <c r="G102" i="10" s="1"/>
  <c r="G302" i="6" s="1"/>
  <c r="G88" i="9"/>
  <c r="G101" i="9" s="1"/>
  <c r="G64" i="6"/>
  <c r="G94" i="11"/>
  <c r="G107" i="11" s="1"/>
  <c r="I127" i="9"/>
  <c r="I140" i="9" s="1"/>
  <c r="I220" i="6" s="1"/>
  <c r="I127" i="10"/>
  <c r="I140" i="10" s="1"/>
  <c r="I339" i="6" s="1"/>
  <c r="I101" i="6"/>
  <c r="I133" i="11"/>
  <c r="I146" i="11" s="1"/>
  <c r="I457" i="6" s="1"/>
  <c r="S171" i="19"/>
  <c r="S161" i="19"/>
  <c r="S159" i="19"/>
  <c r="N105" i="19"/>
  <c r="S176" i="19"/>
  <c r="S160" i="19"/>
  <c r="S165" i="19"/>
  <c r="S181" i="19"/>
  <c r="S184" i="19"/>
  <c r="J105" i="19"/>
  <c r="S265" i="12" s="1"/>
  <c r="S174" i="19"/>
  <c r="S178" i="19"/>
  <c r="S183" i="19"/>
  <c r="S169" i="19"/>
  <c r="S182" i="19"/>
  <c r="R105" i="19"/>
  <c r="S170" i="19"/>
  <c r="S164" i="19"/>
  <c r="S163" i="19"/>
  <c r="S167" i="19"/>
  <c r="S177" i="19"/>
  <c r="S173" i="19"/>
  <c r="S162" i="19"/>
  <c r="S168" i="19"/>
  <c r="S166" i="19"/>
  <c r="S172" i="19"/>
  <c r="S179" i="19"/>
  <c r="S185" i="19"/>
  <c r="S180" i="19"/>
  <c r="S175" i="19"/>
  <c r="E19" i="8"/>
  <c r="O265" i="12"/>
  <c r="E17" i="6"/>
  <c r="E17" i="7"/>
  <c r="F92" i="19"/>
  <c r="J34" i="12"/>
  <c r="J52" i="19"/>
  <c r="Y173" i="19"/>
  <c r="Y176" i="19"/>
  <c r="Y167" i="19"/>
  <c r="Y161" i="19"/>
  <c r="Y172" i="19"/>
  <c r="R111" i="19"/>
  <c r="Y165" i="19"/>
  <c r="Y179" i="19"/>
  <c r="Y177" i="19"/>
  <c r="N111" i="19"/>
  <c r="Y170" i="19"/>
  <c r="J111" i="19"/>
  <c r="S271" i="12" s="1"/>
  <c r="Y159" i="19"/>
  <c r="Y183" i="19"/>
  <c r="Y178" i="19"/>
  <c r="Y180" i="19"/>
  <c r="Y160" i="19"/>
  <c r="Y182" i="19"/>
  <c r="Y162" i="19"/>
  <c r="Y181" i="19"/>
  <c r="Y185" i="19"/>
  <c r="Y163" i="19"/>
  <c r="Y184" i="19"/>
  <c r="Y171" i="19"/>
  <c r="Y175" i="19"/>
  <c r="Y169" i="19"/>
  <c r="Y174" i="19"/>
  <c r="Y166" i="19"/>
  <c r="Y164" i="19"/>
  <c r="Y168" i="19"/>
  <c r="K19" i="8"/>
  <c r="K17" i="7"/>
  <c r="K17" i="6"/>
  <c r="O271" i="12"/>
  <c r="E24" i="7"/>
  <c r="AA174" i="19"/>
  <c r="J113" i="19"/>
  <c r="S273" i="12" s="1"/>
  <c r="AA183" i="19"/>
  <c r="AA172" i="19"/>
  <c r="AA159" i="19"/>
  <c r="AA171" i="19"/>
  <c r="AA180" i="19"/>
  <c r="AA181" i="19"/>
  <c r="AA179" i="19"/>
  <c r="AA185" i="19"/>
  <c r="AA167" i="19"/>
  <c r="AA168" i="19"/>
  <c r="R113" i="19"/>
  <c r="AA161" i="19"/>
  <c r="AA175" i="19"/>
  <c r="AA176" i="19"/>
  <c r="AA163" i="19"/>
  <c r="AA173" i="19"/>
  <c r="N113" i="19"/>
  <c r="AA162" i="19"/>
  <c r="AA165" i="19"/>
  <c r="AA160" i="19"/>
  <c r="AA182" i="19"/>
  <c r="AA177" i="19"/>
  <c r="AA164" i="19"/>
  <c r="AA184" i="19"/>
  <c r="AA169" i="19"/>
  <c r="AA170" i="19"/>
  <c r="AA166" i="19"/>
  <c r="O273" i="12"/>
  <c r="M17" i="7"/>
  <c r="AA178" i="19"/>
  <c r="M19" i="8"/>
  <c r="M17" i="6"/>
  <c r="Q23" i="6"/>
  <c r="O21" i="12"/>
  <c r="Q23" i="7"/>
  <c r="J28" i="12"/>
  <c r="N502" i="19"/>
  <c r="J502" i="19"/>
  <c r="O71" i="13"/>
  <c r="E315" i="20"/>
  <c r="F567" i="19"/>
  <c r="F554" i="19"/>
  <c r="F559" i="19"/>
  <c r="F549" i="19"/>
  <c r="F544" i="19"/>
  <c r="F556" i="19"/>
  <c r="F545" i="19"/>
  <c r="F548" i="19"/>
  <c r="F560" i="19"/>
  <c r="F562" i="19"/>
  <c r="R476" i="19"/>
  <c r="F564" i="19"/>
  <c r="F552" i="19"/>
  <c r="F570" i="19"/>
  <c r="F568" i="19"/>
  <c r="J476" i="19"/>
  <c r="S252" i="13" s="1"/>
  <c r="F566" i="19"/>
  <c r="F550" i="19"/>
  <c r="F555" i="19"/>
  <c r="F553" i="19"/>
  <c r="N476" i="19"/>
  <c r="F569" i="19"/>
  <c r="F561" i="19"/>
  <c r="F547" i="19"/>
  <c r="F565" i="19"/>
  <c r="F571" i="19"/>
  <c r="F546" i="19"/>
  <c r="F563" i="19"/>
  <c r="F557" i="19"/>
  <c r="F551" i="19"/>
  <c r="F558" i="19"/>
  <c r="J34" i="13"/>
  <c r="O252" i="13"/>
  <c r="E48" i="8"/>
  <c r="F100" i="19"/>
  <c r="J42" i="12"/>
  <c r="O69" i="13"/>
  <c r="E313" i="20"/>
  <c r="J10" i="7"/>
  <c r="L19" i="8"/>
  <c r="O272" i="12"/>
  <c r="Z178" i="19"/>
  <c r="Z159" i="19"/>
  <c r="Z166" i="19"/>
  <c r="R112" i="19"/>
  <c r="Z179" i="19"/>
  <c r="N112" i="19"/>
  <c r="Z170" i="19"/>
  <c r="Z163" i="19"/>
  <c r="Z162" i="19"/>
  <c r="Z171" i="19"/>
  <c r="Z168" i="19"/>
  <c r="Z169" i="19"/>
  <c r="Z165" i="19"/>
  <c r="Z174" i="19"/>
  <c r="J112" i="19"/>
  <c r="S272" i="12" s="1"/>
  <c r="Z164" i="19"/>
  <c r="Z177" i="19"/>
  <c r="Z183" i="19"/>
  <c r="Z184" i="19"/>
  <c r="Z176" i="19"/>
  <c r="Z180" i="19"/>
  <c r="Z172" i="19"/>
  <c r="Z173" i="19"/>
  <c r="Z167" i="19"/>
  <c r="Z175" i="19"/>
  <c r="Z161" i="19"/>
  <c r="Z182" i="19"/>
  <c r="Z181" i="19"/>
  <c r="Z160" i="19"/>
  <c r="Z185" i="19"/>
  <c r="L17" i="6"/>
  <c r="L17" i="7"/>
  <c r="E24" i="6"/>
  <c r="F103" i="19"/>
  <c r="J45" i="12"/>
  <c r="E322" i="20"/>
  <c r="O78" i="13"/>
  <c r="J553" i="19"/>
  <c r="J555" i="19"/>
  <c r="J560" i="19"/>
  <c r="J557" i="19"/>
  <c r="J566" i="19"/>
  <c r="J568" i="19"/>
  <c r="J552" i="19"/>
  <c r="J571" i="19"/>
  <c r="J550" i="19"/>
  <c r="J546" i="19"/>
  <c r="J564" i="19"/>
  <c r="J547" i="19"/>
  <c r="J562" i="19"/>
  <c r="J554" i="19"/>
  <c r="J548" i="19"/>
  <c r="R480" i="19"/>
  <c r="J559" i="19"/>
  <c r="J545" i="19"/>
  <c r="J569" i="19"/>
  <c r="J567" i="19"/>
  <c r="J556" i="19"/>
  <c r="J563" i="19"/>
  <c r="J570" i="19"/>
  <c r="J551" i="19"/>
  <c r="J549" i="19"/>
  <c r="J558" i="19"/>
  <c r="N480" i="19"/>
  <c r="J565" i="19"/>
  <c r="J561" i="19"/>
  <c r="J480" i="19"/>
  <c r="S256" i="13" s="1"/>
  <c r="J544" i="19"/>
  <c r="I48" i="8"/>
  <c r="I89" i="8" s="1"/>
  <c r="O256" i="13"/>
  <c r="J38" i="13"/>
  <c r="H127" i="9"/>
  <c r="H140" i="9" s="1"/>
  <c r="H133" i="11"/>
  <c r="H146" i="11" s="1"/>
  <c r="H101" i="6"/>
  <c r="H97" i="8"/>
  <c r="H109" i="6" s="1"/>
  <c r="H127" i="10"/>
  <c r="H140" i="10" s="1"/>
  <c r="I16" i="6"/>
  <c r="I18" i="6" s="1"/>
  <c r="F503" i="19"/>
  <c r="R502" i="19"/>
  <c r="F99" i="19"/>
  <c r="J41" i="12"/>
  <c r="I568" i="19"/>
  <c r="I570" i="19"/>
  <c r="I571" i="19"/>
  <c r="I556" i="19"/>
  <c r="I561" i="19"/>
  <c r="I545" i="19"/>
  <c r="R479" i="19"/>
  <c r="I565" i="19"/>
  <c r="I562" i="19"/>
  <c r="I549" i="19"/>
  <c r="I550" i="19"/>
  <c r="I551" i="19"/>
  <c r="I546" i="19"/>
  <c r="I548" i="19"/>
  <c r="N479" i="19"/>
  <c r="I560" i="19"/>
  <c r="I547" i="19"/>
  <c r="I544" i="19"/>
  <c r="I563" i="19"/>
  <c r="I569" i="19"/>
  <c r="I566" i="19"/>
  <c r="I559" i="19"/>
  <c r="I564" i="19"/>
  <c r="I567" i="19"/>
  <c r="I553" i="19"/>
  <c r="O255" i="13"/>
  <c r="I555" i="19"/>
  <c r="I552" i="19"/>
  <c r="I557" i="19"/>
  <c r="I554" i="19"/>
  <c r="J479" i="19"/>
  <c r="S255" i="13" s="1"/>
  <c r="I558" i="19"/>
  <c r="H48" i="8"/>
  <c r="J37" i="13"/>
  <c r="H16" i="7"/>
  <c r="H18" i="7" s="1"/>
  <c r="H16" i="6"/>
  <c r="H18" i="6" s="1"/>
  <c r="P24" i="7"/>
  <c r="F98" i="19"/>
  <c r="J40" i="12"/>
  <c r="P127" i="10"/>
  <c r="P140" i="10" s="1"/>
  <c r="P339" i="6" s="1"/>
  <c r="P127" i="9"/>
  <c r="P140" i="9" s="1"/>
  <c r="P220" i="6" s="1"/>
  <c r="P101" i="6"/>
  <c r="P133" i="11"/>
  <c r="P146" i="11" s="1"/>
  <c r="P457" i="6" s="1"/>
  <c r="AD172" i="19"/>
  <c r="N116" i="19"/>
  <c r="AD163" i="19"/>
  <c r="AD180" i="19"/>
  <c r="AD166" i="19"/>
  <c r="AD168" i="19"/>
  <c r="AD183" i="19"/>
  <c r="O276" i="12"/>
  <c r="AD181" i="19"/>
  <c r="AD171" i="19"/>
  <c r="AD173" i="19"/>
  <c r="AD159" i="19"/>
  <c r="AD164" i="19"/>
  <c r="AD184" i="19"/>
  <c r="AD160" i="19"/>
  <c r="AD169" i="19"/>
  <c r="P17" i="6"/>
  <c r="AD165" i="19"/>
  <c r="AD176" i="19"/>
  <c r="AD174" i="19"/>
  <c r="AD177" i="19"/>
  <c r="AD161" i="19"/>
  <c r="AD185" i="19"/>
  <c r="AD182" i="19"/>
  <c r="AD175" i="19"/>
  <c r="R116" i="19"/>
  <c r="AD162" i="19"/>
  <c r="J116" i="19"/>
  <c r="S276" i="12" s="1"/>
  <c r="AD179" i="19"/>
  <c r="AD167" i="19"/>
  <c r="AD178" i="19"/>
  <c r="AD170" i="19"/>
  <c r="P17" i="7"/>
  <c r="P19" i="8"/>
  <c r="J487" i="19"/>
  <c r="S263" i="13" s="1"/>
  <c r="N487" i="19"/>
  <c r="Q568" i="19"/>
  <c r="Q551" i="19"/>
  <c r="Q570" i="19"/>
  <c r="Q565" i="19"/>
  <c r="R487" i="19"/>
  <c r="Q557" i="19"/>
  <c r="Q544" i="19"/>
  <c r="Q562" i="19"/>
  <c r="Q556" i="19"/>
  <c r="Q554" i="19"/>
  <c r="Q569" i="19"/>
  <c r="Q546" i="19"/>
  <c r="Q550" i="19"/>
  <c r="Q559" i="19"/>
  <c r="Q566" i="19"/>
  <c r="Q555" i="19"/>
  <c r="Q545" i="19"/>
  <c r="Q560" i="19"/>
  <c r="Q548" i="19"/>
  <c r="Q552" i="19"/>
  <c r="Q553" i="19"/>
  <c r="Q564" i="19"/>
  <c r="Q571" i="19"/>
  <c r="Q561" i="19"/>
  <c r="Q558" i="19"/>
  <c r="Q563" i="19"/>
  <c r="Q549" i="19"/>
  <c r="Q547" i="19"/>
  <c r="Q567" i="19"/>
  <c r="P48" i="8"/>
  <c r="O263" i="13"/>
  <c r="J45" i="13"/>
  <c r="E311" i="20"/>
  <c r="O67" i="13"/>
  <c r="N88" i="9"/>
  <c r="N101" i="9" s="1"/>
  <c r="G182" i="19"/>
  <c r="G166" i="19"/>
  <c r="G171" i="19"/>
  <c r="G185" i="19"/>
  <c r="N93" i="19"/>
  <c r="G181" i="19"/>
  <c r="J93" i="19"/>
  <c r="S253" i="12" s="1"/>
  <c r="G161" i="19"/>
  <c r="G170" i="19"/>
  <c r="G175" i="19"/>
  <c r="G159" i="19"/>
  <c r="R93" i="19"/>
  <c r="G168" i="19"/>
  <c r="G164" i="19"/>
  <c r="G172" i="19"/>
  <c r="G183" i="19"/>
  <c r="G177" i="19"/>
  <c r="G173" i="19"/>
  <c r="G180" i="19"/>
  <c r="G174" i="19"/>
  <c r="G163" i="19"/>
  <c r="G176" i="19"/>
  <c r="G160" i="19"/>
  <c r="G179" i="19"/>
  <c r="G165" i="19"/>
  <c r="G167" i="19"/>
  <c r="G178" i="19"/>
  <c r="G184" i="19"/>
  <c r="G162" i="19"/>
  <c r="G169" i="19"/>
  <c r="F16" i="6"/>
  <c r="O253" i="12"/>
  <c r="F16" i="7"/>
  <c r="F11" i="8"/>
  <c r="F154" i="10"/>
  <c r="F379" i="6" s="1"/>
  <c r="O254" i="12"/>
  <c r="J48" i="10"/>
  <c r="J61" i="10" s="1"/>
  <c r="J74" i="10" s="1"/>
  <c r="J371" i="6" s="1"/>
  <c r="J50" i="11"/>
  <c r="J63" i="11" s="1"/>
  <c r="J47" i="9"/>
  <c r="J60" i="9" s="1"/>
  <c r="J212" i="6" s="1"/>
  <c r="J97" i="8"/>
  <c r="J109" i="6" s="1"/>
  <c r="J93" i="6"/>
  <c r="L162" i="11"/>
  <c r="L497" i="6" s="1"/>
  <c r="F153" i="9"/>
  <c r="F260" i="6" s="1"/>
  <c r="L64" i="8"/>
  <c r="L141" i="6" s="1"/>
  <c r="O72" i="12"/>
  <c r="E32" i="20"/>
  <c r="E186" i="19"/>
  <c r="O21" i="13"/>
  <c r="E299" i="20"/>
  <c r="M64" i="6"/>
  <c r="M89" i="10"/>
  <c r="M102" i="10" s="1"/>
  <c r="M302" i="6" s="1"/>
  <c r="M88" i="9"/>
  <c r="M101" i="9" s="1"/>
  <c r="M64" i="8"/>
  <c r="M141" i="6" s="1"/>
  <c r="M94" i="11"/>
  <c r="M107" i="11" s="1"/>
  <c r="E302" i="20"/>
  <c r="O24" i="13"/>
  <c r="N412" i="6"/>
  <c r="H183" i="19"/>
  <c r="H167" i="19"/>
  <c r="H172" i="19"/>
  <c r="H182" i="19"/>
  <c r="N94" i="19"/>
  <c r="E12" i="20" s="1"/>
  <c r="H165" i="19"/>
  <c r="H162" i="19"/>
  <c r="H159" i="19"/>
  <c r="H179" i="19"/>
  <c r="H174" i="19"/>
  <c r="H178" i="19"/>
  <c r="H171" i="19"/>
  <c r="H176" i="19"/>
  <c r="H160" i="19"/>
  <c r="R94" i="19"/>
  <c r="H173" i="19"/>
  <c r="H163" i="19"/>
  <c r="H169" i="19"/>
  <c r="H184" i="19"/>
  <c r="H168" i="19"/>
  <c r="J94" i="19"/>
  <c r="S254" i="12" s="1"/>
  <c r="H161" i="19"/>
  <c r="H175" i="19"/>
  <c r="H181" i="19"/>
  <c r="H185" i="19"/>
  <c r="H180" i="19"/>
  <c r="H170" i="19"/>
  <c r="H164" i="19"/>
  <c r="H177" i="19"/>
  <c r="H166" i="19"/>
  <c r="G16" i="6"/>
  <c r="G18" i="6" s="1"/>
  <c r="K186" i="19"/>
  <c r="K64" i="8"/>
  <c r="K141" i="6" s="1"/>
  <c r="K89" i="10"/>
  <c r="K102" i="10" s="1"/>
  <c r="K302" i="6" s="1"/>
  <c r="K88" i="9"/>
  <c r="K101" i="9" s="1"/>
  <c r="K94" i="11"/>
  <c r="K107" i="11" s="1"/>
  <c r="K64" i="6"/>
  <c r="E300" i="20"/>
  <c r="O22" i="13"/>
  <c r="I186" i="19"/>
  <c r="N79" i="11"/>
  <c r="N489" i="6" s="1"/>
  <c r="L89" i="10"/>
  <c r="L102" i="10" s="1"/>
  <c r="L302" i="6" s="1"/>
  <c r="X186" i="19"/>
  <c r="R186" i="19"/>
  <c r="J89" i="10"/>
  <c r="J102" i="10" s="1"/>
  <c r="J302" i="6" s="1"/>
  <c r="J94" i="11"/>
  <c r="J107" i="11" s="1"/>
  <c r="J64" i="8"/>
  <c r="J141" i="6" s="1"/>
  <c r="J64" i="6"/>
  <c r="J88" i="9"/>
  <c r="J101" i="9" s="1"/>
  <c r="G11" i="9"/>
  <c r="G24" i="9" s="1"/>
  <c r="G175" i="6" s="1"/>
  <c r="G89" i="8"/>
  <c r="G72" i="6" s="1"/>
  <c r="G37" i="7" s="1"/>
  <c r="G11" i="11"/>
  <c r="G24" i="11" s="1"/>
  <c r="G412" i="6" s="1"/>
  <c r="G27" i="8"/>
  <c r="G133" i="6" s="1"/>
  <c r="G11" i="10"/>
  <c r="G24" i="10" s="1"/>
  <c r="H412" i="6"/>
  <c r="J294" i="6"/>
  <c r="I11" i="11"/>
  <c r="I24" i="11" s="1"/>
  <c r="I11" i="10"/>
  <c r="I24" i="10" s="1"/>
  <c r="I11" i="9"/>
  <c r="I24" i="9" s="1"/>
  <c r="I56" i="6"/>
  <c r="E14" i="20"/>
  <c r="O20" i="12"/>
  <c r="D11" i="8"/>
  <c r="D16" i="7"/>
  <c r="D16" i="6"/>
  <c r="O251" i="12"/>
  <c r="D48" i="8"/>
  <c r="J33" i="13"/>
  <c r="O251" i="13"/>
  <c r="G39" i="6"/>
  <c r="O264" i="13"/>
  <c r="O278" i="13" s="1"/>
  <c r="D56" i="8"/>
  <c r="J46" i="13"/>
  <c r="J60" i="13" s="1"/>
  <c r="Q22" i="6"/>
  <c r="D24" i="6"/>
  <c r="O264" i="12"/>
  <c r="D19" i="8"/>
  <c r="D17" i="7"/>
  <c r="D17" i="6"/>
  <c r="D24" i="7"/>
  <c r="Q22" i="7"/>
  <c r="N89" i="8" l="1"/>
  <c r="N72" i="6" s="1"/>
  <c r="N37" i="7" s="1"/>
  <c r="N94" i="11"/>
  <c r="N107" i="11" s="1"/>
  <c r="N64" i="8"/>
  <c r="N141" i="6" s="1"/>
  <c r="N64" i="6"/>
  <c r="E303" i="20"/>
  <c r="G175" i="10"/>
  <c r="G347" i="6" s="1"/>
  <c r="G183" i="11"/>
  <c r="G465" i="6" s="1"/>
  <c r="L153" i="9"/>
  <c r="L260" i="6" s="1"/>
  <c r="F97" i="8"/>
  <c r="F109" i="6" s="1"/>
  <c r="N294" i="6"/>
  <c r="J175" i="11"/>
  <c r="J428" i="6" s="1"/>
  <c r="J62" i="7" s="1"/>
  <c r="O68" i="12"/>
  <c r="F93" i="6"/>
  <c r="T186" i="19"/>
  <c r="F18" i="7"/>
  <c r="F18" i="6"/>
  <c r="F50" i="11"/>
  <c r="F63" i="11" s="1"/>
  <c r="F48" i="10"/>
  <c r="F61" i="10" s="1"/>
  <c r="N175" i="10"/>
  <c r="N347" i="6" s="1"/>
  <c r="J79" i="11"/>
  <c r="J489" i="6" s="1"/>
  <c r="N174" i="9"/>
  <c r="N228" i="6" s="1"/>
  <c r="N457" i="6"/>
  <c r="N183" i="11"/>
  <c r="N465" i="6" s="1"/>
  <c r="H73" i="9"/>
  <c r="H252" i="6" s="1"/>
  <c r="O174" i="9"/>
  <c r="O228" i="6" s="1"/>
  <c r="F174" i="9"/>
  <c r="F228" i="6" s="1"/>
  <c r="O183" i="11"/>
  <c r="O465" i="6" s="1"/>
  <c r="J166" i="9"/>
  <c r="J191" i="6" s="1"/>
  <c r="J46" i="7" s="1"/>
  <c r="R102" i="19"/>
  <c r="P180" i="19"/>
  <c r="P161" i="19"/>
  <c r="P171" i="19"/>
  <c r="P176" i="19"/>
  <c r="P175" i="19"/>
  <c r="J102" i="19"/>
  <c r="S262" i="12" s="1"/>
  <c r="P173" i="19"/>
  <c r="P179" i="19"/>
  <c r="P178" i="19"/>
  <c r="P165" i="19"/>
  <c r="P183" i="19"/>
  <c r="P182" i="19"/>
  <c r="P166" i="19"/>
  <c r="P168" i="19"/>
  <c r="P174" i="19"/>
  <c r="P184" i="19"/>
  <c r="P164" i="19"/>
  <c r="P163" i="19"/>
  <c r="P167" i="19"/>
  <c r="P170" i="19"/>
  <c r="P162" i="19"/>
  <c r="P160" i="19"/>
  <c r="P177" i="19"/>
  <c r="P159" i="19"/>
  <c r="N102" i="19"/>
  <c r="P181" i="19"/>
  <c r="P185" i="19"/>
  <c r="P169" i="19"/>
  <c r="P172" i="19"/>
  <c r="O262" i="12"/>
  <c r="O16" i="7"/>
  <c r="O18" i="7" s="1"/>
  <c r="O16" i="6"/>
  <c r="O18" i="6" s="1"/>
  <c r="O11" i="8"/>
  <c r="O18" i="12"/>
  <c r="I27" i="8"/>
  <c r="I133" i="6" s="1"/>
  <c r="J167" i="10"/>
  <c r="J310" i="6" s="1"/>
  <c r="J54" i="7" s="1"/>
  <c r="L183" i="6"/>
  <c r="O154" i="10"/>
  <c r="O379" i="6" s="1"/>
  <c r="O175" i="10"/>
  <c r="O347" i="6" s="1"/>
  <c r="F119" i="19"/>
  <c r="I50" i="11"/>
  <c r="I63" i="11" s="1"/>
  <c r="I449" i="6" s="1"/>
  <c r="I48" i="10"/>
  <c r="I61" i="10" s="1"/>
  <c r="I331" i="6" s="1"/>
  <c r="I47" i="9"/>
  <c r="I60" i="9" s="1"/>
  <c r="I73" i="9" s="1"/>
  <c r="I252" i="6" s="1"/>
  <c r="I93" i="6"/>
  <c r="W186" i="19"/>
  <c r="O71" i="12"/>
  <c r="E31" i="20"/>
  <c r="G167" i="10"/>
  <c r="G310" i="6" s="1"/>
  <c r="G54" i="7" s="1"/>
  <c r="H79" i="11"/>
  <c r="H489" i="6" s="1"/>
  <c r="J73" i="9"/>
  <c r="J252" i="6" s="1"/>
  <c r="H74" i="10"/>
  <c r="H371" i="6" s="1"/>
  <c r="N167" i="10"/>
  <c r="N310" i="6" s="1"/>
  <c r="N54" i="7" s="1"/>
  <c r="N302" i="6"/>
  <c r="R118" i="19"/>
  <c r="N118" i="19"/>
  <c r="Q24" i="7"/>
  <c r="Q17" i="6"/>
  <c r="I175" i="10"/>
  <c r="I347" i="6" s="1"/>
  <c r="R503" i="19"/>
  <c r="AE565" i="19"/>
  <c r="E596" i="19" s="1"/>
  <c r="F633" i="19" s="1"/>
  <c r="J633" i="19" s="1"/>
  <c r="J59" i="12"/>
  <c r="J61" i="12" s="1"/>
  <c r="Q24" i="6"/>
  <c r="O162" i="11"/>
  <c r="O497" i="6" s="1"/>
  <c r="L154" i="10"/>
  <c r="L379" i="6" s="1"/>
  <c r="O153" i="9"/>
  <c r="O260" i="6" s="1"/>
  <c r="R501" i="19"/>
  <c r="N501" i="19"/>
  <c r="AE551" i="19"/>
  <c r="E582" i="19" s="1"/>
  <c r="F651" i="19" s="1"/>
  <c r="J651" i="19" s="1"/>
  <c r="AE564" i="19"/>
  <c r="E595" i="19" s="1"/>
  <c r="F632" i="19" s="1"/>
  <c r="J632" i="19" s="1"/>
  <c r="S73" i="13" s="1"/>
  <c r="AE557" i="19"/>
  <c r="E588" i="19" s="1"/>
  <c r="F608" i="19" s="1"/>
  <c r="AE553" i="19"/>
  <c r="E584" i="19" s="1"/>
  <c r="F653" i="19" s="1"/>
  <c r="J653" i="19" s="1"/>
  <c r="AE556" i="19"/>
  <c r="E587" i="19" s="1"/>
  <c r="F656" i="19" s="1"/>
  <c r="J656" i="19" s="1"/>
  <c r="AE554" i="19"/>
  <c r="E585" i="19" s="1"/>
  <c r="F654" i="19" s="1"/>
  <c r="J654" i="19" s="1"/>
  <c r="AE559" i="19"/>
  <c r="E590" i="19" s="1"/>
  <c r="F627" i="19" s="1"/>
  <c r="J627" i="19" s="1"/>
  <c r="AE568" i="19"/>
  <c r="E599" i="19" s="1"/>
  <c r="F636" i="19" s="1"/>
  <c r="J636" i="19" s="1"/>
  <c r="AE547" i="19"/>
  <c r="E578" i="19" s="1"/>
  <c r="F647" i="19" s="1"/>
  <c r="J647" i="19" s="1"/>
  <c r="AE561" i="19"/>
  <c r="E592" i="19" s="1"/>
  <c r="F629" i="19" s="1"/>
  <c r="J629" i="19" s="1"/>
  <c r="AE562" i="19"/>
  <c r="E593" i="19" s="1"/>
  <c r="F630" i="19" s="1"/>
  <c r="J630" i="19" s="1"/>
  <c r="S71" i="13" s="1"/>
  <c r="AE549" i="19"/>
  <c r="E580" i="19" s="1"/>
  <c r="F649" i="19" s="1"/>
  <c r="F666" i="19" s="1"/>
  <c r="J666" i="19" s="1"/>
  <c r="F694" i="19" s="1"/>
  <c r="AE558" i="19"/>
  <c r="E589" i="19" s="1"/>
  <c r="F609" i="19" s="1"/>
  <c r="J609" i="19" s="1"/>
  <c r="F703" i="19" s="1"/>
  <c r="S47" i="13" s="1"/>
  <c r="AE545" i="19"/>
  <c r="E576" i="19" s="1"/>
  <c r="F645" i="19" s="1"/>
  <c r="J645" i="19" s="1"/>
  <c r="AE569" i="19"/>
  <c r="E600" i="19" s="1"/>
  <c r="F637" i="19" s="1"/>
  <c r="J637" i="19" s="1"/>
  <c r="AE546" i="19"/>
  <c r="E577" i="19" s="1"/>
  <c r="F646" i="19" s="1"/>
  <c r="J646" i="19" s="1"/>
  <c r="AE555" i="19"/>
  <c r="E586" i="19" s="1"/>
  <c r="F655" i="19" s="1"/>
  <c r="J655" i="19" s="1"/>
  <c r="AE563" i="19"/>
  <c r="E594" i="19" s="1"/>
  <c r="F614" i="19" s="1"/>
  <c r="J614" i="19" s="1"/>
  <c r="F708" i="19" s="1"/>
  <c r="AE550" i="19"/>
  <c r="E581" i="19" s="1"/>
  <c r="F650" i="19" s="1"/>
  <c r="F667" i="19" s="1"/>
  <c r="J667" i="19" s="1"/>
  <c r="F695" i="19" s="1"/>
  <c r="AE571" i="19"/>
  <c r="AE570" i="19"/>
  <c r="AE548" i="19"/>
  <c r="E579" i="19" s="1"/>
  <c r="F648" i="19" s="1"/>
  <c r="F665" i="19" s="1"/>
  <c r="J665" i="19" s="1"/>
  <c r="F693" i="19" s="1"/>
  <c r="AE566" i="19"/>
  <c r="E597" i="19" s="1"/>
  <c r="F634" i="19" s="1"/>
  <c r="J634" i="19" s="1"/>
  <c r="AE552" i="19"/>
  <c r="E583" i="19" s="1"/>
  <c r="F652" i="19" s="1"/>
  <c r="F669" i="19" s="1"/>
  <c r="J669" i="19" s="1"/>
  <c r="F697" i="19" s="1"/>
  <c r="AE560" i="19"/>
  <c r="E591" i="19" s="1"/>
  <c r="F628" i="19" s="1"/>
  <c r="J628" i="19" s="1"/>
  <c r="AE544" i="19"/>
  <c r="E575" i="19" s="1"/>
  <c r="F644" i="19" s="1"/>
  <c r="AE567" i="19"/>
  <c r="E598" i="19" s="1"/>
  <c r="F618" i="19" s="1"/>
  <c r="J618" i="19" s="1"/>
  <c r="F712" i="19" s="1"/>
  <c r="E305" i="20"/>
  <c r="O27" i="13"/>
  <c r="O19" i="13"/>
  <c r="E297" i="20"/>
  <c r="M176" i="19"/>
  <c r="M182" i="19"/>
  <c r="M185" i="19"/>
  <c r="M179" i="19"/>
  <c r="M161" i="19"/>
  <c r="M183" i="19"/>
  <c r="M173" i="19"/>
  <c r="M177" i="19"/>
  <c r="M181" i="19"/>
  <c r="M171" i="19"/>
  <c r="M169" i="19"/>
  <c r="M162" i="19"/>
  <c r="M174" i="19"/>
  <c r="M159" i="19"/>
  <c r="N99" i="19"/>
  <c r="M164" i="19"/>
  <c r="M165" i="19"/>
  <c r="M178" i="19"/>
  <c r="M175" i="19"/>
  <c r="M170" i="19"/>
  <c r="M160" i="19"/>
  <c r="R99" i="19"/>
  <c r="M163" i="19"/>
  <c r="M180" i="19"/>
  <c r="M184" i="19"/>
  <c r="J99" i="19"/>
  <c r="S259" i="12" s="1"/>
  <c r="M166" i="19"/>
  <c r="M172" i="19"/>
  <c r="M168" i="19"/>
  <c r="M167" i="19"/>
  <c r="L11" i="8"/>
  <c r="O259" i="12"/>
  <c r="L16" i="6"/>
  <c r="L18" i="6" s="1"/>
  <c r="L16" i="7"/>
  <c r="L18" i="7" s="1"/>
  <c r="Y186" i="19"/>
  <c r="Q17" i="7"/>
  <c r="F117" i="19"/>
  <c r="D33" i="6" s="1"/>
  <c r="J33" i="6" s="1"/>
  <c r="J34" i="6" s="1"/>
  <c r="N503" i="19"/>
  <c r="L159" i="19"/>
  <c r="L179" i="19"/>
  <c r="J98" i="19"/>
  <c r="S258" i="12" s="1"/>
  <c r="L167" i="19"/>
  <c r="L171" i="19"/>
  <c r="L176" i="19"/>
  <c r="N98" i="19"/>
  <c r="O258" i="12"/>
  <c r="L175" i="19"/>
  <c r="L185" i="19"/>
  <c r="L184" i="19"/>
  <c r="L182" i="19"/>
  <c r="L178" i="19"/>
  <c r="L160" i="19"/>
  <c r="L166" i="19"/>
  <c r="L165" i="19"/>
  <c r="K11" i="8"/>
  <c r="L180" i="19"/>
  <c r="L174" i="19"/>
  <c r="L168" i="19"/>
  <c r="L161" i="19"/>
  <c r="L169" i="19"/>
  <c r="L177" i="19"/>
  <c r="L172" i="19"/>
  <c r="R98" i="19"/>
  <c r="L164" i="19"/>
  <c r="L173" i="19"/>
  <c r="L181" i="19"/>
  <c r="L163" i="19"/>
  <c r="L170" i="19"/>
  <c r="L183" i="19"/>
  <c r="L162" i="19"/>
  <c r="K16" i="6"/>
  <c r="K18" i="6" s="1"/>
  <c r="K16" i="7"/>
  <c r="K18" i="7" s="1"/>
  <c r="L47" i="9"/>
  <c r="L60" i="9" s="1"/>
  <c r="L212" i="6" s="1"/>
  <c r="L93" i="6"/>
  <c r="L48" i="10"/>
  <c r="L61" i="10" s="1"/>
  <c r="L50" i="11"/>
  <c r="L63" i="11" s="1"/>
  <c r="L97" i="8"/>
  <c r="L109" i="6" s="1"/>
  <c r="M47" i="9"/>
  <c r="M60" i="9" s="1"/>
  <c r="M212" i="6" s="1"/>
  <c r="M97" i="8"/>
  <c r="M109" i="6" s="1"/>
  <c r="M50" i="11"/>
  <c r="M63" i="11" s="1"/>
  <c r="M93" i="6"/>
  <c r="M48" i="10"/>
  <c r="M61" i="10" s="1"/>
  <c r="AA186" i="19"/>
  <c r="G154" i="10"/>
  <c r="G379" i="6" s="1"/>
  <c r="H220" i="6"/>
  <c r="H174" i="9"/>
  <c r="H228" i="6" s="1"/>
  <c r="G153" i="9"/>
  <c r="G260" i="6" s="1"/>
  <c r="G183" i="6"/>
  <c r="O277" i="13"/>
  <c r="O279" i="13" s="1"/>
  <c r="J501" i="19"/>
  <c r="P94" i="11"/>
  <c r="P107" i="11" s="1"/>
  <c r="P89" i="10"/>
  <c r="P102" i="10" s="1"/>
  <c r="P302" i="6" s="1"/>
  <c r="P64" i="8"/>
  <c r="P141" i="6" s="1"/>
  <c r="P64" i="6"/>
  <c r="P88" i="9"/>
  <c r="P101" i="9" s="1"/>
  <c r="P48" i="10"/>
  <c r="P61" i="10" s="1"/>
  <c r="P93" i="6"/>
  <c r="P47" i="9"/>
  <c r="P60" i="9" s="1"/>
  <c r="P212" i="6" s="1"/>
  <c r="P97" i="8"/>
  <c r="P109" i="6" s="1"/>
  <c r="P50" i="11"/>
  <c r="P63" i="11" s="1"/>
  <c r="E38" i="20"/>
  <c r="O78" i="12"/>
  <c r="H94" i="11"/>
  <c r="H107" i="11" s="1"/>
  <c r="H64" i="8"/>
  <c r="H141" i="6" s="1"/>
  <c r="H64" i="6"/>
  <c r="H89" i="10"/>
  <c r="H102" i="10" s="1"/>
  <c r="H302" i="6" s="1"/>
  <c r="H88" i="9"/>
  <c r="H101" i="9" s="1"/>
  <c r="H89" i="8"/>
  <c r="Q176" i="19"/>
  <c r="J103" i="19"/>
  <c r="S263" i="12" s="1"/>
  <c r="Q185" i="19"/>
  <c r="Q183" i="19"/>
  <c r="Q179" i="19"/>
  <c r="Q161" i="19"/>
  <c r="Q167" i="19"/>
  <c r="Q173" i="19"/>
  <c r="Q181" i="19"/>
  <c r="Q175" i="19"/>
  <c r="Q169" i="19"/>
  <c r="Q164" i="19"/>
  <c r="Q170" i="19"/>
  <c r="Q178" i="19"/>
  <c r="Q166" i="19"/>
  <c r="Q159" i="19"/>
  <c r="Q165" i="19"/>
  <c r="Q174" i="19"/>
  <c r="Q171" i="19"/>
  <c r="Q162" i="19"/>
  <c r="Q182" i="19"/>
  <c r="Q163" i="19"/>
  <c r="Q184" i="19"/>
  <c r="Q160" i="19"/>
  <c r="Q172" i="19"/>
  <c r="Q180" i="19"/>
  <c r="Q177" i="19"/>
  <c r="N103" i="19"/>
  <c r="R103" i="19"/>
  <c r="Q168" i="19"/>
  <c r="P16" i="7"/>
  <c r="P18" i="7" s="1"/>
  <c r="P11" i="8"/>
  <c r="P16" i="6"/>
  <c r="P18" i="6" s="1"/>
  <c r="O263" i="12"/>
  <c r="E34" i="20"/>
  <c r="O74" i="12"/>
  <c r="Z186" i="19"/>
  <c r="N185" i="19"/>
  <c r="J100" i="19"/>
  <c r="S260" i="12" s="1"/>
  <c r="N173" i="19"/>
  <c r="N164" i="19"/>
  <c r="N170" i="19"/>
  <c r="N166" i="19"/>
  <c r="N182" i="19"/>
  <c r="N165" i="19"/>
  <c r="N169" i="19"/>
  <c r="N163" i="19"/>
  <c r="N178" i="19"/>
  <c r="N168" i="19"/>
  <c r="N179" i="19"/>
  <c r="N171" i="19"/>
  <c r="R100" i="19"/>
  <c r="N184" i="19"/>
  <c r="N174" i="19"/>
  <c r="N161" i="19"/>
  <c r="N162" i="19"/>
  <c r="N167" i="19"/>
  <c r="N160" i="19"/>
  <c r="N172" i="19"/>
  <c r="N176" i="19"/>
  <c r="N180" i="19"/>
  <c r="N177" i="19"/>
  <c r="N175" i="19"/>
  <c r="N183" i="19"/>
  <c r="N100" i="19"/>
  <c r="N159" i="19"/>
  <c r="N181" i="19"/>
  <c r="M11" i="8"/>
  <c r="O260" i="12"/>
  <c r="M16" i="6"/>
  <c r="M18" i="6" s="1"/>
  <c r="M16" i="7"/>
  <c r="M18" i="7" s="1"/>
  <c r="K50" i="11"/>
  <c r="K63" i="11" s="1"/>
  <c r="K48" i="10"/>
  <c r="K61" i="10" s="1"/>
  <c r="K93" i="6"/>
  <c r="K97" i="8"/>
  <c r="K109" i="6" s="1"/>
  <c r="K47" i="9"/>
  <c r="K60" i="9" s="1"/>
  <c r="K212" i="6" s="1"/>
  <c r="E27" i="20"/>
  <c r="O67" i="12"/>
  <c r="G162" i="11"/>
  <c r="G497" i="6" s="1"/>
  <c r="G420" i="6"/>
  <c r="AD186" i="19"/>
  <c r="H339" i="6"/>
  <c r="H175" i="10"/>
  <c r="H347" i="6" s="1"/>
  <c r="E298" i="20"/>
  <c r="O20" i="13"/>
  <c r="E294" i="20"/>
  <c r="O16" i="13"/>
  <c r="O278" i="12"/>
  <c r="J59" i="13"/>
  <c r="J61" i="13" s="1"/>
  <c r="J503" i="19"/>
  <c r="J118" i="19"/>
  <c r="H457" i="6"/>
  <c r="H183" i="11"/>
  <c r="H465" i="6" s="1"/>
  <c r="I64" i="6"/>
  <c r="I89" i="10"/>
  <c r="I102" i="10" s="1"/>
  <c r="I94" i="11"/>
  <c r="I107" i="11" s="1"/>
  <c r="I175" i="11" s="1"/>
  <c r="I64" i="8"/>
  <c r="I141" i="6" s="1"/>
  <c r="I88" i="9"/>
  <c r="I101" i="9" s="1"/>
  <c r="I166" i="9" s="1"/>
  <c r="E64" i="8"/>
  <c r="E141" i="6" s="1"/>
  <c r="E88" i="9"/>
  <c r="E101" i="9" s="1"/>
  <c r="E89" i="10"/>
  <c r="E102" i="10" s="1"/>
  <c r="E302" i="6" s="1"/>
  <c r="E64" i="6"/>
  <c r="E94" i="11"/>
  <c r="E107" i="11" s="1"/>
  <c r="E35" i="20"/>
  <c r="O75" i="12"/>
  <c r="O73" i="12"/>
  <c r="E33" i="20"/>
  <c r="F162" i="19"/>
  <c r="F163" i="19"/>
  <c r="F161" i="19"/>
  <c r="F175" i="19"/>
  <c r="F164" i="19"/>
  <c r="F173" i="19"/>
  <c r="F174" i="19"/>
  <c r="F160" i="19"/>
  <c r="F181" i="19"/>
  <c r="N92" i="19"/>
  <c r="F169" i="19"/>
  <c r="F159" i="19"/>
  <c r="F180" i="19"/>
  <c r="F168" i="19"/>
  <c r="F177" i="19"/>
  <c r="J92" i="19"/>
  <c r="F182" i="19"/>
  <c r="F184" i="19"/>
  <c r="F172" i="19"/>
  <c r="F170" i="19"/>
  <c r="F179" i="19"/>
  <c r="F185" i="19"/>
  <c r="F176" i="19"/>
  <c r="F183" i="19"/>
  <c r="F166" i="19"/>
  <c r="F165" i="19"/>
  <c r="F171" i="19"/>
  <c r="F167" i="19"/>
  <c r="R92" i="19"/>
  <c r="F178" i="19"/>
  <c r="O252" i="12"/>
  <c r="E16" i="6"/>
  <c r="E18" i="6" s="1"/>
  <c r="E11" i="8"/>
  <c r="E16" i="7"/>
  <c r="E18" i="7" s="1"/>
  <c r="E47" i="9"/>
  <c r="E60" i="9" s="1"/>
  <c r="E212" i="6" s="1"/>
  <c r="E50" i="11"/>
  <c r="E63" i="11" s="1"/>
  <c r="E93" i="6"/>
  <c r="E97" i="8"/>
  <c r="E109" i="6" s="1"/>
  <c r="E48" i="10"/>
  <c r="E61" i="10" s="1"/>
  <c r="S186" i="19"/>
  <c r="K162" i="11"/>
  <c r="K497" i="6" s="1"/>
  <c r="K420" i="6"/>
  <c r="K183" i="6"/>
  <c r="K153" i="9"/>
  <c r="K260" i="6" s="1"/>
  <c r="M154" i="10"/>
  <c r="M379" i="6" s="1"/>
  <c r="J174" i="9"/>
  <c r="J228" i="6" s="1"/>
  <c r="G186" i="19"/>
  <c r="N420" i="6"/>
  <c r="N162" i="11"/>
  <c r="N497" i="6" s="1"/>
  <c r="J105" i="8"/>
  <c r="J149" i="6" s="1"/>
  <c r="J183" i="6"/>
  <c r="J153" i="9"/>
  <c r="J260" i="6" s="1"/>
  <c r="J154" i="10"/>
  <c r="J379" i="6" s="1"/>
  <c r="H186" i="19"/>
  <c r="J331" i="6"/>
  <c r="J175" i="10"/>
  <c r="J347" i="6" s="1"/>
  <c r="O17" i="12"/>
  <c r="E11" i="20"/>
  <c r="N154" i="10"/>
  <c r="N379" i="6" s="1"/>
  <c r="M183" i="6"/>
  <c r="M153" i="9"/>
  <c r="M260" i="6" s="1"/>
  <c r="N183" i="6"/>
  <c r="N153" i="9"/>
  <c r="N260" i="6" s="1"/>
  <c r="N166" i="9"/>
  <c r="J162" i="11"/>
  <c r="J497" i="6" s="1"/>
  <c r="J420" i="6"/>
  <c r="K154" i="10"/>
  <c r="K379" i="6" s="1"/>
  <c r="N175" i="11"/>
  <c r="M162" i="11"/>
  <c r="M497" i="6" s="1"/>
  <c r="M420" i="6"/>
  <c r="J183" i="11"/>
  <c r="J465" i="6" s="1"/>
  <c r="J449" i="6"/>
  <c r="F89" i="8"/>
  <c r="F27" i="8"/>
  <c r="F133" i="6" s="1"/>
  <c r="F11" i="10"/>
  <c r="F24" i="10" s="1"/>
  <c r="F56" i="6"/>
  <c r="F11" i="9"/>
  <c r="F24" i="9" s="1"/>
  <c r="F11" i="11"/>
  <c r="F24" i="11" s="1"/>
  <c r="G166" i="9"/>
  <c r="G182" i="9" s="1"/>
  <c r="G268" i="6" s="1"/>
  <c r="G79" i="11"/>
  <c r="G489" i="6" s="1"/>
  <c r="G175" i="11"/>
  <c r="G428" i="6" s="1"/>
  <c r="G62" i="7" s="1"/>
  <c r="G294" i="6"/>
  <c r="G73" i="9"/>
  <c r="G252" i="6" s="1"/>
  <c r="G105" i="8"/>
  <c r="G149" i="6" s="1"/>
  <c r="G74" i="10"/>
  <c r="G371" i="6" s="1"/>
  <c r="D94" i="11"/>
  <c r="D88" i="9"/>
  <c r="Q48" i="8"/>
  <c r="D64" i="6"/>
  <c r="D89" i="10"/>
  <c r="D64" i="8"/>
  <c r="D18" i="6"/>
  <c r="E9" i="20"/>
  <c r="O15" i="12"/>
  <c r="I412" i="6"/>
  <c r="S264" i="12"/>
  <c r="S278" i="12" s="1"/>
  <c r="S264" i="13"/>
  <c r="S278" i="13" s="1"/>
  <c r="J39" i="6"/>
  <c r="D40" i="6"/>
  <c r="S251" i="12"/>
  <c r="G34" i="6"/>
  <c r="G45" i="6"/>
  <c r="G46" i="6" s="1"/>
  <c r="E293" i="20"/>
  <c r="O15" i="13"/>
  <c r="D11" i="9"/>
  <c r="D89" i="8"/>
  <c r="D27" i="8"/>
  <c r="D133" i="6" s="1"/>
  <c r="D11" i="10"/>
  <c r="D56" i="6"/>
  <c r="D11" i="11"/>
  <c r="I175" i="6"/>
  <c r="G40" i="6"/>
  <c r="E310" i="20"/>
  <c r="O66" i="13"/>
  <c r="O79" i="13" s="1"/>
  <c r="F190" i="13" s="1"/>
  <c r="I105" i="8"/>
  <c r="I149" i="6" s="1"/>
  <c r="I72" i="6"/>
  <c r="I37" i="7" s="1"/>
  <c r="S251" i="13"/>
  <c r="S277" i="13" s="1"/>
  <c r="D18" i="7"/>
  <c r="D48" i="10"/>
  <c r="D50" i="11"/>
  <c r="D47" i="9"/>
  <c r="Q19" i="8"/>
  <c r="M12" i="14" s="1"/>
  <c r="D93" i="6"/>
  <c r="D97" i="8"/>
  <c r="E26" i="20"/>
  <c r="O66" i="12"/>
  <c r="D127" i="10"/>
  <c r="D127" i="9"/>
  <c r="Q56" i="8"/>
  <c r="D133" i="11"/>
  <c r="D101" i="6"/>
  <c r="Q101" i="6" s="1"/>
  <c r="I294" i="6"/>
  <c r="N105" i="8" l="1"/>
  <c r="N149" i="6" s="1"/>
  <c r="F331" i="6"/>
  <c r="F175" i="10"/>
  <c r="F347" i="6" s="1"/>
  <c r="N183" i="10"/>
  <c r="N387" i="6" s="1"/>
  <c r="F449" i="6"/>
  <c r="F183" i="11"/>
  <c r="F465" i="6" s="1"/>
  <c r="G183" i="10"/>
  <c r="G387" i="6" s="1"/>
  <c r="D34" i="6"/>
  <c r="D45" i="6"/>
  <c r="D31" i="7" s="1"/>
  <c r="AE169" i="19"/>
  <c r="E200" i="19" s="1"/>
  <c r="F232" i="19" s="1"/>
  <c r="J232" i="19" s="1"/>
  <c r="E319" i="19" s="1"/>
  <c r="I74" i="10"/>
  <c r="I371" i="6" s="1"/>
  <c r="I183" i="11"/>
  <c r="I465" i="6" s="1"/>
  <c r="Q11" i="8"/>
  <c r="Q27" i="8" s="1"/>
  <c r="R117" i="19"/>
  <c r="AE166" i="19"/>
  <c r="E197" i="19" s="1"/>
  <c r="F229" i="19" s="1"/>
  <c r="J229" i="19" s="1"/>
  <c r="E316" i="19" s="1"/>
  <c r="AE162" i="19"/>
  <c r="E193" i="19" s="1"/>
  <c r="F225" i="19" s="1"/>
  <c r="I79" i="11"/>
  <c r="I489" i="6" s="1"/>
  <c r="O56" i="6"/>
  <c r="O11" i="11"/>
  <c r="O24" i="11" s="1"/>
  <c r="O89" i="8"/>
  <c r="O27" i="8"/>
  <c r="O133" i="6" s="1"/>
  <c r="O11" i="9"/>
  <c r="O24" i="9" s="1"/>
  <c r="O11" i="10"/>
  <c r="O24" i="10" s="1"/>
  <c r="E20" i="20"/>
  <c r="O26" i="12"/>
  <c r="P186" i="19"/>
  <c r="AE185" i="19"/>
  <c r="I212" i="6"/>
  <c r="I174" i="9"/>
  <c r="I228" i="6" s="1"/>
  <c r="I167" i="10"/>
  <c r="I183" i="10" s="1"/>
  <c r="I387" i="6" s="1"/>
  <c r="I302" i="6"/>
  <c r="J183" i="10"/>
  <c r="J387" i="6" s="1"/>
  <c r="O79" i="12"/>
  <c r="F190" i="12" s="1"/>
  <c r="F616" i="19"/>
  <c r="J616" i="19" s="1"/>
  <c r="F710" i="19" s="1"/>
  <c r="S54" i="13" s="1"/>
  <c r="O42" i="13"/>
  <c r="F619" i="19"/>
  <c r="J619" i="19" s="1"/>
  <c r="F713" i="19" s="1"/>
  <c r="S57" i="13" s="1"/>
  <c r="F670" i="19"/>
  <c r="J670" i="19" s="1"/>
  <c r="F698" i="19" s="1"/>
  <c r="S42" i="13" s="1"/>
  <c r="J649" i="19"/>
  <c r="S20" i="13" s="1"/>
  <c r="O38" i="13"/>
  <c r="F668" i="19"/>
  <c r="J668" i="19" s="1"/>
  <c r="F696" i="19" s="1"/>
  <c r="F664" i="19"/>
  <c r="J664" i="19" s="1"/>
  <c r="F692" i="19" s="1"/>
  <c r="F673" i="19"/>
  <c r="J673" i="19" s="1"/>
  <c r="F701" i="19" s="1"/>
  <c r="O34" i="13"/>
  <c r="F615" i="19"/>
  <c r="J615" i="19" s="1"/>
  <c r="F709" i="19" s="1"/>
  <c r="S53" i="13" s="1"/>
  <c r="F631" i="19"/>
  <c r="J631" i="19" s="1"/>
  <c r="S72" i="13" s="1"/>
  <c r="F612" i="19"/>
  <c r="J612" i="19" s="1"/>
  <c r="F706" i="19" s="1"/>
  <c r="S50" i="13" s="1"/>
  <c r="F613" i="19"/>
  <c r="J613" i="19" s="1"/>
  <c r="F707" i="19" s="1"/>
  <c r="S51" i="13" s="1"/>
  <c r="O33" i="13"/>
  <c r="F671" i="19"/>
  <c r="J671" i="19" s="1"/>
  <c r="F699" i="19" s="1"/>
  <c r="AE167" i="19"/>
  <c r="E198" i="19" s="1"/>
  <c r="F230" i="19" s="1"/>
  <c r="J230" i="19" s="1"/>
  <c r="E317" i="19" s="1"/>
  <c r="G191" i="6"/>
  <c r="G46" i="7" s="1"/>
  <c r="J182" i="9"/>
  <c r="J268" i="6" s="1"/>
  <c r="F610" i="19"/>
  <c r="J610" i="19" s="1"/>
  <c r="F704" i="19" s="1"/>
  <c r="S48" i="13" s="1"/>
  <c r="J648" i="19"/>
  <c r="F625" i="19"/>
  <c r="J625" i="19" s="1"/>
  <c r="J650" i="19"/>
  <c r="O277" i="12"/>
  <c r="O279" i="12" s="1"/>
  <c r="AE171" i="19"/>
  <c r="E202" i="19" s="1"/>
  <c r="F234" i="19" s="1"/>
  <c r="F251" i="19" s="1"/>
  <c r="J251" i="19" s="1"/>
  <c r="AE177" i="19"/>
  <c r="E208" i="19" s="1"/>
  <c r="F279" i="19" s="1"/>
  <c r="AE174" i="19"/>
  <c r="E205" i="19" s="1"/>
  <c r="F276" i="19" s="1"/>
  <c r="F293" i="19" s="1"/>
  <c r="J293" i="19" s="1"/>
  <c r="E324" i="19" s="1"/>
  <c r="AE161" i="19"/>
  <c r="E192" i="19" s="1"/>
  <c r="F224" i="19" s="1"/>
  <c r="F241" i="19" s="1"/>
  <c r="J241" i="19" s="1"/>
  <c r="F662" i="19"/>
  <c r="J662" i="19" s="1"/>
  <c r="F690" i="19" s="1"/>
  <c r="AE183" i="19"/>
  <c r="E214" i="19" s="1"/>
  <c r="F285" i="19" s="1"/>
  <c r="F302" i="19" s="1"/>
  <c r="J302" i="19" s="1"/>
  <c r="E333" i="19" s="1"/>
  <c r="Q16" i="7"/>
  <c r="Q18" i="7" s="1"/>
  <c r="AE184" i="19"/>
  <c r="E215" i="19" s="1"/>
  <c r="F286" i="19" s="1"/>
  <c r="J286" i="19" s="1"/>
  <c r="F626" i="19"/>
  <c r="J626" i="19" s="1"/>
  <c r="S67" i="13" s="1"/>
  <c r="F672" i="19"/>
  <c r="J672" i="19" s="1"/>
  <c r="F700" i="19" s="1"/>
  <c r="F611" i="19"/>
  <c r="J611" i="19" s="1"/>
  <c r="F705" i="19" s="1"/>
  <c r="S49" i="13" s="1"/>
  <c r="J652" i="19"/>
  <c r="F635" i="19"/>
  <c r="J635" i="19" s="1"/>
  <c r="S76" i="13" s="1"/>
  <c r="F617" i="19"/>
  <c r="J617" i="19" s="1"/>
  <c r="F711" i="19" s="1"/>
  <c r="S55" i="13" s="1"/>
  <c r="E602" i="19"/>
  <c r="F620" i="19"/>
  <c r="J620" i="19" s="1"/>
  <c r="F714" i="19" s="1"/>
  <c r="S58" i="13" s="1"/>
  <c r="AE173" i="19"/>
  <c r="E204" i="19" s="1"/>
  <c r="AE179" i="19"/>
  <c r="E210" i="19" s="1"/>
  <c r="F281" i="19" s="1"/>
  <c r="J281" i="19" s="1"/>
  <c r="AE176" i="19"/>
  <c r="E207" i="19" s="1"/>
  <c r="F278" i="19" s="1"/>
  <c r="J278" i="19" s="1"/>
  <c r="F663" i="19"/>
  <c r="J663" i="19" s="1"/>
  <c r="F691" i="19" s="1"/>
  <c r="E601" i="19"/>
  <c r="AE180" i="19"/>
  <c r="E211" i="19" s="1"/>
  <c r="F282" i="19" s="1"/>
  <c r="J282" i="19" s="1"/>
  <c r="E603" i="19"/>
  <c r="AE170" i="19"/>
  <c r="E201" i="19" s="1"/>
  <c r="F233" i="19" s="1"/>
  <c r="AE159" i="19"/>
  <c r="E190" i="19" s="1"/>
  <c r="O33" i="12" s="1"/>
  <c r="AE160" i="19"/>
  <c r="E191" i="19" s="1"/>
  <c r="F223" i="19" s="1"/>
  <c r="F240" i="19" s="1"/>
  <c r="J240" i="19" s="1"/>
  <c r="AE175" i="19"/>
  <c r="E206" i="19" s="1"/>
  <c r="F277" i="19" s="1"/>
  <c r="F294" i="19" s="1"/>
  <c r="J294" i="19" s="1"/>
  <c r="E325" i="19" s="1"/>
  <c r="E183" i="11"/>
  <c r="E465" i="6" s="1"/>
  <c r="E449" i="6"/>
  <c r="E162" i="11"/>
  <c r="E497" i="6" s="1"/>
  <c r="E420" i="6"/>
  <c r="Q93" i="6"/>
  <c r="E175" i="10"/>
  <c r="E347" i="6" s="1"/>
  <c r="E331" i="6"/>
  <c r="E174" i="9"/>
  <c r="E228" i="6" s="1"/>
  <c r="AE172" i="19"/>
  <c r="E203" i="19" s="1"/>
  <c r="O46" i="12" s="1"/>
  <c r="I153" i="9"/>
  <c r="I260" i="6" s="1"/>
  <c r="I183" i="6"/>
  <c r="K174" i="9"/>
  <c r="K228" i="6" s="1"/>
  <c r="K183" i="11"/>
  <c r="K465" i="6" s="1"/>
  <c r="K449" i="6"/>
  <c r="M11" i="10"/>
  <c r="M24" i="10" s="1"/>
  <c r="M56" i="6"/>
  <c r="M89" i="8"/>
  <c r="M11" i="9"/>
  <c r="M24" i="9" s="1"/>
  <c r="M27" i="8"/>
  <c r="M133" i="6" s="1"/>
  <c r="M11" i="11"/>
  <c r="M24" i="11" s="1"/>
  <c r="P11" i="9"/>
  <c r="P24" i="9" s="1"/>
  <c r="P11" i="11"/>
  <c r="P24" i="11" s="1"/>
  <c r="P89" i="8"/>
  <c r="P56" i="6"/>
  <c r="P27" i="8"/>
  <c r="P133" i="6" s="1"/>
  <c r="P11" i="10"/>
  <c r="P24" i="10" s="1"/>
  <c r="E21" i="20"/>
  <c r="O27" i="12"/>
  <c r="Q186" i="19"/>
  <c r="H72" i="6"/>
  <c r="H37" i="7" s="1"/>
  <c r="H105" i="8"/>
  <c r="H149" i="6" s="1"/>
  <c r="P183" i="11"/>
  <c r="P465" i="6" s="1"/>
  <c r="P449" i="6"/>
  <c r="P175" i="10"/>
  <c r="P347" i="6" s="1"/>
  <c r="P331" i="6"/>
  <c r="P154" i="10"/>
  <c r="P379" i="6" s="1"/>
  <c r="M331" i="6"/>
  <c r="M175" i="10"/>
  <c r="M347" i="6" s="1"/>
  <c r="M174" i="9"/>
  <c r="M228" i="6" s="1"/>
  <c r="F186" i="19"/>
  <c r="I154" i="10"/>
  <c r="I379" i="6" s="1"/>
  <c r="L331" i="6"/>
  <c r="L175" i="10"/>
  <c r="L347" i="6" s="1"/>
  <c r="K11" i="11"/>
  <c r="K24" i="11" s="1"/>
  <c r="K11" i="9"/>
  <c r="K24" i="9" s="1"/>
  <c r="K56" i="6"/>
  <c r="K11" i="10"/>
  <c r="K24" i="10" s="1"/>
  <c r="K27" i="8"/>
  <c r="K133" i="6" s="1"/>
  <c r="K89" i="8"/>
  <c r="L186" i="19"/>
  <c r="O28" i="13"/>
  <c r="F125" i="13" s="1"/>
  <c r="Q16" i="6"/>
  <c r="Q18" i="6" s="1"/>
  <c r="AE178" i="19"/>
  <c r="E209" i="19" s="1"/>
  <c r="F280" i="19" s="1"/>
  <c r="AE165" i="19"/>
  <c r="E196" i="19" s="1"/>
  <c r="F228" i="19" s="1"/>
  <c r="AE168" i="19"/>
  <c r="E199" i="19" s="1"/>
  <c r="F231" i="19" s="1"/>
  <c r="N117" i="19"/>
  <c r="E10" i="20"/>
  <c r="N119" i="19"/>
  <c r="O16" i="12"/>
  <c r="AE163" i="19"/>
  <c r="E194" i="19" s="1"/>
  <c r="F226" i="19" s="1"/>
  <c r="E154" i="10"/>
  <c r="E379" i="6" s="1"/>
  <c r="R119" i="19"/>
  <c r="H153" i="9"/>
  <c r="H260" i="6" s="1"/>
  <c r="H183" i="6"/>
  <c r="H166" i="9"/>
  <c r="H420" i="6"/>
  <c r="H162" i="11"/>
  <c r="H497" i="6" s="1"/>
  <c r="H175" i="11"/>
  <c r="P153" i="9"/>
  <c r="P260" i="6" s="1"/>
  <c r="P183" i="6"/>
  <c r="P162" i="11"/>
  <c r="P497" i="6" s="1"/>
  <c r="P420" i="6"/>
  <c r="L174" i="9"/>
  <c r="L228" i="6" s="1"/>
  <c r="O22" i="12"/>
  <c r="E16" i="20"/>
  <c r="L56" i="6"/>
  <c r="L11" i="11"/>
  <c r="L24" i="11" s="1"/>
  <c r="L27" i="8"/>
  <c r="L133" i="6" s="1"/>
  <c r="L11" i="10"/>
  <c r="L24" i="10" s="1"/>
  <c r="L11" i="9"/>
  <c r="L24" i="9" s="1"/>
  <c r="L89" i="8"/>
  <c r="O23" i="12"/>
  <c r="E17" i="20"/>
  <c r="S252" i="12"/>
  <c r="S277" i="12" s="1"/>
  <c r="S279" i="12" s="1"/>
  <c r="J117" i="19"/>
  <c r="J119" i="19"/>
  <c r="K175" i="10"/>
  <c r="K347" i="6" s="1"/>
  <c r="K331" i="6"/>
  <c r="O24" i="12"/>
  <c r="E18" i="20"/>
  <c r="E39" i="20"/>
  <c r="G191" i="11"/>
  <c r="G505" i="6" s="1"/>
  <c r="Q64" i="6"/>
  <c r="E11" i="11"/>
  <c r="E24" i="11" s="1"/>
  <c r="E89" i="8"/>
  <c r="E27" i="8"/>
  <c r="E133" i="6" s="1"/>
  <c r="E11" i="10"/>
  <c r="E24" i="10" s="1"/>
  <c r="E56" i="6"/>
  <c r="E11" i="9"/>
  <c r="E24" i="9" s="1"/>
  <c r="AE182" i="19"/>
  <c r="E213" i="19" s="1"/>
  <c r="F284" i="19" s="1"/>
  <c r="AE181" i="19"/>
  <c r="E212" i="19" s="1"/>
  <c r="F283" i="19" s="1"/>
  <c r="AE164" i="19"/>
  <c r="E195" i="19" s="1"/>
  <c r="F227" i="19" s="1"/>
  <c r="E183" i="6"/>
  <c r="E153" i="9"/>
  <c r="E260" i="6" s="1"/>
  <c r="I420" i="6"/>
  <c r="I162" i="11"/>
  <c r="I497" i="6" s="1"/>
  <c r="N186" i="19"/>
  <c r="H154" i="10"/>
  <c r="H379" i="6" s="1"/>
  <c r="H167" i="10"/>
  <c r="P174" i="9"/>
  <c r="P228" i="6" s="1"/>
  <c r="M183" i="11"/>
  <c r="M465" i="6" s="1"/>
  <c r="M449" i="6"/>
  <c r="L449" i="6"/>
  <c r="L183" i="11"/>
  <c r="L465" i="6" s="1"/>
  <c r="M186" i="19"/>
  <c r="F105" i="8"/>
  <c r="F149" i="6" s="1"/>
  <c r="F72" i="6"/>
  <c r="F37" i="7" s="1"/>
  <c r="J608" i="19"/>
  <c r="F661" i="19"/>
  <c r="F657" i="19"/>
  <c r="J644" i="19"/>
  <c r="J191" i="11"/>
  <c r="J505" i="6" s="1"/>
  <c r="F175" i="11"/>
  <c r="F79" i="11"/>
  <c r="F489" i="6" s="1"/>
  <c r="F412" i="6"/>
  <c r="F175" i="6"/>
  <c r="F73" i="9"/>
  <c r="F252" i="6" s="1"/>
  <c r="F166" i="9"/>
  <c r="N428" i="6"/>
  <c r="N62" i="7" s="1"/>
  <c r="N191" i="11"/>
  <c r="N505" i="6" s="1"/>
  <c r="F167" i="10"/>
  <c r="F294" i="6"/>
  <c r="F74" i="10"/>
  <c r="F371" i="6" s="1"/>
  <c r="N191" i="6"/>
  <c r="N46" i="7" s="1"/>
  <c r="N182" i="9"/>
  <c r="N268" i="6" s="1"/>
  <c r="S68" i="13"/>
  <c r="O48" i="13"/>
  <c r="O46" i="13"/>
  <c r="O51" i="13"/>
  <c r="S16" i="13"/>
  <c r="O47" i="13"/>
  <c r="O53" i="13"/>
  <c r="O39" i="13"/>
  <c r="D60" i="9"/>
  <c r="D212" i="6" s="1"/>
  <c r="Q47" i="9"/>
  <c r="O41" i="13"/>
  <c r="S52" i="13"/>
  <c r="O52" i="13"/>
  <c r="O43" i="13"/>
  <c r="D140" i="10"/>
  <c r="Q127" i="10"/>
  <c r="D63" i="11"/>
  <c r="Q50" i="11"/>
  <c r="S69" i="13"/>
  <c r="O49" i="13"/>
  <c r="D24" i="11"/>
  <c r="D105" i="8"/>
  <c r="D149" i="6" s="1"/>
  <c r="D72" i="6"/>
  <c r="I428" i="6"/>
  <c r="I62" i="7" s="1"/>
  <c r="S38" i="13"/>
  <c r="O50" i="13"/>
  <c r="S70" i="13"/>
  <c r="O58" i="13"/>
  <c r="S78" i="13"/>
  <c r="D146" i="11"/>
  <c r="Q133" i="11"/>
  <c r="D61" i="10"/>
  <c r="Q48" i="10"/>
  <c r="S279" i="13"/>
  <c r="E323" i="20"/>
  <c r="O44" i="13"/>
  <c r="S75" i="13"/>
  <c r="O55" i="13"/>
  <c r="D141" i="6"/>
  <c r="Q141" i="6" s="1"/>
  <c r="D101" i="9"/>
  <c r="Q88" i="9"/>
  <c r="S56" i="13"/>
  <c r="O56" i="13"/>
  <c r="D140" i="9"/>
  <c r="Q127" i="9"/>
  <c r="O36" i="13"/>
  <c r="O45" i="13"/>
  <c r="D109" i="6"/>
  <c r="Q109" i="6" s="1"/>
  <c r="Q97" i="8"/>
  <c r="O40" i="13"/>
  <c r="G33" i="14"/>
  <c r="Q64" i="8"/>
  <c r="O35" i="13"/>
  <c r="S77" i="13"/>
  <c r="O57" i="13"/>
  <c r="M33" i="14"/>
  <c r="M54" i="14" s="1"/>
  <c r="O37" i="13"/>
  <c r="I191" i="6"/>
  <c r="I46" i="7" s="1"/>
  <c r="D24" i="10"/>
  <c r="D24" i="9"/>
  <c r="E306" i="20"/>
  <c r="O54" i="13"/>
  <c r="S74" i="13"/>
  <c r="J40" i="6"/>
  <c r="D102" i="10"/>
  <c r="D302" i="6" s="1"/>
  <c r="Q89" i="10"/>
  <c r="D107" i="11"/>
  <c r="Q94" i="11"/>
  <c r="O35" i="12" l="1"/>
  <c r="J45" i="6"/>
  <c r="D46" i="6"/>
  <c r="J46" i="6" s="1"/>
  <c r="G12" i="14"/>
  <c r="S12" i="14" s="1"/>
  <c r="F247" i="19"/>
  <c r="J247" i="19" s="1"/>
  <c r="S23" i="12" s="1"/>
  <c r="I310" i="6"/>
  <c r="I54" i="7" s="1"/>
  <c r="Q302" i="6"/>
  <c r="O40" i="12"/>
  <c r="O54" i="12"/>
  <c r="O52" i="12"/>
  <c r="F222" i="19"/>
  <c r="F239" i="19" s="1"/>
  <c r="O57" i="12"/>
  <c r="O45" i="12"/>
  <c r="O43" i="12"/>
  <c r="F249" i="19"/>
  <c r="J249" i="19" s="1"/>
  <c r="S25" i="12" s="1"/>
  <c r="O41" i="12"/>
  <c r="J234" i="19"/>
  <c r="E321" i="19" s="1"/>
  <c r="S45" i="12" s="1"/>
  <c r="O36" i="12"/>
  <c r="Q212" i="6"/>
  <c r="O44" i="12"/>
  <c r="I191" i="11"/>
  <c r="I505" i="6" s="1"/>
  <c r="I182" i="9"/>
  <c r="I268" i="6" s="1"/>
  <c r="O53" i="12"/>
  <c r="O51" i="12"/>
  <c r="O39" i="12"/>
  <c r="J285" i="19"/>
  <c r="S77" i="12" s="1"/>
  <c r="F246" i="19"/>
  <c r="J246" i="19" s="1"/>
  <c r="S22" i="12" s="1"/>
  <c r="O72" i="6"/>
  <c r="O37" i="7" s="1"/>
  <c r="O105" i="8"/>
  <c r="O149" i="6" s="1"/>
  <c r="O294" i="6"/>
  <c r="O167" i="10"/>
  <c r="O74" i="10"/>
  <c r="O371" i="6" s="1"/>
  <c r="O412" i="6"/>
  <c r="O79" i="11"/>
  <c r="O489" i="6" s="1"/>
  <c r="O175" i="11"/>
  <c r="O166" i="9"/>
  <c r="O73" i="9"/>
  <c r="O252" i="6" s="1"/>
  <c r="O175" i="6"/>
  <c r="J276" i="19"/>
  <c r="S68" i="12" s="1"/>
  <c r="O48" i="12"/>
  <c r="O34" i="12"/>
  <c r="F298" i="19"/>
  <c r="J298" i="19" s="1"/>
  <c r="E329" i="19" s="1"/>
  <c r="S53" i="12" s="1"/>
  <c r="Q11" i="9"/>
  <c r="O56" i="12"/>
  <c r="O50" i="12"/>
  <c r="E22" i="20"/>
  <c r="Q56" i="6"/>
  <c r="F303" i="19"/>
  <c r="J303" i="19" s="1"/>
  <c r="E334" i="19" s="1"/>
  <c r="S58" i="12" s="1"/>
  <c r="F638" i="19"/>
  <c r="O28" i="12"/>
  <c r="F125" i="12" s="1"/>
  <c r="Q89" i="8"/>
  <c r="Q105" i="8" s="1"/>
  <c r="Q133" i="6"/>
  <c r="J224" i="19"/>
  <c r="E311" i="19" s="1"/>
  <c r="S35" i="12" s="1"/>
  <c r="J223" i="19"/>
  <c r="E310" i="19" s="1"/>
  <c r="S34" i="12" s="1"/>
  <c r="F299" i="19"/>
  <c r="J299" i="19" s="1"/>
  <c r="E330" i="19" s="1"/>
  <c r="S54" i="12" s="1"/>
  <c r="J279" i="19"/>
  <c r="S71" i="12" s="1"/>
  <c r="F296" i="19"/>
  <c r="J296" i="19" s="1"/>
  <c r="E327" i="19" s="1"/>
  <c r="S51" i="12" s="1"/>
  <c r="O42" i="12"/>
  <c r="O58" i="12"/>
  <c r="J657" i="19"/>
  <c r="J638" i="19"/>
  <c r="F621" i="19"/>
  <c r="O38" i="12"/>
  <c r="O55" i="12"/>
  <c r="AE186" i="19"/>
  <c r="J277" i="19"/>
  <c r="S69" i="12" s="1"/>
  <c r="F295" i="19"/>
  <c r="J295" i="19" s="1"/>
  <c r="E326" i="19" s="1"/>
  <c r="S50" i="12" s="1"/>
  <c r="E216" i="19"/>
  <c r="O49" i="12"/>
  <c r="F275" i="19"/>
  <c r="O47" i="12"/>
  <c r="F242" i="19"/>
  <c r="J242" i="19" s="1"/>
  <c r="S18" i="12" s="1"/>
  <c r="J225" i="19"/>
  <c r="E312" i="19" s="1"/>
  <c r="S36" i="12" s="1"/>
  <c r="J227" i="19"/>
  <c r="E314" i="19" s="1"/>
  <c r="S38" i="12" s="1"/>
  <c r="F244" i="19"/>
  <c r="J244" i="19" s="1"/>
  <c r="S20" i="12" s="1"/>
  <c r="J226" i="19"/>
  <c r="E313" i="19" s="1"/>
  <c r="S37" i="12" s="1"/>
  <c r="F243" i="19"/>
  <c r="J243" i="19" s="1"/>
  <c r="S19" i="12" s="1"/>
  <c r="K294" i="6"/>
  <c r="K74" i="10"/>
  <c r="K371" i="6" s="1"/>
  <c r="K167" i="10"/>
  <c r="J283" i="19"/>
  <c r="S75" i="12" s="1"/>
  <c r="F300" i="19"/>
  <c r="J300" i="19" s="1"/>
  <c r="E331" i="19" s="1"/>
  <c r="S55" i="12" s="1"/>
  <c r="E167" i="10"/>
  <c r="E74" i="10"/>
  <c r="E371" i="6" s="1"/>
  <c r="E294" i="6"/>
  <c r="L72" i="6"/>
  <c r="L37" i="7" s="1"/>
  <c r="L105" i="8"/>
  <c r="L149" i="6" s="1"/>
  <c r="L79" i="11"/>
  <c r="L489" i="6" s="1"/>
  <c r="L175" i="11"/>
  <c r="L412" i="6"/>
  <c r="J231" i="19"/>
  <c r="E318" i="19" s="1"/>
  <c r="S42" i="12" s="1"/>
  <c r="F248" i="19"/>
  <c r="J248" i="19" s="1"/>
  <c r="S24" i="12" s="1"/>
  <c r="P167" i="10"/>
  <c r="P294" i="6"/>
  <c r="P74" i="10"/>
  <c r="P371" i="6" s="1"/>
  <c r="P175" i="11"/>
  <c r="P412" i="6"/>
  <c r="P79" i="11"/>
  <c r="P489" i="6" s="1"/>
  <c r="M73" i="9"/>
  <c r="M252" i="6" s="1"/>
  <c r="M175" i="6"/>
  <c r="M166" i="9"/>
  <c r="H310" i="6"/>
  <c r="H54" i="7" s="1"/>
  <c r="H183" i="10"/>
  <c r="H387" i="6" s="1"/>
  <c r="E175" i="11"/>
  <c r="E79" i="11"/>
  <c r="E489" i="6" s="1"/>
  <c r="E412" i="6"/>
  <c r="M294" i="6"/>
  <c r="M74" i="10"/>
  <c r="M371" i="6" s="1"/>
  <c r="M167" i="10"/>
  <c r="Q11" i="11"/>
  <c r="O37" i="12"/>
  <c r="J284" i="19"/>
  <c r="S76" i="12" s="1"/>
  <c r="F301" i="19"/>
  <c r="J301" i="19" s="1"/>
  <c r="E332" i="19" s="1"/>
  <c r="S56" i="12" s="1"/>
  <c r="L175" i="6"/>
  <c r="L166" i="9"/>
  <c r="L73" i="9"/>
  <c r="L252" i="6" s="1"/>
  <c r="H191" i="6"/>
  <c r="H46" i="7" s="1"/>
  <c r="H182" i="9"/>
  <c r="H268" i="6" s="1"/>
  <c r="J228" i="19"/>
  <c r="E315" i="19" s="1"/>
  <c r="S39" i="12" s="1"/>
  <c r="F245" i="19"/>
  <c r="J245" i="19" s="1"/>
  <c r="S21" i="12" s="1"/>
  <c r="K72" i="6"/>
  <c r="K37" i="7" s="1"/>
  <c r="K105" i="8"/>
  <c r="K149" i="6" s="1"/>
  <c r="K175" i="6"/>
  <c r="K73" i="9"/>
  <c r="K252" i="6" s="1"/>
  <c r="K166" i="9"/>
  <c r="P175" i="6"/>
  <c r="P73" i="9"/>
  <c r="P252" i="6" s="1"/>
  <c r="P166" i="9"/>
  <c r="M105" i="8"/>
  <c r="M149" i="6" s="1"/>
  <c r="M72" i="6"/>
  <c r="M37" i="7" s="1"/>
  <c r="P105" i="8"/>
  <c r="P149" i="6" s="1"/>
  <c r="P72" i="6"/>
  <c r="P37" i="7" s="1"/>
  <c r="Q11" i="10"/>
  <c r="E218" i="19"/>
  <c r="E73" i="9"/>
  <c r="E252" i="6" s="1"/>
  <c r="E175" i="6"/>
  <c r="E166" i="9"/>
  <c r="E72" i="6"/>
  <c r="E37" i="7" s="1"/>
  <c r="E105" i="8"/>
  <c r="E149" i="6" s="1"/>
  <c r="L74" i="10"/>
  <c r="L371" i="6" s="1"/>
  <c r="L294" i="6"/>
  <c r="L167" i="10"/>
  <c r="H428" i="6"/>
  <c r="H62" i="7" s="1"/>
  <c r="H191" i="11"/>
  <c r="H505" i="6" s="1"/>
  <c r="F297" i="19"/>
  <c r="J297" i="19" s="1"/>
  <c r="E328" i="19" s="1"/>
  <c r="S52" i="12" s="1"/>
  <c r="J280" i="19"/>
  <c r="S72" i="12" s="1"/>
  <c r="K412" i="6"/>
  <c r="K79" i="11"/>
  <c r="K489" i="6" s="1"/>
  <c r="K175" i="11"/>
  <c r="M412" i="6"/>
  <c r="M175" i="11"/>
  <c r="M79" i="11"/>
  <c r="M489" i="6" s="1"/>
  <c r="E217" i="19"/>
  <c r="F274" i="19"/>
  <c r="F250" i="19"/>
  <c r="J250" i="19" s="1"/>
  <c r="S26" i="12" s="1"/>
  <c r="J233" i="19"/>
  <c r="E320" i="19" s="1"/>
  <c r="S44" i="12" s="1"/>
  <c r="F183" i="10"/>
  <c r="F387" i="6" s="1"/>
  <c r="F310" i="6"/>
  <c r="F54" i="7" s="1"/>
  <c r="F191" i="6"/>
  <c r="F46" i="7" s="1"/>
  <c r="F182" i="9"/>
  <c r="F268" i="6" s="1"/>
  <c r="J621" i="19"/>
  <c r="F702" i="19"/>
  <c r="F716" i="19" s="1"/>
  <c r="F428" i="6"/>
  <c r="F62" i="7" s="1"/>
  <c r="F191" i="11"/>
  <c r="F505" i="6" s="1"/>
  <c r="F674" i="19"/>
  <c r="J661" i="19"/>
  <c r="S34" i="13"/>
  <c r="S24" i="13"/>
  <c r="S33" i="14"/>
  <c r="O60" i="13"/>
  <c r="O59" i="13"/>
  <c r="Q107" i="11"/>
  <c r="J33" i="14" s="1"/>
  <c r="D162" i="11"/>
  <c r="D420" i="6"/>
  <c r="Q420" i="6" s="1"/>
  <c r="S40" i="12"/>
  <c r="D153" i="9"/>
  <c r="D183" i="6"/>
  <c r="Q183" i="6" s="1"/>
  <c r="Q101" i="9"/>
  <c r="I33" i="14" s="1"/>
  <c r="D37" i="7"/>
  <c r="S15" i="13"/>
  <c r="S37" i="13"/>
  <c r="S19" i="13"/>
  <c r="S17" i="12"/>
  <c r="S73" i="12"/>
  <c r="S57" i="12"/>
  <c r="Q61" i="10"/>
  <c r="N12" i="14" s="1"/>
  <c r="D175" i="10"/>
  <c r="D331" i="6"/>
  <c r="Q331" i="6" s="1"/>
  <c r="D449" i="6"/>
  <c r="Q449" i="6" s="1"/>
  <c r="D183" i="11"/>
  <c r="Q63" i="11"/>
  <c r="P12" i="14" s="1"/>
  <c r="S43" i="13"/>
  <c r="S25" i="13"/>
  <c r="S41" i="13"/>
  <c r="S23" i="13"/>
  <c r="Q102" i="10"/>
  <c r="H33" i="14" s="1"/>
  <c r="D154" i="10"/>
  <c r="S40" i="13"/>
  <c r="S22" i="13"/>
  <c r="S45" i="13"/>
  <c r="S27" i="13"/>
  <c r="S44" i="13"/>
  <c r="S26" i="13"/>
  <c r="S41" i="12"/>
  <c r="S35" i="13"/>
  <c r="S17" i="13"/>
  <c r="S16" i="12"/>
  <c r="S36" i="13"/>
  <c r="S18" i="13"/>
  <c r="S70" i="12"/>
  <c r="Q24" i="11"/>
  <c r="J12" i="14" s="1"/>
  <c r="D79" i="11"/>
  <c r="D175" i="11"/>
  <c r="D412" i="6"/>
  <c r="Q24" i="10"/>
  <c r="H12" i="14" s="1"/>
  <c r="D167" i="10"/>
  <c r="D294" i="6"/>
  <c r="D74" i="10"/>
  <c r="S49" i="12"/>
  <c r="S39" i="13"/>
  <c r="S21" i="13"/>
  <c r="Q24" i="9"/>
  <c r="I12" i="14" s="1"/>
  <c r="D73" i="9"/>
  <c r="D175" i="6"/>
  <c r="D166" i="9"/>
  <c r="S48" i="12"/>
  <c r="S78" i="12"/>
  <c r="D220" i="6"/>
  <c r="Q220" i="6" s="1"/>
  <c r="Q140" i="9"/>
  <c r="O33" i="14" s="1"/>
  <c r="S74" i="12"/>
  <c r="S66" i="13"/>
  <c r="S79" i="13" s="1"/>
  <c r="S27" i="12"/>
  <c r="S43" i="12"/>
  <c r="Q146" i="11"/>
  <c r="P33" i="14" s="1"/>
  <c r="D457" i="6"/>
  <c r="Q457" i="6" s="1"/>
  <c r="D339" i="6"/>
  <c r="Q339" i="6" s="1"/>
  <c r="Q140" i="10"/>
  <c r="N33" i="14" s="1"/>
  <c r="Q60" i="9"/>
  <c r="O12" i="14" s="1"/>
  <c r="D174" i="9"/>
  <c r="D32" i="7" l="1"/>
  <c r="J222" i="19"/>
  <c r="J235" i="19" s="1"/>
  <c r="G54" i="14"/>
  <c r="S54" i="14" s="1"/>
  <c r="F235" i="19"/>
  <c r="O60" i="12"/>
  <c r="O428" i="6"/>
  <c r="O62" i="7" s="1"/>
  <c r="O191" i="11"/>
  <c r="O505" i="6" s="1"/>
  <c r="O310" i="6"/>
  <c r="O54" i="7" s="1"/>
  <c r="O183" i="10"/>
  <c r="O387" i="6" s="1"/>
  <c r="O191" i="6"/>
  <c r="O46" i="7" s="1"/>
  <c r="O182" i="9"/>
  <c r="O268" i="6" s="1"/>
  <c r="O59" i="12"/>
  <c r="Q149" i="6"/>
  <c r="J275" i="19"/>
  <c r="S67" i="12" s="1"/>
  <c r="F292" i="19"/>
  <c r="J292" i="19" s="1"/>
  <c r="E323" i="19" s="1"/>
  <c r="S47" i="12" s="1"/>
  <c r="M183" i="10"/>
  <c r="M387" i="6" s="1"/>
  <c r="M310" i="6"/>
  <c r="M54" i="7" s="1"/>
  <c r="P183" i="10"/>
  <c r="P387" i="6" s="1"/>
  <c r="P310" i="6"/>
  <c r="P54" i="7" s="1"/>
  <c r="Q72" i="6"/>
  <c r="Q37" i="7" s="1"/>
  <c r="M191" i="11"/>
  <c r="M505" i="6" s="1"/>
  <c r="M428" i="6"/>
  <c r="M62" i="7" s="1"/>
  <c r="P191" i="6"/>
  <c r="P46" i="7" s="1"/>
  <c r="P182" i="9"/>
  <c r="P268" i="6" s="1"/>
  <c r="E428" i="6"/>
  <c r="E62" i="7" s="1"/>
  <c r="E191" i="11"/>
  <c r="E505" i="6" s="1"/>
  <c r="P191" i="11"/>
  <c r="P505" i="6" s="1"/>
  <c r="P428" i="6"/>
  <c r="P62" i="7" s="1"/>
  <c r="K310" i="6"/>
  <c r="K54" i="7" s="1"/>
  <c r="K183" i="10"/>
  <c r="K387" i="6" s="1"/>
  <c r="K191" i="6"/>
  <c r="K46" i="7" s="1"/>
  <c r="K182" i="9"/>
  <c r="K268" i="6" s="1"/>
  <c r="M191" i="6"/>
  <c r="M46" i="7" s="1"/>
  <c r="M182" i="9"/>
  <c r="M268" i="6" s="1"/>
  <c r="Q412" i="6"/>
  <c r="J274" i="19"/>
  <c r="F287" i="19"/>
  <c r="F291" i="19"/>
  <c r="L183" i="10"/>
  <c r="L387" i="6" s="1"/>
  <c r="L310" i="6"/>
  <c r="L54" i="7" s="1"/>
  <c r="L182" i="9"/>
  <c r="L268" i="6" s="1"/>
  <c r="L191" i="6"/>
  <c r="L46" i="7" s="1"/>
  <c r="E183" i="10"/>
  <c r="E387" i="6" s="1"/>
  <c r="E310" i="6"/>
  <c r="E54" i="7" s="1"/>
  <c r="L428" i="6"/>
  <c r="L62" i="7" s="1"/>
  <c r="L191" i="11"/>
  <c r="L505" i="6" s="1"/>
  <c r="Q175" i="6"/>
  <c r="Q294" i="6"/>
  <c r="K428" i="6"/>
  <c r="K62" i="7" s="1"/>
  <c r="K191" i="11"/>
  <c r="K505" i="6" s="1"/>
  <c r="E191" i="6"/>
  <c r="E46" i="7" s="1"/>
  <c r="E182" i="9"/>
  <c r="E268" i="6" s="1"/>
  <c r="J674" i="19"/>
  <c r="F689" i="19"/>
  <c r="F252" i="19"/>
  <c r="J239" i="19"/>
  <c r="J252" i="19" s="1"/>
  <c r="O54" i="14"/>
  <c r="O61" i="13"/>
  <c r="N54" i="14"/>
  <c r="P54" i="14"/>
  <c r="D228" i="6"/>
  <c r="Q228" i="6" s="1"/>
  <c r="Q174" i="9"/>
  <c r="D182" i="9"/>
  <c r="Q166" i="9"/>
  <c r="D191" i="6"/>
  <c r="T12" i="14"/>
  <c r="H54" i="14"/>
  <c r="S46" i="13"/>
  <c r="S60" i="13" s="1"/>
  <c r="D379" i="6"/>
  <c r="Q379" i="6" s="1"/>
  <c r="Q154" i="10"/>
  <c r="Q183" i="11"/>
  <c r="D465" i="6"/>
  <c r="Q465" i="6" s="1"/>
  <c r="D252" i="6"/>
  <c r="Q252" i="6" s="1"/>
  <c r="Q73" i="9"/>
  <c r="D191" i="11"/>
  <c r="D428" i="6"/>
  <c r="Q175" i="11"/>
  <c r="U33" i="14"/>
  <c r="V33" i="14"/>
  <c r="J54" i="14"/>
  <c r="V12" i="14"/>
  <c r="Q175" i="10"/>
  <c r="D347" i="6"/>
  <c r="Q347" i="6" s="1"/>
  <c r="Q153" i="9"/>
  <c r="D260" i="6"/>
  <c r="Q260" i="6" s="1"/>
  <c r="D371" i="6"/>
  <c r="Q371" i="6" s="1"/>
  <c r="Q74" i="10"/>
  <c r="S28" i="13"/>
  <c r="Q162" i="11"/>
  <c r="D497" i="6"/>
  <c r="Q497" i="6" s="1"/>
  <c r="I54" i="14"/>
  <c r="U12" i="14"/>
  <c r="Q167" i="10"/>
  <c r="D183" i="10"/>
  <c r="D310" i="6"/>
  <c r="D489" i="6"/>
  <c r="Q489" i="6" s="1"/>
  <c r="Q79" i="11"/>
  <c r="T33" i="14"/>
  <c r="E309" i="19" l="1"/>
  <c r="S33" i="12" s="1"/>
  <c r="S59" i="12" s="1"/>
  <c r="O61" i="12"/>
  <c r="J287" i="19"/>
  <c r="S66" i="12"/>
  <c r="S79" i="12" s="1"/>
  <c r="F304" i="19"/>
  <c r="J291" i="19"/>
  <c r="F715" i="19"/>
  <c r="F717" i="19"/>
  <c r="F752" i="19" a="1"/>
  <c r="U54" i="14"/>
  <c r="T54" i="14"/>
  <c r="V54" i="14"/>
  <c r="S15" i="12"/>
  <c r="S28" i="12" s="1"/>
  <c r="S33" i="13"/>
  <c r="S59" i="13" s="1"/>
  <c r="S61" i="13" s="1"/>
  <c r="D62" i="7"/>
  <c r="Q428" i="6"/>
  <c r="Q62" i="7" s="1"/>
  <c r="D387" i="6"/>
  <c r="Q387" i="6" s="1"/>
  <c r="Q183" i="10"/>
  <c r="D505" i="6"/>
  <c r="Q505" i="6" s="1"/>
  <c r="Q191" i="11"/>
  <c r="D54" i="7"/>
  <c r="Q310" i="6"/>
  <c r="Q54" i="7" s="1"/>
  <c r="D268" i="6"/>
  <c r="Q268" i="6" s="1"/>
  <c r="Q182" i="9"/>
  <c r="D46" i="7"/>
  <c r="Q191" i="6"/>
  <c r="Q46" i="7" s="1"/>
  <c r="E335" i="19" l="1"/>
  <c r="E322" i="19"/>
  <c r="S46" i="12" s="1"/>
  <c r="S60" i="12" s="1"/>
  <c r="S61" i="12" s="1"/>
  <c r="J304" i="19"/>
  <c r="F768" i="19"/>
  <c r="F752" i="19"/>
  <c r="F761" i="19"/>
  <c r="F765" i="19"/>
  <c r="F763" i="19"/>
  <c r="F769" i="19"/>
  <c r="F764" i="19"/>
  <c r="F777" i="19"/>
  <c r="F755" i="19"/>
  <c r="F759" i="19"/>
  <c r="F753" i="19"/>
  <c r="F767" i="19"/>
  <c r="F776" i="19"/>
  <c r="F760" i="19"/>
  <c r="F771" i="19"/>
  <c r="F775" i="19"/>
  <c r="F754" i="19"/>
  <c r="F773" i="19"/>
  <c r="F758" i="19"/>
  <c r="F772" i="19"/>
  <c r="F756" i="19"/>
  <c r="F766" i="19"/>
  <c r="F770" i="19"/>
  <c r="F774" i="19"/>
  <c r="F762" i="19"/>
  <c r="F757" i="19"/>
  <c r="E336" i="19" l="1"/>
  <c r="F373" i="19" a="1"/>
  <c r="E337" i="19"/>
  <c r="N762" i="19"/>
  <c r="J762" i="19"/>
  <c r="J298" i="13" s="1"/>
  <c r="R762" i="19"/>
  <c r="N756" i="19"/>
  <c r="R756" i="19"/>
  <c r="J756" i="19"/>
  <c r="J292" i="13" s="1"/>
  <c r="J754" i="19"/>
  <c r="J290" i="13" s="1"/>
  <c r="R754" i="19"/>
  <c r="N754" i="19"/>
  <c r="N776" i="19"/>
  <c r="J776" i="19"/>
  <c r="J312" i="13" s="1"/>
  <c r="R776" i="19"/>
  <c r="J755" i="19"/>
  <c r="J291" i="13" s="1"/>
  <c r="R755" i="19"/>
  <c r="N755" i="19"/>
  <c r="J763" i="19"/>
  <c r="J299" i="13" s="1"/>
  <c r="R763" i="19"/>
  <c r="N763" i="19"/>
  <c r="R768" i="19"/>
  <c r="J768" i="19"/>
  <c r="J304" i="13" s="1"/>
  <c r="N768" i="19"/>
  <c r="N774" i="19"/>
  <c r="J774" i="19"/>
  <c r="J310" i="13" s="1"/>
  <c r="R774" i="19"/>
  <c r="N772" i="19"/>
  <c r="R772" i="19"/>
  <c r="J772" i="19"/>
  <c r="J308" i="13" s="1"/>
  <c r="J775" i="19"/>
  <c r="J311" i="13" s="1"/>
  <c r="R775" i="19"/>
  <c r="N775" i="19"/>
  <c r="N767" i="19"/>
  <c r="R767" i="19"/>
  <c r="J767" i="19"/>
  <c r="J303" i="13" s="1"/>
  <c r="N777" i="19"/>
  <c r="J777" i="19"/>
  <c r="J313" i="13" s="1"/>
  <c r="R777" i="19"/>
  <c r="N765" i="19"/>
  <c r="F779" i="19"/>
  <c r="R765" i="19"/>
  <c r="J765" i="19"/>
  <c r="J757" i="19"/>
  <c r="J293" i="13" s="1"/>
  <c r="R757" i="19"/>
  <c r="N757" i="19"/>
  <c r="J766" i="19"/>
  <c r="J302" i="13" s="1"/>
  <c r="N766" i="19"/>
  <c r="R766" i="19"/>
  <c r="J773" i="19"/>
  <c r="J309" i="13" s="1"/>
  <c r="R773" i="19"/>
  <c r="N773" i="19"/>
  <c r="R760" i="19"/>
  <c r="J760" i="19"/>
  <c r="J296" i="13" s="1"/>
  <c r="N760" i="19"/>
  <c r="R759" i="19"/>
  <c r="N759" i="19"/>
  <c r="J759" i="19"/>
  <c r="J295" i="13" s="1"/>
  <c r="J769" i="19"/>
  <c r="J305" i="13" s="1"/>
  <c r="N769" i="19"/>
  <c r="R769" i="19"/>
  <c r="F780" i="19"/>
  <c r="F778" i="19"/>
  <c r="R752" i="19"/>
  <c r="J752" i="19"/>
  <c r="N752" i="19"/>
  <c r="N770" i="19"/>
  <c r="R770" i="19"/>
  <c r="J770" i="19"/>
  <c r="J306" i="13" s="1"/>
  <c r="J758" i="19"/>
  <c r="J294" i="13" s="1"/>
  <c r="R758" i="19"/>
  <c r="N758" i="19"/>
  <c r="R771" i="19"/>
  <c r="J771" i="19"/>
  <c r="J307" i="13" s="1"/>
  <c r="N771" i="19"/>
  <c r="N753" i="19"/>
  <c r="R753" i="19"/>
  <c r="J753" i="19"/>
  <c r="J289" i="13" s="1"/>
  <c r="J764" i="19"/>
  <c r="J300" i="13" s="1"/>
  <c r="N764" i="19"/>
  <c r="R764" i="19"/>
  <c r="N761" i="19"/>
  <c r="R761" i="19"/>
  <c r="J761" i="19"/>
  <c r="J297" i="13" s="1"/>
  <c r="W49" i="13"/>
  <c r="G57" i="8"/>
  <c r="F304" i="13"/>
  <c r="N57" i="8"/>
  <c r="F311" i="13"/>
  <c r="W56" i="13"/>
  <c r="F307" i="13"/>
  <c r="W52" i="13"/>
  <c r="J57" i="8"/>
  <c r="W33" i="13"/>
  <c r="D49" i="8"/>
  <c r="F288" i="13"/>
  <c r="F310" i="13"/>
  <c r="M57" i="8"/>
  <c r="W55" i="13"/>
  <c r="F302" i="13"/>
  <c r="W47" i="13"/>
  <c r="E57" i="8"/>
  <c r="P57" i="8"/>
  <c r="W58" i="13"/>
  <c r="F313" i="13"/>
  <c r="F57" i="8"/>
  <c r="F303" i="13"/>
  <c r="W48" i="13"/>
  <c r="W45" i="13"/>
  <c r="P49" i="8"/>
  <c r="F300" i="13"/>
  <c r="L57" i="8"/>
  <c r="W54" i="13"/>
  <c r="F309" i="13"/>
  <c r="W53" i="13"/>
  <c r="K57" i="8"/>
  <c r="F308" i="13"/>
  <c r="O49" i="8"/>
  <c r="W44" i="13"/>
  <c r="F299" i="13"/>
  <c r="G49" i="8"/>
  <c r="W36" i="13"/>
  <c r="F291" i="13"/>
  <c r="W50" i="13"/>
  <c r="H57" i="8"/>
  <c r="F305" i="13"/>
  <c r="F49" i="8"/>
  <c r="F290" i="13"/>
  <c r="W35" i="13"/>
  <c r="W37" i="13"/>
  <c r="H49" i="8"/>
  <c r="F292" i="13"/>
  <c r="W57" i="13"/>
  <c r="O57" i="8"/>
  <c r="F312" i="13"/>
  <c r="K49" i="8"/>
  <c r="W40" i="13"/>
  <c r="F295" i="13"/>
  <c r="I49" i="8"/>
  <c r="F293" i="13"/>
  <c r="W38" i="13"/>
  <c r="J49" i="8"/>
  <c r="F294" i="13"/>
  <c r="W39" i="13"/>
  <c r="N49" i="8"/>
  <c r="F298" i="13"/>
  <c r="W43" i="13"/>
  <c r="W41" i="13"/>
  <c r="L49" i="8"/>
  <c r="F296" i="13"/>
  <c r="D57" i="8"/>
  <c r="F301" i="13"/>
  <c r="W46" i="13"/>
  <c r="I57" i="8"/>
  <c r="F306" i="13"/>
  <c r="W51" i="13"/>
  <c r="M49" i="8"/>
  <c r="F297" i="13"/>
  <c r="W42" i="13"/>
  <c r="E49" i="8"/>
  <c r="F289" i="13"/>
  <c r="W34" i="13"/>
  <c r="F398" i="19" l="1"/>
  <c r="F383" i="19"/>
  <c r="F384" i="19"/>
  <c r="F373" i="19"/>
  <c r="F390" i="19"/>
  <c r="F395" i="19"/>
  <c r="F387" i="19"/>
  <c r="F374" i="19"/>
  <c r="F388" i="19"/>
  <c r="F396" i="19"/>
  <c r="F397" i="19"/>
  <c r="F389" i="19"/>
  <c r="F391" i="19"/>
  <c r="F385" i="19"/>
  <c r="F386" i="19"/>
  <c r="F382" i="19"/>
  <c r="F380" i="19"/>
  <c r="F394" i="19"/>
  <c r="F379" i="19"/>
  <c r="F375" i="19"/>
  <c r="F392" i="19"/>
  <c r="F393" i="19"/>
  <c r="F378" i="19"/>
  <c r="F377" i="19"/>
  <c r="F381" i="19"/>
  <c r="F376" i="19"/>
  <c r="N778" i="19"/>
  <c r="N780" i="19"/>
  <c r="J779" i="19"/>
  <c r="J780" i="19"/>
  <c r="J778" i="19"/>
  <c r="R779" i="19"/>
  <c r="R780" i="19"/>
  <c r="R778" i="19"/>
  <c r="N779" i="19"/>
  <c r="F315" i="13"/>
  <c r="AA46" i="13"/>
  <c r="F310" i="20"/>
  <c r="AA35" i="13"/>
  <c r="F295" i="20"/>
  <c r="G295" i="20" s="1"/>
  <c r="H128" i="9"/>
  <c r="H141" i="9" s="1"/>
  <c r="H221" i="6" s="1"/>
  <c r="H102" i="6"/>
  <c r="H128" i="10"/>
  <c r="H141" i="10" s="1"/>
  <c r="H340" i="6" s="1"/>
  <c r="H134" i="11"/>
  <c r="H147" i="11" s="1"/>
  <c r="H458" i="6" s="1"/>
  <c r="F304" i="20"/>
  <c r="G304" i="20" s="1"/>
  <c r="AA44" i="13"/>
  <c r="P128" i="9"/>
  <c r="P141" i="9" s="1"/>
  <c r="P221" i="6" s="1"/>
  <c r="P102" i="6"/>
  <c r="P128" i="10"/>
  <c r="P141" i="10" s="1"/>
  <c r="P340" i="6" s="1"/>
  <c r="P134" i="11"/>
  <c r="P147" i="11" s="1"/>
  <c r="P458" i="6" s="1"/>
  <c r="AA55" i="13"/>
  <c r="F319" i="20"/>
  <c r="G319" i="20" s="1"/>
  <c r="J288" i="13"/>
  <c r="J314" i="13" s="1"/>
  <c r="AA56" i="13"/>
  <c r="F320" i="20"/>
  <c r="G320" i="20" s="1"/>
  <c r="AA34" i="13"/>
  <c r="F294" i="20"/>
  <c r="G294" i="20" s="1"/>
  <c r="M65" i="6"/>
  <c r="M65" i="8"/>
  <c r="M95" i="11"/>
  <c r="M108" i="11" s="1"/>
  <c r="M89" i="9"/>
  <c r="M102" i="9" s="1"/>
  <c r="M90" i="10"/>
  <c r="M103" i="10" s="1"/>
  <c r="AA51" i="13"/>
  <c r="F315" i="20"/>
  <c r="G315" i="20" s="1"/>
  <c r="Q57" i="8"/>
  <c r="D134" i="11"/>
  <c r="D128" i="9"/>
  <c r="D128" i="10"/>
  <c r="D102" i="6"/>
  <c r="AA43" i="13"/>
  <c r="F303" i="20"/>
  <c r="G303" i="20" s="1"/>
  <c r="AA38" i="13"/>
  <c r="F298" i="20"/>
  <c r="G298" i="20" s="1"/>
  <c r="AA33" i="13"/>
  <c r="F293" i="20"/>
  <c r="N134" i="11"/>
  <c r="N147" i="11" s="1"/>
  <c r="N458" i="6" s="1"/>
  <c r="N128" i="10"/>
  <c r="N141" i="10" s="1"/>
  <c r="N340" i="6" s="1"/>
  <c r="N102" i="6"/>
  <c r="N128" i="9"/>
  <c r="N141" i="9" s="1"/>
  <c r="N221" i="6" s="1"/>
  <c r="J301" i="13"/>
  <c r="J315" i="13" s="1"/>
  <c r="N95" i="11"/>
  <c r="N108" i="11" s="1"/>
  <c r="N65" i="6"/>
  <c r="N90" i="10"/>
  <c r="N103" i="10" s="1"/>
  <c r="N65" i="8"/>
  <c r="N89" i="9"/>
  <c r="N102" i="9" s="1"/>
  <c r="F321" i="20"/>
  <c r="G321" i="20" s="1"/>
  <c r="AA57" i="13"/>
  <c r="F296" i="20"/>
  <c r="G296" i="20" s="1"/>
  <c r="AA36" i="13"/>
  <c r="L128" i="9"/>
  <c r="L141" i="9" s="1"/>
  <c r="L221" i="6" s="1"/>
  <c r="L102" i="6"/>
  <c r="L128" i="10"/>
  <c r="L141" i="10" s="1"/>
  <c r="L340" i="6" s="1"/>
  <c r="L134" i="11"/>
  <c r="L147" i="11" s="1"/>
  <c r="L458" i="6" s="1"/>
  <c r="AA48" i="13"/>
  <c r="F312" i="20"/>
  <c r="G312" i="20" s="1"/>
  <c r="F314" i="13"/>
  <c r="J134" i="11"/>
  <c r="J147" i="11" s="1"/>
  <c r="J458" i="6" s="1"/>
  <c r="J128" i="10"/>
  <c r="J141" i="10" s="1"/>
  <c r="J340" i="6" s="1"/>
  <c r="J102" i="6"/>
  <c r="J128" i="9"/>
  <c r="J141" i="9" s="1"/>
  <c r="J221" i="6" s="1"/>
  <c r="F313" i="20"/>
  <c r="G313" i="20" s="1"/>
  <c r="AA49" i="13"/>
  <c r="AA41" i="13"/>
  <c r="F301" i="20"/>
  <c r="G301" i="20" s="1"/>
  <c r="J95" i="11"/>
  <c r="J108" i="11" s="1"/>
  <c r="J65" i="6"/>
  <c r="J90" i="10"/>
  <c r="J103" i="10" s="1"/>
  <c r="J65" i="8"/>
  <c r="J89" i="9"/>
  <c r="J102" i="9" s="1"/>
  <c r="F300" i="20"/>
  <c r="G300" i="20" s="1"/>
  <c r="AA40" i="13"/>
  <c r="H89" i="9"/>
  <c r="H102" i="9" s="1"/>
  <c r="H65" i="6"/>
  <c r="H90" i="10"/>
  <c r="H103" i="10" s="1"/>
  <c r="H95" i="11"/>
  <c r="H108" i="11" s="1"/>
  <c r="H65" i="8"/>
  <c r="AA47" i="13"/>
  <c r="F311" i="20"/>
  <c r="G311" i="20" s="1"/>
  <c r="Q49" i="8"/>
  <c r="D65" i="6"/>
  <c r="D65" i="8"/>
  <c r="D95" i="11"/>
  <c r="D89" i="9"/>
  <c r="D90" i="10"/>
  <c r="W60" i="13"/>
  <c r="L89" i="9"/>
  <c r="L102" i="9" s="1"/>
  <c r="L90" i="10"/>
  <c r="L103" i="10" s="1"/>
  <c r="L65" i="6"/>
  <c r="L65" i="8"/>
  <c r="L95" i="11"/>
  <c r="L108" i="11" s="1"/>
  <c r="F95" i="11"/>
  <c r="F108" i="11" s="1"/>
  <c r="F65" i="6"/>
  <c r="F90" i="10"/>
  <c r="F103" i="10" s="1"/>
  <c r="F65" i="8"/>
  <c r="F89" i="9"/>
  <c r="F102" i="9" s="1"/>
  <c r="G65" i="8"/>
  <c r="G90" i="10"/>
  <c r="G103" i="10" s="1"/>
  <c r="G89" i="9"/>
  <c r="G102" i="9" s="1"/>
  <c r="G95" i="11"/>
  <c r="G108" i="11" s="1"/>
  <c r="G65" i="6"/>
  <c r="K102" i="6"/>
  <c r="K128" i="10"/>
  <c r="K141" i="10" s="1"/>
  <c r="K340" i="6" s="1"/>
  <c r="K128" i="9"/>
  <c r="K141" i="9" s="1"/>
  <c r="K221" i="6" s="1"/>
  <c r="K134" i="11"/>
  <c r="K147" i="11" s="1"/>
  <c r="K458" i="6" s="1"/>
  <c r="AA45" i="13"/>
  <c r="F305" i="20"/>
  <c r="G305" i="20" s="1"/>
  <c r="AA58" i="13"/>
  <c r="F322" i="20"/>
  <c r="G322" i="20" s="1"/>
  <c r="W59" i="13"/>
  <c r="W61" i="13" s="1"/>
  <c r="E65" i="6"/>
  <c r="E65" i="8"/>
  <c r="E95" i="11"/>
  <c r="E108" i="11" s="1"/>
  <c r="E89" i="9"/>
  <c r="E102" i="9" s="1"/>
  <c r="E90" i="10"/>
  <c r="E103" i="10" s="1"/>
  <c r="AA42" i="13"/>
  <c r="F302" i="20"/>
  <c r="G302" i="20" s="1"/>
  <c r="I134" i="11"/>
  <c r="I147" i="11" s="1"/>
  <c r="I458" i="6" s="1"/>
  <c r="I128" i="9"/>
  <c r="I141" i="9" s="1"/>
  <c r="I221" i="6" s="1"/>
  <c r="I128" i="10"/>
  <c r="I141" i="10" s="1"/>
  <c r="I340" i="6" s="1"/>
  <c r="I102" i="6"/>
  <c r="AA39" i="13"/>
  <c r="F299" i="20"/>
  <c r="G299" i="20" s="1"/>
  <c r="I65" i="6"/>
  <c r="I65" i="8"/>
  <c r="I95" i="11"/>
  <c r="I108" i="11" s="1"/>
  <c r="I89" i="9"/>
  <c r="I102" i="9" s="1"/>
  <c r="I90" i="10"/>
  <c r="I103" i="10" s="1"/>
  <c r="K65" i="8"/>
  <c r="K90" i="10"/>
  <c r="K103" i="10" s="1"/>
  <c r="K89" i="9"/>
  <c r="K102" i="9" s="1"/>
  <c r="K65" i="6"/>
  <c r="K95" i="11"/>
  <c r="K108" i="11" s="1"/>
  <c r="O102" i="6"/>
  <c r="O128" i="10"/>
  <c r="O141" i="10" s="1"/>
  <c r="O340" i="6" s="1"/>
  <c r="O128" i="9"/>
  <c r="O141" i="9" s="1"/>
  <c r="O221" i="6" s="1"/>
  <c r="O134" i="11"/>
  <c r="O147" i="11" s="1"/>
  <c r="O458" i="6" s="1"/>
  <c r="AA37" i="13"/>
  <c r="F297" i="20"/>
  <c r="G297" i="20" s="1"/>
  <c r="AA50" i="13"/>
  <c r="F314" i="20"/>
  <c r="G314" i="20" s="1"/>
  <c r="O65" i="8"/>
  <c r="O90" i="10"/>
  <c r="O103" i="10" s="1"/>
  <c r="O89" i="9"/>
  <c r="O102" i="9" s="1"/>
  <c r="O95" i="11"/>
  <c r="O108" i="11" s="1"/>
  <c r="O65" i="6"/>
  <c r="F317" i="20"/>
  <c r="G317" i="20" s="1"/>
  <c r="AA53" i="13"/>
  <c r="AA54" i="13"/>
  <c r="F318" i="20"/>
  <c r="G318" i="20" s="1"/>
  <c r="P89" i="9"/>
  <c r="P102" i="9" s="1"/>
  <c r="P65" i="6"/>
  <c r="P90" i="10"/>
  <c r="P103" i="10" s="1"/>
  <c r="P95" i="11"/>
  <c r="P108" i="11" s="1"/>
  <c r="P65" i="8"/>
  <c r="F134" i="11"/>
  <c r="F147" i="11" s="1"/>
  <c r="F458" i="6" s="1"/>
  <c r="F128" i="10"/>
  <c r="F141" i="10" s="1"/>
  <c r="F340" i="6" s="1"/>
  <c r="F102" i="6"/>
  <c r="F128" i="9"/>
  <c r="F141" i="9" s="1"/>
  <c r="F221" i="6" s="1"/>
  <c r="E134" i="11"/>
  <c r="E147" i="11" s="1"/>
  <c r="E458" i="6" s="1"/>
  <c r="E128" i="9"/>
  <c r="E141" i="9" s="1"/>
  <c r="E221" i="6" s="1"/>
  <c r="E102" i="6"/>
  <c r="E128" i="10"/>
  <c r="E141" i="10" s="1"/>
  <c r="E340" i="6" s="1"/>
  <c r="M134" i="11"/>
  <c r="M147" i="11" s="1"/>
  <c r="M458" i="6" s="1"/>
  <c r="M128" i="9"/>
  <c r="M141" i="9" s="1"/>
  <c r="M221" i="6" s="1"/>
  <c r="M102" i="6"/>
  <c r="M128" i="10"/>
  <c r="M141" i="10" s="1"/>
  <c r="M340" i="6" s="1"/>
  <c r="F316" i="20"/>
  <c r="G316" i="20" s="1"/>
  <c r="AA52" i="13"/>
  <c r="G102" i="6"/>
  <c r="G128" i="10"/>
  <c r="G141" i="10" s="1"/>
  <c r="G340" i="6" s="1"/>
  <c r="G128" i="9"/>
  <c r="G141" i="9" s="1"/>
  <c r="G221" i="6" s="1"/>
  <c r="G134" i="11"/>
  <c r="G147" i="11" s="1"/>
  <c r="G458" i="6" s="1"/>
  <c r="R377" i="19" l="1"/>
  <c r="W37" i="12"/>
  <c r="N377" i="19"/>
  <c r="J377" i="19"/>
  <c r="J292" i="12" s="1"/>
  <c r="H12" i="8"/>
  <c r="F292" i="12"/>
  <c r="N382" i="19"/>
  <c r="F297" i="12"/>
  <c r="J382" i="19"/>
  <c r="J297" i="12" s="1"/>
  <c r="M12" i="8"/>
  <c r="W42" i="12"/>
  <c r="R382" i="19"/>
  <c r="R373" i="19"/>
  <c r="F288" i="12"/>
  <c r="F401" i="19"/>
  <c r="J373" i="19"/>
  <c r="W33" i="12"/>
  <c r="N373" i="19"/>
  <c r="F399" i="19"/>
  <c r="D12" i="8"/>
  <c r="I12" i="8"/>
  <c r="W38" i="12"/>
  <c r="J378" i="19"/>
  <c r="J293" i="12" s="1"/>
  <c r="F293" i="12"/>
  <c r="R378" i="19"/>
  <c r="N378" i="19"/>
  <c r="N379" i="19"/>
  <c r="J12" i="8"/>
  <c r="J379" i="19"/>
  <c r="J294" i="12" s="1"/>
  <c r="W39" i="12"/>
  <c r="R379" i="19"/>
  <c r="F294" i="12"/>
  <c r="R386" i="19"/>
  <c r="D20" i="8"/>
  <c r="N386" i="19"/>
  <c r="W46" i="12"/>
  <c r="F301" i="12"/>
  <c r="J386" i="19"/>
  <c r="F400" i="19"/>
  <c r="J397" i="19"/>
  <c r="J312" i="12" s="1"/>
  <c r="F312" i="12"/>
  <c r="N397" i="19"/>
  <c r="O20" i="8"/>
  <c r="W57" i="12"/>
  <c r="R397" i="19"/>
  <c r="J387" i="19"/>
  <c r="J302" i="12" s="1"/>
  <c r="W47" i="12"/>
  <c r="R387" i="19"/>
  <c r="F302" i="12"/>
  <c r="N387" i="19"/>
  <c r="E20" i="8"/>
  <c r="R384" i="19"/>
  <c r="N384" i="19"/>
  <c r="F299" i="12"/>
  <c r="J384" i="19"/>
  <c r="J299" i="12" s="1"/>
  <c r="W44" i="12"/>
  <c r="O12" i="8"/>
  <c r="J375" i="19"/>
  <c r="J290" i="12" s="1"/>
  <c r="F12" i="8"/>
  <c r="F290" i="12"/>
  <c r="N375" i="19"/>
  <c r="W35" i="12"/>
  <c r="R375" i="19"/>
  <c r="J389" i="19"/>
  <c r="J304" i="12" s="1"/>
  <c r="W49" i="12"/>
  <c r="R389" i="19"/>
  <c r="G20" i="8"/>
  <c r="N389" i="19"/>
  <c r="F304" i="12"/>
  <c r="J374" i="19"/>
  <c r="J289" i="12" s="1"/>
  <c r="F289" i="12"/>
  <c r="W34" i="12"/>
  <c r="N374" i="19"/>
  <c r="E12" i="8"/>
  <c r="R374" i="19"/>
  <c r="J376" i="19"/>
  <c r="J291" i="12" s="1"/>
  <c r="W36" i="12"/>
  <c r="R376" i="19"/>
  <c r="G12" i="8"/>
  <c r="N376" i="19"/>
  <c r="F291" i="12"/>
  <c r="R393" i="19"/>
  <c r="F308" i="12"/>
  <c r="W53" i="12"/>
  <c r="N393" i="19"/>
  <c r="K20" i="8"/>
  <c r="J393" i="19"/>
  <c r="J308" i="12" s="1"/>
  <c r="J394" i="19"/>
  <c r="J309" i="12" s="1"/>
  <c r="F309" i="12"/>
  <c r="N394" i="19"/>
  <c r="R394" i="19"/>
  <c r="L20" i="8"/>
  <c r="W54" i="12"/>
  <c r="R385" i="19"/>
  <c r="F300" i="12"/>
  <c r="N385" i="19"/>
  <c r="P12" i="8"/>
  <c r="J385" i="19"/>
  <c r="J300" i="12" s="1"/>
  <c r="W45" i="12"/>
  <c r="J396" i="19"/>
  <c r="J311" i="12" s="1"/>
  <c r="W56" i="12"/>
  <c r="R396" i="19"/>
  <c r="N20" i="8"/>
  <c r="N396" i="19"/>
  <c r="F311" i="12"/>
  <c r="W55" i="12"/>
  <c r="R395" i="19"/>
  <c r="F310" i="12"/>
  <c r="J395" i="19"/>
  <c r="J310" i="12" s="1"/>
  <c r="M20" i="8"/>
  <c r="N395" i="19"/>
  <c r="R383" i="19"/>
  <c r="N12" i="8"/>
  <c r="N383" i="19"/>
  <c r="W43" i="12"/>
  <c r="J383" i="19"/>
  <c r="J298" i="12" s="1"/>
  <c r="F298" i="12"/>
  <c r="F296" i="12"/>
  <c r="J381" i="19"/>
  <c r="J296" i="12" s="1"/>
  <c r="R381" i="19"/>
  <c r="L12" i="8"/>
  <c r="N381" i="19"/>
  <c r="W41" i="12"/>
  <c r="J392" i="19"/>
  <c r="J307" i="12" s="1"/>
  <c r="J20" i="8"/>
  <c r="F307" i="12"/>
  <c r="R392" i="19"/>
  <c r="N392" i="19"/>
  <c r="W52" i="12"/>
  <c r="R380" i="19"/>
  <c r="F295" i="12"/>
  <c r="J380" i="19"/>
  <c r="J295" i="12" s="1"/>
  <c r="W40" i="12"/>
  <c r="N380" i="19"/>
  <c r="K12" i="8"/>
  <c r="I20" i="8"/>
  <c r="N391" i="19"/>
  <c r="W51" i="12"/>
  <c r="R391" i="19"/>
  <c r="J391" i="19"/>
  <c r="J306" i="12" s="1"/>
  <c r="F306" i="12"/>
  <c r="J388" i="19"/>
  <c r="J303" i="12" s="1"/>
  <c r="F303" i="12"/>
  <c r="R388" i="19"/>
  <c r="N388" i="19"/>
  <c r="F20" i="8"/>
  <c r="W48" i="12"/>
  <c r="N390" i="19"/>
  <c r="H20" i="8"/>
  <c r="W50" i="12"/>
  <c r="J390" i="19"/>
  <c r="J305" i="12" s="1"/>
  <c r="R390" i="19"/>
  <c r="F305" i="12"/>
  <c r="N398" i="19"/>
  <c r="F313" i="12"/>
  <c r="J398" i="19"/>
  <c r="J313" i="12" s="1"/>
  <c r="P20" i="8"/>
  <c r="R398" i="19"/>
  <c r="W58" i="12"/>
  <c r="F316" i="13"/>
  <c r="P155" i="10"/>
  <c r="P380" i="6" s="1"/>
  <c r="P303" i="6"/>
  <c r="K421" i="6"/>
  <c r="K163" i="11"/>
  <c r="K498" i="6" s="1"/>
  <c r="K142" i="6"/>
  <c r="F142" i="6"/>
  <c r="D142" i="6"/>
  <c r="H142" i="6"/>
  <c r="J163" i="11"/>
  <c r="J498" i="6" s="1"/>
  <c r="J421" i="6"/>
  <c r="N163" i="11"/>
  <c r="N498" i="6" s="1"/>
  <c r="N421" i="6"/>
  <c r="M34" i="14"/>
  <c r="H39" i="6"/>
  <c r="I39" i="6" s="1"/>
  <c r="P142" i="6"/>
  <c r="E163" i="11"/>
  <c r="E498" i="6" s="1"/>
  <c r="E421" i="6"/>
  <c r="F155" i="10"/>
  <c r="F380" i="6" s="1"/>
  <c r="F303" i="6"/>
  <c r="L155" i="10"/>
  <c r="L380" i="6" s="1"/>
  <c r="L303" i="6"/>
  <c r="Q90" i="10"/>
  <c r="D103" i="10"/>
  <c r="J142" i="6"/>
  <c r="N142" i="6"/>
  <c r="F306" i="20"/>
  <c r="G293" i="20"/>
  <c r="G306" i="20" s="1"/>
  <c r="I306" i="20" s="1"/>
  <c r="M306" i="20" s="1"/>
  <c r="P154" i="9"/>
  <c r="P261" i="6" s="1"/>
  <c r="P184" i="6"/>
  <c r="O154" i="9"/>
  <c r="O261" i="6" s="1"/>
  <c r="O184" i="6"/>
  <c r="K184" i="6"/>
  <c r="K154" i="9"/>
  <c r="K261" i="6" s="1"/>
  <c r="I303" i="6"/>
  <c r="I155" i="10"/>
  <c r="I380" i="6" s="1"/>
  <c r="E142" i="6"/>
  <c r="G155" i="10"/>
  <c r="G380" i="6" s="1"/>
  <c r="G303" i="6"/>
  <c r="L421" i="6"/>
  <c r="L163" i="11"/>
  <c r="L498" i="6" s="1"/>
  <c r="L154" i="9"/>
  <c r="L261" i="6" s="1"/>
  <c r="L184" i="6"/>
  <c r="D102" i="9"/>
  <c r="Q89" i="9"/>
  <c r="Q65" i="8"/>
  <c r="G34" i="14"/>
  <c r="E39" i="6"/>
  <c r="H155" i="10"/>
  <c r="H380" i="6" s="1"/>
  <c r="H303" i="6"/>
  <c r="J155" i="10"/>
  <c r="J380" i="6" s="1"/>
  <c r="J303" i="6"/>
  <c r="N155" i="10"/>
  <c r="N380" i="6" s="1"/>
  <c r="N303" i="6"/>
  <c r="D141" i="9"/>
  <c r="Q128" i="9"/>
  <c r="M163" i="11"/>
  <c r="M498" i="6" s="1"/>
  <c r="M421" i="6"/>
  <c r="J316" i="13"/>
  <c r="F323" i="20"/>
  <c r="G310" i="20"/>
  <c r="G323" i="20" s="1"/>
  <c r="I323" i="20" s="1"/>
  <c r="M323" i="20" s="1"/>
  <c r="O142" i="6"/>
  <c r="I163" i="11"/>
  <c r="I498" i="6" s="1"/>
  <c r="I421" i="6"/>
  <c r="E184" i="6"/>
  <c r="E154" i="9"/>
  <c r="E261" i="6" s="1"/>
  <c r="G421" i="6"/>
  <c r="G163" i="11"/>
  <c r="G498" i="6" s="1"/>
  <c r="H154" i="9"/>
  <c r="H261" i="6" s="1"/>
  <c r="H184" i="6"/>
  <c r="J184" i="6"/>
  <c r="J154" i="9"/>
  <c r="J261" i="6" s="1"/>
  <c r="N184" i="6"/>
  <c r="N154" i="9"/>
  <c r="N261" i="6" s="1"/>
  <c r="Q102" i="6"/>
  <c r="M303" i="6"/>
  <c r="M155" i="10"/>
  <c r="M380" i="6" s="1"/>
  <c r="O421" i="6"/>
  <c r="O163" i="11"/>
  <c r="O498" i="6" s="1"/>
  <c r="I142" i="6"/>
  <c r="G154" i="9"/>
  <c r="G261" i="6" s="1"/>
  <c r="G184" i="6"/>
  <c r="Q65" i="6"/>
  <c r="H421" i="6"/>
  <c r="H163" i="11"/>
  <c r="H498" i="6" s="1"/>
  <c r="Q128" i="10"/>
  <c r="D141" i="10"/>
  <c r="M184" i="6"/>
  <c r="M154" i="9"/>
  <c r="M261" i="6" s="1"/>
  <c r="P421" i="6"/>
  <c r="P163" i="11"/>
  <c r="P498" i="6" s="1"/>
  <c r="O155" i="10"/>
  <c r="O380" i="6" s="1"/>
  <c r="O303" i="6"/>
  <c r="K303" i="6"/>
  <c r="K155" i="10"/>
  <c r="K380" i="6" s="1"/>
  <c r="I184" i="6"/>
  <c r="I154" i="9"/>
  <c r="I261" i="6" s="1"/>
  <c r="E303" i="6"/>
  <c r="E155" i="10"/>
  <c r="E380" i="6" s="1"/>
  <c r="G142" i="6"/>
  <c r="F184" i="6"/>
  <c r="F154" i="9"/>
  <c r="F261" i="6" s="1"/>
  <c r="F163" i="11"/>
  <c r="F498" i="6" s="1"/>
  <c r="F421" i="6"/>
  <c r="L142" i="6"/>
  <c r="Q95" i="11"/>
  <c r="D108" i="11"/>
  <c r="AA59" i="13"/>
  <c r="Q134" i="11"/>
  <c r="D147" i="11"/>
  <c r="M142" i="6"/>
  <c r="AA60" i="13"/>
  <c r="F191" i="13" s="1"/>
  <c r="F192" i="13" s="1"/>
  <c r="I48" i="9" l="1"/>
  <c r="I61" i="9" s="1"/>
  <c r="I49" i="10"/>
  <c r="I62" i="10" s="1"/>
  <c r="I51" i="11"/>
  <c r="I64" i="11" s="1"/>
  <c r="I94" i="6"/>
  <c r="I98" i="8"/>
  <c r="I110" i="6" s="1"/>
  <c r="AA49" i="12"/>
  <c r="F29" i="20"/>
  <c r="G29" i="20" s="1"/>
  <c r="J401" i="19"/>
  <c r="J399" i="19"/>
  <c r="J288" i="12"/>
  <c r="J314" i="12" s="1"/>
  <c r="K12" i="11"/>
  <c r="K25" i="11" s="1"/>
  <c r="K12" i="9"/>
  <c r="K25" i="9" s="1"/>
  <c r="K28" i="8"/>
  <c r="K134" i="6" s="1"/>
  <c r="K90" i="8"/>
  <c r="K57" i="6"/>
  <c r="K12" i="10"/>
  <c r="K25" i="10" s="1"/>
  <c r="AA55" i="12"/>
  <c r="F35" i="20"/>
  <c r="G35" i="20" s="1"/>
  <c r="N48" i="9"/>
  <c r="N61" i="9" s="1"/>
  <c r="N49" i="10"/>
  <c r="N62" i="10" s="1"/>
  <c r="N94" i="6"/>
  <c r="N98" i="8"/>
  <c r="N110" i="6" s="1"/>
  <c r="N51" i="11"/>
  <c r="N64" i="11" s="1"/>
  <c r="G57" i="6"/>
  <c r="G28" i="8"/>
  <c r="G134" i="6" s="1"/>
  <c r="G12" i="9"/>
  <c r="G25" i="9" s="1"/>
  <c r="G12" i="10"/>
  <c r="G25" i="10" s="1"/>
  <c r="G12" i="11"/>
  <c r="G25" i="11" s="1"/>
  <c r="G90" i="8"/>
  <c r="G98" i="8"/>
  <c r="G110" i="6" s="1"/>
  <c r="G49" i="10"/>
  <c r="G62" i="10" s="1"/>
  <c r="G94" i="6"/>
  <c r="G51" i="11"/>
  <c r="G64" i="11" s="1"/>
  <c r="G48" i="9"/>
  <c r="G61" i="9" s="1"/>
  <c r="F28" i="8"/>
  <c r="F134" i="6" s="1"/>
  <c r="F12" i="10"/>
  <c r="F25" i="10" s="1"/>
  <c r="F12" i="11"/>
  <c r="F25" i="11" s="1"/>
  <c r="F57" i="6"/>
  <c r="F90" i="8"/>
  <c r="F12" i="9"/>
  <c r="F25" i="9" s="1"/>
  <c r="E94" i="6"/>
  <c r="E48" i="9"/>
  <c r="E61" i="9" s="1"/>
  <c r="E49" i="10"/>
  <c r="E62" i="10" s="1"/>
  <c r="E98" i="8"/>
  <c r="E110" i="6" s="1"/>
  <c r="E51" i="11"/>
  <c r="E64" i="11" s="1"/>
  <c r="O94" i="6"/>
  <c r="O48" i="9"/>
  <c r="O61" i="9" s="1"/>
  <c r="O49" i="10"/>
  <c r="O62" i="10" s="1"/>
  <c r="O98" i="8"/>
  <c r="O110" i="6" s="1"/>
  <c r="O51" i="11"/>
  <c r="O64" i="11" s="1"/>
  <c r="F26" i="20"/>
  <c r="N400" i="19"/>
  <c r="AA46" i="12"/>
  <c r="AA39" i="12"/>
  <c r="F15" i="20"/>
  <c r="G15" i="20" s="1"/>
  <c r="F18" i="20"/>
  <c r="G18" i="20" s="1"/>
  <c r="AA42" i="12"/>
  <c r="AA37" i="12"/>
  <c r="F13" i="20"/>
  <c r="G13" i="20" s="1"/>
  <c r="AA52" i="12"/>
  <c r="F32" i="20"/>
  <c r="G32" i="20" s="1"/>
  <c r="AA56" i="12"/>
  <c r="F36" i="20"/>
  <c r="G36" i="20" s="1"/>
  <c r="F21" i="20"/>
  <c r="G21" i="20" s="1"/>
  <c r="AA45" i="12"/>
  <c r="L49" i="10"/>
  <c r="L62" i="10" s="1"/>
  <c r="L94" i="6"/>
  <c r="L48" i="9"/>
  <c r="L61" i="9" s="1"/>
  <c r="L98" i="8"/>
  <c r="L110" i="6" s="1"/>
  <c r="L51" i="11"/>
  <c r="L64" i="11" s="1"/>
  <c r="AA36" i="12"/>
  <c r="F12" i="20"/>
  <c r="G12" i="20" s="1"/>
  <c r="W60" i="12"/>
  <c r="J90" i="8"/>
  <c r="J57" i="6"/>
  <c r="J28" i="8"/>
  <c r="J134" i="6" s="1"/>
  <c r="J12" i="9"/>
  <c r="J25" i="9" s="1"/>
  <c r="J12" i="10"/>
  <c r="J25" i="10" s="1"/>
  <c r="J12" i="11"/>
  <c r="J25" i="11" s="1"/>
  <c r="D12" i="10"/>
  <c r="D90" i="8"/>
  <c r="D57" i="6"/>
  <c r="D12" i="9"/>
  <c r="D28" i="8"/>
  <c r="D134" i="6" s="1"/>
  <c r="Q12" i="8"/>
  <c r="D12" i="11"/>
  <c r="AA58" i="12"/>
  <c r="F38" i="20"/>
  <c r="G38" i="20" s="1"/>
  <c r="F49" i="10"/>
  <c r="F62" i="10" s="1"/>
  <c r="F94" i="6"/>
  <c r="F98" i="8"/>
  <c r="F110" i="6" s="1"/>
  <c r="F51" i="11"/>
  <c r="F64" i="11" s="1"/>
  <c r="F48" i="9"/>
  <c r="F61" i="9" s="1"/>
  <c r="AA40" i="12"/>
  <c r="F16" i="20"/>
  <c r="G16" i="20" s="1"/>
  <c r="AA41" i="12"/>
  <c r="F17" i="20"/>
  <c r="G17" i="20" s="1"/>
  <c r="F19" i="20"/>
  <c r="G19" i="20" s="1"/>
  <c r="AA43" i="12"/>
  <c r="M49" i="10"/>
  <c r="M62" i="10" s="1"/>
  <c r="M51" i="11"/>
  <c r="M64" i="11" s="1"/>
  <c r="M48" i="9"/>
  <c r="M61" i="9" s="1"/>
  <c r="M94" i="6"/>
  <c r="M98" i="8"/>
  <c r="M110" i="6" s="1"/>
  <c r="F34" i="20"/>
  <c r="G34" i="20" s="1"/>
  <c r="AA54" i="12"/>
  <c r="K94" i="6"/>
  <c r="K98" i="8"/>
  <c r="K110" i="6" s="1"/>
  <c r="K49" i="10"/>
  <c r="K62" i="10" s="1"/>
  <c r="K51" i="11"/>
  <c r="K64" i="11" s="1"/>
  <c r="K48" i="9"/>
  <c r="K61" i="9" s="1"/>
  <c r="E57" i="6"/>
  <c r="E12" i="10"/>
  <c r="E25" i="10" s="1"/>
  <c r="E28" i="8"/>
  <c r="E134" i="6" s="1"/>
  <c r="E90" i="8"/>
  <c r="E12" i="9"/>
  <c r="E25" i="9" s="1"/>
  <c r="E12" i="11"/>
  <c r="E25" i="11" s="1"/>
  <c r="F27" i="20"/>
  <c r="G27" i="20" s="1"/>
  <c r="AA47" i="12"/>
  <c r="AA57" i="12"/>
  <c r="F37" i="20"/>
  <c r="G37" i="20" s="1"/>
  <c r="J400" i="19"/>
  <c r="J301" i="12"/>
  <c r="J315" i="12" s="1"/>
  <c r="D49" i="10"/>
  <c r="D98" i="8"/>
  <c r="D48" i="9"/>
  <c r="Q20" i="8"/>
  <c r="D51" i="11"/>
  <c r="D94" i="6"/>
  <c r="AA38" i="12"/>
  <c r="F14" i="20"/>
  <c r="G14" i="20" s="1"/>
  <c r="N399" i="19"/>
  <c r="F9" i="20"/>
  <c r="AA33" i="12"/>
  <c r="N401" i="19"/>
  <c r="F314" i="12"/>
  <c r="M12" i="9"/>
  <c r="M25" i="9" s="1"/>
  <c r="M90" i="8"/>
  <c r="M57" i="6"/>
  <c r="M12" i="10"/>
  <c r="M25" i="10" s="1"/>
  <c r="M12" i="11"/>
  <c r="M25" i="11" s="1"/>
  <c r="M28" i="8"/>
  <c r="M134" i="6" s="1"/>
  <c r="F30" i="20"/>
  <c r="G30" i="20" s="1"/>
  <c r="AA50" i="12"/>
  <c r="P48" i="9"/>
  <c r="P61" i="9" s="1"/>
  <c r="P94" i="6"/>
  <c r="P49" i="10"/>
  <c r="P62" i="10" s="1"/>
  <c r="P98" i="8"/>
  <c r="P110" i="6" s="1"/>
  <c r="P51" i="11"/>
  <c r="P64" i="11" s="1"/>
  <c r="H49" i="10"/>
  <c r="H62" i="10" s="1"/>
  <c r="H51" i="11"/>
  <c r="H64" i="11" s="1"/>
  <c r="H48" i="9"/>
  <c r="H61" i="9" s="1"/>
  <c r="H94" i="6"/>
  <c r="H98" i="8"/>
  <c r="H110" i="6" s="1"/>
  <c r="AA48" i="12"/>
  <c r="F28" i="20"/>
  <c r="G28" i="20" s="1"/>
  <c r="F31" i="20"/>
  <c r="G31" i="20" s="1"/>
  <c r="AA51" i="12"/>
  <c r="J98" i="8"/>
  <c r="J110" i="6" s="1"/>
  <c r="J51" i="11"/>
  <c r="J64" i="11" s="1"/>
  <c r="J48" i="9"/>
  <c r="J61" i="9" s="1"/>
  <c r="J49" i="10"/>
  <c r="J62" i="10" s="1"/>
  <c r="J94" i="6"/>
  <c r="L12" i="11"/>
  <c r="L25" i="11" s="1"/>
  <c r="L28" i="8"/>
  <c r="L134" i="6" s="1"/>
  <c r="L12" i="9"/>
  <c r="L25" i="9" s="1"/>
  <c r="L12" i="10"/>
  <c r="L25" i="10" s="1"/>
  <c r="L57" i="6"/>
  <c r="L90" i="8"/>
  <c r="N12" i="10"/>
  <c r="N25" i="10" s="1"/>
  <c r="N12" i="11"/>
  <c r="N25" i="11" s="1"/>
  <c r="N28" i="8"/>
  <c r="N134" i="6" s="1"/>
  <c r="N57" i="6"/>
  <c r="N12" i="9"/>
  <c r="N25" i="9" s="1"/>
  <c r="N90" i="8"/>
  <c r="P90" i="8"/>
  <c r="P12" i="10"/>
  <c r="P25" i="10" s="1"/>
  <c r="P57" i="6"/>
  <c r="P12" i="9"/>
  <c r="P25" i="9" s="1"/>
  <c r="P12" i="11"/>
  <c r="P25" i="11" s="1"/>
  <c r="P28" i="8"/>
  <c r="P134" i="6" s="1"/>
  <c r="AA53" i="12"/>
  <c r="F33" i="20"/>
  <c r="G33" i="20" s="1"/>
  <c r="F10" i="20"/>
  <c r="G10" i="20" s="1"/>
  <c r="AA34" i="12"/>
  <c r="AA35" i="12"/>
  <c r="F11" i="20"/>
  <c r="G11" i="20" s="1"/>
  <c r="O12" i="10"/>
  <c r="O25" i="10" s="1"/>
  <c r="O12" i="9"/>
  <c r="O25" i="9" s="1"/>
  <c r="O12" i="11"/>
  <c r="O25" i="11" s="1"/>
  <c r="O28" i="8"/>
  <c r="O134" i="6" s="1"/>
  <c r="O90" i="8"/>
  <c r="O57" i="6"/>
  <c r="AA44" i="12"/>
  <c r="F20" i="20"/>
  <c r="G20" i="20" s="1"/>
  <c r="F315" i="12"/>
  <c r="R400" i="19"/>
  <c r="I28" i="8"/>
  <c r="I134" i="6" s="1"/>
  <c r="I12" i="9"/>
  <c r="I25" i="9" s="1"/>
  <c r="I12" i="10"/>
  <c r="I25" i="10" s="1"/>
  <c r="I90" i="8"/>
  <c r="I12" i="11"/>
  <c r="I25" i="11" s="1"/>
  <c r="I57" i="6"/>
  <c r="W59" i="12"/>
  <c r="R399" i="19"/>
  <c r="R401" i="19"/>
  <c r="H28" i="8"/>
  <c r="H134" i="6" s="1"/>
  <c r="H57" i="6"/>
  <c r="H12" i="10"/>
  <c r="H25" i="10" s="1"/>
  <c r="H12" i="11"/>
  <c r="H25" i="11" s="1"/>
  <c r="H12" i="9"/>
  <c r="H25" i="9" s="1"/>
  <c r="H90" i="8"/>
  <c r="D340" i="6"/>
  <c r="Q340" i="6" s="1"/>
  <c r="Q141" i="10"/>
  <c r="N34" i="14" s="1"/>
  <c r="J127" i="13"/>
  <c r="F342" i="20"/>
  <c r="AA61" i="13"/>
  <c r="F126" i="13"/>
  <c r="F127" i="13" s="1"/>
  <c r="F412" i="20"/>
  <c r="J192" i="13"/>
  <c r="Q141" i="9"/>
  <c r="O34" i="14" s="1"/>
  <c r="D221" i="6"/>
  <c r="Q221" i="6" s="1"/>
  <c r="S34" i="14"/>
  <c r="Q142" i="6"/>
  <c r="D458" i="6"/>
  <c r="Q458" i="6" s="1"/>
  <c r="Q147" i="11"/>
  <c r="P34" i="14" s="1"/>
  <c r="K39" i="6"/>
  <c r="L39" i="6" s="1"/>
  <c r="F39" i="6"/>
  <c r="D184" i="6"/>
  <c r="Q184" i="6" s="1"/>
  <c r="Q102" i="9"/>
  <c r="I34" i="14" s="1"/>
  <c r="D154" i="9"/>
  <c r="D303" i="6"/>
  <c r="Q303" i="6" s="1"/>
  <c r="Q103" i="10"/>
  <c r="H34" i="14" s="1"/>
  <c r="D155" i="10"/>
  <c r="Q108" i="11"/>
  <c r="J34" i="14" s="1"/>
  <c r="D163" i="11"/>
  <c r="D421" i="6"/>
  <c r="Q421" i="6" s="1"/>
  <c r="W61" i="12" l="1"/>
  <c r="O73" i="6"/>
  <c r="O38" i="7" s="1"/>
  <c r="O106" i="8"/>
  <c r="O150" i="6" s="1"/>
  <c r="O75" i="10"/>
  <c r="O372" i="6" s="1"/>
  <c r="O295" i="6"/>
  <c r="O168" i="10"/>
  <c r="P106" i="8"/>
  <c r="P150" i="6" s="1"/>
  <c r="P73" i="6"/>
  <c r="P38" i="7" s="1"/>
  <c r="L80" i="11"/>
  <c r="L490" i="6" s="1"/>
  <c r="L413" i="6"/>
  <c r="L176" i="11"/>
  <c r="M168" i="10"/>
  <c r="M75" i="10"/>
  <c r="M372" i="6" s="1"/>
  <c r="M295" i="6"/>
  <c r="E167" i="9"/>
  <c r="E176" i="6"/>
  <c r="E74" i="9"/>
  <c r="E253" i="6" s="1"/>
  <c r="M176" i="10"/>
  <c r="M348" i="6" s="1"/>
  <c r="M332" i="6"/>
  <c r="Q134" i="6"/>
  <c r="L175" i="9"/>
  <c r="L229" i="6" s="1"/>
  <c r="L213" i="6"/>
  <c r="O176" i="10"/>
  <c r="O348" i="6" s="1"/>
  <c r="O332" i="6"/>
  <c r="F167" i="9"/>
  <c r="F176" i="6"/>
  <c r="F74" i="9"/>
  <c r="F253" i="6" s="1"/>
  <c r="G80" i="11"/>
  <c r="G490" i="6" s="1"/>
  <c r="G176" i="11"/>
  <c r="G413" i="6"/>
  <c r="N332" i="6"/>
  <c r="N176" i="10"/>
  <c r="N348" i="6" s="1"/>
  <c r="K167" i="9"/>
  <c r="K74" i="9"/>
  <c r="K253" i="6" s="1"/>
  <c r="K176" i="6"/>
  <c r="H176" i="6"/>
  <c r="H167" i="9"/>
  <c r="H74" i="9"/>
  <c r="H253" i="6" s="1"/>
  <c r="I176" i="6"/>
  <c r="I167" i="9"/>
  <c r="I74" i="9"/>
  <c r="I253" i="6" s="1"/>
  <c r="P74" i="9"/>
  <c r="P253" i="6" s="1"/>
  <c r="P176" i="6"/>
  <c r="P167" i="9"/>
  <c r="N73" i="6"/>
  <c r="N38" i="7" s="1"/>
  <c r="N106" i="8"/>
  <c r="N150" i="6" s="1"/>
  <c r="N413" i="6"/>
  <c r="N80" i="11"/>
  <c r="N490" i="6" s="1"/>
  <c r="N176" i="11"/>
  <c r="L75" i="10"/>
  <c r="L372" i="6" s="1"/>
  <c r="L168" i="10"/>
  <c r="L295" i="6"/>
  <c r="H184" i="11"/>
  <c r="H466" i="6" s="1"/>
  <c r="H450" i="6"/>
  <c r="P176" i="10"/>
  <c r="P348" i="6" s="1"/>
  <c r="P332" i="6"/>
  <c r="M13" i="14"/>
  <c r="M55" i="14" s="1"/>
  <c r="H33" i="6"/>
  <c r="E73" i="6"/>
  <c r="E38" i="7" s="1"/>
  <c r="E106" i="8"/>
  <c r="E150" i="6" s="1"/>
  <c r="K175" i="9"/>
  <c r="K229" i="6" s="1"/>
  <c r="K213" i="6"/>
  <c r="D25" i="9"/>
  <c r="Q12" i="9"/>
  <c r="J176" i="11"/>
  <c r="J413" i="6"/>
  <c r="J80" i="11"/>
  <c r="J490" i="6" s="1"/>
  <c r="G26" i="20"/>
  <c r="G39" i="20" s="1"/>
  <c r="I39" i="20" s="1"/>
  <c r="M39" i="20" s="1"/>
  <c r="F39" i="20"/>
  <c r="O175" i="9"/>
  <c r="O229" i="6" s="1"/>
  <c r="O213" i="6"/>
  <c r="E176" i="10"/>
  <c r="E348" i="6" s="1"/>
  <c r="E332" i="6"/>
  <c r="F106" i="8"/>
  <c r="F150" i="6" s="1"/>
  <c r="F73" i="6"/>
  <c r="F38" i="7" s="1"/>
  <c r="G332" i="6"/>
  <c r="G176" i="10"/>
  <c r="G348" i="6" s="1"/>
  <c r="G295" i="6"/>
  <c r="G168" i="10"/>
  <c r="G75" i="10"/>
  <c r="G372" i="6" s="1"/>
  <c r="N450" i="6"/>
  <c r="N184" i="11"/>
  <c r="N466" i="6" s="1"/>
  <c r="N213" i="6"/>
  <c r="N175" i="9"/>
  <c r="N229" i="6" s="1"/>
  <c r="K176" i="11"/>
  <c r="K80" i="11"/>
  <c r="K490" i="6" s="1"/>
  <c r="K413" i="6"/>
  <c r="I184" i="11"/>
  <c r="I466" i="6" s="1"/>
  <c r="I450" i="6"/>
  <c r="I168" i="10"/>
  <c r="I75" i="10"/>
  <c r="I372" i="6" s="1"/>
  <c r="I295" i="6"/>
  <c r="J450" i="6"/>
  <c r="J184" i="11"/>
  <c r="J466" i="6" s="1"/>
  <c r="H175" i="9"/>
  <c r="H229" i="6" s="1"/>
  <c r="H213" i="6"/>
  <c r="F316" i="12"/>
  <c r="D62" i="10"/>
  <c r="Q49" i="10"/>
  <c r="F450" i="6"/>
  <c r="F184" i="11"/>
  <c r="F466" i="6" s="1"/>
  <c r="Q12" i="10"/>
  <c r="D25" i="10"/>
  <c r="F168" i="10"/>
  <c r="F75" i="10"/>
  <c r="F372" i="6" s="1"/>
  <c r="F295" i="6"/>
  <c r="K295" i="6"/>
  <c r="K168" i="10"/>
  <c r="K75" i="10"/>
  <c r="K372" i="6" s="1"/>
  <c r="H413" i="6"/>
  <c r="H80" i="11"/>
  <c r="H490" i="6" s="1"/>
  <c r="H176" i="11"/>
  <c r="I176" i="11"/>
  <c r="I80" i="11"/>
  <c r="I490" i="6" s="1"/>
  <c r="I413" i="6"/>
  <c r="O413" i="6"/>
  <c r="O176" i="11"/>
  <c r="O80" i="11"/>
  <c r="O490" i="6" s="1"/>
  <c r="N176" i="6"/>
  <c r="N74" i="9"/>
  <c r="N253" i="6" s="1"/>
  <c r="N167" i="9"/>
  <c r="N168" i="10"/>
  <c r="N295" i="6"/>
  <c r="N75" i="10"/>
  <c r="N372" i="6" s="1"/>
  <c r="L176" i="6"/>
  <c r="L167" i="9"/>
  <c r="L74" i="9"/>
  <c r="L253" i="6" s="1"/>
  <c r="J176" i="10"/>
  <c r="J348" i="6" s="1"/>
  <c r="J332" i="6"/>
  <c r="H176" i="10"/>
  <c r="H348" i="6" s="1"/>
  <c r="H332" i="6"/>
  <c r="M106" i="8"/>
  <c r="M150" i="6" s="1"/>
  <c r="M73" i="6"/>
  <c r="M38" i="7" s="1"/>
  <c r="AA59" i="12"/>
  <c r="D61" i="9"/>
  <c r="Q48" i="9"/>
  <c r="K184" i="11"/>
  <c r="K466" i="6" s="1"/>
  <c r="K450" i="6"/>
  <c r="M175" i="9"/>
  <c r="M229" i="6" s="1"/>
  <c r="M213" i="6"/>
  <c r="D25" i="11"/>
  <c r="Q12" i="11"/>
  <c r="Q57" i="6"/>
  <c r="J168" i="10"/>
  <c r="J295" i="6"/>
  <c r="J75" i="10"/>
  <c r="J372" i="6" s="1"/>
  <c r="J73" i="6"/>
  <c r="J38" i="7" s="1"/>
  <c r="J106" i="8"/>
  <c r="J150" i="6" s="1"/>
  <c r="L184" i="11"/>
  <c r="L466" i="6" s="1"/>
  <c r="L450" i="6"/>
  <c r="L176" i="10"/>
  <c r="L348" i="6" s="1"/>
  <c r="L332" i="6"/>
  <c r="O450" i="6"/>
  <c r="O184" i="11"/>
  <c r="O466" i="6" s="1"/>
  <c r="E175" i="9"/>
  <c r="E229" i="6" s="1"/>
  <c r="E213" i="6"/>
  <c r="G175" i="9"/>
  <c r="G229" i="6" s="1"/>
  <c r="G213" i="6"/>
  <c r="G167" i="9"/>
  <c r="G176" i="6"/>
  <c r="G74" i="9"/>
  <c r="G253" i="6" s="1"/>
  <c r="K106" i="8"/>
  <c r="K150" i="6" s="1"/>
  <c r="K73" i="6"/>
  <c r="K38" i="7" s="1"/>
  <c r="J316" i="12"/>
  <c r="I332" i="6"/>
  <c r="I176" i="10"/>
  <c r="I348" i="6" s="1"/>
  <c r="H106" i="8"/>
  <c r="H150" i="6" s="1"/>
  <c r="H73" i="6"/>
  <c r="H38" i="7" s="1"/>
  <c r="P176" i="11"/>
  <c r="P80" i="11"/>
  <c r="P490" i="6" s="1"/>
  <c r="P413" i="6"/>
  <c r="D64" i="11"/>
  <c r="Q51" i="11"/>
  <c r="H295" i="6"/>
  <c r="H75" i="10"/>
  <c r="H372" i="6" s="1"/>
  <c r="H168" i="10"/>
  <c r="I106" i="8"/>
  <c r="I150" i="6" s="1"/>
  <c r="I73" i="6"/>
  <c r="I38" i="7" s="1"/>
  <c r="O176" i="6"/>
  <c r="O167" i="9"/>
  <c r="O74" i="9"/>
  <c r="O253" i="6" s="1"/>
  <c r="P168" i="10"/>
  <c r="P295" i="6"/>
  <c r="P75" i="10"/>
  <c r="P372" i="6" s="1"/>
  <c r="L73" i="6"/>
  <c r="L38" i="7" s="1"/>
  <c r="L106" i="8"/>
  <c r="L150" i="6" s="1"/>
  <c r="J213" i="6"/>
  <c r="J175" i="9"/>
  <c r="J229" i="6" s="1"/>
  <c r="P450" i="6"/>
  <c r="P184" i="11"/>
  <c r="P466" i="6" s="1"/>
  <c r="P213" i="6"/>
  <c r="P175" i="9"/>
  <c r="P229" i="6" s="1"/>
  <c r="M80" i="11"/>
  <c r="M490" i="6" s="1"/>
  <c r="M413" i="6"/>
  <c r="M176" i="11"/>
  <c r="M176" i="6"/>
  <c r="M167" i="9"/>
  <c r="M74" i="9"/>
  <c r="M253" i="6" s="1"/>
  <c r="G9" i="20"/>
  <c r="G22" i="20" s="1"/>
  <c r="I22" i="20" s="1"/>
  <c r="M22" i="20" s="1"/>
  <c r="F22" i="20"/>
  <c r="Q94" i="6"/>
  <c r="Q98" i="8"/>
  <c r="D110" i="6"/>
  <c r="Q110" i="6" s="1"/>
  <c r="E413" i="6"/>
  <c r="E80" i="11"/>
  <c r="E490" i="6" s="1"/>
  <c r="E176" i="11"/>
  <c r="E168" i="10"/>
  <c r="E295" i="6"/>
  <c r="E75" i="10"/>
  <c r="E372" i="6" s="1"/>
  <c r="K176" i="10"/>
  <c r="K348" i="6" s="1"/>
  <c r="K332" i="6"/>
  <c r="M450" i="6"/>
  <c r="M184" i="11"/>
  <c r="M466" i="6" s="1"/>
  <c r="F213" i="6"/>
  <c r="F175" i="9"/>
  <c r="F229" i="6" s="1"/>
  <c r="F176" i="10"/>
  <c r="F348" i="6" s="1"/>
  <c r="F332" i="6"/>
  <c r="Q28" i="8"/>
  <c r="G13" i="14"/>
  <c r="E33" i="6"/>
  <c r="F33" i="6" s="1"/>
  <c r="D106" i="8"/>
  <c r="D150" i="6" s="1"/>
  <c r="Q90" i="8"/>
  <c r="D73" i="6"/>
  <c r="J74" i="9"/>
  <c r="J253" i="6" s="1"/>
  <c r="J176" i="6"/>
  <c r="J167" i="9"/>
  <c r="AA60" i="12"/>
  <c r="F191" i="12" s="1"/>
  <c r="F192" i="12" s="1"/>
  <c r="E184" i="11"/>
  <c r="E466" i="6" s="1"/>
  <c r="E450" i="6"/>
  <c r="F80" i="11"/>
  <c r="F490" i="6" s="1"/>
  <c r="F413" i="6"/>
  <c r="F176" i="11"/>
  <c r="G184" i="11"/>
  <c r="G466" i="6" s="1"/>
  <c r="G450" i="6"/>
  <c r="G106" i="8"/>
  <c r="G150" i="6" s="1"/>
  <c r="G73" i="6"/>
  <c r="G38" i="7" s="1"/>
  <c r="I175" i="9"/>
  <c r="I229" i="6" s="1"/>
  <c r="I213" i="6"/>
  <c r="U34" i="14"/>
  <c r="T34" i="14"/>
  <c r="D261" i="6"/>
  <c r="Q261" i="6" s="1"/>
  <c r="Q154" i="9"/>
  <c r="Q163" i="11"/>
  <c r="D498" i="6"/>
  <c r="Q498" i="6" s="1"/>
  <c r="J399" i="20"/>
  <c r="J400" i="20"/>
  <c r="J401" i="20"/>
  <c r="J402" i="20"/>
  <c r="J403" i="20"/>
  <c r="J404" i="20"/>
  <c r="J405" i="20"/>
  <c r="J406" i="20"/>
  <c r="J407" i="20"/>
  <c r="J408" i="20"/>
  <c r="J409" i="20"/>
  <c r="J410" i="20"/>
  <c r="J411" i="20"/>
  <c r="J330" i="20"/>
  <c r="J331" i="20"/>
  <c r="J332" i="20"/>
  <c r="J333" i="20"/>
  <c r="J334" i="20"/>
  <c r="J335" i="20"/>
  <c r="J336" i="20"/>
  <c r="J337" i="20"/>
  <c r="J338" i="20"/>
  <c r="J339" i="20"/>
  <c r="J340" i="20"/>
  <c r="J341" i="20"/>
  <c r="J329" i="20"/>
  <c r="V34" i="14"/>
  <c r="D380" i="6"/>
  <c r="Q380" i="6" s="1"/>
  <c r="Q155" i="10"/>
  <c r="H45" i="6" l="1"/>
  <c r="I45" i="6" s="1"/>
  <c r="I33" i="6"/>
  <c r="Q106" i="8"/>
  <c r="Q150" i="6"/>
  <c r="M183" i="9"/>
  <c r="M269" i="6" s="1"/>
  <c r="M192" i="6"/>
  <c r="M47" i="7" s="1"/>
  <c r="Q25" i="11"/>
  <c r="J13" i="14" s="1"/>
  <c r="D80" i="11"/>
  <c r="D413" i="6"/>
  <c r="Q413" i="6" s="1"/>
  <c r="D176" i="11"/>
  <c r="O192" i="11"/>
  <c r="O506" i="6" s="1"/>
  <c r="O429" i="6"/>
  <c r="O63" i="7" s="1"/>
  <c r="H192" i="6"/>
  <c r="H47" i="7" s="1"/>
  <c r="H183" i="9"/>
  <c r="H269" i="6" s="1"/>
  <c r="G429" i="6"/>
  <c r="G63" i="7" s="1"/>
  <c r="G192" i="11"/>
  <c r="G506" i="6" s="1"/>
  <c r="F192" i="11"/>
  <c r="F506" i="6" s="1"/>
  <c r="F429" i="6"/>
  <c r="F63" i="7" s="1"/>
  <c r="K33" i="6"/>
  <c r="L33" i="6" s="1"/>
  <c r="E45" i="6"/>
  <c r="F45" i="6" s="1"/>
  <c r="O192" i="6"/>
  <c r="O47" i="7" s="1"/>
  <c r="O183" i="9"/>
  <c r="O269" i="6" s="1"/>
  <c r="H311" i="6"/>
  <c r="H55" i="7" s="1"/>
  <c r="H184" i="10"/>
  <c r="H388" i="6" s="1"/>
  <c r="Q64" i="11"/>
  <c r="P13" i="14" s="1"/>
  <c r="P55" i="14" s="1"/>
  <c r="D184" i="11"/>
  <c r="D450" i="6"/>
  <c r="Q450" i="6" s="1"/>
  <c r="J184" i="10"/>
  <c r="J388" i="6" s="1"/>
  <c r="J311" i="6"/>
  <c r="J55" i="7" s="1"/>
  <c r="H429" i="6"/>
  <c r="H63" i="7" s="1"/>
  <c r="H192" i="11"/>
  <c r="H506" i="6" s="1"/>
  <c r="K184" i="10"/>
  <c r="K388" i="6" s="1"/>
  <c r="K311" i="6"/>
  <c r="K55" i="7" s="1"/>
  <c r="F184" i="10"/>
  <c r="F388" i="6" s="1"/>
  <c r="F311" i="6"/>
  <c r="F55" i="7" s="1"/>
  <c r="J192" i="12"/>
  <c r="F129" i="20"/>
  <c r="P183" i="9"/>
  <c r="P269" i="6" s="1"/>
  <c r="P192" i="6"/>
  <c r="P47" i="7" s="1"/>
  <c r="I183" i="9"/>
  <c r="I269" i="6" s="1"/>
  <c r="I192" i="6"/>
  <c r="I47" i="7" s="1"/>
  <c r="M184" i="10"/>
  <c r="M388" i="6" s="1"/>
  <c r="M311" i="6"/>
  <c r="M55" i="7" s="1"/>
  <c r="P429" i="6"/>
  <c r="P63" i="7" s="1"/>
  <c r="P192" i="11"/>
  <c r="P506" i="6" s="1"/>
  <c r="N183" i="9"/>
  <c r="N269" i="6" s="1"/>
  <c r="N192" i="6"/>
  <c r="N47" i="7" s="1"/>
  <c r="I192" i="11"/>
  <c r="I506" i="6" s="1"/>
  <c r="I429" i="6"/>
  <c r="I63" i="7" s="1"/>
  <c r="K192" i="11"/>
  <c r="K506" i="6" s="1"/>
  <c r="K429" i="6"/>
  <c r="K63" i="7" s="1"/>
  <c r="J192" i="11"/>
  <c r="J506" i="6" s="1"/>
  <c r="J429" i="6"/>
  <c r="J63" i="7" s="1"/>
  <c r="N429" i="6"/>
  <c r="N63" i="7" s="1"/>
  <c r="N192" i="11"/>
  <c r="N506" i="6" s="1"/>
  <c r="K192" i="6"/>
  <c r="K47" i="7" s="1"/>
  <c r="K183" i="9"/>
  <c r="K269" i="6" s="1"/>
  <c r="F192" i="6"/>
  <c r="F47" i="7" s="1"/>
  <c r="F183" i="9"/>
  <c r="F269" i="6" s="1"/>
  <c r="Q73" i="6"/>
  <c r="Q38" i="7" s="1"/>
  <c r="D38" i="7"/>
  <c r="G55" i="14"/>
  <c r="S55" i="14" s="1"/>
  <c r="S13" i="14"/>
  <c r="E311" i="6"/>
  <c r="E55" i="7" s="1"/>
  <c r="E184" i="10"/>
  <c r="E388" i="6" s="1"/>
  <c r="F57" i="20"/>
  <c r="J127" i="12"/>
  <c r="M192" i="11"/>
  <c r="M506" i="6" s="1"/>
  <c r="M429" i="6"/>
  <c r="M63" i="7" s="1"/>
  <c r="G192" i="6"/>
  <c r="G47" i="7" s="1"/>
  <c r="G183" i="9"/>
  <c r="G269" i="6" s="1"/>
  <c r="Q61" i="9"/>
  <c r="O13" i="14" s="1"/>
  <c r="O55" i="14" s="1"/>
  <c r="D175" i="9"/>
  <c r="D213" i="6"/>
  <c r="Q213" i="6" s="1"/>
  <c r="D295" i="6"/>
  <c r="Q295" i="6" s="1"/>
  <c r="D168" i="10"/>
  <c r="Q25" i="10"/>
  <c r="H13" i="14" s="1"/>
  <c r="D75" i="10"/>
  <c r="G311" i="6"/>
  <c r="G55" i="7" s="1"/>
  <c r="G184" i="10"/>
  <c r="G388" i="6" s="1"/>
  <c r="D167" i="9"/>
  <c r="D176" i="6"/>
  <c r="Q176" i="6" s="1"/>
  <c r="D74" i="9"/>
  <c r="Q25" i="9"/>
  <c r="I13" i="14" s="1"/>
  <c r="L184" i="10"/>
  <c r="L388" i="6" s="1"/>
  <c r="L311" i="6"/>
  <c r="L55" i="7" s="1"/>
  <c r="E192" i="6"/>
  <c r="E47" i="7" s="1"/>
  <c r="E183" i="9"/>
  <c r="E269" i="6" s="1"/>
  <c r="L429" i="6"/>
  <c r="L63" i="7" s="1"/>
  <c r="L192" i="11"/>
  <c r="L506" i="6" s="1"/>
  <c r="J183" i="9"/>
  <c r="J269" i="6" s="1"/>
  <c r="J192" i="6"/>
  <c r="J47" i="7" s="1"/>
  <c r="E192" i="11"/>
  <c r="E506" i="6" s="1"/>
  <c r="E429" i="6"/>
  <c r="E63" i="7" s="1"/>
  <c r="P311" i="6"/>
  <c r="P55" i="7" s="1"/>
  <c r="P184" i="10"/>
  <c r="P388" i="6" s="1"/>
  <c r="F126" i="12"/>
  <c r="F127" i="12" s="1"/>
  <c r="AA61" i="12"/>
  <c r="L192" i="6"/>
  <c r="L47" i="7" s="1"/>
  <c r="L183" i="9"/>
  <c r="L269" i="6" s="1"/>
  <c r="N311" i="6"/>
  <c r="N55" i="7" s="1"/>
  <c r="N184" i="10"/>
  <c r="N388" i="6" s="1"/>
  <c r="D176" i="10"/>
  <c r="Q62" i="10"/>
  <c r="N13" i="14" s="1"/>
  <c r="N55" i="14" s="1"/>
  <c r="D332" i="6"/>
  <c r="Q332" i="6" s="1"/>
  <c r="I311" i="6"/>
  <c r="I55" i="7" s="1"/>
  <c r="I184" i="10"/>
  <c r="I388" i="6" s="1"/>
  <c r="O184" i="10"/>
  <c r="O388" i="6" s="1"/>
  <c r="O311" i="6"/>
  <c r="O55" i="7" s="1"/>
  <c r="F370" i="20"/>
  <c r="J370" i="20" s="1"/>
  <c r="F352" i="20"/>
  <c r="J352" i="20" s="1"/>
  <c r="F387" i="20"/>
  <c r="J387" i="20" s="1"/>
  <c r="S109" i="13" s="1"/>
  <c r="O126" i="13"/>
  <c r="F366" i="20"/>
  <c r="J366" i="20" s="1"/>
  <c r="F348" i="20"/>
  <c r="J348" i="20" s="1"/>
  <c r="F383" i="20"/>
  <c r="J383" i="20" s="1"/>
  <c r="S105" i="13" s="1"/>
  <c r="O122" i="13"/>
  <c r="O192" i="13"/>
  <c r="F423" i="20"/>
  <c r="J423" i="20" s="1"/>
  <c r="S192" i="13" s="1"/>
  <c r="F441" i="20"/>
  <c r="J441" i="20" s="1"/>
  <c r="S179" i="13" s="1"/>
  <c r="F458" i="20"/>
  <c r="J458" i="20" s="1"/>
  <c r="S211" i="13" s="1"/>
  <c r="O188" i="13"/>
  <c r="F454" i="20"/>
  <c r="J454" i="20" s="1"/>
  <c r="S207" i="13" s="1"/>
  <c r="F419" i="20"/>
  <c r="J419" i="20" s="1"/>
  <c r="S188" i="13" s="1"/>
  <c r="F437" i="20"/>
  <c r="J437" i="20" s="1"/>
  <c r="S175" i="13" s="1"/>
  <c r="O129" i="13"/>
  <c r="F390" i="20"/>
  <c r="J390" i="20" s="1"/>
  <c r="S112" i="13" s="1"/>
  <c r="F373" i="20"/>
  <c r="J373" i="20" s="1"/>
  <c r="F355" i="20"/>
  <c r="J355" i="20" s="1"/>
  <c r="O191" i="13"/>
  <c r="F457" i="20"/>
  <c r="J457" i="20" s="1"/>
  <c r="S210" i="13" s="1"/>
  <c r="F440" i="20"/>
  <c r="J440" i="20" s="1"/>
  <c r="S178" i="13" s="1"/>
  <c r="F422" i="20"/>
  <c r="J422" i="20" s="1"/>
  <c r="S191" i="13" s="1"/>
  <c r="F393" i="20"/>
  <c r="J393" i="20" s="1"/>
  <c r="S115" i="13" s="1"/>
  <c r="O132" i="13"/>
  <c r="F376" i="20"/>
  <c r="J376" i="20" s="1"/>
  <c r="F358" i="20"/>
  <c r="J358" i="20" s="1"/>
  <c r="F389" i="20"/>
  <c r="J389" i="20" s="1"/>
  <c r="S111" i="13" s="1"/>
  <c r="O128" i="13"/>
  <c r="F354" i="20"/>
  <c r="J354" i="20" s="1"/>
  <c r="F372" i="20"/>
  <c r="J372" i="20" s="1"/>
  <c r="O124" i="13"/>
  <c r="F385" i="20"/>
  <c r="J385" i="20" s="1"/>
  <c r="S107" i="13" s="1"/>
  <c r="F368" i="20"/>
  <c r="J368" i="20" s="1"/>
  <c r="F350" i="20"/>
  <c r="J350" i="20" s="1"/>
  <c r="O194" i="13"/>
  <c r="F460" i="20"/>
  <c r="J460" i="20" s="1"/>
  <c r="S213" i="13" s="1"/>
  <c r="F425" i="20"/>
  <c r="J425" i="20" s="1"/>
  <c r="S194" i="13" s="1"/>
  <c r="F443" i="20"/>
  <c r="J443" i="20" s="1"/>
  <c r="S181" i="13" s="1"/>
  <c r="F456" i="20"/>
  <c r="J456" i="20" s="1"/>
  <c r="S209" i="13" s="1"/>
  <c r="O190" i="13"/>
  <c r="F439" i="20"/>
  <c r="J439" i="20" s="1"/>
  <c r="S177" i="13" s="1"/>
  <c r="F421" i="20"/>
  <c r="J421" i="20" s="1"/>
  <c r="S190" i="13" s="1"/>
  <c r="F452" i="20"/>
  <c r="J452" i="20" s="1"/>
  <c r="S205" i="13" s="1"/>
  <c r="O186" i="13"/>
  <c r="F417" i="20"/>
  <c r="J417" i="20" s="1"/>
  <c r="S186" i="13" s="1"/>
  <c r="F435" i="20"/>
  <c r="J435" i="20" s="1"/>
  <c r="S173" i="13" s="1"/>
  <c r="F374" i="20"/>
  <c r="J374" i="20" s="1"/>
  <c r="F356" i="20"/>
  <c r="J356" i="20" s="1"/>
  <c r="F391" i="20"/>
  <c r="J391" i="20" s="1"/>
  <c r="S113" i="13" s="1"/>
  <c r="O130" i="13"/>
  <c r="O196" i="13"/>
  <c r="F427" i="20"/>
  <c r="J427" i="20" s="1"/>
  <c r="S196" i="13" s="1"/>
  <c r="F462" i="20"/>
  <c r="J462" i="20" s="1"/>
  <c r="S215" i="13" s="1"/>
  <c r="F445" i="20"/>
  <c r="J445" i="20" s="1"/>
  <c r="S183" i="13" s="1"/>
  <c r="O120" i="13"/>
  <c r="F381" i="20"/>
  <c r="J342" i="20"/>
  <c r="F364" i="20"/>
  <c r="F346" i="20"/>
  <c r="F386" i="20"/>
  <c r="J386" i="20" s="1"/>
  <c r="S108" i="13" s="1"/>
  <c r="O125" i="13"/>
  <c r="F369" i="20"/>
  <c r="J369" i="20" s="1"/>
  <c r="F351" i="20"/>
  <c r="J351" i="20" s="1"/>
  <c r="F382" i="20"/>
  <c r="J382" i="20" s="1"/>
  <c r="S104" i="13" s="1"/>
  <c r="O121" i="13"/>
  <c r="F365" i="20"/>
  <c r="J365" i="20" s="1"/>
  <c r="F347" i="20"/>
  <c r="J347" i="20" s="1"/>
  <c r="O195" i="13"/>
  <c r="F426" i="20"/>
  <c r="J426" i="20" s="1"/>
  <c r="S195" i="13" s="1"/>
  <c r="F461" i="20"/>
  <c r="J461" i="20" s="1"/>
  <c r="S214" i="13" s="1"/>
  <c r="F444" i="20"/>
  <c r="J444" i="20" s="1"/>
  <c r="S182" i="13" s="1"/>
  <c r="O187" i="13"/>
  <c r="F453" i="20"/>
  <c r="J453" i="20" s="1"/>
  <c r="S206" i="13" s="1"/>
  <c r="F436" i="20"/>
  <c r="J436" i="20" s="1"/>
  <c r="S174" i="13" s="1"/>
  <c r="F418" i="20"/>
  <c r="J418" i="20" s="1"/>
  <c r="S187" i="13" s="1"/>
  <c r="F392" i="20"/>
  <c r="J392" i="20" s="1"/>
  <c r="S114" i="13" s="1"/>
  <c r="F375" i="20"/>
  <c r="J375" i="20" s="1"/>
  <c r="F357" i="20"/>
  <c r="J357" i="20" s="1"/>
  <c r="O131" i="13"/>
  <c r="F388" i="20"/>
  <c r="J388" i="20" s="1"/>
  <c r="S110" i="13" s="1"/>
  <c r="F353" i="20"/>
  <c r="J353" i="20" s="1"/>
  <c r="F371" i="20"/>
  <c r="J371" i="20" s="1"/>
  <c r="O127" i="13"/>
  <c r="F384" i="20"/>
  <c r="J384" i="20" s="1"/>
  <c r="S106" i="13" s="1"/>
  <c r="O123" i="13"/>
  <c r="F367" i="20"/>
  <c r="J367" i="20" s="1"/>
  <c r="F349" i="20"/>
  <c r="J349" i="20" s="1"/>
  <c r="O197" i="13"/>
  <c r="F428" i="20"/>
  <c r="J428" i="20" s="1"/>
  <c r="S197" i="13" s="1"/>
  <c r="F463" i="20"/>
  <c r="J463" i="20" s="1"/>
  <c r="S216" i="13" s="1"/>
  <c r="F446" i="20"/>
  <c r="J446" i="20" s="1"/>
  <c r="S184" i="13" s="1"/>
  <c r="O193" i="13"/>
  <c r="F424" i="20"/>
  <c r="J424" i="20" s="1"/>
  <c r="S193" i="13" s="1"/>
  <c r="F459" i="20"/>
  <c r="J459" i="20" s="1"/>
  <c r="S212" i="13" s="1"/>
  <c r="F442" i="20"/>
  <c r="J442" i="20" s="1"/>
  <c r="S180" i="13" s="1"/>
  <c r="O189" i="13"/>
  <c r="F455" i="20"/>
  <c r="J455" i="20" s="1"/>
  <c r="S208" i="13" s="1"/>
  <c r="F438" i="20"/>
  <c r="J438" i="20" s="1"/>
  <c r="S176" i="13" s="1"/>
  <c r="F420" i="20"/>
  <c r="J420" i="20" s="1"/>
  <c r="S189" i="13" s="1"/>
  <c r="F451" i="20"/>
  <c r="O185" i="13"/>
  <c r="F434" i="20"/>
  <c r="F416" i="20"/>
  <c r="J412" i="20"/>
  <c r="D311" i="6" l="1"/>
  <c r="Q168" i="10"/>
  <c r="D184" i="10"/>
  <c r="D490" i="6"/>
  <c r="Q490" i="6" s="1"/>
  <c r="Q80" i="11"/>
  <c r="D348" i="6"/>
  <c r="Q348" i="6" s="1"/>
  <c r="Q176" i="10"/>
  <c r="Q74" i="9"/>
  <c r="D253" i="6"/>
  <c r="Q253" i="6" s="1"/>
  <c r="V13" i="14"/>
  <c r="J55" i="14"/>
  <c r="V55" i="14" s="1"/>
  <c r="I55" i="14"/>
  <c r="U55" i="14" s="1"/>
  <c r="U13" i="14"/>
  <c r="E31" i="7"/>
  <c r="F31" i="7" s="1"/>
  <c r="K45" i="6"/>
  <c r="L45" i="6" s="1"/>
  <c r="Q75" i="10"/>
  <c r="D372" i="6"/>
  <c r="Q372" i="6" s="1"/>
  <c r="J52" i="20"/>
  <c r="J47" i="20"/>
  <c r="J50" i="20"/>
  <c r="J48" i="20"/>
  <c r="J54" i="20"/>
  <c r="J44" i="20"/>
  <c r="J53" i="20"/>
  <c r="J49" i="20"/>
  <c r="J51" i="20"/>
  <c r="J56" i="20"/>
  <c r="J46" i="20"/>
  <c r="J45" i="20"/>
  <c r="J55" i="20"/>
  <c r="Q184" i="11"/>
  <c r="D466" i="6"/>
  <c r="Q466" i="6" s="1"/>
  <c r="D429" i="6"/>
  <c r="D192" i="11"/>
  <c r="Q176" i="11"/>
  <c r="D183" i="9"/>
  <c r="D192" i="6"/>
  <c r="Q167" i="9"/>
  <c r="H55" i="14"/>
  <c r="T55" i="14" s="1"/>
  <c r="T13" i="14"/>
  <c r="D229" i="6"/>
  <c r="Q229" i="6" s="1"/>
  <c r="Q175" i="9"/>
  <c r="J120" i="20"/>
  <c r="J126" i="20"/>
  <c r="J121" i="20"/>
  <c r="J123" i="20"/>
  <c r="J117" i="20"/>
  <c r="J124" i="20"/>
  <c r="J119" i="20"/>
  <c r="J125" i="20"/>
  <c r="J118" i="20"/>
  <c r="J122" i="20"/>
  <c r="J128" i="20"/>
  <c r="J127" i="20"/>
  <c r="J116" i="20"/>
  <c r="J416" i="20"/>
  <c r="F429" i="20"/>
  <c r="S123" i="13"/>
  <c r="F254" i="13" s="1"/>
  <c r="F473" i="20"/>
  <c r="F472" i="20"/>
  <c r="S122" i="13"/>
  <c r="F253" i="13" s="1"/>
  <c r="S140" i="13"/>
  <c r="F271" i="13" s="1"/>
  <c r="F490" i="20"/>
  <c r="S131" i="13"/>
  <c r="F262" i="13" s="1"/>
  <c r="F481" i="20"/>
  <c r="S130" i="13"/>
  <c r="F261" i="13" s="1"/>
  <c r="F480" i="20"/>
  <c r="S124" i="13"/>
  <c r="F255" i="13" s="1"/>
  <c r="F474" i="20"/>
  <c r="S141" i="13"/>
  <c r="F272" i="13" s="1"/>
  <c r="F491" i="20"/>
  <c r="S139" i="13"/>
  <c r="F270" i="13" s="1"/>
  <c r="F489" i="20"/>
  <c r="O198" i="13"/>
  <c r="S127" i="13"/>
  <c r="F258" i="13" s="1"/>
  <c r="F477" i="20"/>
  <c r="S144" i="13"/>
  <c r="F275" i="13" s="1"/>
  <c r="F494" i="20"/>
  <c r="F471" i="20"/>
  <c r="S121" i="13"/>
  <c r="F252" i="13" s="1"/>
  <c r="F475" i="20"/>
  <c r="S125" i="13"/>
  <c r="F256" i="13" s="1"/>
  <c r="F359" i="20"/>
  <c r="J346" i="20"/>
  <c r="O133" i="13"/>
  <c r="F493" i="20"/>
  <c r="S143" i="13"/>
  <c r="F274" i="13" s="1"/>
  <c r="S137" i="13"/>
  <c r="F268" i="13" s="1"/>
  <c r="F487" i="20"/>
  <c r="S128" i="13"/>
  <c r="F259" i="13" s="1"/>
  <c r="F478" i="20"/>
  <c r="S145" i="13"/>
  <c r="F276" i="13" s="1"/>
  <c r="F495" i="20"/>
  <c r="F492" i="20"/>
  <c r="S142" i="13"/>
  <c r="F273" i="13" s="1"/>
  <c r="S126" i="13"/>
  <c r="F257" i="13" s="1"/>
  <c r="F476" i="20"/>
  <c r="J434" i="20"/>
  <c r="F447" i="20"/>
  <c r="S136" i="13"/>
  <c r="F267" i="13" s="1"/>
  <c r="F486" i="20"/>
  <c r="F394" i="20"/>
  <c r="J381" i="20"/>
  <c r="S132" i="13"/>
  <c r="F263" i="13" s="1"/>
  <c r="F482" i="20"/>
  <c r="F485" i="20"/>
  <c r="S135" i="13"/>
  <c r="F266" i="13" s="1"/>
  <c r="J451" i="20"/>
  <c r="F464" i="20"/>
  <c r="F484" i="20"/>
  <c r="S134" i="13"/>
  <c r="F265" i="13" s="1"/>
  <c r="F488" i="20"/>
  <c r="S138" i="13"/>
  <c r="F269" i="13" s="1"/>
  <c r="J364" i="20"/>
  <c r="F377" i="20"/>
  <c r="F479" i="20"/>
  <c r="S129" i="13"/>
  <c r="F260" i="13" s="1"/>
  <c r="O191" i="12" l="1"/>
  <c r="F139" i="20"/>
  <c r="J139" i="20" s="1"/>
  <c r="S191" i="12" s="1"/>
  <c r="F176" i="20"/>
  <c r="J176" i="20" s="1"/>
  <c r="S210" i="12" s="1"/>
  <c r="F159" i="20"/>
  <c r="J159" i="20" s="1"/>
  <c r="S178" i="12" s="1"/>
  <c r="Q183" i="9"/>
  <c r="D269" i="6"/>
  <c r="Q269" i="6" s="1"/>
  <c r="F106" i="20"/>
  <c r="J106" i="20" s="1"/>
  <c r="S112" i="12" s="1"/>
  <c r="O129" i="12"/>
  <c r="F70" i="20"/>
  <c r="J70" i="20" s="1"/>
  <c r="F89" i="20"/>
  <c r="J89" i="20" s="1"/>
  <c r="J129" i="20"/>
  <c r="F133" i="20"/>
  <c r="F153" i="20"/>
  <c r="F170" i="20"/>
  <c r="O185" i="12"/>
  <c r="O187" i="12"/>
  <c r="F155" i="20"/>
  <c r="J155" i="20" s="1"/>
  <c r="S174" i="12" s="1"/>
  <c r="F172" i="20"/>
  <c r="J172" i="20" s="1"/>
  <c r="S206" i="12" s="1"/>
  <c r="F135" i="20"/>
  <c r="J135" i="20" s="1"/>
  <c r="S187" i="12" s="1"/>
  <c r="F171" i="20"/>
  <c r="J171" i="20" s="1"/>
  <c r="S205" i="12" s="1"/>
  <c r="F154" i="20"/>
  <c r="J154" i="20" s="1"/>
  <c r="S173" i="12" s="1"/>
  <c r="F134" i="20"/>
  <c r="J134" i="20" s="1"/>
  <c r="S186" i="12" s="1"/>
  <c r="O186" i="12"/>
  <c r="F137" i="20"/>
  <c r="J137" i="20" s="1"/>
  <c r="S189" i="12" s="1"/>
  <c r="O189" i="12"/>
  <c r="F174" i="20"/>
  <c r="J174" i="20" s="1"/>
  <c r="S208" i="12" s="1"/>
  <c r="F157" i="20"/>
  <c r="J157" i="20" s="1"/>
  <c r="S176" i="12" s="1"/>
  <c r="O132" i="12"/>
  <c r="F92" i="20"/>
  <c r="J92" i="20" s="1"/>
  <c r="F109" i="20"/>
  <c r="J109" i="20" s="1"/>
  <c r="S115" i="12" s="1"/>
  <c r="F73" i="20"/>
  <c r="J73" i="20" s="1"/>
  <c r="F80" i="20"/>
  <c r="F61" i="20"/>
  <c r="O120" i="12"/>
  <c r="F97" i="20"/>
  <c r="J57" i="20"/>
  <c r="F83" i="20"/>
  <c r="J83" i="20" s="1"/>
  <c r="O123" i="12"/>
  <c r="F64" i="20"/>
  <c r="J64" i="20" s="1"/>
  <c r="F100" i="20"/>
  <c r="J100" i="20" s="1"/>
  <c r="S106" i="12" s="1"/>
  <c r="D388" i="6"/>
  <c r="Q388" i="6" s="1"/>
  <c r="Q184" i="10"/>
  <c r="F141" i="20"/>
  <c r="J141" i="20" s="1"/>
  <c r="S193" i="12" s="1"/>
  <c r="O193" i="12"/>
  <c r="F161" i="20"/>
  <c r="J161" i="20" s="1"/>
  <c r="S180" i="12" s="1"/>
  <c r="F178" i="20"/>
  <c r="J178" i="20" s="1"/>
  <c r="S212" i="12" s="1"/>
  <c r="O122" i="12"/>
  <c r="F82" i="20"/>
  <c r="J82" i="20" s="1"/>
  <c r="F99" i="20"/>
  <c r="J99" i="20" s="1"/>
  <c r="S105" i="12" s="1"/>
  <c r="F63" i="20"/>
  <c r="J63" i="20" s="1"/>
  <c r="F86" i="20"/>
  <c r="J86" i="20" s="1"/>
  <c r="O126" i="12"/>
  <c r="F103" i="20"/>
  <c r="J103" i="20" s="1"/>
  <c r="S109" i="12" s="1"/>
  <c r="F67" i="20"/>
  <c r="J67" i="20" s="1"/>
  <c r="F164" i="20"/>
  <c r="J164" i="20" s="1"/>
  <c r="S183" i="12" s="1"/>
  <c r="F181" i="20"/>
  <c r="J181" i="20" s="1"/>
  <c r="S215" i="12" s="1"/>
  <c r="F144" i="20"/>
  <c r="J144" i="20" s="1"/>
  <c r="S196" i="12" s="1"/>
  <c r="O196" i="12"/>
  <c r="O194" i="12"/>
  <c r="F179" i="20"/>
  <c r="J179" i="20" s="1"/>
  <c r="S213" i="12" s="1"/>
  <c r="F142" i="20"/>
  <c r="J142" i="20" s="1"/>
  <c r="S194" i="12" s="1"/>
  <c r="F162" i="20"/>
  <c r="J162" i="20" s="1"/>
  <c r="S181" i="12" s="1"/>
  <c r="F177" i="20"/>
  <c r="J177" i="20" s="1"/>
  <c r="S211" i="12" s="1"/>
  <c r="F160" i="20"/>
  <c r="J160" i="20" s="1"/>
  <c r="S179" i="12" s="1"/>
  <c r="O192" i="12"/>
  <c r="F140" i="20"/>
  <c r="J140" i="20" s="1"/>
  <c r="S192" i="12" s="1"/>
  <c r="Q192" i="11"/>
  <c r="D506" i="6"/>
  <c r="Q506" i="6" s="1"/>
  <c r="F91" i="20"/>
  <c r="J91" i="20" s="1"/>
  <c r="F108" i="20"/>
  <c r="J108" i="20" s="1"/>
  <c r="S114" i="12" s="1"/>
  <c r="F72" i="20"/>
  <c r="J72" i="20" s="1"/>
  <c r="O131" i="12"/>
  <c r="F104" i="20"/>
  <c r="J104" i="20" s="1"/>
  <c r="S110" i="12" s="1"/>
  <c r="O127" i="12"/>
  <c r="F68" i="20"/>
  <c r="J68" i="20" s="1"/>
  <c r="F87" i="20"/>
  <c r="J87" i="20" s="1"/>
  <c r="F90" i="20"/>
  <c r="J90" i="20" s="1"/>
  <c r="F71" i="20"/>
  <c r="J71" i="20" s="1"/>
  <c r="O130" i="12"/>
  <c r="F107" i="20"/>
  <c r="J107" i="20" s="1"/>
  <c r="S113" i="12" s="1"/>
  <c r="F69" i="20"/>
  <c r="J69" i="20" s="1"/>
  <c r="F105" i="20"/>
  <c r="J105" i="20" s="1"/>
  <c r="S111" i="12" s="1"/>
  <c r="F88" i="20"/>
  <c r="J88" i="20" s="1"/>
  <c r="O128" i="12"/>
  <c r="F180" i="20"/>
  <c r="J180" i="20" s="1"/>
  <c r="S214" i="12" s="1"/>
  <c r="O195" i="12"/>
  <c r="F163" i="20"/>
  <c r="J163" i="20" s="1"/>
  <c r="S182" i="12" s="1"/>
  <c r="F143" i="20"/>
  <c r="J143" i="20" s="1"/>
  <c r="S195" i="12" s="1"/>
  <c r="F145" i="20"/>
  <c r="J145" i="20" s="1"/>
  <c r="S197" i="12" s="1"/>
  <c r="F182" i="20"/>
  <c r="J182" i="20" s="1"/>
  <c r="S216" i="12" s="1"/>
  <c r="F165" i="20"/>
  <c r="J165" i="20" s="1"/>
  <c r="S184" i="12" s="1"/>
  <c r="O197" i="12"/>
  <c r="F156" i="20"/>
  <c r="J156" i="20" s="1"/>
  <c r="S175" i="12" s="1"/>
  <c r="F136" i="20"/>
  <c r="J136" i="20" s="1"/>
  <c r="S188" i="12" s="1"/>
  <c r="O188" i="12"/>
  <c r="F173" i="20"/>
  <c r="J173" i="20" s="1"/>
  <c r="S207" i="12" s="1"/>
  <c r="O190" i="12"/>
  <c r="F175" i="20"/>
  <c r="J175" i="20" s="1"/>
  <c r="S209" i="12" s="1"/>
  <c r="F158" i="20"/>
  <c r="J158" i="20" s="1"/>
  <c r="S177" i="12" s="1"/>
  <c r="F138" i="20"/>
  <c r="J138" i="20" s="1"/>
  <c r="S190" i="12" s="1"/>
  <c r="Q192" i="6"/>
  <c r="Q47" i="7" s="1"/>
  <c r="D47" i="7"/>
  <c r="Q429" i="6"/>
  <c r="Q63" i="7" s="1"/>
  <c r="D63" i="7"/>
  <c r="F98" i="20"/>
  <c r="J98" i="20" s="1"/>
  <c r="S104" i="12" s="1"/>
  <c r="O121" i="12"/>
  <c r="F81" i="20"/>
  <c r="J81" i="20" s="1"/>
  <c r="F62" i="20"/>
  <c r="J62" i="20" s="1"/>
  <c r="F85" i="20"/>
  <c r="J85" i="20" s="1"/>
  <c r="F102" i="20"/>
  <c r="J102" i="20" s="1"/>
  <c r="S108" i="12" s="1"/>
  <c r="F66" i="20"/>
  <c r="J66" i="20" s="1"/>
  <c r="O125" i="12"/>
  <c r="F65" i="20"/>
  <c r="J65" i="20" s="1"/>
  <c r="F84" i="20"/>
  <c r="J84" i="20" s="1"/>
  <c r="O124" i="12"/>
  <c r="F101" i="20"/>
  <c r="J101" i="20" s="1"/>
  <c r="S107" i="12" s="1"/>
  <c r="Q311" i="6"/>
  <c r="Q55" i="7" s="1"/>
  <c r="D55" i="7"/>
  <c r="S120" i="13"/>
  <c r="J359" i="20"/>
  <c r="F470" i="20"/>
  <c r="S133" i="13"/>
  <c r="F483" i="20"/>
  <c r="F497" i="20" s="1"/>
  <c r="J377" i="20"/>
  <c r="J464" i="20"/>
  <c r="S204" i="13"/>
  <c r="S217" i="13" s="1"/>
  <c r="S172" i="13"/>
  <c r="S198" i="13" s="1"/>
  <c r="J447" i="20"/>
  <c r="J429" i="20"/>
  <c r="S185" i="13"/>
  <c r="S199" i="13" s="1"/>
  <c r="J394" i="20"/>
  <c r="S103" i="13"/>
  <c r="S116" i="13" s="1"/>
  <c r="S121" i="12" l="1"/>
  <c r="F252" i="12" s="1"/>
  <c r="F190" i="20"/>
  <c r="F209" i="20"/>
  <c r="S140" i="12"/>
  <c r="F271" i="12" s="1"/>
  <c r="S135" i="12"/>
  <c r="F266" i="12" s="1"/>
  <c r="F204" i="20"/>
  <c r="F93" i="20"/>
  <c r="J80" i="20"/>
  <c r="F146" i="20"/>
  <c r="J133" i="20"/>
  <c r="S125" i="12"/>
  <c r="F256" i="12" s="1"/>
  <c r="F194" i="20"/>
  <c r="F203" i="20"/>
  <c r="S134" i="12"/>
  <c r="F265" i="12" s="1"/>
  <c r="F210" i="20"/>
  <c r="S141" i="12"/>
  <c r="F272" i="12" s="1"/>
  <c r="S127" i="12"/>
  <c r="F258" i="12" s="1"/>
  <c r="F196" i="20"/>
  <c r="F200" i="20"/>
  <c r="S131" i="12"/>
  <c r="F262" i="12" s="1"/>
  <c r="F208" i="20"/>
  <c r="S139" i="12"/>
  <c r="F270" i="12" s="1"/>
  <c r="F192" i="20"/>
  <c r="S123" i="12"/>
  <c r="F254" i="12" s="1"/>
  <c r="J97" i="20"/>
  <c r="F110" i="20"/>
  <c r="F201" i="20"/>
  <c r="S132" i="12"/>
  <c r="F263" i="12" s="1"/>
  <c r="O198" i="12"/>
  <c r="F206" i="20"/>
  <c r="S137" i="12"/>
  <c r="F268" i="12" s="1"/>
  <c r="F199" i="20"/>
  <c r="S130" i="12"/>
  <c r="F261" i="12" s="1"/>
  <c r="F195" i="20"/>
  <c r="S126" i="12"/>
  <c r="F257" i="12" s="1"/>
  <c r="S122" i="12"/>
  <c r="F253" i="12" s="1"/>
  <c r="F191" i="20"/>
  <c r="O133" i="12"/>
  <c r="J170" i="20"/>
  <c r="F183" i="20"/>
  <c r="F211" i="20"/>
  <c r="S142" i="12"/>
  <c r="F273" i="12" s="1"/>
  <c r="S124" i="12"/>
  <c r="F255" i="12" s="1"/>
  <c r="F193" i="20"/>
  <c r="S138" i="12"/>
  <c r="F269" i="12" s="1"/>
  <c r="F207" i="20"/>
  <c r="S128" i="12"/>
  <c r="F259" i="12" s="1"/>
  <c r="F197" i="20"/>
  <c r="F212" i="20"/>
  <c r="S143" i="12"/>
  <c r="F274" i="12" s="1"/>
  <c r="S144" i="12"/>
  <c r="F275" i="12" s="1"/>
  <c r="F213" i="20"/>
  <c r="F205" i="20"/>
  <c r="S136" i="12"/>
  <c r="F267" i="12" s="1"/>
  <c r="J61" i="20"/>
  <c r="F74" i="20"/>
  <c r="F214" i="20"/>
  <c r="S145" i="12"/>
  <c r="F276" i="12" s="1"/>
  <c r="F166" i="20"/>
  <c r="J153" i="20"/>
  <c r="S129" i="12"/>
  <c r="F260" i="12" s="1"/>
  <c r="F198" i="20"/>
  <c r="S200" i="13"/>
  <c r="F498" i="20"/>
  <c r="F534" i="20" a="1"/>
  <c r="F496" i="20"/>
  <c r="F264" i="13"/>
  <c r="F278" i="13" s="1"/>
  <c r="S147" i="13"/>
  <c r="S146" i="13"/>
  <c r="F251" i="13"/>
  <c r="F277" i="13" s="1"/>
  <c r="J166" i="20" l="1"/>
  <c r="S172" i="12"/>
  <c r="S198" i="12" s="1"/>
  <c r="J74" i="20"/>
  <c r="F189" i="20"/>
  <c r="S120" i="12"/>
  <c r="J183" i="20"/>
  <c r="S204" i="12"/>
  <c r="S217" i="12" s="1"/>
  <c r="S133" i="12"/>
  <c r="F202" i="20"/>
  <c r="F216" i="20" s="1"/>
  <c r="J93" i="20"/>
  <c r="S185" i="12"/>
  <c r="S199" i="12" s="1"/>
  <c r="J146" i="20"/>
  <c r="J110" i="20"/>
  <c r="S103" i="12"/>
  <c r="S116" i="12" s="1"/>
  <c r="F279" i="13"/>
  <c r="S148" i="13"/>
  <c r="F535" i="20"/>
  <c r="F537" i="20"/>
  <c r="F539" i="20"/>
  <c r="F541" i="20"/>
  <c r="F543" i="20"/>
  <c r="F545" i="20"/>
  <c r="F548" i="20"/>
  <c r="F550" i="20"/>
  <c r="F552" i="20"/>
  <c r="F554" i="20"/>
  <c r="F556" i="20"/>
  <c r="F558" i="20"/>
  <c r="F536" i="20"/>
  <c r="F540" i="20"/>
  <c r="F544" i="20"/>
  <c r="F547" i="20"/>
  <c r="F551" i="20"/>
  <c r="F555" i="20"/>
  <c r="F559" i="20"/>
  <c r="F534" i="20"/>
  <c r="F538" i="20"/>
  <c r="F542" i="20"/>
  <c r="F549" i="20"/>
  <c r="F553" i="20"/>
  <c r="F546" i="20"/>
  <c r="F557" i="20"/>
  <c r="F264" i="12" l="1"/>
  <c r="F278" i="12" s="1"/>
  <c r="S147" i="12"/>
  <c r="S200" i="12"/>
  <c r="F217" i="20"/>
  <c r="F253" i="20" a="1"/>
  <c r="F215" i="20"/>
  <c r="F251" i="12"/>
  <c r="F277" i="12" s="1"/>
  <c r="S146" i="12"/>
  <c r="P50" i="8"/>
  <c r="O300" i="13"/>
  <c r="R546" i="20"/>
  <c r="J546" i="20"/>
  <c r="S300" i="13" s="1"/>
  <c r="N546" i="20"/>
  <c r="J263" i="13"/>
  <c r="H58" i="8"/>
  <c r="J551" i="20"/>
  <c r="S305" i="13" s="1"/>
  <c r="N551" i="20"/>
  <c r="J268" i="13"/>
  <c r="R551" i="20"/>
  <c r="O305" i="13"/>
  <c r="F50" i="8"/>
  <c r="N536" i="20"/>
  <c r="J253" i="13"/>
  <c r="J536" i="20"/>
  <c r="S290" i="13" s="1"/>
  <c r="O290" i="13"/>
  <c r="R536" i="20"/>
  <c r="N552" i="20"/>
  <c r="J269" i="13"/>
  <c r="J552" i="20"/>
  <c r="S306" i="13" s="1"/>
  <c r="I58" i="8"/>
  <c r="O306" i="13"/>
  <c r="R552" i="20"/>
  <c r="J260" i="13"/>
  <c r="O297" i="13"/>
  <c r="R543" i="20"/>
  <c r="J543" i="20"/>
  <c r="S297" i="13" s="1"/>
  <c r="M50" i="8"/>
  <c r="N543" i="20"/>
  <c r="J252" i="13"/>
  <c r="O289" i="13"/>
  <c r="R535" i="20"/>
  <c r="E50" i="8"/>
  <c r="J535" i="20"/>
  <c r="S289" i="13" s="1"/>
  <c r="N535" i="20"/>
  <c r="J275" i="13"/>
  <c r="O312" i="13"/>
  <c r="R558" i="20"/>
  <c r="J558" i="20"/>
  <c r="S312" i="13" s="1"/>
  <c r="O58" i="8"/>
  <c r="N558" i="20"/>
  <c r="F58" i="8"/>
  <c r="O303" i="13"/>
  <c r="J549" i="20"/>
  <c r="S303" i="13" s="1"/>
  <c r="R549" i="20"/>
  <c r="N549" i="20"/>
  <c r="J266" i="13"/>
  <c r="P58" i="8"/>
  <c r="J559" i="20"/>
  <c r="S313" i="13" s="1"/>
  <c r="N559" i="20"/>
  <c r="J276" i="13"/>
  <c r="O313" i="13"/>
  <c r="R559" i="20"/>
  <c r="N50" i="8"/>
  <c r="N544" i="20"/>
  <c r="R544" i="20"/>
  <c r="J261" i="13"/>
  <c r="J544" i="20"/>
  <c r="S298" i="13" s="1"/>
  <c r="O298" i="13"/>
  <c r="J556" i="20"/>
  <c r="S310" i="13" s="1"/>
  <c r="M58" i="8"/>
  <c r="N556" i="20"/>
  <c r="J273" i="13"/>
  <c r="R556" i="20"/>
  <c r="O310" i="13"/>
  <c r="N548" i="20"/>
  <c r="J548" i="20"/>
  <c r="S302" i="13" s="1"/>
  <c r="E58" i="8"/>
  <c r="J265" i="13"/>
  <c r="O302" i="13"/>
  <c r="R548" i="20"/>
  <c r="J256" i="13"/>
  <c r="O293" i="13"/>
  <c r="R539" i="20"/>
  <c r="J539" i="20"/>
  <c r="S293" i="13" s="1"/>
  <c r="I50" i="8"/>
  <c r="N539" i="20"/>
  <c r="H50" i="8"/>
  <c r="O292" i="13"/>
  <c r="R538" i="20"/>
  <c r="J538" i="20"/>
  <c r="S292" i="13" s="1"/>
  <c r="N538" i="20"/>
  <c r="J255" i="13"/>
  <c r="J58" i="8"/>
  <c r="O307" i="13"/>
  <c r="J553" i="20"/>
  <c r="S307" i="13" s="1"/>
  <c r="R553" i="20"/>
  <c r="N553" i="20"/>
  <c r="J270" i="13"/>
  <c r="D50" i="8"/>
  <c r="O288" i="13"/>
  <c r="F560" i="20"/>
  <c r="R534" i="20"/>
  <c r="F562" i="20"/>
  <c r="J534" i="20"/>
  <c r="N534" i="20"/>
  <c r="J251" i="13"/>
  <c r="D58" i="8"/>
  <c r="J547" i="20"/>
  <c r="N547" i="20"/>
  <c r="J264" i="13"/>
  <c r="O301" i="13"/>
  <c r="F561" i="20"/>
  <c r="R547" i="20"/>
  <c r="J267" i="13"/>
  <c r="O304" i="13"/>
  <c r="R550" i="20"/>
  <c r="J550" i="20"/>
  <c r="S304" i="13" s="1"/>
  <c r="G58" i="8"/>
  <c r="N550" i="20"/>
  <c r="N541" i="20"/>
  <c r="J258" i="13"/>
  <c r="K50" i="8"/>
  <c r="O295" i="13"/>
  <c r="R541" i="20"/>
  <c r="J541" i="20"/>
  <c r="S295" i="13" s="1"/>
  <c r="N58" i="8"/>
  <c r="O311" i="13"/>
  <c r="J557" i="20"/>
  <c r="S311" i="13" s="1"/>
  <c r="R557" i="20"/>
  <c r="N557" i="20"/>
  <c r="J274" i="13"/>
  <c r="L50" i="8"/>
  <c r="O296" i="13"/>
  <c r="R542" i="20"/>
  <c r="J542" i="20"/>
  <c r="S296" i="13" s="1"/>
  <c r="N542" i="20"/>
  <c r="J259" i="13"/>
  <c r="L58" i="8"/>
  <c r="J555" i="20"/>
  <c r="S309" i="13" s="1"/>
  <c r="N555" i="20"/>
  <c r="J272" i="13"/>
  <c r="O309" i="13"/>
  <c r="R555" i="20"/>
  <c r="J50" i="8"/>
  <c r="N540" i="20"/>
  <c r="J257" i="13"/>
  <c r="O294" i="13"/>
  <c r="J540" i="20"/>
  <c r="S294" i="13" s="1"/>
  <c r="R540" i="20"/>
  <c r="J271" i="13"/>
  <c r="O308" i="13"/>
  <c r="R554" i="20"/>
  <c r="J554" i="20"/>
  <c r="S308" i="13" s="1"/>
  <c r="K58" i="8"/>
  <c r="N554" i="20"/>
  <c r="J262" i="13"/>
  <c r="O50" i="8"/>
  <c r="N545" i="20"/>
  <c r="O299" i="13"/>
  <c r="R545" i="20"/>
  <c r="J545" i="20"/>
  <c r="S299" i="13" s="1"/>
  <c r="N537" i="20"/>
  <c r="G50" i="8"/>
  <c r="J254" i="13"/>
  <c r="O291" i="13"/>
  <c r="J537" i="20"/>
  <c r="S291" i="13" s="1"/>
  <c r="R537" i="20"/>
  <c r="F279" i="12" l="1"/>
  <c r="S148" i="12"/>
  <c r="F261" i="20"/>
  <c r="F270" i="20"/>
  <c r="F255" i="20"/>
  <c r="F262" i="20"/>
  <c r="F263" i="20"/>
  <c r="F260" i="20"/>
  <c r="F276" i="20"/>
  <c r="F267" i="20"/>
  <c r="F274" i="20"/>
  <c r="F275" i="20"/>
  <c r="F256" i="20"/>
  <c r="F265" i="20"/>
  <c r="F258" i="20"/>
  <c r="F273" i="20"/>
  <c r="F269" i="20"/>
  <c r="F264" i="20"/>
  <c r="F253" i="20"/>
  <c r="F278" i="20"/>
  <c r="F277" i="20"/>
  <c r="F272" i="20"/>
  <c r="F266" i="20"/>
  <c r="F271" i="20"/>
  <c r="F257" i="20"/>
  <c r="F268" i="20"/>
  <c r="F254" i="20"/>
  <c r="F259" i="20"/>
  <c r="O66" i="8"/>
  <c r="O96" i="11"/>
  <c r="O109" i="11" s="1"/>
  <c r="O90" i="9"/>
  <c r="O103" i="9" s="1"/>
  <c r="O91" i="10"/>
  <c r="O104" i="10" s="1"/>
  <c r="O66" i="6"/>
  <c r="O51" i="8"/>
  <c r="G103" i="6"/>
  <c r="G129" i="9"/>
  <c r="G142" i="9" s="1"/>
  <c r="G222" i="6" s="1"/>
  <c r="G135" i="11"/>
  <c r="G148" i="11" s="1"/>
  <c r="G459" i="6" s="1"/>
  <c r="G129" i="10"/>
  <c r="G142" i="10" s="1"/>
  <c r="G341" i="6" s="1"/>
  <c r="G59" i="8"/>
  <c r="J278" i="13"/>
  <c r="R560" i="20"/>
  <c r="R562" i="20"/>
  <c r="J96" i="11"/>
  <c r="J109" i="11" s="1"/>
  <c r="J90" i="9"/>
  <c r="J103" i="9" s="1"/>
  <c r="J91" i="10"/>
  <c r="J104" i="10" s="1"/>
  <c r="J66" i="8"/>
  <c r="J66" i="6"/>
  <c r="J51" i="8"/>
  <c r="N561" i="20"/>
  <c r="J135" i="11"/>
  <c r="J148" i="11" s="1"/>
  <c r="J459" i="6" s="1"/>
  <c r="J129" i="9"/>
  <c r="J142" i="9" s="1"/>
  <c r="J222" i="6" s="1"/>
  <c r="J129" i="10"/>
  <c r="J142" i="10" s="1"/>
  <c r="J341" i="6" s="1"/>
  <c r="J103" i="6"/>
  <c r="J59" i="8"/>
  <c r="H66" i="6"/>
  <c r="H96" i="11"/>
  <c r="H109" i="11" s="1"/>
  <c r="H90" i="9"/>
  <c r="H103" i="9" s="1"/>
  <c r="H91" i="10"/>
  <c r="H104" i="10" s="1"/>
  <c r="H66" i="8"/>
  <c r="H51" i="8"/>
  <c r="F135" i="11"/>
  <c r="F148" i="11" s="1"/>
  <c r="F459" i="6" s="1"/>
  <c r="F129" i="9"/>
  <c r="F142" i="9" s="1"/>
  <c r="F222" i="6" s="1"/>
  <c r="F129" i="10"/>
  <c r="F142" i="10" s="1"/>
  <c r="F341" i="6" s="1"/>
  <c r="F103" i="6"/>
  <c r="F59" i="8"/>
  <c r="O103" i="6"/>
  <c r="O129" i="9"/>
  <c r="O142" i="9" s="1"/>
  <c r="O222" i="6" s="1"/>
  <c r="O135" i="11"/>
  <c r="O148" i="11" s="1"/>
  <c r="O459" i="6" s="1"/>
  <c r="O129" i="10"/>
  <c r="O142" i="10" s="1"/>
  <c r="O341" i="6" s="1"/>
  <c r="O59" i="8"/>
  <c r="H135" i="11"/>
  <c r="H148" i="11" s="1"/>
  <c r="H459" i="6" s="1"/>
  <c r="H129" i="9"/>
  <c r="H142" i="9" s="1"/>
  <c r="H222" i="6" s="1"/>
  <c r="H129" i="10"/>
  <c r="H142" i="10" s="1"/>
  <c r="H341" i="6" s="1"/>
  <c r="H103" i="6"/>
  <c r="H59" i="8"/>
  <c r="S301" i="13"/>
  <c r="S315" i="13" s="1"/>
  <c r="J561" i="20"/>
  <c r="J562" i="20"/>
  <c r="J560" i="20"/>
  <c r="S288" i="13"/>
  <c r="S314" i="13" s="1"/>
  <c r="O314" i="13"/>
  <c r="M103" i="6"/>
  <c r="M135" i="11"/>
  <c r="M148" i="11" s="1"/>
  <c r="M459" i="6" s="1"/>
  <c r="M129" i="9"/>
  <c r="M142" i="9" s="1"/>
  <c r="M222" i="6" s="1"/>
  <c r="M129" i="10"/>
  <c r="M142" i="10" s="1"/>
  <c r="M341" i="6" s="1"/>
  <c r="M59" i="8"/>
  <c r="E66" i="6"/>
  <c r="E66" i="8"/>
  <c r="E90" i="9"/>
  <c r="E103" i="9" s="1"/>
  <c r="E96" i="11"/>
  <c r="E109" i="11" s="1"/>
  <c r="E91" i="10"/>
  <c r="E104" i="10" s="1"/>
  <c r="E51" i="8"/>
  <c r="I103" i="6"/>
  <c r="I135" i="11"/>
  <c r="I148" i="11" s="1"/>
  <c r="I459" i="6" s="1"/>
  <c r="I129" i="9"/>
  <c r="I142" i="9" s="1"/>
  <c r="I222" i="6" s="1"/>
  <c r="I129" i="10"/>
  <c r="I142" i="10" s="1"/>
  <c r="I341" i="6" s="1"/>
  <c r="I59" i="8"/>
  <c r="K66" i="8"/>
  <c r="K96" i="11"/>
  <c r="K109" i="11" s="1"/>
  <c r="K90" i="9"/>
  <c r="K103" i="9" s="1"/>
  <c r="K91" i="10"/>
  <c r="K104" i="10" s="1"/>
  <c r="K66" i="6"/>
  <c r="K51" i="8"/>
  <c r="J277" i="13"/>
  <c r="L66" i="6"/>
  <c r="L96" i="11"/>
  <c r="L109" i="11" s="1"/>
  <c r="L90" i="9"/>
  <c r="L103" i="9" s="1"/>
  <c r="L91" i="10"/>
  <c r="L104" i="10" s="1"/>
  <c r="L66" i="8"/>
  <c r="L51" i="8"/>
  <c r="R561" i="20"/>
  <c r="N562" i="20"/>
  <c r="N560" i="20"/>
  <c r="N96" i="11"/>
  <c r="N109" i="11" s="1"/>
  <c r="N90" i="9"/>
  <c r="N103" i="9" s="1"/>
  <c r="N91" i="10"/>
  <c r="N104" i="10" s="1"/>
  <c r="N66" i="8"/>
  <c r="N66" i="6"/>
  <c r="N51" i="8"/>
  <c r="G66" i="8"/>
  <c r="G96" i="11"/>
  <c r="G109" i="11" s="1"/>
  <c r="G90" i="9"/>
  <c r="G103" i="9" s="1"/>
  <c r="G91" i="10"/>
  <c r="G104" i="10" s="1"/>
  <c r="G66" i="6"/>
  <c r="G51" i="8"/>
  <c r="K135" i="11"/>
  <c r="K148" i="11" s="1"/>
  <c r="K459" i="6" s="1"/>
  <c r="K129" i="10"/>
  <c r="K142" i="10" s="1"/>
  <c r="K341" i="6" s="1"/>
  <c r="K129" i="9"/>
  <c r="K142" i="9" s="1"/>
  <c r="K222" i="6" s="1"/>
  <c r="K103" i="6"/>
  <c r="K59" i="8"/>
  <c r="L135" i="11"/>
  <c r="L148" i="11" s="1"/>
  <c r="L459" i="6" s="1"/>
  <c r="L129" i="9"/>
  <c r="L142" i="9" s="1"/>
  <c r="L222" i="6" s="1"/>
  <c r="L129" i="10"/>
  <c r="L142" i="10" s="1"/>
  <c r="L341" i="6" s="1"/>
  <c r="L103" i="6"/>
  <c r="L59" i="8"/>
  <c r="N135" i="11"/>
  <c r="N148" i="11" s="1"/>
  <c r="N459" i="6" s="1"/>
  <c r="N129" i="9"/>
  <c r="N142" i="9" s="1"/>
  <c r="N222" i="6" s="1"/>
  <c r="N129" i="10"/>
  <c r="N142" i="10" s="1"/>
  <c r="N341" i="6" s="1"/>
  <c r="N103" i="6"/>
  <c r="N59" i="8"/>
  <c r="O315" i="13"/>
  <c r="Q58" i="8"/>
  <c r="D135" i="11"/>
  <c r="D129" i="9"/>
  <c r="D129" i="10"/>
  <c r="D103" i="6"/>
  <c r="D59" i="8"/>
  <c r="D66" i="6"/>
  <c r="Q50" i="8"/>
  <c r="D96" i="11"/>
  <c r="D90" i="9"/>
  <c r="D91" i="10"/>
  <c r="D66" i="8"/>
  <c r="D51" i="8"/>
  <c r="I66" i="6"/>
  <c r="I66" i="8"/>
  <c r="I96" i="11"/>
  <c r="I109" i="11" s="1"/>
  <c r="I91" i="10"/>
  <c r="I104" i="10" s="1"/>
  <c r="I90" i="9"/>
  <c r="I103" i="9" s="1"/>
  <c r="I51" i="8"/>
  <c r="E103" i="6"/>
  <c r="E135" i="11"/>
  <c r="E148" i="11" s="1"/>
  <c r="E459" i="6" s="1"/>
  <c r="E129" i="9"/>
  <c r="E142" i="9" s="1"/>
  <c r="E222" i="6" s="1"/>
  <c r="E129" i="10"/>
  <c r="E142" i="10" s="1"/>
  <c r="E341" i="6" s="1"/>
  <c r="E59" i="8"/>
  <c r="P135" i="11"/>
  <c r="P148" i="11" s="1"/>
  <c r="P459" i="6" s="1"/>
  <c r="P129" i="9"/>
  <c r="P142" i="9" s="1"/>
  <c r="P222" i="6" s="1"/>
  <c r="P129" i="10"/>
  <c r="P142" i="10" s="1"/>
  <c r="P341" i="6" s="1"/>
  <c r="P103" i="6"/>
  <c r="P59" i="8"/>
  <c r="M66" i="6"/>
  <c r="M66" i="8"/>
  <c r="M90" i="9"/>
  <c r="M103" i="9" s="1"/>
  <c r="M96" i="11"/>
  <c r="M109" i="11" s="1"/>
  <c r="M91" i="10"/>
  <c r="M104" i="10" s="1"/>
  <c r="M51" i="8"/>
  <c r="F96" i="11"/>
  <c r="F109" i="11" s="1"/>
  <c r="F90" i="9"/>
  <c r="F103" i="9" s="1"/>
  <c r="F91" i="10"/>
  <c r="F104" i="10" s="1"/>
  <c r="F66" i="8"/>
  <c r="F66" i="6"/>
  <c r="F51" i="8"/>
  <c r="P66" i="6"/>
  <c r="P96" i="11"/>
  <c r="P109" i="11" s="1"/>
  <c r="P90" i="9"/>
  <c r="P103" i="9" s="1"/>
  <c r="P91" i="10"/>
  <c r="P104" i="10" s="1"/>
  <c r="P66" i="8"/>
  <c r="P51" i="8"/>
  <c r="S316" i="13" l="1"/>
  <c r="N265" i="20"/>
  <c r="J263" i="12"/>
  <c r="O300" i="12"/>
  <c r="P13" i="8"/>
  <c r="R265" i="20"/>
  <c r="J265" i="20"/>
  <c r="S300" i="12" s="1"/>
  <c r="N257" i="20"/>
  <c r="J255" i="12"/>
  <c r="R257" i="20"/>
  <c r="H13" i="8"/>
  <c r="J257" i="20"/>
  <c r="S292" i="12" s="1"/>
  <c r="O292" i="12"/>
  <c r="N277" i="20"/>
  <c r="J277" i="20"/>
  <c r="S312" i="12" s="1"/>
  <c r="O312" i="12"/>
  <c r="O21" i="8"/>
  <c r="J275" i="12"/>
  <c r="R277" i="20"/>
  <c r="N269" i="20"/>
  <c r="J267" i="12"/>
  <c r="O304" i="12"/>
  <c r="R269" i="20"/>
  <c r="G21" i="8"/>
  <c r="J269" i="20"/>
  <c r="S304" i="12" s="1"/>
  <c r="O291" i="12"/>
  <c r="R256" i="20"/>
  <c r="J254" i="12"/>
  <c r="G13" i="8"/>
  <c r="J256" i="20"/>
  <c r="S291" i="12" s="1"/>
  <c r="N256" i="20"/>
  <c r="O311" i="12"/>
  <c r="J274" i="12"/>
  <c r="R276" i="20"/>
  <c r="N21" i="8"/>
  <c r="J276" i="20"/>
  <c r="S311" i="12" s="1"/>
  <c r="N276" i="20"/>
  <c r="F13" i="8"/>
  <c r="J255" i="20"/>
  <c r="S290" i="12" s="1"/>
  <c r="N255" i="20"/>
  <c r="J253" i="12"/>
  <c r="O290" i="12"/>
  <c r="R255" i="20"/>
  <c r="J266" i="12"/>
  <c r="O303" i="12"/>
  <c r="R268" i="20"/>
  <c r="F21" i="8"/>
  <c r="J268" i="20"/>
  <c r="S303" i="12" s="1"/>
  <c r="N268" i="20"/>
  <c r="N264" i="20"/>
  <c r="O13" i="8"/>
  <c r="J262" i="12"/>
  <c r="J264" i="20"/>
  <c r="S299" i="12" s="1"/>
  <c r="O299" i="12"/>
  <c r="R264" i="20"/>
  <c r="N267" i="20"/>
  <c r="O302" i="12"/>
  <c r="J267" i="20"/>
  <c r="S302" i="12" s="1"/>
  <c r="E21" i="8"/>
  <c r="J265" i="12"/>
  <c r="R267" i="20"/>
  <c r="N259" i="20"/>
  <c r="J257" i="12"/>
  <c r="J13" i="8"/>
  <c r="J259" i="20"/>
  <c r="S294" i="12" s="1"/>
  <c r="R259" i="20"/>
  <c r="O294" i="12"/>
  <c r="J269" i="12"/>
  <c r="R271" i="20"/>
  <c r="O306" i="12"/>
  <c r="I21" i="8"/>
  <c r="J271" i="20"/>
  <c r="S306" i="12" s="1"/>
  <c r="N271" i="20"/>
  <c r="J278" i="20"/>
  <c r="S313" i="12" s="1"/>
  <c r="O313" i="12"/>
  <c r="J276" i="12"/>
  <c r="R278" i="20"/>
  <c r="N278" i="20"/>
  <c r="P21" i="8"/>
  <c r="N273" i="20"/>
  <c r="J273" i="20"/>
  <c r="S308" i="12" s="1"/>
  <c r="J271" i="12"/>
  <c r="K21" i="8"/>
  <c r="R273" i="20"/>
  <c r="O308" i="12"/>
  <c r="R275" i="20"/>
  <c r="J273" i="12"/>
  <c r="O310" i="12"/>
  <c r="M21" i="8"/>
  <c r="J275" i="20"/>
  <c r="S310" i="12" s="1"/>
  <c r="N275" i="20"/>
  <c r="R260" i="20"/>
  <c r="O295" i="12"/>
  <c r="N260" i="20"/>
  <c r="K13" i="8"/>
  <c r="J260" i="20"/>
  <c r="S295" i="12" s="1"/>
  <c r="J258" i="12"/>
  <c r="J268" i="12"/>
  <c r="J270" i="20"/>
  <c r="S305" i="12" s="1"/>
  <c r="N270" i="20"/>
  <c r="O305" i="12"/>
  <c r="H21" i="8"/>
  <c r="R270" i="20"/>
  <c r="O307" i="12"/>
  <c r="R272" i="20"/>
  <c r="N272" i="20"/>
  <c r="J21" i="8"/>
  <c r="J270" i="12"/>
  <c r="J272" i="20"/>
  <c r="S307" i="12" s="1"/>
  <c r="J262" i="20"/>
  <c r="S297" i="12" s="1"/>
  <c r="O297" i="12"/>
  <c r="J260" i="12"/>
  <c r="N262" i="20"/>
  <c r="M13" i="8"/>
  <c r="R262" i="20"/>
  <c r="N254" i="20"/>
  <c r="R254" i="20"/>
  <c r="O289" i="12"/>
  <c r="E13" i="8"/>
  <c r="J254" i="20"/>
  <c r="S289" i="12" s="1"/>
  <c r="J252" i="12"/>
  <c r="O301" i="12"/>
  <c r="D21" i="8"/>
  <c r="J266" i="20"/>
  <c r="F280" i="20"/>
  <c r="J264" i="12"/>
  <c r="R266" i="20"/>
  <c r="N266" i="20"/>
  <c r="N253" i="20"/>
  <c r="F279" i="20"/>
  <c r="J253" i="20"/>
  <c r="O288" i="12"/>
  <c r="J251" i="12"/>
  <c r="F281" i="20"/>
  <c r="D13" i="8"/>
  <c r="R253" i="20"/>
  <c r="N258" i="20"/>
  <c r="J256" i="12"/>
  <c r="O293" i="12"/>
  <c r="J258" i="20"/>
  <c r="S293" i="12" s="1"/>
  <c r="R258" i="20"/>
  <c r="I13" i="8"/>
  <c r="J274" i="20"/>
  <c r="S309" i="12" s="1"/>
  <c r="J272" i="12"/>
  <c r="L21" i="8"/>
  <c r="O309" i="12"/>
  <c r="R274" i="20"/>
  <c r="N274" i="20"/>
  <c r="N263" i="20"/>
  <c r="J263" i="20"/>
  <c r="S298" i="12" s="1"/>
  <c r="J261" i="12"/>
  <c r="O298" i="12"/>
  <c r="R263" i="20"/>
  <c r="N13" i="8"/>
  <c r="J261" i="20"/>
  <c r="S296" i="12" s="1"/>
  <c r="O296" i="12"/>
  <c r="R261" i="20"/>
  <c r="N261" i="20"/>
  <c r="J259" i="12"/>
  <c r="L13" i="8"/>
  <c r="O316" i="13"/>
  <c r="F97" i="11"/>
  <c r="F110" i="11" s="1"/>
  <c r="F92" i="10"/>
  <c r="F105" i="10" s="1"/>
  <c r="F67" i="6"/>
  <c r="F91" i="9"/>
  <c r="F104" i="9" s="1"/>
  <c r="G39" i="14"/>
  <c r="F155" i="9"/>
  <c r="F262" i="6" s="1"/>
  <c r="F185" i="6"/>
  <c r="D136" i="11"/>
  <c r="D130" i="10"/>
  <c r="M37" i="14"/>
  <c r="D104" i="6"/>
  <c r="Q59" i="8"/>
  <c r="M36" i="14" s="1"/>
  <c r="D130" i="9"/>
  <c r="D148" i="11"/>
  <c r="Q135" i="11"/>
  <c r="G143" i="6"/>
  <c r="G67" i="8"/>
  <c r="G144" i="6" s="1"/>
  <c r="L422" i="6"/>
  <c r="L164" i="11"/>
  <c r="L499" i="6" s="1"/>
  <c r="E67" i="6"/>
  <c r="E91" i="9"/>
  <c r="E104" i="9" s="1"/>
  <c r="G38" i="14"/>
  <c r="E92" i="10"/>
  <c r="E105" i="10" s="1"/>
  <c r="E97" i="11"/>
  <c r="E110" i="11" s="1"/>
  <c r="M130" i="9"/>
  <c r="M143" i="9" s="1"/>
  <c r="M136" i="11"/>
  <c r="M149" i="11" s="1"/>
  <c r="M46" i="14"/>
  <c r="M104" i="6"/>
  <c r="M130" i="10"/>
  <c r="M143" i="10" s="1"/>
  <c r="J97" i="11"/>
  <c r="J110" i="11" s="1"/>
  <c r="J92" i="10"/>
  <c r="J105" i="10" s="1"/>
  <c r="J67" i="6"/>
  <c r="J91" i="9"/>
  <c r="J104" i="9" s="1"/>
  <c r="G43" i="14"/>
  <c r="O143" i="6"/>
  <c r="O67" i="8"/>
  <c r="O144" i="6" s="1"/>
  <c r="P185" i="6"/>
  <c r="P155" i="9"/>
  <c r="P262" i="6" s="1"/>
  <c r="F164" i="11"/>
  <c r="F499" i="6" s="1"/>
  <c r="F422" i="6"/>
  <c r="I143" i="6"/>
  <c r="I67" i="8"/>
  <c r="I144" i="6" s="1"/>
  <c r="Q96" i="11"/>
  <c r="D109" i="11"/>
  <c r="M35" i="14"/>
  <c r="H40" i="6"/>
  <c r="I40" i="6" s="1"/>
  <c r="N136" i="11"/>
  <c r="N149" i="11" s="1"/>
  <c r="N130" i="10"/>
  <c r="N143" i="10" s="1"/>
  <c r="M47" i="14"/>
  <c r="N104" i="6"/>
  <c r="N130" i="9"/>
  <c r="N143" i="9" s="1"/>
  <c r="G304" i="6"/>
  <c r="G156" i="10"/>
  <c r="G381" i="6" s="1"/>
  <c r="N97" i="11"/>
  <c r="N110" i="11" s="1"/>
  <c r="N92" i="10"/>
  <c r="N105" i="10" s="1"/>
  <c r="N67" i="6"/>
  <c r="N91" i="9"/>
  <c r="N104" i="9" s="1"/>
  <c r="G47" i="14"/>
  <c r="H97" i="11"/>
  <c r="H110" i="11" s="1"/>
  <c r="H92" i="10"/>
  <c r="H105" i="10" s="1"/>
  <c r="G41" i="14"/>
  <c r="H67" i="6"/>
  <c r="H91" i="9"/>
  <c r="H104" i="9" s="1"/>
  <c r="J164" i="11"/>
  <c r="J499" i="6" s="1"/>
  <c r="J422" i="6"/>
  <c r="O156" i="10"/>
  <c r="O381" i="6" s="1"/>
  <c r="O304" i="6"/>
  <c r="P97" i="11"/>
  <c r="P110" i="11" s="1"/>
  <c r="P92" i="10"/>
  <c r="P105" i="10" s="1"/>
  <c r="G49" i="14"/>
  <c r="P67" i="6"/>
  <c r="P91" i="9"/>
  <c r="P104" i="9" s="1"/>
  <c r="F143" i="6"/>
  <c r="F67" i="8"/>
  <c r="F144" i="6" s="1"/>
  <c r="D143" i="6"/>
  <c r="D67" i="8"/>
  <c r="D144" i="6" s="1"/>
  <c r="G185" i="6"/>
  <c r="G155" i="9"/>
  <c r="G262" i="6" s="1"/>
  <c r="N164" i="11"/>
  <c r="N499" i="6" s="1"/>
  <c r="N422" i="6"/>
  <c r="L304" i="6"/>
  <c r="L156" i="10"/>
  <c r="L381" i="6" s="1"/>
  <c r="J279" i="13"/>
  <c r="K185" i="6"/>
  <c r="K155" i="9"/>
  <c r="K262" i="6" s="1"/>
  <c r="E422" i="6"/>
  <c r="E164" i="11"/>
  <c r="E499" i="6" s="1"/>
  <c r="H143" i="6"/>
  <c r="H67" i="8"/>
  <c r="H144" i="6" s="1"/>
  <c r="J143" i="6"/>
  <c r="J67" i="8"/>
  <c r="J144" i="6" s="1"/>
  <c r="G130" i="9"/>
  <c r="G143" i="9" s="1"/>
  <c r="G104" i="6"/>
  <c r="G130" i="10"/>
  <c r="G143" i="10" s="1"/>
  <c r="G136" i="11"/>
  <c r="G149" i="11" s="1"/>
  <c r="M40" i="14"/>
  <c r="O185" i="6"/>
  <c r="O155" i="9"/>
  <c r="O262" i="6" s="1"/>
  <c r="P304" i="6"/>
  <c r="P156" i="10"/>
  <c r="P381" i="6" s="1"/>
  <c r="M422" i="6"/>
  <c r="M164" i="11"/>
  <c r="M499" i="6" s="1"/>
  <c r="E130" i="9"/>
  <c r="E143" i="9" s="1"/>
  <c r="E136" i="11"/>
  <c r="E149" i="11" s="1"/>
  <c r="M38" i="14"/>
  <c r="E130" i="10"/>
  <c r="E143" i="10" s="1"/>
  <c r="E104" i="6"/>
  <c r="I422" i="6"/>
  <c r="I164" i="11"/>
  <c r="I499" i="6" s="1"/>
  <c r="D103" i="9"/>
  <c r="Q90" i="9"/>
  <c r="N304" i="6"/>
  <c r="N156" i="10"/>
  <c r="N381" i="6" s="1"/>
  <c r="L97" i="11"/>
  <c r="L110" i="11" s="1"/>
  <c r="L92" i="10"/>
  <c r="L105" i="10" s="1"/>
  <c r="G45" i="14"/>
  <c r="L91" i="9"/>
  <c r="L104" i="9" s="1"/>
  <c r="L67" i="6"/>
  <c r="K143" i="6"/>
  <c r="K67" i="8"/>
  <c r="K144" i="6" s="1"/>
  <c r="E143" i="6"/>
  <c r="E67" i="8"/>
  <c r="E144" i="6" s="1"/>
  <c r="F136" i="11"/>
  <c r="F149" i="11" s="1"/>
  <c r="F130" i="10"/>
  <c r="F143" i="10" s="1"/>
  <c r="M39" i="14"/>
  <c r="F104" i="6"/>
  <c r="F130" i="9"/>
  <c r="F143" i="9" s="1"/>
  <c r="H185" i="6"/>
  <c r="H155" i="9"/>
  <c r="H262" i="6" s="1"/>
  <c r="J185" i="6"/>
  <c r="J155" i="9"/>
  <c r="J262" i="6" s="1"/>
  <c r="M185" i="6"/>
  <c r="M155" i="9"/>
  <c r="M262" i="6" s="1"/>
  <c r="I67" i="6"/>
  <c r="I91" i="9"/>
  <c r="I104" i="9" s="1"/>
  <c r="G42" i="14"/>
  <c r="I92" i="10"/>
  <c r="I105" i="10" s="1"/>
  <c r="I97" i="11"/>
  <c r="I110" i="11" s="1"/>
  <c r="D97" i="11"/>
  <c r="D92" i="10"/>
  <c r="Q51" i="8"/>
  <c r="G36" i="14" s="1"/>
  <c r="G37" i="14"/>
  <c r="D67" i="6"/>
  <c r="D91" i="9"/>
  <c r="Q103" i="6"/>
  <c r="N155" i="9"/>
  <c r="N262" i="6" s="1"/>
  <c r="N185" i="6"/>
  <c r="L143" i="6"/>
  <c r="L67" i="8"/>
  <c r="L144" i="6" s="1"/>
  <c r="K156" i="10"/>
  <c r="K381" i="6" s="1"/>
  <c r="K304" i="6"/>
  <c r="E304" i="6"/>
  <c r="E156" i="10"/>
  <c r="E381" i="6" s="1"/>
  <c r="H422" i="6"/>
  <c r="H164" i="11"/>
  <c r="H499" i="6" s="1"/>
  <c r="P422" i="6"/>
  <c r="P164" i="11"/>
  <c r="P499" i="6" s="1"/>
  <c r="M67" i="6"/>
  <c r="M91" i="9"/>
  <c r="M104" i="9" s="1"/>
  <c r="G46" i="14"/>
  <c r="M92" i="10"/>
  <c r="M105" i="10" s="1"/>
  <c r="M97" i="11"/>
  <c r="M110" i="11" s="1"/>
  <c r="M143" i="6"/>
  <c r="M67" i="8"/>
  <c r="M144" i="6" s="1"/>
  <c r="I185" i="6"/>
  <c r="I155" i="9"/>
  <c r="I262" i="6" s="1"/>
  <c r="G35" i="14"/>
  <c r="Q66" i="8"/>
  <c r="Q67" i="8" s="1"/>
  <c r="E40" i="6"/>
  <c r="Q129" i="10"/>
  <c r="D142" i="10"/>
  <c r="L136" i="11"/>
  <c r="L149" i="11" s="1"/>
  <c r="L130" i="10"/>
  <c r="L143" i="10" s="1"/>
  <c r="M45" i="14"/>
  <c r="L104" i="6"/>
  <c r="L130" i="9"/>
  <c r="L143" i="9" s="1"/>
  <c r="P143" i="6"/>
  <c r="P67" i="8"/>
  <c r="P144" i="6" s="1"/>
  <c r="F304" i="6"/>
  <c r="F156" i="10"/>
  <c r="F381" i="6" s="1"/>
  <c r="M304" i="6"/>
  <c r="M156" i="10"/>
  <c r="M381" i="6" s="1"/>
  <c r="P136" i="11"/>
  <c r="P149" i="11" s="1"/>
  <c r="P130" i="10"/>
  <c r="P143" i="10" s="1"/>
  <c r="M49" i="14"/>
  <c r="P104" i="6"/>
  <c r="P130" i="9"/>
  <c r="P143" i="9" s="1"/>
  <c r="I304" i="6"/>
  <c r="I156" i="10"/>
  <c r="I381" i="6" s="1"/>
  <c r="D104" i="10"/>
  <c r="Q91" i="10"/>
  <c r="Q66" i="6"/>
  <c r="Q67" i="6" s="1"/>
  <c r="Q129" i="9"/>
  <c r="D142" i="9"/>
  <c r="K130" i="9"/>
  <c r="K143" i="9" s="1"/>
  <c r="K104" i="6"/>
  <c r="K130" i="10"/>
  <c r="K143" i="10" s="1"/>
  <c r="K136" i="11"/>
  <c r="K149" i="11" s="1"/>
  <c r="M44" i="14"/>
  <c r="G91" i="9"/>
  <c r="G104" i="9" s="1"/>
  <c r="G40" i="14"/>
  <c r="G92" i="10"/>
  <c r="G105" i="10" s="1"/>
  <c r="G97" i="11"/>
  <c r="G110" i="11" s="1"/>
  <c r="G67" i="6"/>
  <c r="G422" i="6"/>
  <c r="G164" i="11"/>
  <c r="G499" i="6" s="1"/>
  <c r="N143" i="6"/>
  <c r="N67" i="8"/>
  <c r="N144" i="6" s="1"/>
  <c r="L185" i="6"/>
  <c r="L155" i="9"/>
  <c r="L262" i="6" s="1"/>
  <c r="K91" i="9"/>
  <c r="K104" i="9" s="1"/>
  <c r="G44" i="14"/>
  <c r="K92" i="10"/>
  <c r="K105" i="10" s="1"/>
  <c r="K67" i="6"/>
  <c r="K97" i="11"/>
  <c r="K110" i="11" s="1"/>
  <c r="K422" i="6"/>
  <c r="K164" i="11"/>
  <c r="K499" i="6" s="1"/>
  <c r="I130" i="9"/>
  <c r="I143" i="9" s="1"/>
  <c r="I104" i="6"/>
  <c r="I136" i="11"/>
  <c r="I149" i="11" s="1"/>
  <c r="M42" i="14"/>
  <c r="I130" i="10"/>
  <c r="I143" i="10" s="1"/>
  <c r="E185" i="6"/>
  <c r="E155" i="9"/>
  <c r="E262" i="6" s="1"/>
  <c r="H136" i="11"/>
  <c r="H149" i="11" s="1"/>
  <c r="H130" i="10"/>
  <c r="H143" i="10" s="1"/>
  <c r="M41" i="14"/>
  <c r="H104" i="6"/>
  <c r="H130" i="9"/>
  <c r="H143" i="9" s="1"/>
  <c r="O130" i="9"/>
  <c r="O143" i="9" s="1"/>
  <c r="O104" i="6"/>
  <c r="O130" i="10"/>
  <c r="O143" i="10" s="1"/>
  <c r="M48" i="14"/>
  <c r="O136" i="11"/>
  <c r="O149" i="11" s="1"/>
  <c r="H156" i="10"/>
  <c r="H381" i="6" s="1"/>
  <c r="H304" i="6"/>
  <c r="J136" i="11"/>
  <c r="J149" i="11" s="1"/>
  <c r="J130" i="10"/>
  <c r="J143" i="10" s="1"/>
  <c r="M43" i="14"/>
  <c r="J104" i="6"/>
  <c r="J130" i="9"/>
  <c r="J143" i="9" s="1"/>
  <c r="J304" i="6"/>
  <c r="J156" i="10"/>
  <c r="J381" i="6" s="1"/>
  <c r="O91" i="9"/>
  <c r="O104" i="9" s="1"/>
  <c r="G48" i="14"/>
  <c r="O92" i="10"/>
  <c r="O105" i="10" s="1"/>
  <c r="O97" i="11"/>
  <c r="O110" i="11" s="1"/>
  <c r="O67" i="6"/>
  <c r="O422" i="6"/>
  <c r="O164" i="11"/>
  <c r="O499" i="6" s="1"/>
  <c r="S44" i="14" l="1"/>
  <c r="J277" i="12"/>
  <c r="S36" i="14"/>
  <c r="L99" i="8"/>
  <c r="L111" i="6" s="1"/>
  <c r="L52" i="11"/>
  <c r="L65" i="11" s="1"/>
  <c r="L49" i="9"/>
  <c r="L62" i="9" s="1"/>
  <c r="L95" i="6"/>
  <c r="L50" i="10"/>
  <c r="L63" i="10" s="1"/>
  <c r="L22" i="8"/>
  <c r="M22" i="8"/>
  <c r="M99" i="8"/>
  <c r="M111" i="6" s="1"/>
  <c r="M49" i="9"/>
  <c r="M62" i="9" s="1"/>
  <c r="M52" i="11"/>
  <c r="M65" i="11" s="1"/>
  <c r="M95" i="6"/>
  <c r="M50" i="10"/>
  <c r="M63" i="10" s="1"/>
  <c r="O52" i="11"/>
  <c r="O65" i="11" s="1"/>
  <c r="O50" i="10"/>
  <c r="O63" i="10" s="1"/>
  <c r="O49" i="9"/>
  <c r="O62" i="9" s="1"/>
  <c r="O99" i="8"/>
  <c r="O111" i="6" s="1"/>
  <c r="O95" i="6"/>
  <c r="O22" i="8"/>
  <c r="L91" i="8"/>
  <c r="L14" i="8"/>
  <c r="L13" i="11"/>
  <c r="L26" i="11" s="1"/>
  <c r="L29" i="8"/>
  <c r="L135" i="6" s="1"/>
  <c r="L13" i="10"/>
  <c r="L26" i="10" s="1"/>
  <c r="L58" i="6"/>
  <c r="L13" i="9"/>
  <c r="L26" i="9" s="1"/>
  <c r="R281" i="20"/>
  <c r="R279" i="20"/>
  <c r="O314" i="12"/>
  <c r="N280" i="20"/>
  <c r="J280" i="20"/>
  <c r="S301" i="12"/>
  <c r="S315" i="12" s="1"/>
  <c r="J13" i="10"/>
  <c r="J26" i="10" s="1"/>
  <c r="J13" i="11"/>
  <c r="J26" i="11" s="1"/>
  <c r="J29" i="8"/>
  <c r="J135" i="6" s="1"/>
  <c r="J13" i="9"/>
  <c r="J26" i="9" s="1"/>
  <c r="J14" i="8"/>
  <c r="J58" i="6"/>
  <c r="J91" i="8"/>
  <c r="G50" i="10"/>
  <c r="G63" i="10" s="1"/>
  <c r="G22" i="8"/>
  <c r="G49" i="9"/>
  <c r="G62" i="9" s="1"/>
  <c r="G95" i="6"/>
  <c r="G52" i="11"/>
  <c r="G65" i="11" s="1"/>
  <c r="G99" i="8"/>
  <c r="G111" i="6" s="1"/>
  <c r="N281" i="20"/>
  <c r="N279" i="20"/>
  <c r="G91" i="8"/>
  <c r="G58" i="6"/>
  <c r="G14" i="8"/>
  <c r="G29" i="8"/>
  <c r="G135" i="6" s="1"/>
  <c r="G13" i="9"/>
  <c r="G26" i="9" s="1"/>
  <c r="G13" i="10"/>
  <c r="G26" i="10" s="1"/>
  <c r="G13" i="11"/>
  <c r="G26" i="11" s="1"/>
  <c r="D13" i="10"/>
  <c r="D91" i="8"/>
  <c r="Q13" i="8"/>
  <c r="D58" i="6"/>
  <c r="D29" i="8"/>
  <c r="D135" i="6" s="1"/>
  <c r="D14" i="8"/>
  <c r="D13" i="11"/>
  <c r="D13" i="9"/>
  <c r="J279" i="20"/>
  <c r="J281" i="20"/>
  <c r="S288" i="12"/>
  <c r="S314" i="12" s="1"/>
  <c r="R280" i="20"/>
  <c r="D52" i="11"/>
  <c r="D99" i="8"/>
  <c r="D49" i="9"/>
  <c r="Q21" i="8"/>
  <c r="D22" i="8"/>
  <c r="D95" i="6"/>
  <c r="D50" i="10"/>
  <c r="E13" i="10"/>
  <c r="E26" i="10" s="1"/>
  <c r="E13" i="9"/>
  <c r="E26" i="9" s="1"/>
  <c r="E14" i="8"/>
  <c r="E58" i="6"/>
  <c r="E29" i="8"/>
  <c r="E135" i="6" s="1"/>
  <c r="E13" i="11"/>
  <c r="E26" i="11" s="1"/>
  <c r="E91" i="8"/>
  <c r="J95" i="6"/>
  <c r="J50" i="10"/>
  <c r="J63" i="10" s="1"/>
  <c r="J99" i="8"/>
  <c r="J111" i="6" s="1"/>
  <c r="J52" i="11"/>
  <c r="J65" i="11" s="1"/>
  <c r="J22" i="8"/>
  <c r="J49" i="9"/>
  <c r="J62" i="9" s="1"/>
  <c r="K29" i="8"/>
  <c r="K135" i="6" s="1"/>
  <c r="K13" i="11"/>
  <c r="K26" i="11" s="1"/>
  <c r="K58" i="6"/>
  <c r="K13" i="10"/>
  <c r="K26" i="10" s="1"/>
  <c r="K14" i="8"/>
  <c r="K91" i="8"/>
  <c r="K13" i="9"/>
  <c r="K26" i="9" s="1"/>
  <c r="K22" i="8"/>
  <c r="K50" i="10"/>
  <c r="K63" i="10" s="1"/>
  <c r="K52" i="11"/>
  <c r="K65" i="11" s="1"/>
  <c r="K95" i="6"/>
  <c r="K99" i="8"/>
  <c r="K111" i="6" s="1"/>
  <c r="K49" i="9"/>
  <c r="K62" i="9" s="1"/>
  <c r="P50" i="10"/>
  <c r="P63" i="10" s="1"/>
  <c r="P95" i="6"/>
  <c r="P49" i="9"/>
  <c r="P62" i="9" s="1"/>
  <c r="P99" i="8"/>
  <c r="P111" i="6" s="1"/>
  <c r="P52" i="11"/>
  <c r="P65" i="11" s="1"/>
  <c r="P22" i="8"/>
  <c r="I99" i="8"/>
  <c r="I111" i="6" s="1"/>
  <c r="I22" i="8"/>
  <c r="I49" i="9"/>
  <c r="I62" i="9" s="1"/>
  <c r="I52" i="11"/>
  <c r="I65" i="11" s="1"/>
  <c r="I50" i="10"/>
  <c r="I63" i="10" s="1"/>
  <c r="I95" i="6"/>
  <c r="E95" i="6"/>
  <c r="E50" i="10"/>
  <c r="E63" i="10" s="1"/>
  <c r="E49" i="9"/>
  <c r="E62" i="9" s="1"/>
  <c r="E99" i="8"/>
  <c r="E111" i="6" s="1"/>
  <c r="E52" i="11"/>
  <c r="E65" i="11" s="1"/>
  <c r="E22" i="8"/>
  <c r="O58" i="6"/>
  <c r="O91" i="8"/>
  <c r="O14" i="8"/>
  <c r="O13" i="10"/>
  <c r="O26" i="10" s="1"/>
  <c r="O29" i="8"/>
  <c r="O135" i="6" s="1"/>
  <c r="O13" i="9"/>
  <c r="O26" i="9" s="1"/>
  <c r="O13" i="11"/>
  <c r="O26" i="11" s="1"/>
  <c r="F52" i="11"/>
  <c r="F65" i="11" s="1"/>
  <c r="F50" i="10"/>
  <c r="F63" i="10" s="1"/>
  <c r="F22" i="8"/>
  <c r="F95" i="6"/>
  <c r="F49" i="9"/>
  <c r="F62" i="9" s="1"/>
  <c r="F99" i="8"/>
  <c r="F111" i="6" s="1"/>
  <c r="N95" i="6"/>
  <c r="N22" i="8"/>
  <c r="N99" i="8"/>
  <c r="N111" i="6" s="1"/>
  <c r="N50" i="10"/>
  <c r="N63" i="10" s="1"/>
  <c r="N52" i="11"/>
  <c r="N65" i="11" s="1"/>
  <c r="N49" i="9"/>
  <c r="N62" i="9" s="1"/>
  <c r="H14" i="8"/>
  <c r="H58" i="6"/>
  <c r="H13" i="10"/>
  <c r="H26" i="10" s="1"/>
  <c r="H13" i="11"/>
  <c r="H26" i="11" s="1"/>
  <c r="H91" i="8"/>
  <c r="H13" i="9"/>
  <c r="H26" i="9" s="1"/>
  <c r="H29" i="8"/>
  <c r="H135" i="6" s="1"/>
  <c r="P14" i="8"/>
  <c r="P58" i="6"/>
  <c r="P13" i="10"/>
  <c r="P26" i="10" s="1"/>
  <c r="P13" i="11"/>
  <c r="P26" i="11" s="1"/>
  <c r="P91" i="8"/>
  <c r="P29" i="8"/>
  <c r="P135" i="6" s="1"/>
  <c r="P13" i="9"/>
  <c r="P26" i="9" s="1"/>
  <c r="N58" i="6"/>
  <c r="N13" i="11"/>
  <c r="N26" i="11" s="1"/>
  <c r="N91" i="8"/>
  <c r="N29" i="8"/>
  <c r="N135" i="6" s="1"/>
  <c r="N13" i="10"/>
  <c r="N26" i="10" s="1"/>
  <c r="N13" i="9"/>
  <c r="N26" i="9" s="1"/>
  <c r="N14" i="8"/>
  <c r="I13" i="10"/>
  <c r="I26" i="10" s="1"/>
  <c r="I91" i="8"/>
  <c r="I13" i="11"/>
  <c r="I26" i="11" s="1"/>
  <c r="I58" i="6"/>
  <c r="I29" i="8"/>
  <c r="I135" i="6" s="1"/>
  <c r="I13" i="9"/>
  <c r="I26" i="9" s="1"/>
  <c r="I14" i="8"/>
  <c r="J278" i="12"/>
  <c r="J279" i="12" s="1"/>
  <c r="O315" i="12"/>
  <c r="M14" i="8"/>
  <c r="M29" i="8"/>
  <c r="M135" i="6" s="1"/>
  <c r="M13" i="11"/>
  <c r="M26" i="11" s="1"/>
  <c r="M13" i="9"/>
  <c r="M26" i="9" s="1"/>
  <c r="M13" i="10"/>
  <c r="M26" i="10" s="1"/>
  <c r="M91" i="8"/>
  <c r="M58" i="6"/>
  <c r="H95" i="6"/>
  <c r="H22" i="8"/>
  <c r="H52" i="11"/>
  <c r="H65" i="11" s="1"/>
  <c r="H99" i="8"/>
  <c r="H111" i="6" s="1"/>
  <c r="H49" i="9"/>
  <c r="H62" i="9" s="1"/>
  <c r="H50" i="10"/>
  <c r="H63" i="10" s="1"/>
  <c r="F58" i="6"/>
  <c r="F29" i="8"/>
  <c r="F135" i="6" s="1"/>
  <c r="F91" i="8"/>
  <c r="F14" i="8"/>
  <c r="F13" i="11"/>
  <c r="F26" i="11" s="1"/>
  <c r="F13" i="9"/>
  <c r="F26" i="9" s="1"/>
  <c r="F13" i="10"/>
  <c r="F26" i="10" s="1"/>
  <c r="S37" i="14"/>
  <c r="S35" i="14"/>
  <c r="S47" i="14"/>
  <c r="S40" i="14"/>
  <c r="S46" i="14"/>
  <c r="I48" i="14"/>
  <c r="O156" i="9"/>
  <c r="O263" i="6" s="1"/>
  <c r="O186" i="6"/>
  <c r="O41" i="14"/>
  <c r="H223" i="6"/>
  <c r="N44" i="14"/>
  <c r="K342" i="6"/>
  <c r="O45" i="14"/>
  <c r="L223" i="6"/>
  <c r="P45" i="14"/>
  <c r="L460" i="6"/>
  <c r="I46" i="14"/>
  <c r="M186" i="6"/>
  <c r="M156" i="9"/>
  <c r="M263" i="6" s="1"/>
  <c r="N39" i="14"/>
  <c r="F342" i="6"/>
  <c r="Q144" i="6"/>
  <c r="H165" i="11"/>
  <c r="H500" i="6" s="1"/>
  <c r="H423" i="6"/>
  <c r="J41" i="14"/>
  <c r="O47" i="14"/>
  <c r="N223" i="6"/>
  <c r="S43" i="14"/>
  <c r="N46" i="14"/>
  <c r="M342" i="6"/>
  <c r="M223" i="6"/>
  <c r="O46" i="14"/>
  <c r="D143" i="10"/>
  <c r="Q130" i="10"/>
  <c r="N43" i="14"/>
  <c r="J342" i="6"/>
  <c r="N48" i="14"/>
  <c r="O342" i="6"/>
  <c r="P42" i="14"/>
  <c r="I460" i="6"/>
  <c r="F460" i="6"/>
  <c r="P39" i="14"/>
  <c r="L165" i="11"/>
  <c r="L500" i="6" s="1"/>
  <c r="J45" i="14"/>
  <c r="L423" i="6"/>
  <c r="P38" i="14"/>
  <c r="E460" i="6"/>
  <c r="Q143" i="6"/>
  <c r="S49" i="14"/>
  <c r="H38" i="14"/>
  <c r="E157" i="10"/>
  <c r="E382" i="6" s="1"/>
  <c r="E305" i="6"/>
  <c r="D149" i="11"/>
  <c r="Q136" i="11"/>
  <c r="H48" i="14"/>
  <c r="O305" i="6"/>
  <c r="O157" i="10"/>
  <c r="O382" i="6" s="1"/>
  <c r="O43" i="14"/>
  <c r="J223" i="6"/>
  <c r="H40" i="14"/>
  <c r="G305" i="6"/>
  <c r="G157" i="10"/>
  <c r="G382" i="6" s="1"/>
  <c r="K223" i="6"/>
  <c r="O44" i="14"/>
  <c r="O49" i="14"/>
  <c r="P223" i="6"/>
  <c r="P49" i="14"/>
  <c r="P460" i="6"/>
  <c r="H46" i="14"/>
  <c r="M157" i="10"/>
  <c r="M382" i="6" s="1"/>
  <c r="M305" i="6"/>
  <c r="D104" i="9"/>
  <c r="Q91" i="9"/>
  <c r="Q92" i="10"/>
  <c r="D105" i="10"/>
  <c r="S42" i="14"/>
  <c r="I45" i="14"/>
  <c r="L156" i="9"/>
  <c r="L263" i="6" s="1"/>
  <c r="L186" i="6"/>
  <c r="E223" i="6"/>
  <c r="O38" i="14"/>
  <c r="G223" i="6"/>
  <c r="O40" i="14"/>
  <c r="P305" i="6"/>
  <c r="H49" i="14"/>
  <c r="P157" i="10"/>
  <c r="P382" i="6" s="1"/>
  <c r="S41" i="14"/>
  <c r="I47" i="14"/>
  <c r="N156" i="9"/>
  <c r="N263" i="6" s="1"/>
  <c r="N186" i="6"/>
  <c r="S38" i="14"/>
  <c r="Q104" i="6"/>
  <c r="H39" i="14"/>
  <c r="F157" i="10"/>
  <c r="F382" i="6" s="1"/>
  <c r="F305" i="6"/>
  <c r="P41" i="14"/>
  <c r="H460" i="6"/>
  <c r="G156" i="9"/>
  <c r="G263" i="6" s="1"/>
  <c r="I40" i="14"/>
  <c r="G186" i="6"/>
  <c r="J42" i="14"/>
  <c r="I423" i="6"/>
  <c r="I165" i="11"/>
  <c r="I500" i="6" s="1"/>
  <c r="L305" i="6"/>
  <c r="H45" i="14"/>
  <c r="L157" i="10"/>
  <c r="L382" i="6" s="1"/>
  <c r="N40" i="14"/>
  <c r="G342" i="6"/>
  <c r="I41" i="14"/>
  <c r="H156" i="9"/>
  <c r="H263" i="6" s="1"/>
  <c r="H186" i="6"/>
  <c r="H47" i="14"/>
  <c r="N157" i="10"/>
  <c r="N382" i="6" s="1"/>
  <c r="N305" i="6"/>
  <c r="N460" i="6"/>
  <c r="P47" i="14"/>
  <c r="J165" i="11"/>
  <c r="J500" i="6" s="1"/>
  <c r="J43" i="14"/>
  <c r="J423" i="6"/>
  <c r="J38" i="14"/>
  <c r="E423" i="6"/>
  <c r="E165" i="11"/>
  <c r="E500" i="6" s="1"/>
  <c r="D143" i="9"/>
  <c r="Q130" i="9"/>
  <c r="I39" i="14"/>
  <c r="F186" i="6"/>
  <c r="F156" i="9"/>
  <c r="F263" i="6" s="1"/>
  <c r="J48" i="14"/>
  <c r="O165" i="11"/>
  <c r="O500" i="6" s="1"/>
  <c r="O423" i="6"/>
  <c r="H44" i="14"/>
  <c r="K305" i="6"/>
  <c r="K157" i="10"/>
  <c r="K382" i="6" s="1"/>
  <c r="J40" i="14"/>
  <c r="G165" i="11"/>
  <c r="G500" i="6" s="1"/>
  <c r="G423" i="6"/>
  <c r="P342" i="6"/>
  <c r="N49" i="14"/>
  <c r="Q142" i="10"/>
  <c r="N35" i="14" s="1"/>
  <c r="D341" i="6"/>
  <c r="Q341" i="6" s="1"/>
  <c r="J46" i="14"/>
  <c r="M423" i="6"/>
  <c r="M165" i="11"/>
  <c r="M500" i="6" s="1"/>
  <c r="H42" i="14"/>
  <c r="I157" i="10"/>
  <c r="I382" i="6" s="1"/>
  <c r="I305" i="6"/>
  <c r="O39" i="14"/>
  <c r="F223" i="6"/>
  <c r="N165" i="11"/>
  <c r="N500" i="6" s="1"/>
  <c r="N423" i="6"/>
  <c r="J47" i="14"/>
  <c r="I43" i="14"/>
  <c r="J156" i="9"/>
  <c r="J263" i="6" s="1"/>
  <c r="J186" i="6"/>
  <c r="J460" i="6"/>
  <c r="P43" i="14"/>
  <c r="S48" i="14"/>
  <c r="P48" i="14"/>
  <c r="O460" i="6"/>
  <c r="O223" i="6"/>
  <c r="O48" i="14"/>
  <c r="H342" i="6"/>
  <c r="N41" i="14"/>
  <c r="N42" i="14"/>
  <c r="I342" i="6"/>
  <c r="I223" i="6"/>
  <c r="O42" i="14"/>
  <c r="J44" i="14"/>
  <c r="K165" i="11"/>
  <c r="K500" i="6" s="1"/>
  <c r="K423" i="6"/>
  <c r="I44" i="14"/>
  <c r="K186" i="6"/>
  <c r="K156" i="9"/>
  <c r="K263" i="6" s="1"/>
  <c r="P44" i="14"/>
  <c r="K460" i="6"/>
  <c r="Q142" i="9"/>
  <c r="O35" i="14" s="1"/>
  <c r="D222" i="6"/>
  <c r="Q222" i="6" s="1"/>
  <c r="Q104" i="10"/>
  <c r="H35" i="14" s="1"/>
  <c r="D304" i="6"/>
  <c r="Q304" i="6" s="1"/>
  <c r="D156" i="10"/>
  <c r="L342" i="6"/>
  <c r="N45" i="14"/>
  <c r="K40" i="6"/>
  <c r="L40" i="6" s="1"/>
  <c r="F40" i="6"/>
  <c r="D110" i="11"/>
  <c r="Q97" i="11"/>
  <c r="I42" i="14"/>
  <c r="I186" i="6"/>
  <c r="I156" i="9"/>
  <c r="I263" i="6" s="1"/>
  <c r="S45" i="14"/>
  <c r="D185" i="6"/>
  <c r="Q185" i="6" s="1"/>
  <c r="D155" i="9"/>
  <c r="Q103" i="9"/>
  <c r="I35" i="14" s="1"/>
  <c r="N38" i="14"/>
  <c r="E342" i="6"/>
  <c r="P40" i="14"/>
  <c r="G460" i="6"/>
  <c r="I49" i="14"/>
  <c r="P156" i="9"/>
  <c r="P263" i="6" s="1"/>
  <c r="P186" i="6"/>
  <c r="P165" i="11"/>
  <c r="P500" i="6" s="1"/>
  <c r="J49" i="14"/>
  <c r="P423" i="6"/>
  <c r="H157" i="10"/>
  <c r="H382" i="6" s="1"/>
  <c r="H305" i="6"/>
  <c r="H41" i="14"/>
  <c r="N47" i="14"/>
  <c r="N342" i="6"/>
  <c r="D164" i="11"/>
  <c r="Q109" i="11"/>
  <c r="J35" i="14" s="1"/>
  <c r="D422" i="6"/>
  <c r="Q422" i="6" s="1"/>
  <c r="H43" i="14"/>
  <c r="J157" i="10"/>
  <c r="J382" i="6" s="1"/>
  <c r="J305" i="6"/>
  <c r="P46" i="14"/>
  <c r="M460" i="6"/>
  <c r="I38" i="14"/>
  <c r="E186" i="6"/>
  <c r="E156" i="9"/>
  <c r="E263" i="6" s="1"/>
  <c r="Q148" i="11"/>
  <c r="P35" i="14" s="1"/>
  <c r="D459" i="6"/>
  <c r="Q459" i="6" s="1"/>
  <c r="S39" i="14"/>
  <c r="F165" i="11"/>
  <c r="F500" i="6" s="1"/>
  <c r="F423" i="6"/>
  <c r="J39" i="14"/>
  <c r="T43" i="14" l="1"/>
  <c r="V45" i="14"/>
  <c r="T35" i="14"/>
  <c r="U43" i="14"/>
  <c r="H451" i="6"/>
  <c r="H185" i="11"/>
  <c r="H467" i="6" s="1"/>
  <c r="I14" i="10"/>
  <c r="I27" i="10" s="1"/>
  <c r="I30" i="8"/>
  <c r="I136" i="6" s="1"/>
  <c r="I14" i="9"/>
  <c r="I27" i="9" s="1"/>
  <c r="I59" i="6"/>
  <c r="G21" i="14"/>
  <c r="I92" i="8"/>
  <c r="I14" i="11"/>
  <c r="I27" i="11" s="1"/>
  <c r="N75" i="9"/>
  <c r="N254" i="6" s="1"/>
  <c r="N168" i="9"/>
  <c r="N177" i="6"/>
  <c r="P59" i="6"/>
  <c r="G28" i="14"/>
  <c r="P92" i="8"/>
  <c r="P30" i="8"/>
  <c r="P136" i="6" s="1"/>
  <c r="P14" i="11"/>
  <c r="P27" i="11" s="1"/>
  <c r="P14" i="10"/>
  <c r="P27" i="10" s="1"/>
  <c r="P14" i="9"/>
  <c r="P27" i="9" s="1"/>
  <c r="O177" i="11"/>
  <c r="O414" i="6"/>
  <c r="O81" i="11"/>
  <c r="O491" i="6" s="1"/>
  <c r="I214" i="6"/>
  <c r="I176" i="9"/>
  <c r="I230" i="6" s="1"/>
  <c r="K185" i="11"/>
  <c r="K467" i="6" s="1"/>
  <c r="K451" i="6"/>
  <c r="J185" i="11"/>
  <c r="J467" i="6" s="1"/>
  <c r="J451" i="6"/>
  <c r="Q95" i="6"/>
  <c r="Q91" i="8"/>
  <c r="D74" i="6"/>
  <c r="D107" i="8"/>
  <c r="D151" i="6" s="1"/>
  <c r="G185" i="11"/>
  <c r="G467" i="6" s="1"/>
  <c r="G451" i="6"/>
  <c r="J168" i="9"/>
  <c r="J75" i="9"/>
  <c r="J254" i="6" s="1"/>
  <c r="J177" i="6"/>
  <c r="L76" i="10"/>
  <c r="L373" i="6" s="1"/>
  <c r="L169" i="10"/>
  <c r="L296" i="6"/>
  <c r="F59" i="6"/>
  <c r="F30" i="8"/>
  <c r="F136" i="6" s="1"/>
  <c r="F14" i="10"/>
  <c r="F27" i="10" s="1"/>
  <c r="F14" i="9"/>
  <c r="F27" i="9" s="1"/>
  <c r="G18" i="14"/>
  <c r="F14" i="11"/>
  <c r="F27" i="11" s="1"/>
  <c r="F92" i="8"/>
  <c r="H177" i="10"/>
  <c r="H349" i="6" s="1"/>
  <c r="H333" i="6"/>
  <c r="H100" i="8"/>
  <c r="H112" i="6" s="1"/>
  <c r="M20" i="14"/>
  <c r="M62" i="14" s="1"/>
  <c r="H53" i="11"/>
  <c r="H66" i="11" s="1"/>
  <c r="H50" i="9"/>
  <c r="H63" i="9" s="1"/>
  <c r="H96" i="6"/>
  <c r="H51" i="10"/>
  <c r="H64" i="10" s="1"/>
  <c r="M169" i="10"/>
  <c r="M76" i="10"/>
  <c r="M373" i="6" s="1"/>
  <c r="M296" i="6"/>
  <c r="M14" i="11"/>
  <c r="M27" i="11" s="1"/>
  <c r="M92" i="8"/>
  <c r="M14" i="10"/>
  <c r="M27" i="10" s="1"/>
  <c r="M30" i="8"/>
  <c r="M136" i="6" s="1"/>
  <c r="G25" i="14"/>
  <c r="M14" i="9"/>
  <c r="M27" i="9" s="1"/>
  <c r="M59" i="6"/>
  <c r="I75" i="9"/>
  <c r="I254" i="6" s="1"/>
  <c r="I168" i="9"/>
  <c r="I177" i="6"/>
  <c r="I74" i="6"/>
  <c r="I39" i="7" s="1"/>
  <c r="I107" i="8"/>
  <c r="I151" i="6" s="1"/>
  <c r="N169" i="10"/>
  <c r="N76" i="10"/>
  <c r="N373" i="6" s="1"/>
  <c r="N296" i="6"/>
  <c r="P81" i="11"/>
  <c r="P491" i="6" s="1"/>
  <c r="P414" i="6"/>
  <c r="P177" i="11"/>
  <c r="H76" i="10"/>
  <c r="H373" i="6" s="1"/>
  <c r="H169" i="10"/>
  <c r="H296" i="6"/>
  <c r="N451" i="6"/>
  <c r="N185" i="11"/>
  <c r="N467" i="6" s="1"/>
  <c r="F96" i="6"/>
  <c r="M18" i="14"/>
  <c r="M60" i="14" s="1"/>
  <c r="F100" i="8"/>
  <c r="F112" i="6" s="1"/>
  <c r="F50" i="9"/>
  <c r="F63" i="9" s="1"/>
  <c r="F53" i="11"/>
  <c r="F66" i="11" s="1"/>
  <c r="F51" i="10"/>
  <c r="F64" i="10" s="1"/>
  <c r="O168" i="9"/>
  <c r="O75" i="9"/>
  <c r="O254" i="6" s="1"/>
  <c r="O177" i="6"/>
  <c r="O74" i="6"/>
  <c r="O39" i="7" s="1"/>
  <c r="O107" i="8"/>
  <c r="O151" i="6" s="1"/>
  <c r="I96" i="6"/>
  <c r="M21" i="14"/>
  <c r="M63" i="14" s="1"/>
  <c r="I50" i="9"/>
  <c r="I63" i="9" s="1"/>
  <c r="I53" i="11"/>
  <c r="I66" i="11" s="1"/>
  <c r="I51" i="10"/>
  <c r="I64" i="10" s="1"/>
  <c r="I100" i="8"/>
  <c r="I112" i="6" s="1"/>
  <c r="K176" i="9"/>
  <c r="K230" i="6" s="1"/>
  <c r="K214" i="6"/>
  <c r="K333" i="6"/>
  <c r="K177" i="10"/>
  <c r="K349" i="6" s="1"/>
  <c r="K14" i="11"/>
  <c r="K27" i="11" s="1"/>
  <c r="G23" i="14"/>
  <c r="K14" i="9"/>
  <c r="K27" i="9" s="1"/>
  <c r="K14" i="10"/>
  <c r="K27" i="10" s="1"/>
  <c r="K92" i="8"/>
  <c r="K59" i="6"/>
  <c r="K30" i="8"/>
  <c r="K136" i="6" s="1"/>
  <c r="E81" i="11"/>
  <c r="E491" i="6" s="1"/>
  <c r="E177" i="11"/>
  <c r="E414" i="6"/>
  <c r="E168" i="9"/>
  <c r="E177" i="6"/>
  <c r="E75" i="9"/>
  <c r="E254" i="6" s="1"/>
  <c r="D100" i="8"/>
  <c r="M16" i="14"/>
  <c r="M58" i="14" s="1"/>
  <c r="D53" i="11"/>
  <c r="D50" i="9"/>
  <c r="D96" i="6"/>
  <c r="D51" i="10"/>
  <c r="Q22" i="8"/>
  <c r="M15" i="14" s="1"/>
  <c r="M57" i="14" s="1"/>
  <c r="Q52" i="11"/>
  <c r="D65" i="11"/>
  <c r="Q135" i="6"/>
  <c r="Q13" i="10"/>
  <c r="D26" i="10"/>
  <c r="J74" i="6"/>
  <c r="J39" i="7" s="1"/>
  <c r="J107" i="8"/>
  <c r="J151" i="6" s="1"/>
  <c r="O51" i="10"/>
  <c r="O64" i="10" s="1"/>
  <c r="O100" i="8"/>
  <c r="O112" i="6" s="1"/>
  <c r="O96" i="6"/>
  <c r="M27" i="14"/>
  <c r="M69" i="14" s="1"/>
  <c r="O50" i="9"/>
  <c r="O63" i="9" s="1"/>
  <c r="O53" i="11"/>
  <c r="O66" i="11" s="1"/>
  <c r="O333" i="6"/>
  <c r="O177" i="10"/>
  <c r="O349" i="6" s="1"/>
  <c r="M451" i="6"/>
  <c r="M185" i="11"/>
  <c r="M467" i="6" s="1"/>
  <c r="L50" i="9"/>
  <c r="L63" i="9" s="1"/>
  <c r="L53" i="11"/>
  <c r="L66" i="11" s="1"/>
  <c r="L100" i="8"/>
  <c r="L112" i="6" s="1"/>
  <c r="M24" i="14"/>
  <c r="M66" i="14" s="1"/>
  <c r="L51" i="10"/>
  <c r="L64" i="10" s="1"/>
  <c r="L96" i="6"/>
  <c r="L185" i="11"/>
  <c r="L467" i="6" s="1"/>
  <c r="L451" i="6"/>
  <c r="M74" i="6"/>
  <c r="M39" i="7" s="1"/>
  <c r="M107" i="8"/>
  <c r="M151" i="6" s="1"/>
  <c r="I177" i="11"/>
  <c r="I81" i="11"/>
  <c r="I491" i="6" s="1"/>
  <c r="I414" i="6"/>
  <c r="P74" i="6"/>
  <c r="P39" i="7" s="1"/>
  <c r="P107" i="8"/>
  <c r="P151" i="6" s="1"/>
  <c r="N176" i="9"/>
  <c r="N230" i="6" s="1"/>
  <c r="N214" i="6"/>
  <c r="O14" i="10"/>
  <c r="O27" i="10" s="1"/>
  <c r="O92" i="8"/>
  <c r="G27" i="14"/>
  <c r="O14" i="11"/>
  <c r="O27" i="11" s="1"/>
  <c r="O14" i="9"/>
  <c r="O27" i="9" s="1"/>
  <c r="O59" i="6"/>
  <c r="O30" i="8"/>
  <c r="O136" i="6" s="1"/>
  <c r="P177" i="10"/>
  <c r="P349" i="6" s="1"/>
  <c r="P333" i="6"/>
  <c r="K107" i="8"/>
  <c r="K151" i="6" s="1"/>
  <c r="K74" i="6"/>
  <c r="K39" i="7" s="1"/>
  <c r="E74" i="6"/>
  <c r="E39" i="7" s="1"/>
  <c r="E107" i="8"/>
  <c r="E151" i="6" s="1"/>
  <c r="G177" i="6"/>
  <c r="G168" i="9"/>
  <c r="G75" i="9"/>
  <c r="G254" i="6" s="1"/>
  <c r="G177" i="10"/>
  <c r="G349" i="6" s="1"/>
  <c r="G333" i="6"/>
  <c r="O176" i="9"/>
  <c r="O230" i="6" s="1"/>
  <c r="O214" i="6"/>
  <c r="M96" i="6"/>
  <c r="M100" i="8"/>
  <c r="M112" i="6" s="1"/>
  <c r="M51" i="10"/>
  <c r="M64" i="10" s="1"/>
  <c r="M50" i="9"/>
  <c r="M63" i="9" s="1"/>
  <c r="M53" i="11"/>
  <c r="M66" i="11" s="1"/>
  <c r="M25" i="14"/>
  <c r="M67" i="14" s="1"/>
  <c r="F296" i="6"/>
  <c r="F169" i="10"/>
  <c r="F76" i="10"/>
  <c r="F373" i="6" s="1"/>
  <c r="F107" i="8"/>
  <c r="F151" i="6" s="1"/>
  <c r="F74" i="6"/>
  <c r="F39" i="7" s="1"/>
  <c r="H214" i="6"/>
  <c r="H176" i="9"/>
  <c r="H230" i="6" s="1"/>
  <c r="M177" i="6"/>
  <c r="M168" i="9"/>
  <c r="M75" i="9"/>
  <c r="M254" i="6" s="1"/>
  <c r="I76" i="10"/>
  <c r="I373" i="6" s="1"/>
  <c r="I296" i="6"/>
  <c r="I169" i="10"/>
  <c r="P75" i="9"/>
  <c r="P254" i="6" s="1"/>
  <c r="P168" i="9"/>
  <c r="P177" i="6"/>
  <c r="P169" i="10"/>
  <c r="P296" i="6"/>
  <c r="P76" i="10"/>
  <c r="P373" i="6" s="1"/>
  <c r="H168" i="9"/>
  <c r="H75" i="9"/>
  <c r="H254" i="6" s="1"/>
  <c r="H177" i="6"/>
  <c r="N333" i="6"/>
  <c r="N177" i="10"/>
  <c r="N349" i="6" s="1"/>
  <c r="F177" i="10"/>
  <c r="F349" i="6" s="1"/>
  <c r="F333" i="6"/>
  <c r="E214" i="6"/>
  <c r="E176" i="9"/>
  <c r="E230" i="6" s="1"/>
  <c r="I333" i="6"/>
  <c r="I177" i="10"/>
  <c r="I349" i="6" s="1"/>
  <c r="P176" i="9"/>
  <c r="P230" i="6" s="1"/>
  <c r="P214" i="6"/>
  <c r="K50" i="9"/>
  <c r="K63" i="9" s="1"/>
  <c r="M23" i="14"/>
  <c r="M65" i="14" s="1"/>
  <c r="K51" i="10"/>
  <c r="K64" i="10" s="1"/>
  <c r="K100" i="8"/>
  <c r="K112" i="6" s="1"/>
  <c r="K96" i="6"/>
  <c r="K53" i="11"/>
  <c r="K66" i="11" s="1"/>
  <c r="K76" i="10"/>
  <c r="K373" i="6" s="1"/>
  <c r="K169" i="10"/>
  <c r="K296" i="6"/>
  <c r="J176" i="9"/>
  <c r="J230" i="6" s="1"/>
  <c r="J214" i="6"/>
  <c r="J177" i="10"/>
  <c r="J349" i="6" s="1"/>
  <c r="J333" i="6"/>
  <c r="E169" i="10"/>
  <c r="E76" i="10"/>
  <c r="E373" i="6" s="1"/>
  <c r="E296" i="6"/>
  <c r="M14" i="14"/>
  <c r="M56" i="14" s="1"/>
  <c r="H34" i="6"/>
  <c r="D26" i="9"/>
  <c r="Q13" i="9"/>
  <c r="Q58" i="6"/>
  <c r="Q59" i="6" s="1"/>
  <c r="G414" i="6"/>
  <c r="G81" i="11"/>
  <c r="G491" i="6" s="1"/>
  <c r="G177" i="11"/>
  <c r="G19" i="14"/>
  <c r="G14" i="11"/>
  <c r="G27" i="11" s="1"/>
  <c r="G30" i="8"/>
  <c r="G136" i="6" s="1"/>
  <c r="G14" i="10"/>
  <c r="G27" i="10" s="1"/>
  <c r="G14" i="9"/>
  <c r="G27" i="9" s="1"/>
  <c r="G92" i="8"/>
  <c r="G59" i="6"/>
  <c r="G214" i="6"/>
  <c r="G176" i="9"/>
  <c r="G230" i="6" s="1"/>
  <c r="J177" i="11"/>
  <c r="J81" i="11"/>
  <c r="J491" i="6" s="1"/>
  <c r="J414" i="6"/>
  <c r="L75" i="9"/>
  <c r="L254" i="6" s="1"/>
  <c r="L177" i="6"/>
  <c r="L168" i="9"/>
  <c r="L177" i="11"/>
  <c r="L81" i="11"/>
  <c r="L491" i="6" s="1"/>
  <c r="L414" i="6"/>
  <c r="O185" i="11"/>
  <c r="O467" i="6" s="1"/>
  <c r="O451" i="6"/>
  <c r="M214" i="6"/>
  <c r="M176" i="9"/>
  <c r="M230" i="6" s="1"/>
  <c r="L333" i="6"/>
  <c r="L177" i="10"/>
  <c r="L349" i="6" s="1"/>
  <c r="F177" i="11"/>
  <c r="F414" i="6"/>
  <c r="F81" i="11"/>
  <c r="F491" i="6" s="1"/>
  <c r="N177" i="11"/>
  <c r="N414" i="6"/>
  <c r="N81" i="11"/>
  <c r="N491" i="6" s="1"/>
  <c r="H414" i="6"/>
  <c r="H177" i="11"/>
  <c r="H81" i="11"/>
  <c r="H491" i="6" s="1"/>
  <c r="N51" i="10"/>
  <c r="N64" i="10" s="1"/>
  <c r="M26" i="14"/>
  <c r="M68" i="14" s="1"/>
  <c r="N53" i="11"/>
  <c r="N66" i="11" s="1"/>
  <c r="N50" i="9"/>
  <c r="N63" i="9" s="1"/>
  <c r="N100" i="8"/>
  <c r="N112" i="6" s="1"/>
  <c r="N96" i="6"/>
  <c r="E451" i="6"/>
  <c r="E185" i="11"/>
  <c r="E467" i="6" s="1"/>
  <c r="P451" i="6"/>
  <c r="P185" i="11"/>
  <c r="P467" i="6" s="1"/>
  <c r="K81" i="11"/>
  <c r="K491" i="6" s="1"/>
  <c r="K177" i="11"/>
  <c r="K414" i="6"/>
  <c r="E30" i="8"/>
  <c r="E136" i="6" s="1"/>
  <c r="E14" i="11"/>
  <c r="E27" i="11" s="1"/>
  <c r="G17" i="14"/>
  <c r="E14" i="9"/>
  <c r="E27" i="9" s="1"/>
  <c r="E92" i="8"/>
  <c r="E14" i="10"/>
  <c r="E27" i="10" s="1"/>
  <c r="E59" i="6"/>
  <c r="D111" i="6"/>
  <c r="Q111" i="6" s="1"/>
  <c r="Q99" i="8"/>
  <c r="D59" i="6"/>
  <c r="Q14" i="8"/>
  <c r="G16" i="14"/>
  <c r="D92" i="8"/>
  <c r="D14" i="9"/>
  <c r="D14" i="10"/>
  <c r="D14" i="11"/>
  <c r="D30" i="8"/>
  <c r="D136" i="6" s="1"/>
  <c r="G107" i="8"/>
  <c r="G151" i="6" s="1"/>
  <c r="G74" i="6"/>
  <c r="G39" i="7" s="1"/>
  <c r="L74" i="6"/>
  <c r="L39" i="7" s="1"/>
  <c r="L107" i="8"/>
  <c r="L151" i="6" s="1"/>
  <c r="L176" i="9"/>
  <c r="L230" i="6" s="1"/>
  <c r="L214" i="6"/>
  <c r="F177" i="6"/>
  <c r="F75" i="9"/>
  <c r="F254" i="6" s="1"/>
  <c r="F168" i="9"/>
  <c r="M177" i="11"/>
  <c r="M414" i="6"/>
  <c r="M81" i="11"/>
  <c r="M491" i="6" s="1"/>
  <c r="N14" i="11"/>
  <c r="N27" i="11" s="1"/>
  <c r="N30" i="8"/>
  <c r="N136" i="6" s="1"/>
  <c r="G26" i="14"/>
  <c r="N14" i="10"/>
  <c r="N27" i="10" s="1"/>
  <c r="N92" i="8"/>
  <c r="N14" i="9"/>
  <c r="N27" i="9" s="1"/>
  <c r="N59" i="6"/>
  <c r="N107" i="8"/>
  <c r="N151" i="6" s="1"/>
  <c r="N74" i="6"/>
  <c r="N39" i="7" s="1"/>
  <c r="H107" i="8"/>
  <c r="H151" i="6" s="1"/>
  <c r="H74" i="6"/>
  <c r="H39" i="7" s="1"/>
  <c r="G20" i="14"/>
  <c r="H92" i="8"/>
  <c r="H14" i="10"/>
  <c r="H27" i="10" s="1"/>
  <c r="H59" i="6"/>
  <c r="H14" i="11"/>
  <c r="H27" i="11" s="1"/>
  <c r="H14" i="9"/>
  <c r="H27" i="9" s="1"/>
  <c r="H30" i="8"/>
  <c r="H136" i="6" s="1"/>
  <c r="F214" i="6"/>
  <c r="F176" i="9"/>
  <c r="F230" i="6" s="1"/>
  <c r="F185" i="11"/>
  <c r="F467" i="6" s="1"/>
  <c r="F451" i="6"/>
  <c r="O76" i="10"/>
  <c r="O373" i="6" s="1"/>
  <c r="O296" i="6"/>
  <c r="O169" i="10"/>
  <c r="E51" i="10"/>
  <c r="E64" i="10" s="1"/>
  <c r="E100" i="8"/>
  <c r="E112" i="6" s="1"/>
  <c r="E50" i="9"/>
  <c r="E63" i="9" s="1"/>
  <c r="M17" i="14"/>
  <c r="M59" i="14" s="1"/>
  <c r="E53" i="11"/>
  <c r="E66" i="11" s="1"/>
  <c r="E96" i="6"/>
  <c r="E177" i="10"/>
  <c r="E349" i="6" s="1"/>
  <c r="E333" i="6"/>
  <c r="I451" i="6"/>
  <c r="I185" i="11"/>
  <c r="I467" i="6" s="1"/>
  <c r="P100" i="8"/>
  <c r="P112" i="6" s="1"/>
  <c r="P50" i="9"/>
  <c r="P63" i="9" s="1"/>
  <c r="M28" i="14"/>
  <c r="M70" i="14" s="1"/>
  <c r="P53" i="11"/>
  <c r="P66" i="11" s="1"/>
  <c r="P96" i="6"/>
  <c r="P51" i="10"/>
  <c r="P64" i="10" s="1"/>
  <c r="K75" i="9"/>
  <c r="K254" i="6" s="1"/>
  <c r="K177" i="6"/>
  <c r="K168" i="9"/>
  <c r="M22" i="14"/>
  <c r="M64" i="14" s="1"/>
  <c r="J50" i="9"/>
  <c r="J63" i="9" s="1"/>
  <c r="J100" i="8"/>
  <c r="J112" i="6" s="1"/>
  <c r="J53" i="11"/>
  <c r="J66" i="11" s="1"/>
  <c r="J96" i="6"/>
  <c r="J51" i="10"/>
  <c r="J64" i="10" s="1"/>
  <c r="Q50" i="10"/>
  <c r="D63" i="10"/>
  <c r="D62" i="9"/>
  <c r="Q49" i="9"/>
  <c r="S316" i="12"/>
  <c r="Q13" i="11"/>
  <c r="D26" i="11"/>
  <c r="G14" i="14"/>
  <c r="Q29" i="8"/>
  <c r="E34" i="6"/>
  <c r="F34" i="6" s="1"/>
  <c r="G169" i="10"/>
  <c r="G296" i="6"/>
  <c r="G76" i="10"/>
  <c r="G373" i="6" s="1"/>
  <c r="G100" i="8"/>
  <c r="G112" i="6" s="1"/>
  <c r="G53" i="11"/>
  <c r="G66" i="11" s="1"/>
  <c r="G50" i="9"/>
  <c r="G63" i="9" s="1"/>
  <c r="G51" i="10"/>
  <c r="G64" i="10" s="1"/>
  <c r="M19" i="14"/>
  <c r="M61" i="14" s="1"/>
  <c r="G96" i="6"/>
  <c r="J14" i="9"/>
  <c r="J27" i="9" s="1"/>
  <c r="G22" i="14"/>
  <c r="J14" i="10"/>
  <c r="J27" i="10" s="1"/>
  <c r="J30" i="8"/>
  <c r="J136" i="6" s="1"/>
  <c r="J14" i="11"/>
  <c r="J27" i="11" s="1"/>
  <c r="J92" i="8"/>
  <c r="J59" i="6"/>
  <c r="J296" i="6"/>
  <c r="J76" i="10"/>
  <c r="J373" i="6" s="1"/>
  <c r="J169" i="10"/>
  <c r="O316" i="12"/>
  <c r="L14" i="10"/>
  <c r="L27" i="10" s="1"/>
  <c r="G24" i="14"/>
  <c r="L59" i="6"/>
  <c r="L14" i="9"/>
  <c r="L27" i="9" s="1"/>
  <c r="L30" i="8"/>
  <c r="L136" i="6" s="1"/>
  <c r="L92" i="8"/>
  <c r="L14" i="11"/>
  <c r="L27" i="11" s="1"/>
  <c r="M333" i="6"/>
  <c r="M177" i="10"/>
  <c r="M349" i="6" s="1"/>
  <c r="U49" i="14"/>
  <c r="T40" i="14"/>
  <c r="U48" i="14"/>
  <c r="U35" i="14"/>
  <c r="U40" i="14"/>
  <c r="U47" i="14"/>
  <c r="T38" i="14"/>
  <c r="U44" i="14"/>
  <c r="V38" i="14"/>
  <c r="V42" i="14"/>
  <c r="U41" i="14"/>
  <c r="T39" i="14"/>
  <c r="U38" i="14"/>
  <c r="V40" i="14"/>
  <c r="T45" i="14"/>
  <c r="Q143" i="10"/>
  <c r="N36" i="14" s="1"/>
  <c r="D342" i="6"/>
  <c r="Q342" i="6" s="1"/>
  <c r="N37" i="14"/>
  <c r="U46" i="14"/>
  <c r="V47" i="14"/>
  <c r="V48" i="14"/>
  <c r="V43" i="14"/>
  <c r="T49" i="14"/>
  <c r="T46" i="14"/>
  <c r="T48" i="14"/>
  <c r="P37" i="14"/>
  <c r="Q149" i="11"/>
  <c r="P36" i="14" s="1"/>
  <c r="D460" i="6"/>
  <c r="Q460" i="6" s="1"/>
  <c r="D499" i="6"/>
  <c r="Q499" i="6" s="1"/>
  <c r="Q164" i="11"/>
  <c r="I37" i="14"/>
  <c r="Q104" i="9"/>
  <c r="I36" i="14" s="1"/>
  <c r="D186" i="6"/>
  <c r="Q186" i="6" s="1"/>
  <c r="D156" i="9"/>
  <c r="T41" i="14"/>
  <c r="V49" i="14"/>
  <c r="Q155" i="9"/>
  <c r="D262" i="6"/>
  <c r="Q262" i="6" s="1"/>
  <c r="Q110" i="11"/>
  <c r="J36" i="14" s="1"/>
  <c r="D165" i="11"/>
  <c r="J37" i="14"/>
  <c r="D423" i="6"/>
  <c r="Q423" i="6" s="1"/>
  <c r="V44" i="14"/>
  <c r="U39" i="14"/>
  <c r="Q105" i="10"/>
  <c r="H36" i="14" s="1"/>
  <c r="D305" i="6"/>
  <c r="Q305" i="6" s="1"/>
  <c r="H37" i="14"/>
  <c r="D157" i="10"/>
  <c r="V39" i="14"/>
  <c r="V35" i="14"/>
  <c r="U42" i="14"/>
  <c r="D381" i="6"/>
  <c r="Q381" i="6" s="1"/>
  <c r="Q156" i="10"/>
  <c r="T42" i="14"/>
  <c r="V46" i="14"/>
  <c r="T44" i="14"/>
  <c r="O37" i="14"/>
  <c r="Q143" i="9"/>
  <c r="O36" i="14" s="1"/>
  <c r="D223" i="6"/>
  <c r="Q223" i="6" s="1"/>
  <c r="T47" i="14"/>
  <c r="U45" i="14"/>
  <c r="V41" i="14"/>
  <c r="H46" i="6" l="1"/>
  <c r="I46" i="6" s="1"/>
  <c r="I34" i="6"/>
  <c r="V37" i="14"/>
  <c r="J24" i="14"/>
  <c r="L82" i="11"/>
  <c r="L492" i="6" s="1"/>
  <c r="L415" i="6"/>
  <c r="L178" i="11"/>
  <c r="G64" i="14"/>
  <c r="S64" i="14" s="1"/>
  <c r="S22" i="14"/>
  <c r="Q14" i="11"/>
  <c r="D27" i="11"/>
  <c r="M215" i="6"/>
  <c r="M177" i="9"/>
  <c r="M231" i="6" s="1"/>
  <c r="O25" i="14"/>
  <c r="O67" i="14" s="1"/>
  <c r="Q96" i="6"/>
  <c r="G65" i="14"/>
  <c r="S65" i="14" s="1"/>
  <c r="S23" i="14"/>
  <c r="M185" i="10"/>
  <c r="M389" i="6" s="1"/>
  <c r="M312" i="6"/>
  <c r="M56" i="7" s="1"/>
  <c r="Q151" i="6"/>
  <c r="L75" i="6"/>
  <c r="L40" i="7" s="1"/>
  <c r="L108" i="8"/>
  <c r="L152" i="6" s="1"/>
  <c r="G66" i="14"/>
  <c r="S66" i="14" s="1"/>
  <c r="S24" i="14"/>
  <c r="J22" i="14"/>
  <c r="J415" i="6"/>
  <c r="J178" i="11"/>
  <c r="J82" i="11"/>
  <c r="J492" i="6" s="1"/>
  <c r="J76" i="9"/>
  <c r="J255" i="6" s="1"/>
  <c r="J178" i="6"/>
  <c r="I22" i="14"/>
  <c r="J169" i="9"/>
  <c r="O19" i="14"/>
  <c r="O61" i="14" s="1"/>
  <c r="G215" i="6"/>
  <c r="G177" i="9"/>
  <c r="G231" i="6" s="1"/>
  <c r="G56" i="14"/>
  <c r="S56" i="14" s="1"/>
  <c r="S14" i="14"/>
  <c r="J178" i="10"/>
  <c r="J350" i="6" s="1"/>
  <c r="N22" i="14"/>
  <c r="N64" i="14" s="1"/>
  <c r="J334" i="6"/>
  <c r="J215" i="6"/>
  <c r="J177" i="9"/>
  <c r="J231" i="6" s="1"/>
  <c r="O22" i="14"/>
  <c r="O64" i="14" s="1"/>
  <c r="P17" i="14"/>
  <c r="P59" i="14" s="1"/>
  <c r="E186" i="11"/>
  <c r="E468" i="6" s="1"/>
  <c r="E452" i="6"/>
  <c r="E178" i="10"/>
  <c r="E350" i="6" s="1"/>
  <c r="E334" i="6"/>
  <c r="N17" i="14"/>
  <c r="N59" i="14" s="1"/>
  <c r="H170" i="10"/>
  <c r="H77" i="10"/>
  <c r="H374" i="6" s="1"/>
  <c r="H20" i="14"/>
  <c r="H297" i="6"/>
  <c r="N178" i="6"/>
  <c r="N169" i="9"/>
  <c r="I26" i="14"/>
  <c r="N76" i="9"/>
  <c r="N255" i="6" s="1"/>
  <c r="M430" i="6"/>
  <c r="M64" i="7" s="1"/>
  <c r="M193" i="11"/>
  <c r="M507" i="6" s="1"/>
  <c r="Q14" i="10"/>
  <c r="D27" i="10"/>
  <c r="Q30" i="8"/>
  <c r="G15" i="14"/>
  <c r="G59" i="14"/>
  <c r="S59" i="14" s="1"/>
  <c r="S17" i="14"/>
  <c r="K193" i="11"/>
  <c r="K507" i="6" s="1"/>
  <c r="K430" i="6"/>
  <c r="K64" i="7" s="1"/>
  <c r="O26" i="14"/>
  <c r="O68" i="14" s="1"/>
  <c r="N215" i="6"/>
  <c r="N177" i="9"/>
  <c r="N231" i="6" s="1"/>
  <c r="F430" i="6"/>
  <c r="F64" i="7" s="1"/>
  <c r="F193" i="11"/>
  <c r="F507" i="6" s="1"/>
  <c r="G169" i="9"/>
  <c r="G76" i="9"/>
  <c r="G255" i="6" s="1"/>
  <c r="G178" i="6"/>
  <c r="I19" i="14"/>
  <c r="G61" i="14"/>
  <c r="S61" i="14" s="1"/>
  <c r="S19" i="14"/>
  <c r="K177" i="9"/>
  <c r="K231" i="6" s="1"/>
  <c r="O23" i="14"/>
  <c r="O65" i="14" s="1"/>
  <c r="K215" i="6"/>
  <c r="P312" i="6"/>
  <c r="P56" i="7" s="1"/>
  <c r="P185" i="10"/>
  <c r="P389" i="6" s="1"/>
  <c r="I185" i="10"/>
  <c r="I389" i="6" s="1"/>
  <c r="I312" i="6"/>
  <c r="I56" i="7" s="1"/>
  <c r="M193" i="6"/>
  <c r="M48" i="7" s="1"/>
  <c r="M184" i="9"/>
  <c r="M270" i="6" s="1"/>
  <c r="M334" i="6"/>
  <c r="N25" i="14"/>
  <c r="N67" i="14" s="1"/>
  <c r="M178" i="10"/>
  <c r="M350" i="6" s="1"/>
  <c r="G184" i="9"/>
  <c r="G270" i="6" s="1"/>
  <c r="G193" i="6"/>
  <c r="G48" i="7" s="1"/>
  <c r="G69" i="14"/>
  <c r="S69" i="14" s="1"/>
  <c r="S27" i="14"/>
  <c r="O186" i="11"/>
  <c r="O468" i="6" s="1"/>
  <c r="P27" i="14"/>
  <c r="P69" i="14" s="1"/>
  <c r="O452" i="6"/>
  <c r="Q26" i="10"/>
  <c r="H14" i="14" s="1"/>
  <c r="D169" i="10"/>
  <c r="D76" i="10"/>
  <c r="D296" i="6"/>
  <c r="Q296" i="6" s="1"/>
  <c r="D63" i="9"/>
  <c r="Q50" i="9"/>
  <c r="E193" i="11"/>
  <c r="E507" i="6" s="1"/>
  <c r="E430" i="6"/>
  <c r="E64" i="7" s="1"/>
  <c r="K108" i="8"/>
  <c r="K152" i="6" s="1"/>
  <c r="K75" i="6"/>
  <c r="K40" i="7" s="1"/>
  <c r="K178" i="11"/>
  <c r="K415" i="6"/>
  <c r="K82" i="11"/>
  <c r="K492" i="6" s="1"/>
  <c r="J23" i="14"/>
  <c r="O21" i="14"/>
  <c r="O63" i="14" s="1"/>
  <c r="I177" i="9"/>
  <c r="I231" i="6" s="1"/>
  <c r="I215" i="6"/>
  <c r="F334" i="6"/>
  <c r="N18" i="14"/>
  <c r="N60" i="14" s="1"/>
  <c r="F178" i="10"/>
  <c r="F350" i="6" s="1"/>
  <c r="N312" i="6"/>
  <c r="N56" i="7" s="1"/>
  <c r="N185" i="10"/>
  <c r="N389" i="6" s="1"/>
  <c r="I193" i="6"/>
  <c r="I48" i="7" s="1"/>
  <c r="I184" i="9"/>
  <c r="I270" i="6" s="1"/>
  <c r="S25" i="14"/>
  <c r="G67" i="14"/>
  <c r="S67" i="14" s="1"/>
  <c r="J25" i="14"/>
  <c r="M82" i="11"/>
  <c r="M492" i="6" s="1"/>
  <c r="M415" i="6"/>
  <c r="M178" i="11"/>
  <c r="H178" i="10"/>
  <c r="H350" i="6" s="1"/>
  <c r="N20" i="14"/>
  <c r="N62" i="14" s="1"/>
  <c r="H334" i="6"/>
  <c r="F75" i="6"/>
  <c r="F40" i="7" s="1"/>
  <c r="F108" i="8"/>
  <c r="F152" i="6" s="1"/>
  <c r="F77" i="10"/>
  <c r="F374" i="6" s="1"/>
  <c r="F170" i="10"/>
  <c r="H18" i="14"/>
  <c r="F297" i="6"/>
  <c r="L312" i="6"/>
  <c r="L56" i="7" s="1"/>
  <c r="L185" i="10"/>
  <c r="L389" i="6" s="1"/>
  <c r="J184" i="9"/>
  <c r="J270" i="6" s="1"/>
  <c r="J193" i="6"/>
  <c r="J48" i="7" s="1"/>
  <c r="Q74" i="6"/>
  <c r="D39" i="7"/>
  <c r="I28" i="14"/>
  <c r="P169" i="9"/>
  <c r="P178" i="6"/>
  <c r="P76" i="9"/>
  <c r="P255" i="6" s="1"/>
  <c r="P75" i="6"/>
  <c r="P40" i="7" s="1"/>
  <c r="P108" i="8"/>
  <c r="P152" i="6" s="1"/>
  <c r="N184" i="9"/>
  <c r="N270" i="6" s="1"/>
  <c r="N193" i="6"/>
  <c r="N48" i="7" s="1"/>
  <c r="G63" i="14"/>
  <c r="S63" i="14" s="1"/>
  <c r="S21" i="14"/>
  <c r="I170" i="10"/>
  <c r="I297" i="6"/>
  <c r="H21" i="14"/>
  <c r="I77" i="10"/>
  <c r="I374" i="6" s="1"/>
  <c r="J108" i="8"/>
  <c r="J152" i="6" s="1"/>
  <c r="J75" i="6"/>
  <c r="J40" i="7" s="1"/>
  <c r="G334" i="6"/>
  <c r="N19" i="14"/>
  <c r="N61" i="14" s="1"/>
  <c r="G178" i="10"/>
  <c r="G350" i="6" s="1"/>
  <c r="P28" i="14"/>
  <c r="P70" i="14" s="1"/>
  <c r="P186" i="11"/>
  <c r="P468" i="6" s="1"/>
  <c r="P452" i="6"/>
  <c r="G68" i="14"/>
  <c r="S68" i="14" s="1"/>
  <c r="S26" i="14"/>
  <c r="G58" i="14"/>
  <c r="S58" i="14" s="1"/>
  <c r="S16" i="14"/>
  <c r="E178" i="6"/>
  <c r="I17" i="14"/>
  <c r="E169" i="9"/>
  <c r="E76" i="9"/>
  <c r="E255" i="6" s="1"/>
  <c r="N334" i="6"/>
  <c r="N26" i="14"/>
  <c r="N68" i="14" s="1"/>
  <c r="N178" i="10"/>
  <c r="N350" i="6" s="1"/>
  <c r="G178" i="11"/>
  <c r="G415" i="6"/>
  <c r="G82" i="11"/>
  <c r="G492" i="6" s="1"/>
  <c r="J19" i="14"/>
  <c r="E312" i="6"/>
  <c r="E56" i="7" s="1"/>
  <c r="E185" i="10"/>
  <c r="E389" i="6" s="1"/>
  <c r="K452" i="6"/>
  <c r="P23" i="14"/>
  <c r="P65" i="14" s="1"/>
  <c r="K186" i="11"/>
  <c r="K468" i="6" s="1"/>
  <c r="F185" i="10"/>
  <c r="F389" i="6" s="1"/>
  <c r="F312" i="6"/>
  <c r="F56" i="7" s="1"/>
  <c r="O82" i="11"/>
  <c r="O492" i="6" s="1"/>
  <c r="O178" i="11"/>
  <c r="J27" i="14"/>
  <c r="O415" i="6"/>
  <c r="L215" i="6"/>
  <c r="L177" i="9"/>
  <c r="L231" i="6" s="1"/>
  <c r="O24" i="14"/>
  <c r="O66" i="14" s="1"/>
  <c r="D112" i="6"/>
  <c r="Q112" i="6" s="1"/>
  <c r="Q100" i="8"/>
  <c r="O184" i="9"/>
  <c r="O270" i="6" s="1"/>
  <c r="O193" i="6"/>
  <c r="O48" i="7" s="1"/>
  <c r="M178" i="6"/>
  <c r="I25" i="14"/>
  <c r="M169" i="9"/>
  <c r="M76" i="9"/>
  <c r="M255" i="6" s="1"/>
  <c r="M75" i="6"/>
  <c r="M40" i="7" s="1"/>
  <c r="M108" i="8"/>
  <c r="M152" i="6" s="1"/>
  <c r="H24" i="14"/>
  <c r="L297" i="6"/>
  <c r="L77" i="10"/>
  <c r="L374" i="6" s="1"/>
  <c r="L170" i="10"/>
  <c r="G186" i="11"/>
  <c r="G468" i="6" s="1"/>
  <c r="G452" i="6"/>
  <c r="P19" i="14"/>
  <c r="P61" i="14" s="1"/>
  <c r="G185" i="10"/>
  <c r="G389" i="6" s="1"/>
  <c r="G312" i="6"/>
  <c r="G56" i="7" s="1"/>
  <c r="D81" i="11"/>
  <c r="D414" i="6"/>
  <c r="Q414" i="6" s="1"/>
  <c r="Q26" i="11"/>
  <c r="J14" i="14" s="1"/>
  <c r="D177" i="11"/>
  <c r="Q62" i="9"/>
  <c r="O14" i="14" s="1"/>
  <c r="O56" i="14" s="1"/>
  <c r="D176" i="9"/>
  <c r="D214" i="6"/>
  <c r="Q214" i="6" s="1"/>
  <c r="P334" i="6"/>
  <c r="P178" i="10"/>
  <c r="P350" i="6" s="1"/>
  <c r="N28" i="14"/>
  <c r="N70" i="14" s="1"/>
  <c r="P177" i="9"/>
  <c r="P231" i="6" s="1"/>
  <c r="P215" i="6"/>
  <c r="O28" i="14"/>
  <c r="O70" i="14" s="1"/>
  <c r="O312" i="6"/>
  <c r="O56" i="7" s="1"/>
  <c r="O185" i="10"/>
  <c r="O389" i="6" s="1"/>
  <c r="H178" i="6"/>
  <c r="H76" i="9"/>
  <c r="H255" i="6" s="1"/>
  <c r="H169" i="9"/>
  <c r="I20" i="14"/>
  <c r="H108" i="8"/>
  <c r="H152" i="6" s="1"/>
  <c r="H75" i="6"/>
  <c r="H40" i="7" s="1"/>
  <c r="N108" i="8"/>
  <c r="N152" i="6" s="1"/>
  <c r="N75" i="6"/>
  <c r="N40" i="7" s="1"/>
  <c r="J26" i="14"/>
  <c r="N415" i="6"/>
  <c r="N178" i="11"/>
  <c r="N82" i="11"/>
  <c r="N492" i="6" s="1"/>
  <c r="F193" i="6"/>
  <c r="F48" i="7" s="1"/>
  <c r="F184" i="9"/>
  <c r="F270" i="6" s="1"/>
  <c r="D27" i="9"/>
  <c r="Q14" i="9"/>
  <c r="H17" i="14"/>
  <c r="E170" i="10"/>
  <c r="E77" i="10"/>
  <c r="E374" i="6" s="1"/>
  <c r="E297" i="6"/>
  <c r="E415" i="6"/>
  <c r="E82" i="11"/>
  <c r="E492" i="6" s="1"/>
  <c r="E178" i="11"/>
  <c r="J17" i="14"/>
  <c r="N452" i="6"/>
  <c r="N186" i="11"/>
  <c r="N468" i="6" s="1"/>
  <c r="P26" i="14"/>
  <c r="P68" i="14" s="1"/>
  <c r="H430" i="6"/>
  <c r="H64" i="7" s="1"/>
  <c r="H193" i="11"/>
  <c r="H507" i="6" s="1"/>
  <c r="N193" i="11"/>
  <c r="N507" i="6" s="1"/>
  <c r="N430" i="6"/>
  <c r="N64" i="7" s="1"/>
  <c r="L193" i="11"/>
  <c r="L507" i="6" s="1"/>
  <c r="L430" i="6"/>
  <c r="L64" i="7" s="1"/>
  <c r="G77" i="10"/>
  <c r="G374" i="6" s="1"/>
  <c r="H19" i="14"/>
  <c r="G297" i="6"/>
  <c r="G170" i="10"/>
  <c r="G193" i="11"/>
  <c r="G507" i="6" s="1"/>
  <c r="G430" i="6"/>
  <c r="G64" i="7" s="1"/>
  <c r="K312" i="6"/>
  <c r="K56" i="7" s="1"/>
  <c r="K185" i="10"/>
  <c r="K389" i="6" s="1"/>
  <c r="H193" i="6"/>
  <c r="H48" i="7" s="1"/>
  <c r="H184" i="9"/>
  <c r="H270" i="6" s="1"/>
  <c r="O108" i="8"/>
  <c r="O152" i="6" s="1"/>
  <c r="O75" i="6"/>
  <c r="O40" i="7" s="1"/>
  <c r="I430" i="6"/>
  <c r="I64" i="7" s="1"/>
  <c r="I193" i="11"/>
  <c r="I507" i="6" s="1"/>
  <c r="O215" i="6"/>
  <c r="O27" i="14"/>
  <c r="O69" i="14" s="1"/>
  <c r="O177" i="9"/>
  <c r="O231" i="6" s="1"/>
  <c r="N27" i="14"/>
  <c r="N69" i="14" s="1"/>
  <c r="O178" i="10"/>
  <c r="O350" i="6" s="1"/>
  <c r="O334" i="6"/>
  <c r="Q53" i="11"/>
  <c r="D66" i="11"/>
  <c r="H23" i="14"/>
  <c r="K297" i="6"/>
  <c r="K170" i="10"/>
  <c r="K77" i="10"/>
  <c r="K374" i="6" s="1"/>
  <c r="F186" i="11"/>
  <c r="F468" i="6" s="1"/>
  <c r="P18" i="14"/>
  <c r="P60" i="14" s="1"/>
  <c r="F452" i="6"/>
  <c r="H312" i="6"/>
  <c r="H56" i="7" s="1"/>
  <c r="H185" i="10"/>
  <c r="H389" i="6" s="1"/>
  <c r="F178" i="11"/>
  <c r="J18" i="14"/>
  <c r="F415" i="6"/>
  <c r="F82" i="11"/>
  <c r="F492" i="6" s="1"/>
  <c r="Q107" i="8"/>
  <c r="H28" i="14"/>
  <c r="P170" i="10"/>
  <c r="P77" i="10"/>
  <c r="P374" i="6" s="1"/>
  <c r="P297" i="6"/>
  <c r="G70" i="14"/>
  <c r="S70" i="14" s="1"/>
  <c r="S28" i="14"/>
  <c r="J312" i="6"/>
  <c r="J56" i="7" s="1"/>
  <c r="J185" i="10"/>
  <c r="J389" i="6" s="1"/>
  <c r="J193" i="11"/>
  <c r="J507" i="6" s="1"/>
  <c r="J430" i="6"/>
  <c r="J64" i="7" s="1"/>
  <c r="G75" i="6"/>
  <c r="G40" i="7" s="1"/>
  <c r="G108" i="8"/>
  <c r="G152" i="6" s="1"/>
  <c r="L178" i="10"/>
  <c r="L350" i="6" s="1"/>
  <c r="L334" i="6"/>
  <c r="N24" i="14"/>
  <c r="N66" i="14" s="1"/>
  <c r="D451" i="6"/>
  <c r="Q451" i="6" s="1"/>
  <c r="Q65" i="11"/>
  <c r="P14" i="14" s="1"/>
  <c r="P56" i="14" s="1"/>
  <c r="D185" i="11"/>
  <c r="I452" i="6"/>
  <c r="P21" i="14"/>
  <c r="P63" i="14" s="1"/>
  <c r="I186" i="11"/>
  <c r="I468" i="6" s="1"/>
  <c r="P430" i="6"/>
  <c r="P64" i="7" s="1"/>
  <c r="P193" i="11"/>
  <c r="P507" i="6" s="1"/>
  <c r="H186" i="11"/>
  <c r="H468" i="6" s="1"/>
  <c r="H452" i="6"/>
  <c r="P20" i="14"/>
  <c r="P62" i="14" s="1"/>
  <c r="F178" i="6"/>
  <c r="F76" i="9"/>
  <c r="F255" i="6" s="1"/>
  <c r="F169" i="9"/>
  <c r="I18" i="14"/>
  <c r="O193" i="11"/>
  <c r="O507" i="6" s="1"/>
  <c r="O430" i="6"/>
  <c r="O64" i="7" s="1"/>
  <c r="I75" i="6"/>
  <c r="I40" i="7" s="1"/>
  <c r="I108" i="8"/>
  <c r="I152" i="6" s="1"/>
  <c r="L169" i="9"/>
  <c r="L76" i="9"/>
  <c r="L255" i="6" s="1"/>
  <c r="I24" i="14"/>
  <c r="L178" i="6"/>
  <c r="J170" i="10"/>
  <c r="J297" i="6"/>
  <c r="H22" i="14"/>
  <c r="J77" i="10"/>
  <c r="J374" i="6" s="1"/>
  <c r="E46" i="6"/>
  <c r="F46" i="6" s="1"/>
  <c r="K34" i="6"/>
  <c r="L34" i="6" s="1"/>
  <c r="D333" i="6"/>
  <c r="Q333" i="6" s="1"/>
  <c r="D177" i="10"/>
  <c r="Q63" i="10"/>
  <c r="N14" i="14" s="1"/>
  <c r="N56" i="14" s="1"/>
  <c r="J186" i="11"/>
  <c r="J468" i="6" s="1"/>
  <c r="J452" i="6"/>
  <c r="P22" i="14"/>
  <c r="P64" i="14" s="1"/>
  <c r="K184" i="9"/>
  <c r="K270" i="6" s="1"/>
  <c r="K193" i="6"/>
  <c r="K48" i="7" s="1"/>
  <c r="E177" i="9"/>
  <c r="E231" i="6" s="1"/>
  <c r="O17" i="14"/>
  <c r="O59" i="14" s="1"/>
  <c r="E215" i="6"/>
  <c r="H415" i="6"/>
  <c r="H178" i="11"/>
  <c r="H82" i="11"/>
  <c r="H492" i="6" s="1"/>
  <c r="J20" i="14"/>
  <c r="S20" i="14"/>
  <c r="G62" i="14"/>
  <c r="S62" i="14" s="1"/>
  <c r="N297" i="6"/>
  <c r="H26" i="14"/>
  <c r="N170" i="10"/>
  <c r="N77" i="10"/>
  <c r="N374" i="6" s="1"/>
  <c r="Q136" i="6"/>
  <c r="D75" i="6"/>
  <c r="D40" i="7" s="1"/>
  <c r="D108" i="8"/>
  <c r="D152" i="6" s="1"/>
  <c r="Q92" i="8"/>
  <c r="E108" i="8"/>
  <c r="E152" i="6" s="1"/>
  <c r="E75" i="6"/>
  <c r="E40" i="7" s="1"/>
  <c r="L193" i="6"/>
  <c r="L48" i="7" s="1"/>
  <c r="L184" i="9"/>
  <c r="L270" i="6" s="1"/>
  <c r="Q26" i="9"/>
  <c r="I14" i="14" s="1"/>
  <c r="D177" i="6"/>
  <c r="Q177" i="6" s="1"/>
  <c r="D75" i="9"/>
  <c r="D168" i="9"/>
  <c r="K178" i="10"/>
  <c r="K350" i="6" s="1"/>
  <c r="N23" i="14"/>
  <c r="N65" i="14" s="1"/>
  <c r="K334" i="6"/>
  <c r="P184" i="9"/>
  <c r="P270" i="6" s="1"/>
  <c r="P193" i="6"/>
  <c r="P48" i="7" s="1"/>
  <c r="M186" i="11"/>
  <c r="M468" i="6" s="1"/>
  <c r="P25" i="14"/>
  <c r="P67" i="14" s="1"/>
  <c r="M452" i="6"/>
  <c r="O178" i="6"/>
  <c r="O76" i="9"/>
  <c r="O255" i="6" s="1"/>
  <c r="I27" i="14"/>
  <c r="O169" i="9"/>
  <c r="O297" i="6"/>
  <c r="O170" i="10"/>
  <c r="H27" i="14"/>
  <c r="O77" i="10"/>
  <c r="O374" i="6" s="1"/>
  <c r="L186" i="11"/>
  <c r="L468" i="6" s="1"/>
  <c r="L452" i="6"/>
  <c r="P24" i="14"/>
  <c r="P66" i="14" s="1"/>
  <c r="D64" i="10"/>
  <c r="Q51" i="10"/>
  <c r="E184" i="9"/>
  <c r="E270" i="6" s="1"/>
  <c r="E193" i="6"/>
  <c r="E48" i="7" s="1"/>
  <c r="K76" i="9"/>
  <c r="K255" i="6" s="1"/>
  <c r="K178" i="6"/>
  <c r="I23" i="14"/>
  <c r="K169" i="9"/>
  <c r="I334" i="6"/>
  <c r="N21" i="14"/>
  <c r="N63" i="14" s="1"/>
  <c r="I178" i="10"/>
  <c r="I350" i="6" s="1"/>
  <c r="F215" i="6"/>
  <c r="F177" i="9"/>
  <c r="F231" i="6" s="1"/>
  <c r="O18" i="14"/>
  <c r="O60" i="14" s="1"/>
  <c r="M297" i="6"/>
  <c r="M170" i="10"/>
  <c r="M77" i="10"/>
  <c r="M374" i="6" s="1"/>
  <c r="H25" i="14"/>
  <c r="H215" i="6"/>
  <c r="H177" i="9"/>
  <c r="H231" i="6" s="1"/>
  <c r="O20" i="14"/>
  <c r="O62" i="14" s="1"/>
  <c r="G60" i="14"/>
  <c r="S60" i="14" s="1"/>
  <c r="S18" i="14"/>
  <c r="J28" i="14"/>
  <c r="P178" i="11"/>
  <c r="P82" i="11"/>
  <c r="P492" i="6" s="1"/>
  <c r="P415" i="6"/>
  <c r="I82" i="11"/>
  <c r="I492" i="6" s="1"/>
  <c r="J21" i="14"/>
  <c r="I178" i="11"/>
  <c r="I415" i="6"/>
  <c r="I76" i="9"/>
  <c r="I255" i="6" s="1"/>
  <c r="I169" i="9"/>
  <c r="I178" i="6"/>
  <c r="I21" i="14"/>
  <c r="T36" i="14"/>
  <c r="U36" i="14"/>
  <c r="Q157" i="10"/>
  <c r="D382" i="6"/>
  <c r="Q382" i="6" s="1"/>
  <c r="D500" i="6"/>
  <c r="Q500" i="6" s="1"/>
  <c r="Q165" i="11"/>
  <c r="U37" i="14"/>
  <c r="T37" i="14"/>
  <c r="V36" i="14"/>
  <c r="D263" i="6"/>
  <c r="Q263" i="6" s="1"/>
  <c r="Q156" i="9"/>
  <c r="U21" i="14" l="1"/>
  <c r="I63" i="14"/>
  <c r="U63" i="14" s="1"/>
  <c r="H68" i="14"/>
  <c r="T68" i="14" s="1"/>
  <c r="T26" i="14"/>
  <c r="K46" i="6"/>
  <c r="L46" i="6" s="1"/>
  <c r="E32" i="7"/>
  <c r="F32" i="7" s="1"/>
  <c r="H65" i="14"/>
  <c r="T65" i="14" s="1"/>
  <c r="T23" i="14"/>
  <c r="T18" i="14"/>
  <c r="H60" i="14"/>
  <c r="T60" i="14" s="1"/>
  <c r="J65" i="14"/>
  <c r="V65" i="14" s="1"/>
  <c r="V23" i="14"/>
  <c r="Q169" i="10"/>
  <c r="D312" i="6"/>
  <c r="D185" i="10"/>
  <c r="J431" i="6"/>
  <c r="J65" i="7" s="1"/>
  <c r="J194" i="11"/>
  <c r="J508" i="6" s="1"/>
  <c r="I431" i="6"/>
  <c r="I65" i="7" s="1"/>
  <c r="I194" i="11"/>
  <c r="I508" i="6" s="1"/>
  <c r="H67" i="14"/>
  <c r="T67" i="14" s="1"/>
  <c r="T25" i="14"/>
  <c r="I56" i="14"/>
  <c r="U56" i="14" s="1"/>
  <c r="U14" i="14"/>
  <c r="I60" i="14"/>
  <c r="U60" i="14" s="1"/>
  <c r="U18" i="14"/>
  <c r="D76" i="9"/>
  <c r="D178" i="6"/>
  <c r="Q178" i="6" s="1"/>
  <c r="D169" i="9"/>
  <c r="Q27" i="9"/>
  <c r="I15" i="14" s="1"/>
  <c r="I16" i="14"/>
  <c r="F313" i="6"/>
  <c r="F57" i="7" s="1"/>
  <c r="F186" i="10"/>
  <c r="F390" i="6" s="1"/>
  <c r="D177" i="9"/>
  <c r="O16" i="14"/>
  <c r="O58" i="14" s="1"/>
  <c r="D215" i="6"/>
  <c r="Q215" i="6" s="1"/>
  <c r="Q63" i="9"/>
  <c r="O15" i="14" s="1"/>
  <c r="O57" i="14" s="1"/>
  <c r="H56" i="14"/>
  <c r="T56" i="14" s="1"/>
  <c r="T14" i="14"/>
  <c r="H186" i="10"/>
  <c r="H390" i="6" s="1"/>
  <c r="H313" i="6"/>
  <c r="H57" i="7" s="1"/>
  <c r="J313" i="6"/>
  <c r="J57" i="7" s="1"/>
  <c r="J186" i="10"/>
  <c r="J390" i="6" s="1"/>
  <c r="L194" i="6"/>
  <c r="L49" i="7" s="1"/>
  <c r="L185" i="9"/>
  <c r="L271" i="6" s="1"/>
  <c r="U20" i="14"/>
  <c r="I62" i="14"/>
  <c r="U62" i="14" s="1"/>
  <c r="I67" i="14"/>
  <c r="U67" i="14" s="1"/>
  <c r="U25" i="14"/>
  <c r="J61" i="14"/>
  <c r="V61" i="14" s="1"/>
  <c r="V19" i="14"/>
  <c r="S15" i="14"/>
  <c r="G57" i="14"/>
  <c r="S57" i="14" s="1"/>
  <c r="U22" i="14"/>
  <c r="I64" i="14"/>
  <c r="U64" i="14" s="1"/>
  <c r="L194" i="11"/>
  <c r="L508" i="6" s="1"/>
  <c r="L431" i="6"/>
  <c r="L65" i="7" s="1"/>
  <c r="D349" i="6"/>
  <c r="Q349" i="6" s="1"/>
  <c r="Q177" i="10"/>
  <c r="Q185" i="11"/>
  <c r="D467" i="6"/>
  <c r="Q467" i="6" s="1"/>
  <c r="T19" i="14"/>
  <c r="H61" i="14"/>
  <c r="T61" i="14" s="1"/>
  <c r="Q176" i="9"/>
  <c r="D230" i="6"/>
  <c r="Q230" i="6" s="1"/>
  <c r="I194" i="6"/>
  <c r="I49" i="7" s="1"/>
  <c r="I185" i="9"/>
  <c r="I271" i="6" s="1"/>
  <c r="J63" i="14"/>
  <c r="V63" i="14" s="1"/>
  <c r="V21" i="14"/>
  <c r="P194" i="11"/>
  <c r="P508" i="6" s="1"/>
  <c r="P431" i="6"/>
  <c r="P65" i="7" s="1"/>
  <c r="Q64" i="10"/>
  <c r="N15" i="14" s="1"/>
  <c r="N57" i="14" s="1"/>
  <c r="N16" i="14"/>
  <c r="N58" i="14" s="1"/>
  <c r="D334" i="6"/>
  <c r="Q334" i="6" s="1"/>
  <c r="D178" i="10"/>
  <c r="O185" i="9"/>
  <c r="O271" i="6" s="1"/>
  <c r="O194" i="6"/>
  <c r="O49" i="7" s="1"/>
  <c r="D193" i="6"/>
  <c r="Q168" i="9"/>
  <c r="D184" i="9"/>
  <c r="Q108" i="8"/>
  <c r="H194" i="11"/>
  <c r="H508" i="6" s="1"/>
  <c r="H431" i="6"/>
  <c r="H65" i="7" s="1"/>
  <c r="T22" i="14"/>
  <c r="H64" i="14"/>
  <c r="T64" i="14" s="1"/>
  <c r="I66" i="14"/>
  <c r="U66" i="14" s="1"/>
  <c r="U24" i="14"/>
  <c r="F185" i="9"/>
  <c r="F271" i="6" s="1"/>
  <c r="F194" i="6"/>
  <c r="F49" i="7" s="1"/>
  <c r="T28" i="14"/>
  <c r="H70" i="14"/>
  <c r="T70" i="14" s="1"/>
  <c r="J60" i="14"/>
  <c r="V60" i="14" s="1"/>
  <c r="V18" i="14"/>
  <c r="K186" i="10"/>
  <c r="K390" i="6" s="1"/>
  <c r="K313" i="6"/>
  <c r="K57" i="7" s="1"/>
  <c r="E313" i="6"/>
  <c r="E57" i="7" s="1"/>
  <c r="E186" i="10"/>
  <c r="E390" i="6" s="1"/>
  <c r="D491" i="6"/>
  <c r="Q491" i="6" s="1"/>
  <c r="Q81" i="11"/>
  <c r="V27" i="14"/>
  <c r="J69" i="14"/>
  <c r="V69" i="14" s="1"/>
  <c r="I186" i="10"/>
  <c r="I390" i="6" s="1"/>
  <c r="I313" i="6"/>
  <c r="I57" i="7" s="1"/>
  <c r="Q75" i="6"/>
  <c r="Q40" i="7" s="1"/>
  <c r="Q39" i="7"/>
  <c r="G185" i="9"/>
  <c r="G271" i="6" s="1"/>
  <c r="G194" i="6"/>
  <c r="G49" i="7" s="1"/>
  <c r="H16" i="14"/>
  <c r="D297" i="6"/>
  <c r="Q297" i="6" s="1"/>
  <c r="D170" i="10"/>
  <c r="D77" i="10"/>
  <c r="Q27" i="10"/>
  <c r="H15" i="14" s="1"/>
  <c r="J64" i="14"/>
  <c r="V64" i="14" s="1"/>
  <c r="V22" i="14"/>
  <c r="I65" i="14"/>
  <c r="U65" i="14" s="1"/>
  <c r="U23" i="14"/>
  <c r="O313" i="6"/>
  <c r="O57" i="7" s="1"/>
  <c r="O186" i="10"/>
  <c r="O390" i="6" s="1"/>
  <c r="J62" i="14"/>
  <c r="V62" i="14" s="1"/>
  <c r="V20" i="14"/>
  <c r="J59" i="14"/>
  <c r="V59" i="14" s="1"/>
  <c r="V17" i="14"/>
  <c r="V14" i="14"/>
  <c r="J56" i="14"/>
  <c r="V56" i="14" s="1"/>
  <c r="L313" i="6"/>
  <c r="L57" i="7" s="1"/>
  <c r="L186" i="10"/>
  <c r="L390" i="6" s="1"/>
  <c r="E185" i="9"/>
  <c r="E271" i="6" s="1"/>
  <c r="E194" i="6"/>
  <c r="E49" i="7" s="1"/>
  <c r="H63" i="14"/>
  <c r="T63" i="14" s="1"/>
  <c r="T21" i="14"/>
  <c r="I70" i="14"/>
  <c r="U70" i="14" s="1"/>
  <c r="U28" i="14"/>
  <c r="M194" i="11"/>
  <c r="M508" i="6" s="1"/>
  <c r="M431" i="6"/>
  <c r="M65" i="7" s="1"/>
  <c r="N185" i="9"/>
  <c r="N271" i="6" s="1"/>
  <c r="N194" i="6"/>
  <c r="N49" i="7" s="1"/>
  <c r="D415" i="6"/>
  <c r="Q415" i="6" s="1"/>
  <c r="D178" i="11"/>
  <c r="D82" i="11"/>
  <c r="Q27" i="11"/>
  <c r="J15" i="14" s="1"/>
  <c r="J16" i="14"/>
  <c r="P186" i="10"/>
  <c r="P390" i="6" s="1"/>
  <c r="P313" i="6"/>
  <c r="P57" i="7" s="1"/>
  <c r="P16" i="14"/>
  <c r="P58" i="14" s="1"/>
  <c r="D186" i="11"/>
  <c r="Q66" i="11"/>
  <c r="P15" i="14" s="1"/>
  <c r="P57" i="14" s="1"/>
  <c r="D452" i="6"/>
  <c r="Q452" i="6" s="1"/>
  <c r="E431" i="6"/>
  <c r="E65" i="7" s="1"/>
  <c r="E194" i="11"/>
  <c r="E508" i="6" s="1"/>
  <c r="N194" i="11"/>
  <c r="N508" i="6" s="1"/>
  <c r="N431" i="6"/>
  <c r="N65" i="7" s="1"/>
  <c r="H185" i="9"/>
  <c r="H271" i="6" s="1"/>
  <c r="H194" i="6"/>
  <c r="H49" i="7" s="1"/>
  <c r="I59" i="14"/>
  <c r="U59" i="14" s="1"/>
  <c r="U17" i="14"/>
  <c r="V28" i="14"/>
  <c r="J70" i="14"/>
  <c r="V70" i="14" s="1"/>
  <c r="M186" i="10"/>
  <c r="M390" i="6" s="1"/>
  <c r="M313" i="6"/>
  <c r="M57" i="7" s="1"/>
  <c r="K185" i="9"/>
  <c r="K271" i="6" s="1"/>
  <c r="K194" i="6"/>
  <c r="K49" i="7" s="1"/>
  <c r="H69" i="14"/>
  <c r="T69" i="14" s="1"/>
  <c r="T27" i="14"/>
  <c r="I69" i="14"/>
  <c r="U69" i="14" s="1"/>
  <c r="U27" i="14"/>
  <c r="Q75" i="9"/>
  <c r="D254" i="6"/>
  <c r="Q254" i="6" s="1"/>
  <c r="Q152" i="6"/>
  <c r="N313" i="6"/>
  <c r="N57" i="7" s="1"/>
  <c r="N186" i="10"/>
  <c r="N390" i="6" s="1"/>
  <c r="F431" i="6"/>
  <c r="F65" i="7" s="1"/>
  <c r="F194" i="11"/>
  <c r="F508" i="6" s="1"/>
  <c r="G313" i="6"/>
  <c r="G57" i="7" s="1"/>
  <c r="G186" i="10"/>
  <c r="G390" i="6" s="1"/>
  <c r="T17" i="14"/>
  <c r="H59" i="14"/>
  <c r="T59" i="14" s="1"/>
  <c r="V26" i="14"/>
  <c r="J68" i="14"/>
  <c r="V68" i="14" s="1"/>
  <c r="Q177" i="11"/>
  <c r="D193" i="11"/>
  <c r="D430" i="6"/>
  <c r="H66" i="14"/>
  <c r="T66" i="14" s="1"/>
  <c r="T24" i="14"/>
  <c r="M185" i="9"/>
  <c r="M271" i="6" s="1"/>
  <c r="M194" i="6"/>
  <c r="M49" i="7" s="1"/>
  <c r="O194" i="11"/>
  <c r="O508" i="6" s="1"/>
  <c r="O431" i="6"/>
  <c r="O65" i="7" s="1"/>
  <c r="G194" i="11"/>
  <c r="G508" i="6" s="1"/>
  <c r="G431" i="6"/>
  <c r="G65" i="7" s="1"/>
  <c r="P185" i="9"/>
  <c r="P271" i="6" s="1"/>
  <c r="P194" i="6"/>
  <c r="P49" i="7" s="1"/>
  <c r="V25" i="14"/>
  <c r="J67" i="14"/>
  <c r="V67" i="14" s="1"/>
  <c r="K194" i="11"/>
  <c r="K508" i="6" s="1"/>
  <c r="K431" i="6"/>
  <c r="K65" i="7" s="1"/>
  <c r="Q76" i="10"/>
  <c r="D373" i="6"/>
  <c r="Q373" i="6" s="1"/>
  <c r="U19" i="14"/>
  <c r="I61" i="14"/>
  <c r="U61" i="14" s="1"/>
  <c r="U26" i="14"/>
  <c r="I68" i="14"/>
  <c r="U68" i="14" s="1"/>
  <c r="T20" i="14"/>
  <c r="H62" i="14"/>
  <c r="T62" i="14" s="1"/>
  <c r="J185" i="9"/>
  <c r="J271" i="6" s="1"/>
  <c r="J194" i="6"/>
  <c r="J49" i="7" s="1"/>
  <c r="J66" i="14"/>
  <c r="V66" i="14" s="1"/>
  <c r="V24" i="14"/>
  <c r="Q430" i="6" l="1"/>
  <c r="Q64" i="7" s="1"/>
  <c r="D64" i="7"/>
  <c r="J58" i="14"/>
  <c r="V58" i="14" s="1"/>
  <c r="V16" i="14"/>
  <c r="Q169" i="9"/>
  <c r="D194" i="6"/>
  <c r="D185" i="9"/>
  <c r="Q193" i="11"/>
  <c r="D507" i="6"/>
  <c r="Q507" i="6" s="1"/>
  <c r="V15" i="14"/>
  <c r="J57" i="14"/>
  <c r="V57" i="14" s="1"/>
  <c r="T15" i="14"/>
  <c r="H57" i="14"/>
  <c r="T57" i="14" s="1"/>
  <c r="H58" i="14"/>
  <c r="T58" i="14" s="1"/>
  <c r="T16" i="14"/>
  <c r="Q184" i="9"/>
  <c r="D270" i="6"/>
  <c r="Q270" i="6" s="1"/>
  <c r="Q185" i="10"/>
  <c r="D389" i="6"/>
  <c r="Q389" i="6" s="1"/>
  <c r="D468" i="6"/>
  <c r="Q468" i="6" s="1"/>
  <c r="Q186" i="11"/>
  <c r="Q82" i="11"/>
  <c r="D492" i="6"/>
  <c r="Q492" i="6" s="1"/>
  <c r="D374" i="6"/>
  <c r="Q374" i="6" s="1"/>
  <c r="Q77" i="10"/>
  <c r="D350" i="6"/>
  <c r="Q350" i="6" s="1"/>
  <c r="Q178" i="10"/>
  <c r="U16" i="14"/>
  <c r="I58" i="14"/>
  <c r="U58" i="14" s="1"/>
  <c r="Q76" i="9"/>
  <c r="D255" i="6"/>
  <c r="Q255" i="6" s="1"/>
  <c r="Q312" i="6"/>
  <c r="Q56" i="7" s="1"/>
  <c r="D56" i="7"/>
  <c r="D194" i="11"/>
  <c r="Q178" i="11"/>
  <c r="D431" i="6"/>
  <c r="Q170" i="10"/>
  <c r="D313" i="6"/>
  <c r="D186" i="10"/>
  <c r="Q193" i="6"/>
  <c r="Q48" i="7" s="1"/>
  <c r="D48" i="7"/>
  <c r="Q177" i="9"/>
  <c r="D231" i="6"/>
  <c r="Q231" i="6" s="1"/>
  <c r="U15" i="14"/>
  <c r="I57" i="14"/>
  <c r="U57" i="14" s="1"/>
  <c r="Q186" i="10" l="1"/>
  <c r="D390" i="6"/>
  <c r="Q390" i="6" s="1"/>
  <c r="Q185" i="9"/>
  <c r="D271" i="6"/>
  <c r="Q271" i="6" s="1"/>
  <c r="D57" i="7"/>
  <c r="Q313" i="6"/>
  <c r="Q57" i="7" s="1"/>
  <c r="Q194" i="11"/>
  <c r="D508" i="6"/>
  <c r="Q508" i="6" s="1"/>
  <c r="D49" i="7"/>
  <c r="Q194" i="6"/>
  <c r="Q49" i="7" s="1"/>
  <c r="Q431" i="6"/>
  <c r="Q65" i="7" s="1"/>
  <c r="D65" i="7"/>
</calcChain>
</file>

<file path=xl/sharedStrings.xml><?xml version="1.0" encoding="utf-8"?>
<sst xmlns="http://schemas.openxmlformats.org/spreadsheetml/2006/main" count="2053" uniqueCount="556">
  <si>
    <t>13部門</t>
    <rPh sb="2" eb="4">
      <t>ブモン</t>
    </rPh>
    <phoneticPr fontId="4"/>
  </si>
  <si>
    <t>ワークシート一覧</t>
    <rPh sb="6" eb="8">
      <t>イチラン</t>
    </rPh>
    <phoneticPr fontId="4"/>
  </si>
  <si>
    <t>項目</t>
    <rPh sb="0" eb="2">
      <t>コウモク</t>
    </rPh>
    <phoneticPr fontId="4"/>
  </si>
  <si>
    <t>ワークシート名</t>
    <rPh sb="6" eb="7">
      <t>メイ</t>
    </rPh>
    <phoneticPr fontId="4"/>
  </si>
  <si>
    <t>内容</t>
    <rPh sb="0" eb="2">
      <t>ナイヨウ</t>
    </rPh>
    <phoneticPr fontId="4"/>
  </si>
  <si>
    <t>説明</t>
    <rPh sb="0" eb="2">
      <t>セツメイ</t>
    </rPh>
    <phoneticPr fontId="4"/>
  </si>
  <si>
    <t>分析シートの使い方</t>
    <phoneticPr fontId="4"/>
  </si>
  <si>
    <t>入力</t>
    <rPh sb="0" eb="2">
      <t>ニュウリョク</t>
    </rPh>
    <phoneticPr fontId="4"/>
  </si>
  <si>
    <t>地域内最終需要増加額の入力</t>
    <rPh sb="0" eb="2">
      <t>チイキ</t>
    </rPh>
    <rPh sb="2" eb="3">
      <t>ナイ</t>
    </rPh>
    <rPh sb="3" eb="5">
      <t>サイシュウ</t>
    </rPh>
    <rPh sb="5" eb="7">
      <t>ジュヨウ</t>
    </rPh>
    <rPh sb="7" eb="10">
      <t>ゾウカガク</t>
    </rPh>
    <rPh sb="11" eb="13">
      <t>ニュウリョク</t>
    </rPh>
    <phoneticPr fontId="4"/>
  </si>
  <si>
    <t>・県内最終需要増加額（購入者価格・生産者価格）の入力
・県外最終需要増加額（購入者価格・生産者価格）の入力
・購入者価格を生産者価格に変換</t>
    <rPh sb="1" eb="2">
      <t>ケン</t>
    </rPh>
    <rPh sb="2" eb="3">
      <t>ウチ</t>
    </rPh>
    <rPh sb="3" eb="5">
      <t>サイシュウ</t>
    </rPh>
    <rPh sb="5" eb="7">
      <t>ジュヨウ</t>
    </rPh>
    <rPh sb="7" eb="10">
      <t>ゾウカガク</t>
    </rPh>
    <rPh sb="11" eb="14">
      <t>コウニュウシャ</t>
    </rPh>
    <rPh sb="14" eb="16">
      <t>カカク</t>
    </rPh>
    <rPh sb="17" eb="20">
      <t>セイサンシャ</t>
    </rPh>
    <rPh sb="20" eb="22">
      <t>カカク</t>
    </rPh>
    <rPh sb="24" eb="26">
      <t>ニュウリョク</t>
    </rPh>
    <rPh sb="28" eb="30">
      <t>ケンガイ</t>
    </rPh>
    <rPh sb="30" eb="32">
      <t>サイシュウ</t>
    </rPh>
    <rPh sb="32" eb="34">
      <t>ジュヨウ</t>
    </rPh>
    <rPh sb="34" eb="36">
      <t>ゾウカ</t>
    </rPh>
    <rPh sb="36" eb="37">
      <t>ガク</t>
    </rPh>
    <rPh sb="51" eb="53">
      <t>ニュウリョク</t>
    </rPh>
    <rPh sb="55" eb="58">
      <t>コウニュウシャ</t>
    </rPh>
    <rPh sb="58" eb="60">
      <t>カカク</t>
    </rPh>
    <rPh sb="61" eb="64">
      <t>セイサンシャ</t>
    </rPh>
    <rPh sb="64" eb="66">
      <t>カカク</t>
    </rPh>
    <rPh sb="67" eb="69">
      <t>ヘンカン</t>
    </rPh>
    <phoneticPr fontId="4"/>
  </si>
  <si>
    <t>推計結果の
概要</t>
    <rPh sb="0" eb="2">
      <t>スイケイ</t>
    </rPh>
    <rPh sb="2" eb="4">
      <t>ケッカ</t>
    </rPh>
    <rPh sb="6" eb="8">
      <t>ガイヨウ</t>
    </rPh>
    <phoneticPr fontId="4"/>
  </si>
  <si>
    <t>推計結果の概要</t>
    <rPh sb="0" eb="2">
      <t>スイケイ</t>
    </rPh>
    <rPh sb="2" eb="4">
      <t>ケッカ</t>
    </rPh>
    <rPh sb="5" eb="7">
      <t>ガイヨウ</t>
    </rPh>
    <phoneticPr fontId="4"/>
  </si>
  <si>
    <t>推計結果の概要
（三重県内・県外・全国）</t>
    <rPh sb="0" eb="2">
      <t>スイケイ</t>
    </rPh>
    <rPh sb="2" eb="4">
      <t>ケッカ</t>
    </rPh>
    <rPh sb="5" eb="7">
      <t>ガイヨウ</t>
    </rPh>
    <rPh sb="9" eb="11">
      <t>ミエ</t>
    </rPh>
    <rPh sb="11" eb="13">
      <t>ケンナイ</t>
    </rPh>
    <rPh sb="14" eb="16">
      <t>ケンガイ</t>
    </rPh>
    <rPh sb="17" eb="19">
      <t>ゼンコク</t>
    </rPh>
    <phoneticPr fontId="4"/>
  </si>
  <si>
    <t>・推計結果の概要</t>
    <rPh sb="1" eb="3">
      <t>スイケイ</t>
    </rPh>
    <rPh sb="3" eb="5">
      <t>ケッカ</t>
    </rPh>
    <rPh sb="6" eb="8">
      <t>ガイヨウ</t>
    </rPh>
    <phoneticPr fontId="4"/>
  </si>
  <si>
    <t>県内のみ</t>
    <rPh sb="0" eb="2">
      <t>ケンナイ</t>
    </rPh>
    <phoneticPr fontId="4"/>
  </si>
  <si>
    <t>推計結果の概要
三重県内のみ（抜粋）</t>
    <rPh sb="0" eb="2">
      <t>スイケイ</t>
    </rPh>
    <rPh sb="2" eb="4">
      <t>ケッカ</t>
    </rPh>
    <rPh sb="5" eb="7">
      <t>ガイヨウ</t>
    </rPh>
    <rPh sb="8" eb="10">
      <t>ミエ</t>
    </rPh>
    <rPh sb="10" eb="12">
      <t>ケンナイ</t>
    </rPh>
    <rPh sb="15" eb="17">
      <t>バッスイ</t>
    </rPh>
    <phoneticPr fontId="4"/>
  </si>
  <si>
    <t>推計結果
の詳細</t>
    <rPh sb="0" eb="2">
      <t>スイケイ</t>
    </rPh>
    <rPh sb="2" eb="4">
      <t>ケッカ</t>
    </rPh>
    <rPh sb="6" eb="8">
      <t>ショウサイ</t>
    </rPh>
    <phoneticPr fontId="4"/>
  </si>
  <si>
    <t>詳細1</t>
    <rPh sb="0" eb="2">
      <t>ショウサイ</t>
    </rPh>
    <phoneticPr fontId="4"/>
  </si>
  <si>
    <t>生産誘発額</t>
    <rPh sb="0" eb="2">
      <t>セイサン</t>
    </rPh>
    <rPh sb="2" eb="4">
      <t>ユウハツ</t>
    </rPh>
    <rPh sb="4" eb="5">
      <t>ガク</t>
    </rPh>
    <phoneticPr fontId="4"/>
  </si>
  <si>
    <t>・三重県内の需要増加による生産誘発額
・県外の需要増加による生産誘発額
・全国の需要増加による生産誘発額</t>
    <rPh sb="1" eb="4">
      <t>ミエケン</t>
    </rPh>
    <rPh sb="4" eb="5">
      <t>ナイ</t>
    </rPh>
    <rPh sb="6" eb="8">
      <t>ジュヨウ</t>
    </rPh>
    <rPh sb="8" eb="10">
      <t>ゾウカ</t>
    </rPh>
    <rPh sb="13" eb="15">
      <t>セイサン</t>
    </rPh>
    <rPh sb="15" eb="17">
      <t>ユウハツ</t>
    </rPh>
    <rPh sb="17" eb="18">
      <t>ガク</t>
    </rPh>
    <rPh sb="20" eb="22">
      <t>ケンガイ</t>
    </rPh>
    <rPh sb="23" eb="25">
      <t>ジュヨウ</t>
    </rPh>
    <rPh sb="25" eb="27">
      <t>ゾウカ</t>
    </rPh>
    <rPh sb="30" eb="32">
      <t>セイサン</t>
    </rPh>
    <rPh sb="32" eb="34">
      <t>ユウハツ</t>
    </rPh>
    <rPh sb="34" eb="35">
      <t>ガク</t>
    </rPh>
    <rPh sb="37" eb="39">
      <t>ゼンコク</t>
    </rPh>
    <rPh sb="40" eb="42">
      <t>ジュヨウ</t>
    </rPh>
    <rPh sb="42" eb="44">
      <t>ゾウカ</t>
    </rPh>
    <rPh sb="47" eb="49">
      <t>セイサン</t>
    </rPh>
    <rPh sb="49" eb="51">
      <t>ユウハツ</t>
    </rPh>
    <rPh sb="51" eb="52">
      <t>ガク</t>
    </rPh>
    <phoneticPr fontId="4"/>
  </si>
  <si>
    <t>詳細2</t>
    <rPh sb="0" eb="2">
      <t>ショウサイ</t>
    </rPh>
    <phoneticPr fontId="4"/>
  </si>
  <si>
    <t>雇用者所得誘発額</t>
    <rPh sb="0" eb="3">
      <t>コヨウシャ</t>
    </rPh>
    <rPh sb="3" eb="5">
      <t>ショトク</t>
    </rPh>
    <rPh sb="5" eb="7">
      <t>ユウハツ</t>
    </rPh>
    <rPh sb="7" eb="8">
      <t>ガク</t>
    </rPh>
    <phoneticPr fontId="4"/>
  </si>
  <si>
    <t>・三重県内の需要増加による雇用者所得誘発額
・県外の需要増加による雇用者所得誘発額
・全国の需要増加による雇用者所得誘発額</t>
    <rPh sb="1" eb="4">
      <t>ミエケン</t>
    </rPh>
    <rPh sb="4" eb="5">
      <t>ナイ</t>
    </rPh>
    <rPh sb="6" eb="8">
      <t>ジュヨウ</t>
    </rPh>
    <rPh sb="8" eb="10">
      <t>ゾウカ</t>
    </rPh>
    <rPh sb="13" eb="16">
      <t>コヨウシャ</t>
    </rPh>
    <rPh sb="16" eb="18">
      <t>ショトク</t>
    </rPh>
    <rPh sb="18" eb="20">
      <t>ユウハツ</t>
    </rPh>
    <rPh sb="20" eb="21">
      <t>ガク</t>
    </rPh>
    <rPh sb="23" eb="25">
      <t>ケンガイ</t>
    </rPh>
    <rPh sb="26" eb="28">
      <t>ジュヨウ</t>
    </rPh>
    <rPh sb="28" eb="30">
      <t>ゾウカ</t>
    </rPh>
    <rPh sb="33" eb="36">
      <t>コヨウシャ</t>
    </rPh>
    <rPh sb="36" eb="38">
      <t>ショトク</t>
    </rPh>
    <rPh sb="38" eb="40">
      <t>ユウハツ</t>
    </rPh>
    <rPh sb="40" eb="41">
      <t>ガク</t>
    </rPh>
    <rPh sb="43" eb="45">
      <t>ゼンコク</t>
    </rPh>
    <rPh sb="46" eb="48">
      <t>ジュヨウ</t>
    </rPh>
    <rPh sb="48" eb="50">
      <t>ゾウカ</t>
    </rPh>
    <rPh sb="53" eb="56">
      <t>コヨウシャ</t>
    </rPh>
    <rPh sb="56" eb="58">
      <t>ショトク</t>
    </rPh>
    <rPh sb="58" eb="60">
      <t>ユウハツ</t>
    </rPh>
    <rPh sb="60" eb="61">
      <t>ガク</t>
    </rPh>
    <phoneticPr fontId="4"/>
  </si>
  <si>
    <t>詳細3</t>
    <rPh sb="0" eb="2">
      <t>ショウサイ</t>
    </rPh>
    <phoneticPr fontId="4"/>
  </si>
  <si>
    <t>粗付加価値誘発額</t>
    <rPh sb="0" eb="1">
      <t>ソ</t>
    </rPh>
    <rPh sb="1" eb="3">
      <t>フカ</t>
    </rPh>
    <rPh sb="3" eb="5">
      <t>カチ</t>
    </rPh>
    <rPh sb="5" eb="7">
      <t>ユウハツ</t>
    </rPh>
    <rPh sb="7" eb="8">
      <t>ガク</t>
    </rPh>
    <phoneticPr fontId="4"/>
  </si>
  <si>
    <t>・三重県内の需要増加による粗付加価値誘発額
・県外の需要増加による粗付加価値誘発額
・全国の需要増加による粗付加価値誘発額</t>
    <rPh sb="1" eb="4">
      <t>ミエケン</t>
    </rPh>
    <rPh sb="4" eb="5">
      <t>ナイ</t>
    </rPh>
    <rPh sb="6" eb="8">
      <t>ジュヨウ</t>
    </rPh>
    <rPh sb="8" eb="10">
      <t>ゾウカ</t>
    </rPh>
    <rPh sb="13" eb="14">
      <t>ソ</t>
    </rPh>
    <rPh sb="14" eb="16">
      <t>フカ</t>
    </rPh>
    <rPh sb="16" eb="18">
      <t>カチ</t>
    </rPh>
    <rPh sb="18" eb="20">
      <t>ユウハツ</t>
    </rPh>
    <rPh sb="20" eb="21">
      <t>ガク</t>
    </rPh>
    <rPh sb="23" eb="25">
      <t>ケンガイ</t>
    </rPh>
    <rPh sb="26" eb="28">
      <t>ジュヨウ</t>
    </rPh>
    <rPh sb="28" eb="30">
      <t>ゾウカ</t>
    </rPh>
    <rPh sb="33" eb="34">
      <t>ソ</t>
    </rPh>
    <rPh sb="34" eb="36">
      <t>フカ</t>
    </rPh>
    <rPh sb="36" eb="38">
      <t>カチ</t>
    </rPh>
    <rPh sb="38" eb="40">
      <t>ユウハツ</t>
    </rPh>
    <rPh sb="40" eb="41">
      <t>ガク</t>
    </rPh>
    <rPh sb="43" eb="45">
      <t>ゼンコク</t>
    </rPh>
    <rPh sb="46" eb="48">
      <t>ジュヨウ</t>
    </rPh>
    <rPh sb="48" eb="50">
      <t>ゾウカ</t>
    </rPh>
    <rPh sb="53" eb="54">
      <t>ソ</t>
    </rPh>
    <rPh sb="54" eb="56">
      <t>フカ</t>
    </rPh>
    <rPh sb="56" eb="58">
      <t>カチ</t>
    </rPh>
    <rPh sb="58" eb="60">
      <t>ユウハツ</t>
    </rPh>
    <rPh sb="60" eb="61">
      <t>ガク</t>
    </rPh>
    <phoneticPr fontId="4"/>
  </si>
  <si>
    <t>詳細4</t>
    <rPh sb="0" eb="2">
      <t>ショウサイ</t>
    </rPh>
    <phoneticPr fontId="4"/>
  </si>
  <si>
    <t>雇用創出効果</t>
    <rPh sb="0" eb="2">
      <t>コヨウ</t>
    </rPh>
    <rPh sb="2" eb="4">
      <t>ソウシュツ</t>
    </rPh>
    <rPh sb="4" eb="6">
      <t>コウカ</t>
    </rPh>
    <phoneticPr fontId="4"/>
  </si>
  <si>
    <t>・三重県内の需要増加による雇用創出効果
・県外の需要増加による雇用創出効果
・全国の需要増加による雇用創出効果</t>
    <rPh sb="1" eb="4">
      <t>ミエケン</t>
    </rPh>
    <rPh sb="4" eb="5">
      <t>ナイ</t>
    </rPh>
    <rPh sb="6" eb="8">
      <t>ジュヨウ</t>
    </rPh>
    <rPh sb="8" eb="10">
      <t>ゾウカ</t>
    </rPh>
    <rPh sb="13" eb="15">
      <t>コヨウ</t>
    </rPh>
    <rPh sb="15" eb="17">
      <t>ソウシュツ</t>
    </rPh>
    <rPh sb="17" eb="19">
      <t>コウカ</t>
    </rPh>
    <rPh sb="21" eb="23">
      <t>ケンガイ</t>
    </rPh>
    <rPh sb="24" eb="26">
      <t>ジュヨウ</t>
    </rPh>
    <rPh sb="26" eb="28">
      <t>ゾウカ</t>
    </rPh>
    <rPh sb="31" eb="33">
      <t>コヨウ</t>
    </rPh>
    <rPh sb="33" eb="35">
      <t>ソウシュツ</t>
    </rPh>
    <rPh sb="35" eb="37">
      <t>コウカ</t>
    </rPh>
    <rPh sb="39" eb="41">
      <t>ゼンコク</t>
    </rPh>
    <rPh sb="42" eb="44">
      <t>ジュヨウ</t>
    </rPh>
    <rPh sb="44" eb="46">
      <t>ゾウカ</t>
    </rPh>
    <rPh sb="49" eb="51">
      <t>コヨウ</t>
    </rPh>
    <rPh sb="51" eb="53">
      <t>ソウシュツ</t>
    </rPh>
    <rPh sb="53" eb="55">
      <t>コウカ</t>
    </rPh>
    <phoneticPr fontId="4"/>
  </si>
  <si>
    <t>体系図1</t>
    <rPh sb="0" eb="3">
      <t>タイケイズ</t>
    </rPh>
    <phoneticPr fontId="4"/>
  </si>
  <si>
    <t>経済波及効果体系図</t>
    <rPh sb="0" eb="2">
      <t>ケイザイ</t>
    </rPh>
    <rPh sb="2" eb="6">
      <t>ハキュウコウカ</t>
    </rPh>
    <rPh sb="6" eb="9">
      <t>タイケイズ</t>
    </rPh>
    <phoneticPr fontId="4"/>
  </si>
  <si>
    <t>・三重県内の需要増加による経済波及効果の体系図</t>
    <rPh sb="1" eb="4">
      <t>ミエケン</t>
    </rPh>
    <rPh sb="4" eb="5">
      <t>ナイ</t>
    </rPh>
    <rPh sb="6" eb="8">
      <t>ジュヨウ</t>
    </rPh>
    <rPh sb="8" eb="10">
      <t>ゾウカ</t>
    </rPh>
    <rPh sb="13" eb="15">
      <t>ケイザイ</t>
    </rPh>
    <rPh sb="15" eb="19">
      <t>ハキュウコウカ</t>
    </rPh>
    <rPh sb="20" eb="23">
      <t>タイケイズ</t>
    </rPh>
    <phoneticPr fontId="4"/>
  </si>
  <si>
    <t>体系図2</t>
    <rPh sb="0" eb="3">
      <t>タイケイズ</t>
    </rPh>
    <phoneticPr fontId="4"/>
  </si>
  <si>
    <t>・県外の需要増加による経済波及効果の体系図</t>
    <rPh sb="1" eb="3">
      <t>ケンガイ</t>
    </rPh>
    <rPh sb="4" eb="6">
      <t>ジュヨウ</t>
    </rPh>
    <rPh sb="6" eb="8">
      <t>ゾウカ</t>
    </rPh>
    <rPh sb="11" eb="13">
      <t>ケイザイ</t>
    </rPh>
    <rPh sb="13" eb="17">
      <t>ハキュウコウカ</t>
    </rPh>
    <rPh sb="18" eb="21">
      <t>タイケイズ</t>
    </rPh>
    <phoneticPr fontId="4"/>
  </si>
  <si>
    <t>効果内訳</t>
    <rPh sb="0" eb="2">
      <t>コウカ</t>
    </rPh>
    <rPh sb="2" eb="4">
      <t>ウチワケ</t>
    </rPh>
    <phoneticPr fontId="4"/>
  </si>
  <si>
    <t>経済波及効果内訳</t>
    <rPh sb="0" eb="2">
      <t>ケイザイ</t>
    </rPh>
    <rPh sb="2" eb="4">
      <t>ハキュウ</t>
    </rPh>
    <rPh sb="4" eb="6">
      <t>コウカ</t>
    </rPh>
    <rPh sb="6" eb="8">
      <t>ウチワケ</t>
    </rPh>
    <phoneticPr fontId="4"/>
  </si>
  <si>
    <t>・経済波及効果の内訳（三重県・県外・全国）</t>
    <rPh sb="1" eb="3">
      <t>ケイザイ</t>
    </rPh>
    <rPh sb="3" eb="7">
      <t>ハキュウコウカ</t>
    </rPh>
    <rPh sb="8" eb="10">
      <t>ウチワケ</t>
    </rPh>
    <rPh sb="11" eb="14">
      <t>ミエケン</t>
    </rPh>
    <rPh sb="15" eb="17">
      <t>ケンガイ</t>
    </rPh>
    <rPh sb="18" eb="20">
      <t>ゼンコク</t>
    </rPh>
    <phoneticPr fontId="4"/>
  </si>
  <si>
    <t>グラフ1</t>
    <phoneticPr fontId="4"/>
  </si>
  <si>
    <t>生産誘発額</t>
    <rPh sb="0" eb="2">
      <t>セイサン</t>
    </rPh>
    <rPh sb="2" eb="5">
      <t>ユウハツガク</t>
    </rPh>
    <phoneticPr fontId="4"/>
  </si>
  <si>
    <t>・生産誘発額のグラフ</t>
    <rPh sb="1" eb="3">
      <t>セイサン</t>
    </rPh>
    <rPh sb="3" eb="6">
      <t>ユウハツガク</t>
    </rPh>
    <phoneticPr fontId="4"/>
  </si>
  <si>
    <t>グラフ2</t>
    <phoneticPr fontId="4"/>
  </si>
  <si>
    <t>粗付加価値誘発額</t>
    <rPh sb="0" eb="1">
      <t>ソ</t>
    </rPh>
    <rPh sb="1" eb="3">
      <t>フカ</t>
    </rPh>
    <rPh sb="3" eb="5">
      <t>カチ</t>
    </rPh>
    <rPh sb="5" eb="8">
      <t>ユウハツガク</t>
    </rPh>
    <phoneticPr fontId="4"/>
  </si>
  <si>
    <t>・粗付加価値誘発額のグラフ</t>
    <rPh sb="1" eb="2">
      <t>ソ</t>
    </rPh>
    <rPh sb="2" eb="4">
      <t>フカ</t>
    </rPh>
    <rPh sb="4" eb="6">
      <t>カチ</t>
    </rPh>
    <rPh sb="6" eb="9">
      <t>ユウハツガク</t>
    </rPh>
    <phoneticPr fontId="4"/>
  </si>
  <si>
    <t>グラフ3</t>
    <phoneticPr fontId="4"/>
  </si>
  <si>
    <t>雇用者所得誘発額</t>
    <rPh sb="0" eb="3">
      <t>コヨウシャ</t>
    </rPh>
    <rPh sb="3" eb="5">
      <t>ショトク</t>
    </rPh>
    <rPh sb="5" eb="8">
      <t>ユウハツガク</t>
    </rPh>
    <phoneticPr fontId="4"/>
  </si>
  <si>
    <t>・雇用者所得誘発額のグラフ</t>
    <rPh sb="1" eb="4">
      <t>コヨウシャ</t>
    </rPh>
    <rPh sb="4" eb="6">
      <t>ショトク</t>
    </rPh>
    <rPh sb="6" eb="9">
      <t>ユウハツガク</t>
    </rPh>
    <phoneticPr fontId="4"/>
  </si>
  <si>
    <t>グラフ4</t>
    <phoneticPr fontId="4"/>
  </si>
  <si>
    <t>・雇用創出効果のグラフ</t>
    <rPh sb="1" eb="3">
      <t>コヨウ</t>
    </rPh>
    <rPh sb="3" eb="5">
      <t>ソウシュツ</t>
    </rPh>
    <rPh sb="5" eb="7">
      <t>コウカ</t>
    </rPh>
    <phoneticPr fontId="4"/>
  </si>
  <si>
    <t>計算
プロセス</t>
    <rPh sb="0" eb="2">
      <t>ケイサン</t>
    </rPh>
    <phoneticPr fontId="4"/>
  </si>
  <si>
    <t>1次効果</t>
    <rPh sb="1" eb="2">
      <t>ジ</t>
    </rPh>
    <rPh sb="2" eb="4">
      <t>コウカ</t>
    </rPh>
    <phoneticPr fontId="4"/>
  </si>
  <si>
    <t>・1次間接波及効果の計算シート</t>
    <rPh sb="2" eb="3">
      <t>ジ</t>
    </rPh>
    <rPh sb="3" eb="5">
      <t>カンセツ</t>
    </rPh>
    <rPh sb="5" eb="9">
      <t>ハキュウコウカ</t>
    </rPh>
    <rPh sb="10" eb="12">
      <t>ケイサン</t>
    </rPh>
    <phoneticPr fontId="4"/>
  </si>
  <si>
    <t>2次効果</t>
    <rPh sb="1" eb="2">
      <t>ジ</t>
    </rPh>
    <rPh sb="2" eb="4">
      <t>コウカ</t>
    </rPh>
    <phoneticPr fontId="4"/>
  </si>
  <si>
    <t>・2次間接波及効果の計算シート</t>
    <rPh sb="2" eb="3">
      <t>ジ</t>
    </rPh>
    <rPh sb="3" eb="5">
      <t>カンセツ</t>
    </rPh>
    <rPh sb="5" eb="9">
      <t>ハキュウコウカ</t>
    </rPh>
    <rPh sb="10" eb="12">
      <t>ケイサン</t>
    </rPh>
    <phoneticPr fontId="4"/>
  </si>
  <si>
    <t>係数</t>
    <rPh sb="0" eb="2">
      <t>ケイスウ</t>
    </rPh>
    <phoneticPr fontId="4"/>
  </si>
  <si>
    <t>係数データ</t>
    <rPh sb="0" eb="2">
      <t>ケイスウ</t>
    </rPh>
    <phoneticPr fontId="4"/>
  </si>
  <si>
    <t>・分析で使用した係数データとその計算式</t>
    <rPh sb="1" eb="3">
      <t>ブンセキ</t>
    </rPh>
    <rPh sb="4" eb="6">
      <t>シヨウ</t>
    </rPh>
    <rPh sb="8" eb="10">
      <t>ケイスウ</t>
    </rPh>
    <rPh sb="16" eb="19">
      <t>ケイサンシキ</t>
    </rPh>
    <phoneticPr fontId="4"/>
  </si>
  <si>
    <t>均衡産出高モデルを使用した産業連関分析（13部門）</t>
    <rPh sb="9" eb="11">
      <t>シヨウ</t>
    </rPh>
    <rPh sb="13" eb="15">
      <t>サンギョウ</t>
    </rPh>
    <rPh sb="15" eb="17">
      <t>レンカン</t>
    </rPh>
    <rPh sb="17" eb="19">
      <t>ブンセキ</t>
    </rPh>
    <rPh sb="22" eb="24">
      <t>ブモン</t>
    </rPh>
    <phoneticPr fontId="4"/>
  </si>
  <si>
    <t>（単位：億円）</t>
    <rPh sb="1" eb="3">
      <t>タンイ</t>
    </rPh>
    <rPh sb="4" eb="5">
      <t>オク</t>
    </rPh>
    <rPh sb="5" eb="6">
      <t>オクエン</t>
    </rPh>
    <phoneticPr fontId="4"/>
  </si>
  <si>
    <t>部門名</t>
    <rPh sb="0" eb="2">
      <t>ブモン</t>
    </rPh>
    <rPh sb="2" eb="3">
      <t>メイ</t>
    </rPh>
    <phoneticPr fontId="4"/>
  </si>
  <si>
    <t>最終需要増加額</t>
    <rPh sb="0" eb="2">
      <t>サイシュウ</t>
    </rPh>
    <rPh sb="2" eb="4">
      <t>ジュヨウ</t>
    </rPh>
    <rPh sb="4" eb="6">
      <t>ゾウカ</t>
    </rPh>
    <rPh sb="6" eb="7">
      <t>ガク</t>
    </rPh>
    <phoneticPr fontId="4"/>
  </si>
  <si>
    <t>鉱業</t>
  </si>
  <si>
    <t>製造業</t>
  </si>
  <si>
    <t>建設</t>
  </si>
  <si>
    <t>電力･ガス･水道</t>
  </si>
  <si>
    <t>商業</t>
  </si>
  <si>
    <t>不動産</t>
  </si>
  <si>
    <t>運輸</t>
  </si>
  <si>
    <t>公務</t>
  </si>
  <si>
    <t>サービス</t>
  </si>
  <si>
    <t>分類不明</t>
  </si>
  <si>
    <t>合計</t>
    <rPh sb="0" eb="2">
      <t>ゴウケイ</t>
    </rPh>
    <phoneticPr fontId="4"/>
  </si>
  <si>
    <t>三重県内</t>
    <rPh sb="0" eb="3">
      <t>ミエケン</t>
    </rPh>
    <rPh sb="3" eb="4">
      <t>ナイ</t>
    </rPh>
    <phoneticPr fontId="4"/>
  </si>
  <si>
    <t>県外</t>
    <rPh sb="0" eb="2">
      <t>ケンガイ</t>
    </rPh>
    <phoneticPr fontId="4"/>
  </si>
  <si>
    <t>全国（合計）</t>
    <rPh sb="0" eb="2">
      <t>ゼンコク</t>
    </rPh>
    <rPh sb="3" eb="5">
      <t>ゴウケイ</t>
    </rPh>
    <phoneticPr fontId="4"/>
  </si>
  <si>
    <t>地域内
需要増加額</t>
    <rPh sb="0" eb="3">
      <t>チイキナイ</t>
    </rPh>
    <rPh sb="4" eb="6">
      <t>ジュヨウ</t>
    </rPh>
    <rPh sb="6" eb="9">
      <t>ゾウカガク</t>
    </rPh>
    <phoneticPr fontId="4"/>
  </si>
  <si>
    <t>三重県内</t>
    <rPh sb="0" eb="2">
      <t>ミエ</t>
    </rPh>
    <rPh sb="2" eb="4">
      <t>ケンナイ</t>
    </rPh>
    <phoneticPr fontId="4"/>
  </si>
  <si>
    <t>輸入額</t>
    <rPh sb="0" eb="3">
      <t>ユニュウガク</t>
    </rPh>
    <phoneticPr fontId="4"/>
  </si>
  <si>
    <t>◎ 地域内最終需要増加額（生産者価格）</t>
    <rPh sb="2" eb="4">
      <t>チイキ</t>
    </rPh>
    <rPh sb="4" eb="5">
      <t>ナイ</t>
    </rPh>
    <rPh sb="5" eb="7">
      <t>サイシュウ</t>
    </rPh>
    <rPh sb="7" eb="9">
      <t>ジュヨウ</t>
    </rPh>
    <rPh sb="9" eb="11">
      <t>ゾウカ</t>
    </rPh>
    <rPh sb="11" eb="12">
      <t>ガク</t>
    </rPh>
    <rPh sb="13" eb="16">
      <t>セイサンシャ</t>
    </rPh>
    <rPh sb="16" eb="18">
      <t>カカク</t>
    </rPh>
    <phoneticPr fontId="4"/>
  </si>
  <si>
    <t>うち</t>
    <phoneticPr fontId="4"/>
  </si>
  <si>
    <t>○ 地域内需要増加額（直接効果）</t>
    <rPh sb="2" eb="5">
      <t>チイキナイ</t>
    </rPh>
    <rPh sb="5" eb="7">
      <t>ジュヨウ</t>
    </rPh>
    <rPh sb="7" eb="10">
      <t>ゾウカガク</t>
    </rPh>
    <rPh sb="11" eb="13">
      <t>チョクセツ</t>
    </rPh>
    <rPh sb="13" eb="15">
      <t>コウカ</t>
    </rPh>
    <phoneticPr fontId="4"/>
  </si>
  <si>
    <t>○ 輸入額</t>
    <rPh sb="2" eb="5">
      <t>ユニュウガク</t>
    </rPh>
    <phoneticPr fontId="4"/>
  </si>
  <si>
    <t>◎ 推計結果の概要</t>
    <rPh sb="2" eb="4">
      <t>スイケイ</t>
    </rPh>
    <rPh sb="4" eb="6">
      <t>ケッカ</t>
    </rPh>
    <rPh sb="7" eb="9">
      <t>ガイヨウ</t>
    </rPh>
    <phoneticPr fontId="4"/>
  </si>
  <si>
    <t>Ⅰ 経済波及効果と波及倍率</t>
    <rPh sb="2" eb="4">
      <t>ケイザイ</t>
    </rPh>
    <rPh sb="4" eb="6">
      <t>ハキュウ</t>
    </rPh>
    <rPh sb="6" eb="8">
      <t>コウカ</t>
    </rPh>
    <rPh sb="9" eb="11">
      <t>ハキュウ</t>
    </rPh>
    <rPh sb="11" eb="13">
      <t>バイリツ</t>
    </rPh>
    <phoneticPr fontId="4"/>
  </si>
  <si>
    <t>１ 三重県内の需要増加による経済波及効果と波及倍率</t>
    <rPh sb="2" eb="5">
      <t>ミエケン</t>
    </rPh>
    <rPh sb="5" eb="6">
      <t>ナイ</t>
    </rPh>
    <rPh sb="7" eb="9">
      <t>ジュヨウ</t>
    </rPh>
    <rPh sb="9" eb="11">
      <t>ゾウカ</t>
    </rPh>
    <rPh sb="14" eb="16">
      <t>ケイザイ</t>
    </rPh>
    <rPh sb="16" eb="18">
      <t>ハキュウ</t>
    </rPh>
    <rPh sb="18" eb="20">
      <t>コウカ</t>
    </rPh>
    <rPh sb="21" eb="23">
      <t>ハキュウ</t>
    </rPh>
    <rPh sb="23" eb="25">
      <t>バイリツ</t>
    </rPh>
    <phoneticPr fontId="4"/>
  </si>
  <si>
    <t>（単位：億円、倍）</t>
    <rPh sb="1" eb="3">
      <t>タンイ</t>
    </rPh>
    <rPh sb="4" eb="5">
      <t>オク</t>
    </rPh>
    <rPh sb="5" eb="6">
      <t>オクエン</t>
    </rPh>
    <rPh sb="7" eb="8">
      <t>バイ</t>
    </rPh>
    <phoneticPr fontId="4"/>
  </si>
  <si>
    <t>消費転換係数（三重県）</t>
    <rPh sb="0" eb="2">
      <t>ショウヒ</t>
    </rPh>
    <rPh sb="2" eb="4">
      <t>テンカン</t>
    </rPh>
    <rPh sb="4" eb="6">
      <t>ケイスウ</t>
    </rPh>
    <rPh sb="7" eb="10">
      <t>ミエケン</t>
    </rPh>
    <phoneticPr fontId="4"/>
  </si>
  <si>
    <t>三重県</t>
    <rPh sb="0" eb="3">
      <t>ミエケン</t>
    </rPh>
    <phoneticPr fontId="4"/>
  </si>
  <si>
    <t>需要
増加額</t>
    <rPh sb="0" eb="2">
      <t>ジュヨウ</t>
    </rPh>
    <rPh sb="3" eb="6">
      <t>ゾウカガク</t>
    </rPh>
    <phoneticPr fontId="4"/>
  </si>
  <si>
    <t>波及効果</t>
    <rPh sb="0" eb="2">
      <t>ハキュウ</t>
    </rPh>
    <rPh sb="2" eb="4">
      <t>コウカ</t>
    </rPh>
    <phoneticPr fontId="4"/>
  </si>
  <si>
    <t>波及倍率</t>
    <rPh sb="0" eb="2">
      <t>ハキュウ</t>
    </rPh>
    <rPh sb="2" eb="4">
      <t>バイリツ</t>
    </rPh>
    <phoneticPr fontId="4"/>
  </si>
  <si>
    <t>直接効果＋1次効果</t>
    <rPh sb="0" eb="2">
      <t>チョクセツ</t>
    </rPh>
    <rPh sb="2" eb="4">
      <t>コウカ</t>
    </rPh>
    <rPh sb="6" eb="7">
      <t>ジ</t>
    </rPh>
    <rPh sb="7" eb="9">
      <t>コウカ</t>
    </rPh>
    <phoneticPr fontId="4"/>
  </si>
  <si>
    <t>総合効果</t>
    <rPh sb="0" eb="2">
      <t>ソウゴウ</t>
    </rPh>
    <rPh sb="2" eb="4">
      <t>コウカ</t>
    </rPh>
    <phoneticPr fontId="4"/>
  </si>
  <si>
    <t>２ 県外の需要増加による経済波及効果と波及倍率</t>
    <rPh sb="2" eb="4">
      <t>ケンガイ</t>
    </rPh>
    <rPh sb="5" eb="7">
      <t>ジュヨウ</t>
    </rPh>
    <rPh sb="7" eb="9">
      <t>ゾウカ</t>
    </rPh>
    <rPh sb="12" eb="14">
      <t>ケイザイ</t>
    </rPh>
    <rPh sb="14" eb="16">
      <t>ハキュウ</t>
    </rPh>
    <rPh sb="16" eb="18">
      <t>コウカ</t>
    </rPh>
    <rPh sb="19" eb="21">
      <t>ハキュウ</t>
    </rPh>
    <rPh sb="21" eb="23">
      <t>バイリツ</t>
    </rPh>
    <phoneticPr fontId="4"/>
  </si>
  <si>
    <t>消費転換係数（県外）</t>
    <rPh sb="0" eb="2">
      <t>ショウヒ</t>
    </rPh>
    <rPh sb="2" eb="4">
      <t>テンカン</t>
    </rPh>
    <rPh sb="4" eb="6">
      <t>ケイスウ</t>
    </rPh>
    <rPh sb="7" eb="9">
      <t>ケンガイ</t>
    </rPh>
    <phoneticPr fontId="4"/>
  </si>
  <si>
    <t>３ 全国の需要増加による経済波及効果と波及倍率</t>
    <rPh sb="2" eb="4">
      <t>ゼンコク</t>
    </rPh>
    <rPh sb="5" eb="7">
      <t>ジュヨウ</t>
    </rPh>
    <rPh sb="7" eb="9">
      <t>ゾウカ</t>
    </rPh>
    <rPh sb="12" eb="14">
      <t>ケイザイ</t>
    </rPh>
    <rPh sb="14" eb="16">
      <t>ハキュウ</t>
    </rPh>
    <rPh sb="16" eb="18">
      <t>コウカ</t>
    </rPh>
    <rPh sb="19" eb="21">
      <t>ハキュウ</t>
    </rPh>
    <rPh sb="21" eb="23">
      <t>バイリツ</t>
    </rPh>
    <phoneticPr fontId="4"/>
  </si>
  <si>
    <t>Ⅱ 生産誘発額</t>
    <rPh sb="2" eb="4">
      <t>セイサン</t>
    </rPh>
    <rPh sb="4" eb="6">
      <t>ユウハツ</t>
    </rPh>
    <rPh sb="6" eb="7">
      <t>ガク</t>
    </rPh>
    <phoneticPr fontId="4"/>
  </si>
  <si>
    <t>１ 三重県内の生産誘発額</t>
    <rPh sb="2" eb="5">
      <t>ミエケン</t>
    </rPh>
    <rPh sb="5" eb="6">
      <t>ナイ</t>
    </rPh>
    <rPh sb="7" eb="9">
      <t>セイサン</t>
    </rPh>
    <rPh sb="9" eb="11">
      <t>ユウハツ</t>
    </rPh>
    <rPh sb="11" eb="12">
      <t>ガク</t>
    </rPh>
    <phoneticPr fontId="4"/>
  </si>
  <si>
    <t>(1)三重県内の需要増加による三重県内の生産誘発額</t>
    <rPh sb="3" eb="6">
      <t>ミエケン</t>
    </rPh>
    <rPh sb="6" eb="7">
      <t>ナイ</t>
    </rPh>
    <rPh sb="8" eb="10">
      <t>ジュヨウ</t>
    </rPh>
    <rPh sb="10" eb="12">
      <t>ゾウカ</t>
    </rPh>
    <rPh sb="15" eb="18">
      <t>ミエケン</t>
    </rPh>
    <rPh sb="18" eb="19">
      <t>ナイ</t>
    </rPh>
    <rPh sb="20" eb="22">
      <t>セイサン</t>
    </rPh>
    <rPh sb="22" eb="25">
      <t>ユウハツガク</t>
    </rPh>
    <phoneticPr fontId="4"/>
  </si>
  <si>
    <t>金融･保険</t>
  </si>
  <si>
    <t>直接効果</t>
    <rPh sb="0" eb="2">
      <t>チョクセツ</t>
    </rPh>
    <rPh sb="2" eb="4">
      <t>コウカ</t>
    </rPh>
    <phoneticPr fontId="4"/>
  </si>
  <si>
    <t>1次間接波及効果</t>
    <rPh sb="1" eb="2">
      <t>ジ</t>
    </rPh>
    <rPh sb="2" eb="4">
      <t>カンセツ</t>
    </rPh>
    <rPh sb="4" eb="6">
      <t>ハキュウ</t>
    </rPh>
    <rPh sb="6" eb="8">
      <t>コウカ</t>
    </rPh>
    <phoneticPr fontId="4"/>
  </si>
  <si>
    <t>2次間接波及効果</t>
    <rPh sb="2" eb="4">
      <t>カンセツ</t>
    </rPh>
    <phoneticPr fontId="4"/>
  </si>
  <si>
    <t>(2)県外の需要増加による三重県内の生産誘発額</t>
    <rPh sb="3" eb="5">
      <t>ケンガイ</t>
    </rPh>
    <rPh sb="6" eb="8">
      <t>ジュヨウ</t>
    </rPh>
    <rPh sb="8" eb="10">
      <t>ゾウカ</t>
    </rPh>
    <rPh sb="13" eb="15">
      <t>ミエ</t>
    </rPh>
    <rPh sb="15" eb="17">
      <t>ケンナイ</t>
    </rPh>
    <rPh sb="18" eb="20">
      <t>セイサン</t>
    </rPh>
    <rPh sb="20" eb="23">
      <t>ユウハツガク</t>
    </rPh>
    <phoneticPr fontId="4"/>
  </si>
  <si>
    <t>(3)全国の需要増加による三重県内の生産誘発額</t>
    <rPh sb="3" eb="5">
      <t>ゼンコク</t>
    </rPh>
    <rPh sb="6" eb="8">
      <t>ジュヨウ</t>
    </rPh>
    <rPh sb="8" eb="10">
      <t>ゾウカ</t>
    </rPh>
    <rPh sb="13" eb="15">
      <t>ミエ</t>
    </rPh>
    <rPh sb="15" eb="17">
      <t>ケンナイ</t>
    </rPh>
    <rPh sb="18" eb="20">
      <t>セイサン</t>
    </rPh>
    <rPh sb="20" eb="23">
      <t>ユウハツガク</t>
    </rPh>
    <phoneticPr fontId="4"/>
  </si>
  <si>
    <t>※数値は、単位未満を四捨五入しているため内訳と合計が一致しない場合があります。</t>
    <rPh sb="23" eb="25">
      <t>ゴウケイ</t>
    </rPh>
    <phoneticPr fontId="4"/>
  </si>
  <si>
    <t>２ 県外の生産誘発額</t>
    <rPh sb="2" eb="4">
      <t>ケンガイ</t>
    </rPh>
    <rPh sb="5" eb="7">
      <t>セイサン</t>
    </rPh>
    <rPh sb="7" eb="9">
      <t>ユウハツ</t>
    </rPh>
    <rPh sb="9" eb="10">
      <t>ガク</t>
    </rPh>
    <phoneticPr fontId="4"/>
  </si>
  <si>
    <t>(1)三重県内の需要増加による県外の生産誘発額</t>
    <rPh sb="3" eb="6">
      <t>ミエケン</t>
    </rPh>
    <rPh sb="6" eb="7">
      <t>ナイ</t>
    </rPh>
    <rPh sb="8" eb="10">
      <t>ジュヨウ</t>
    </rPh>
    <rPh sb="10" eb="12">
      <t>ゾウカ</t>
    </rPh>
    <rPh sb="15" eb="17">
      <t>ケンガイ</t>
    </rPh>
    <rPh sb="18" eb="20">
      <t>セイサン</t>
    </rPh>
    <rPh sb="20" eb="23">
      <t>ユウハツガク</t>
    </rPh>
    <phoneticPr fontId="4"/>
  </si>
  <si>
    <t>(2)県外の需要増加による県外の生産誘発額</t>
    <rPh sb="3" eb="5">
      <t>ケンガイ</t>
    </rPh>
    <rPh sb="6" eb="8">
      <t>ジュヨウ</t>
    </rPh>
    <rPh sb="8" eb="10">
      <t>ゾウカ</t>
    </rPh>
    <rPh sb="13" eb="15">
      <t>ケンガイ</t>
    </rPh>
    <rPh sb="16" eb="18">
      <t>セイサン</t>
    </rPh>
    <rPh sb="18" eb="21">
      <t>ユウハツガク</t>
    </rPh>
    <phoneticPr fontId="4"/>
  </si>
  <si>
    <t>(3)全国の需要増加による県外の生産誘発額</t>
    <rPh sb="3" eb="5">
      <t>ゼンコク</t>
    </rPh>
    <rPh sb="6" eb="8">
      <t>ジュヨウ</t>
    </rPh>
    <rPh sb="8" eb="10">
      <t>ゾウカ</t>
    </rPh>
    <rPh sb="13" eb="15">
      <t>ケンガイ</t>
    </rPh>
    <rPh sb="16" eb="18">
      <t>セイサン</t>
    </rPh>
    <rPh sb="18" eb="21">
      <t>ユウハツガク</t>
    </rPh>
    <phoneticPr fontId="4"/>
  </si>
  <si>
    <t>３ 全国の生産誘発額</t>
    <rPh sb="2" eb="4">
      <t>ゼンコク</t>
    </rPh>
    <rPh sb="5" eb="7">
      <t>セイサン</t>
    </rPh>
    <rPh sb="7" eb="9">
      <t>ユウハツ</t>
    </rPh>
    <rPh sb="9" eb="10">
      <t>ガク</t>
    </rPh>
    <phoneticPr fontId="4"/>
  </si>
  <si>
    <t>(1)三重県内の需要増加による全国の生産誘発額</t>
    <rPh sb="3" eb="6">
      <t>ミエケン</t>
    </rPh>
    <rPh sb="6" eb="7">
      <t>ナイ</t>
    </rPh>
    <rPh sb="8" eb="10">
      <t>ジュヨウ</t>
    </rPh>
    <rPh sb="10" eb="12">
      <t>ゾウカ</t>
    </rPh>
    <rPh sb="15" eb="17">
      <t>ゼンコク</t>
    </rPh>
    <rPh sb="18" eb="20">
      <t>セイサン</t>
    </rPh>
    <rPh sb="20" eb="23">
      <t>ユウハツガク</t>
    </rPh>
    <phoneticPr fontId="4"/>
  </si>
  <si>
    <t>(2)県外の需要増加による全国の生産誘発額</t>
    <rPh sb="3" eb="5">
      <t>ケンガイ</t>
    </rPh>
    <rPh sb="6" eb="8">
      <t>ジュヨウ</t>
    </rPh>
    <rPh sb="8" eb="10">
      <t>ゾウカ</t>
    </rPh>
    <rPh sb="13" eb="15">
      <t>ゼンコク</t>
    </rPh>
    <rPh sb="16" eb="18">
      <t>セイサン</t>
    </rPh>
    <rPh sb="18" eb="21">
      <t>ユウハツガク</t>
    </rPh>
    <phoneticPr fontId="4"/>
  </si>
  <si>
    <t>(3)全国の需要増加による全国の生産誘発額</t>
    <rPh sb="3" eb="5">
      <t>ゼンコク</t>
    </rPh>
    <rPh sb="6" eb="8">
      <t>ジュヨウ</t>
    </rPh>
    <rPh sb="8" eb="10">
      <t>ゾウカ</t>
    </rPh>
    <rPh sb="13" eb="15">
      <t>ゼンコク</t>
    </rPh>
    <rPh sb="16" eb="18">
      <t>セイサン</t>
    </rPh>
    <rPh sb="18" eb="21">
      <t>ユウハツガク</t>
    </rPh>
    <phoneticPr fontId="4"/>
  </si>
  <si>
    <t>Ⅲ 雇用者所得誘発額</t>
    <rPh sb="2" eb="5">
      <t>コヨウシャ</t>
    </rPh>
    <rPh sb="5" eb="7">
      <t>ショトク</t>
    </rPh>
    <rPh sb="7" eb="9">
      <t>ユウハツ</t>
    </rPh>
    <rPh sb="9" eb="10">
      <t>ガク</t>
    </rPh>
    <phoneticPr fontId="4"/>
  </si>
  <si>
    <t>１ 三重県内の雇用者所得誘発額</t>
    <rPh sb="2" eb="5">
      <t>ミエケン</t>
    </rPh>
    <rPh sb="5" eb="6">
      <t>ナイ</t>
    </rPh>
    <rPh sb="7" eb="10">
      <t>コヨウシャ</t>
    </rPh>
    <rPh sb="10" eb="12">
      <t>ショトク</t>
    </rPh>
    <rPh sb="12" eb="14">
      <t>ユウハツ</t>
    </rPh>
    <rPh sb="14" eb="15">
      <t>ガク</t>
    </rPh>
    <phoneticPr fontId="4"/>
  </si>
  <si>
    <t>(1)三重県内の需要増加による三重県内の雇用者所得誘発額</t>
    <rPh sb="3" eb="6">
      <t>ミエケン</t>
    </rPh>
    <rPh sb="6" eb="7">
      <t>ナイ</t>
    </rPh>
    <rPh sb="8" eb="10">
      <t>ジュヨウ</t>
    </rPh>
    <rPh sb="10" eb="12">
      <t>ゾウカ</t>
    </rPh>
    <rPh sb="15" eb="18">
      <t>ミエケン</t>
    </rPh>
    <rPh sb="18" eb="19">
      <t>ナイ</t>
    </rPh>
    <rPh sb="20" eb="23">
      <t>コヨウシャ</t>
    </rPh>
    <rPh sb="23" eb="25">
      <t>ショトク</t>
    </rPh>
    <rPh sb="25" eb="27">
      <t>ユウハツ</t>
    </rPh>
    <rPh sb="27" eb="28">
      <t>ガク</t>
    </rPh>
    <phoneticPr fontId="4"/>
  </si>
  <si>
    <t>(2)県外の需要増加による三重県内の雇用者所得誘発額</t>
    <rPh sb="3" eb="5">
      <t>ケンガイ</t>
    </rPh>
    <rPh sb="6" eb="8">
      <t>ジュヨウ</t>
    </rPh>
    <rPh sb="8" eb="10">
      <t>ゾウカ</t>
    </rPh>
    <rPh sb="13" eb="15">
      <t>ミエ</t>
    </rPh>
    <rPh sb="15" eb="17">
      <t>ケンナイ</t>
    </rPh>
    <rPh sb="18" eb="21">
      <t>コヨウシャ</t>
    </rPh>
    <rPh sb="21" eb="23">
      <t>ショトク</t>
    </rPh>
    <rPh sb="23" eb="25">
      <t>ユウハツ</t>
    </rPh>
    <rPh sb="25" eb="26">
      <t>ガク</t>
    </rPh>
    <phoneticPr fontId="4"/>
  </si>
  <si>
    <t>(3)全国の需要増加による三重県内の雇用者所得誘発額</t>
    <rPh sb="3" eb="5">
      <t>ゼンコク</t>
    </rPh>
    <rPh sb="6" eb="8">
      <t>ジュヨウ</t>
    </rPh>
    <rPh sb="8" eb="10">
      <t>ゾウカ</t>
    </rPh>
    <rPh sb="13" eb="15">
      <t>ミエ</t>
    </rPh>
    <rPh sb="15" eb="17">
      <t>ケンナイ</t>
    </rPh>
    <rPh sb="18" eb="21">
      <t>コヨウシャ</t>
    </rPh>
    <rPh sb="21" eb="23">
      <t>ショトク</t>
    </rPh>
    <rPh sb="23" eb="25">
      <t>ユウハツ</t>
    </rPh>
    <rPh sb="25" eb="26">
      <t>ガク</t>
    </rPh>
    <phoneticPr fontId="4"/>
  </si>
  <si>
    <t>２ 県外の雇用者所得誘発額</t>
    <rPh sb="2" eb="4">
      <t>ケンガイ</t>
    </rPh>
    <rPh sb="5" eb="8">
      <t>コヨウシャ</t>
    </rPh>
    <rPh sb="8" eb="10">
      <t>ショトク</t>
    </rPh>
    <rPh sb="10" eb="12">
      <t>ユウハツ</t>
    </rPh>
    <rPh sb="12" eb="13">
      <t>ガク</t>
    </rPh>
    <phoneticPr fontId="4"/>
  </si>
  <si>
    <t>(1)三重県内の需要増加による県外の雇用者所得誘発額</t>
    <rPh sb="3" eb="6">
      <t>ミエケン</t>
    </rPh>
    <rPh sb="6" eb="7">
      <t>ナイ</t>
    </rPh>
    <rPh sb="8" eb="10">
      <t>ジュヨウ</t>
    </rPh>
    <rPh sb="10" eb="12">
      <t>ゾウカ</t>
    </rPh>
    <rPh sb="15" eb="17">
      <t>ケンガイ</t>
    </rPh>
    <rPh sb="18" eb="21">
      <t>コヨウシャ</t>
    </rPh>
    <rPh sb="21" eb="23">
      <t>ショトク</t>
    </rPh>
    <rPh sb="23" eb="25">
      <t>ユウハツ</t>
    </rPh>
    <rPh sb="25" eb="26">
      <t>ガク</t>
    </rPh>
    <phoneticPr fontId="4"/>
  </si>
  <si>
    <t>(2)県外の需要増加による県外の雇用者所得誘発額</t>
    <rPh sb="3" eb="5">
      <t>ケンガイ</t>
    </rPh>
    <rPh sb="6" eb="8">
      <t>ジュヨウ</t>
    </rPh>
    <rPh sb="8" eb="10">
      <t>ゾウカ</t>
    </rPh>
    <rPh sb="13" eb="15">
      <t>ケンガイ</t>
    </rPh>
    <rPh sb="16" eb="19">
      <t>コヨウシャ</t>
    </rPh>
    <rPh sb="19" eb="21">
      <t>ショトク</t>
    </rPh>
    <rPh sb="21" eb="23">
      <t>ユウハツ</t>
    </rPh>
    <rPh sb="23" eb="24">
      <t>ガク</t>
    </rPh>
    <phoneticPr fontId="4"/>
  </si>
  <si>
    <t>(3)全国の需要増加による県外の雇用者所得誘発額</t>
    <rPh sb="3" eb="5">
      <t>ゼンコク</t>
    </rPh>
    <rPh sb="6" eb="8">
      <t>ジュヨウ</t>
    </rPh>
    <rPh sb="8" eb="10">
      <t>ゾウカ</t>
    </rPh>
    <rPh sb="13" eb="15">
      <t>ケンガイ</t>
    </rPh>
    <rPh sb="16" eb="19">
      <t>コヨウシャ</t>
    </rPh>
    <rPh sb="19" eb="21">
      <t>ショトク</t>
    </rPh>
    <rPh sb="21" eb="23">
      <t>ユウハツ</t>
    </rPh>
    <rPh sb="23" eb="24">
      <t>ガク</t>
    </rPh>
    <phoneticPr fontId="4"/>
  </si>
  <si>
    <t>３ 全国の雇用者所得誘発額</t>
    <rPh sb="2" eb="4">
      <t>ゼンコク</t>
    </rPh>
    <rPh sb="5" eb="8">
      <t>コヨウシャ</t>
    </rPh>
    <rPh sb="8" eb="10">
      <t>ショトク</t>
    </rPh>
    <rPh sb="10" eb="12">
      <t>ユウハツ</t>
    </rPh>
    <rPh sb="12" eb="13">
      <t>ガク</t>
    </rPh>
    <phoneticPr fontId="4"/>
  </si>
  <si>
    <t>(1)三重県内の需要増加による全国の雇用者所得誘発額</t>
    <rPh sb="3" eb="6">
      <t>ミエケン</t>
    </rPh>
    <rPh sb="6" eb="7">
      <t>ナイ</t>
    </rPh>
    <rPh sb="8" eb="10">
      <t>ジュヨウ</t>
    </rPh>
    <rPh sb="10" eb="12">
      <t>ゾウカ</t>
    </rPh>
    <rPh sb="15" eb="17">
      <t>ゼンコク</t>
    </rPh>
    <rPh sb="18" eb="21">
      <t>コヨウシャ</t>
    </rPh>
    <rPh sb="21" eb="23">
      <t>ショトク</t>
    </rPh>
    <rPh sb="23" eb="25">
      <t>ユウハツ</t>
    </rPh>
    <rPh sb="25" eb="26">
      <t>ガク</t>
    </rPh>
    <phoneticPr fontId="4"/>
  </si>
  <si>
    <t>(2)県外の需要増加による全国の雇用者所得誘発額</t>
    <rPh sb="3" eb="5">
      <t>ケンガイ</t>
    </rPh>
    <rPh sb="6" eb="8">
      <t>ジュヨウ</t>
    </rPh>
    <rPh sb="8" eb="10">
      <t>ゾウカ</t>
    </rPh>
    <rPh sb="13" eb="15">
      <t>ゼンコク</t>
    </rPh>
    <rPh sb="16" eb="19">
      <t>コヨウシャ</t>
    </rPh>
    <rPh sb="19" eb="21">
      <t>ショトク</t>
    </rPh>
    <rPh sb="21" eb="23">
      <t>ユウハツ</t>
    </rPh>
    <rPh sb="23" eb="24">
      <t>ガク</t>
    </rPh>
    <phoneticPr fontId="4"/>
  </si>
  <si>
    <t>(3)全国の需要増加による全国の雇用者所得誘発額</t>
    <rPh sb="3" eb="5">
      <t>ゼンコク</t>
    </rPh>
    <rPh sb="6" eb="8">
      <t>ジュヨウ</t>
    </rPh>
    <rPh sb="8" eb="10">
      <t>ゾウカ</t>
    </rPh>
    <rPh sb="13" eb="15">
      <t>ゼンコク</t>
    </rPh>
    <rPh sb="16" eb="19">
      <t>コヨウシャ</t>
    </rPh>
    <rPh sb="19" eb="21">
      <t>ショトク</t>
    </rPh>
    <rPh sb="21" eb="23">
      <t>ユウハツ</t>
    </rPh>
    <rPh sb="23" eb="24">
      <t>ガク</t>
    </rPh>
    <phoneticPr fontId="4"/>
  </si>
  <si>
    <t>Ⅳ 粗付加価値誘発額</t>
    <rPh sb="2" eb="3">
      <t>ソ</t>
    </rPh>
    <rPh sb="3" eb="5">
      <t>フカ</t>
    </rPh>
    <rPh sb="5" eb="7">
      <t>カチ</t>
    </rPh>
    <rPh sb="7" eb="9">
      <t>ユウハツ</t>
    </rPh>
    <rPh sb="9" eb="10">
      <t>ガク</t>
    </rPh>
    <phoneticPr fontId="4"/>
  </si>
  <si>
    <t>１ 三重県内の粗付加価値誘発額</t>
    <rPh sb="2" eb="5">
      <t>ミエケン</t>
    </rPh>
    <rPh sb="5" eb="6">
      <t>ナイ</t>
    </rPh>
    <rPh sb="7" eb="8">
      <t>ソ</t>
    </rPh>
    <rPh sb="8" eb="10">
      <t>フカ</t>
    </rPh>
    <rPh sb="10" eb="12">
      <t>カチ</t>
    </rPh>
    <rPh sb="12" eb="14">
      <t>ユウハツ</t>
    </rPh>
    <rPh sb="14" eb="15">
      <t>ガク</t>
    </rPh>
    <phoneticPr fontId="4"/>
  </si>
  <si>
    <t>(1)三重県内の需要増加による三重県内の粗付加価値誘発額</t>
    <rPh sb="3" eb="6">
      <t>ミエケン</t>
    </rPh>
    <rPh sb="6" eb="7">
      <t>ナイ</t>
    </rPh>
    <rPh sb="8" eb="10">
      <t>ジュヨウ</t>
    </rPh>
    <rPh sb="10" eb="12">
      <t>ゾウカ</t>
    </rPh>
    <rPh sb="15" eb="18">
      <t>ミエケン</t>
    </rPh>
    <rPh sb="18" eb="19">
      <t>ナイ</t>
    </rPh>
    <rPh sb="20" eb="21">
      <t>ソ</t>
    </rPh>
    <rPh sb="21" eb="23">
      <t>フカ</t>
    </rPh>
    <rPh sb="23" eb="25">
      <t>カチ</t>
    </rPh>
    <rPh sb="25" eb="27">
      <t>ユウハツ</t>
    </rPh>
    <rPh sb="27" eb="28">
      <t>ガク</t>
    </rPh>
    <phoneticPr fontId="4"/>
  </si>
  <si>
    <t>(2)県外の需要増加による三重県内の粗付加価値誘発額</t>
    <rPh sb="3" eb="5">
      <t>ケンガイ</t>
    </rPh>
    <rPh sb="6" eb="8">
      <t>ジュヨウ</t>
    </rPh>
    <rPh sb="8" eb="10">
      <t>ゾウカ</t>
    </rPh>
    <rPh sb="13" eb="15">
      <t>ミエ</t>
    </rPh>
    <rPh sb="15" eb="17">
      <t>ケンナイ</t>
    </rPh>
    <rPh sb="18" eb="19">
      <t>ソ</t>
    </rPh>
    <rPh sb="19" eb="21">
      <t>フカ</t>
    </rPh>
    <rPh sb="21" eb="23">
      <t>カチ</t>
    </rPh>
    <rPh sb="23" eb="25">
      <t>ユウハツ</t>
    </rPh>
    <rPh sb="25" eb="26">
      <t>ガク</t>
    </rPh>
    <phoneticPr fontId="4"/>
  </si>
  <si>
    <t>(3)全国の需要増加による三重県内の粗付加価値誘発額</t>
    <rPh sb="3" eb="5">
      <t>ゼンコク</t>
    </rPh>
    <rPh sb="6" eb="8">
      <t>ジュヨウ</t>
    </rPh>
    <rPh sb="8" eb="10">
      <t>ゾウカ</t>
    </rPh>
    <rPh sb="13" eb="15">
      <t>ミエ</t>
    </rPh>
    <rPh sb="15" eb="17">
      <t>ケンナイ</t>
    </rPh>
    <rPh sb="18" eb="19">
      <t>ソ</t>
    </rPh>
    <rPh sb="19" eb="21">
      <t>フカ</t>
    </rPh>
    <rPh sb="21" eb="23">
      <t>カチ</t>
    </rPh>
    <rPh sb="23" eb="25">
      <t>ユウハツ</t>
    </rPh>
    <rPh sb="25" eb="26">
      <t>ガク</t>
    </rPh>
    <phoneticPr fontId="4"/>
  </si>
  <si>
    <t>２ 県外の粗付加価値誘発額</t>
    <rPh sb="2" eb="4">
      <t>ケンガイ</t>
    </rPh>
    <rPh sb="5" eb="6">
      <t>ソ</t>
    </rPh>
    <rPh sb="6" eb="8">
      <t>フカ</t>
    </rPh>
    <rPh sb="8" eb="10">
      <t>カチ</t>
    </rPh>
    <rPh sb="10" eb="12">
      <t>ユウハツ</t>
    </rPh>
    <rPh sb="12" eb="13">
      <t>ガク</t>
    </rPh>
    <phoneticPr fontId="4"/>
  </si>
  <si>
    <t>(1)三重県内の需要増加による県外の粗付加価値誘発額</t>
    <rPh sb="3" eb="6">
      <t>ミエケン</t>
    </rPh>
    <rPh sb="6" eb="7">
      <t>ナイ</t>
    </rPh>
    <rPh sb="8" eb="10">
      <t>ジュヨウ</t>
    </rPh>
    <rPh sb="10" eb="12">
      <t>ゾウカ</t>
    </rPh>
    <rPh sb="15" eb="17">
      <t>ケンガイ</t>
    </rPh>
    <phoneticPr fontId="4"/>
  </si>
  <si>
    <t>(2)県外の需要増加による県外の粗付加価値誘発額</t>
    <rPh sb="3" eb="5">
      <t>ケンガイ</t>
    </rPh>
    <rPh sb="6" eb="8">
      <t>ジュヨウ</t>
    </rPh>
    <rPh sb="8" eb="10">
      <t>ゾウカ</t>
    </rPh>
    <rPh sb="13" eb="15">
      <t>ケンガイ</t>
    </rPh>
    <phoneticPr fontId="4"/>
  </si>
  <si>
    <t>(3)全国の需要増加による県外の粗付加価値誘発額</t>
    <rPh sb="3" eb="5">
      <t>ゼンコク</t>
    </rPh>
    <rPh sb="6" eb="8">
      <t>ジュヨウ</t>
    </rPh>
    <rPh sb="8" eb="10">
      <t>ゾウカ</t>
    </rPh>
    <rPh sb="13" eb="15">
      <t>ケンガイ</t>
    </rPh>
    <phoneticPr fontId="4"/>
  </si>
  <si>
    <t>３ 全国の粗付加価値誘発額</t>
    <rPh sb="2" eb="4">
      <t>ゼンコク</t>
    </rPh>
    <rPh sb="5" eb="6">
      <t>ソ</t>
    </rPh>
    <rPh sb="6" eb="8">
      <t>フカ</t>
    </rPh>
    <rPh sb="8" eb="10">
      <t>カチ</t>
    </rPh>
    <rPh sb="10" eb="12">
      <t>ユウハツ</t>
    </rPh>
    <rPh sb="12" eb="13">
      <t>ガク</t>
    </rPh>
    <phoneticPr fontId="4"/>
  </si>
  <si>
    <t>(1)三重県内の需要増加による全国の粗付加価値誘発額</t>
    <rPh sb="3" eb="6">
      <t>ミエケン</t>
    </rPh>
    <rPh sb="6" eb="7">
      <t>ナイ</t>
    </rPh>
    <rPh sb="8" eb="10">
      <t>ジュヨウ</t>
    </rPh>
    <rPh sb="10" eb="12">
      <t>ゾウカ</t>
    </rPh>
    <rPh sb="15" eb="17">
      <t>ゼンコク</t>
    </rPh>
    <phoneticPr fontId="4"/>
  </si>
  <si>
    <t>(2)県外の需要増加による全国の粗付加価値誘発額</t>
    <rPh sb="3" eb="5">
      <t>ケンガイ</t>
    </rPh>
    <rPh sb="6" eb="8">
      <t>ジュヨウ</t>
    </rPh>
    <rPh sb="8" eb="10">
      <t>ゾウカ</t>
    </rPh>
    <rPh sb="13" eb="15">
      <t>ゼンコク</t>
    </rPh>
    <phoneticPr fontId="4"/>
  </si>
  <si>
    <t>(3)全国の需要増加による全国の粗付加価値誘発額</t>
    <rPh sb="3" eb="5">
      <t>ゼンコク</t>
    </rPh>
    <rPh sb="6" eb="8">
      <t>ジュヨウ</t>
    </rPh>
    <rPh sb="8" eb="10">
      <t>ゾウカ</t>
    </rPh>
    <rPh sb="13" eb="15">
      <t>ゼンコク</t>
    </rPh>
    <phoneticPr fontId="4"/>
  </si>
  <si>
    <t>Ⅴ 雇用創出効果</t>
    <rPh sb="2" eb="4">
      <t>コヨウ</t>
    </rPh>
    <rPh sb="4" eb="6">
      <t>ソウシュツ</t>
    </rPh>
    <rPh sb="6" eb="8">
      <t>コウカ</t>
    </rPh>
    <phoneticPr fontId="4"/>
  </si>
  <si>
    <t>１ 三重県内の雇用創出効果</t>
    <rPh sb="2" eb="5">
      <t>ミエケン</t>
    </rPh>
    <rPh sb="5" eb="6">
      <t>ナイ</t>
    </rPh>
    <rPh sb="7" eb="9">
      <t>コヨウ</t>
    </rPh>
    <rPh sb="9" eb="11">
      <t>ソウシュツ</t>
    </rPh>
    <rPh sb="11" eb="13">
      <t>コウカ</t>
    </rPh>
    <phoneticPr fontId="4"/>
  </si>
  <si>
    <t>(1)三重県内の需要増加による三重県内の雇用創出効果</t>
    <rPh sb="3" eb="6">
      <t>ミエケン</t>
    </rPh>
    <rPh sb="6" eb="7">
      <t>ナイ</t>
    </rPh>
    <rPh sb="8" eb="10">
      <t>ジュヨウ</t>
    </rPh>
    <rPh sb="10" eb="12">
      <t>ゾウカ</t>
    </rPh>
    <rPh sb="15" eb="18">
      <t>ミエケン</t>
    </rPh>
    <rPh sb="18" eb="19">
      <t>ナイ</t>
    </rPh>
    <rPh sb="20" eb="22">
      <t>コヨウ</t>
    </rPh>
    <rPh sb="22" eb="24">
      <t>ソウシュツ</t>
    </rPh>
    <rPh sb="24" eb="26">
      <t>コウカ</t>
    </rPh>
    <phoneticPr fontId="4"/>
  </si>
  <si>
    <t>（単位：人）</t>
    <rPh sb="1" eb="3">
      <t>タンイ</t>
    </rPh>
    <rPh sb="4" eb="5">
      <t>ニン</t>
    </rPh>
    <phoneticPr fontId="4"/>
  </si>
  <si>
    <t>(2)県外の需要増加による三重県内の雇用創出効果</t>
    <rPh sb="3" eb="5">
      <t>ケンガイ</t>
    </rPh>
    <rPh sb="6" eb="8">
      <t>ジュヨウ</t>
    </rPh>
    <rPh sb="8" eb="10">
      <t>ゾウカ</t>
    </rPh>
    <rPh sb="13" eb="15">
      <t>ミエ</t>
    </rPh>
    <rPh sb="15" eb="17">
      <t>ケンナイ</t>
    </rPh>
    <rPh sb="18" eb="20">
      <t>コヨウ</t>
    </rPh>
    <rPh sb="20" eb="22">
      <t>ソウシュツ</t>
    </rPh>
    <rPh sb="22" eb="24">
      <t>コウカ</t>
    </rPh>
    <phoneticPr fontId="4"/>
  </si>
  <si>
    <t>(3)全国の需要増加による三重県内の雇用創出効果</t>
    <rPh sb="3" eb="5">
      <t>ゼンコク</t>
    </rPh>
    <rPh sb="6" eb="8">
      <t>ジュヨウ</t>
    </rPh>
    <rPh sb="8" eb="10">
      <t>ゾウカ</t>
    </rPh>
    <rPh sb="13" eb="15">
      <t>ミエ</t>
    </rPh>
    <rPh sb="15" eb="17">
      <t>ケンナイ</t>
    </rPh>
    <rPh sb="18" eb="20">
      <t>コヨウ</t>
    </rPh>
    <rPh sb="20" eb="22">
      <t>ソウシュツ</t>
    </rPh>
    <rPh sb="22" eb="24">
      <t>コウカ</t>
    </rPh>
    <phoneticPr fontId="4"/>
  </si>
  <si>
    <t>２ 県外の雇用創出効果</t>
    <rPh sb="2" eb="4">
      <t>ケンガイ</t>
    </rPh>
    <rPh sb="5" eb="7">
      <t>コヨウ</t>
    </rPh>
    <rPh sb="7" eb="9">
      <t>ソウシュツ</t>
    </rPh>
    <rPh sb="9" eb="11">
      <t>コウカ</t>
    </rPh>
    <phoneticPr fontId="4"/>
  </si>
  <si>
    <t>(1)三重県内の需要増加による県外の雇用創出効果</t>
    <rPh sb="3" eb="6">
      <t>ミエケン</t>
    </rPh>
    <rPh sb="6" eb="7">
      <t>ナイ</t>
    </rPh>
    <rPh sb="8" eb="10">
      <t>ジュヨウ</t>
    </rPh>
    <rPh sb="10" eb="12">
      <t>ゾウカ</t>
    </rPh>
    <rPh sb="15" eb="17">
      <t>ケンガイ</t>
    </rPh>
    <rPh sb="18" eb="20">
      <t>コヨウ</t>
    </rPh>
    <rPh sb="20" eb="22">
      <t>ソウシュツ</t>
    </rPh>
    <rPh sb="22" eb="24">
      <t>コウカ</t>
    </rPh>
    <phoneticPr fontId="4"/>
  </si>
  <si>
    <t>(2)県外の需要増加による県外の雇用創出効果</t>
    <rPh sb="3" eb="5">
      <t>ケンガイ</t>
    </rPh>
    <rPh sb="6" eb="8">
      <t>ジュヨウ</t>
    </rPh>
    <rPh sb="8" eb="10">
      <t>ゾウカ</t>
    </rPh>
    <rPh sb="13" eb="15">
      <t>ケンガイ</t>
    </rPh>
    <rPh sb="16" eb="18">
      <t>コヨウ</t>
    </rPh>
    <rPh sb="18" eb="20">
      <t>ソウシュツ</t>
    </rPh>
    <rPh sb="20" eb="22">
      <t>コウカ</t>
    </rPh>
    <phoneticPr fontId="4"/>
  </si>
  <si>
    <t>(3)全国の需要増加による県外の雇用創出効果</t>
    <rPh sb="3" eb="5">
      <t>ゼンコク</t>
    </rPh>
    <rPh sb="6" eb="8">
      <t>ジュヨウ</t>
    </rPh>
    <rPh sb="8" eb="10">
      <t>ゾウカ</t>
    </rPh>
    <rPh sb="13" eb="15">
      <t>ケンガイ</t>
    </rPh>
    <rPh sb="16" eb="18">
      <t>コヨウ</t>
    </rPh>
    <rPh sb="18" eb="20">
      <t>ソウシュツ</t>
    </rPh>
    <rPh sb="20" eb="22">
      <t>コウカ</t>
    </rPh>
    <phoneticPr fontId="4"/>
  </si>
  <si>
    <t>３ 全国の雇用創出効果</t>
    <rPh sb="2" eb="4">
      <t>ゼンコク</t>
    </rPh>
    <rPh sb="5" eb="7">
      <t>コヨウ</t>
    </rPh>
    <rPh sb="7" eb="9">
      <t>ソウシュツ</t>
    </rPh>
    <rPh sb="9" eb="11">
      <t>コウカ</t>
    </rPh>
    <phoneticPr fontId="4"/>
  </si>
  <si>
    <t>(1)三重県内の需要増加による全国の雇用創出効果</t>
    <rPh sb="3" eb="6">
      <t>ミエケン</t>
    </rPh>
    <rPh sb="6" eb="7">
      <t>ナイ</t>
    </rPh>
    <rPh sb="8" eb="10">
      <t>ジュヨウ</t>
    </rPh>
    <rPh sb="10" eb="12">
      <t>ゾウカ</t>
    </rPh>
    <rPh sb="15" eb="17">
      <t>ゼンコク</t>
    </rPh>
    <rPh sb="18" eb="20">
      <t>コヨウ</t>
    </rPh>
    <rPh sb="20" eb="22">
      <t>ソウシュツ</t>
    </rPh>
    <rPh sb="22" eb="24">
      <t>コウカ</t>
    </rPh>
    <phoneticPr fontId="4"/>
  </si>
  <si>
    <t>(2)県外の需要増加による全国の雇用創出効果</t>
    <rPh sb="3" eb="5">
      <t>ケンガイ</t>
    </rPh>
    <rPh sb="6" eb="8">
      <t>ジュヨウ</t>
    </rPh>
    <rPh sb="8" eb="10">
      <t>ゾウカ</t>
    </rPh>
    <rPh sb="13" eb="15">
      <t>ゼンコク</t>
    </rPh>
    <rPh sb="16" eb="18">
      <t>コヨウ</t>
    </rPh>
    <rPh sb="18" eb="20">
      <t>ソウシュツ</t>
    </rPh>
    <rPh sb="20" eb="22">
      <t>コウカ</t>
    </rPh>
    <phoneticPr fontId="4"/>
  </si>
  <si>
    <t>(3)全国の需要増加による全国の雇用創出効果</t>
    <rPh sb="3" eb="5">
      <t>ゼンコク</t>
    </rPh>
    <rPh sb="6" eb="8">
      <t>ジュヨウ</t>
    </rPh>
    <rPh sb="8" eb="10">
      <t>ゾウカ</t>
    </rPh>
    <rPh sb="13" eb="15">
      <t>ゼンコク</t>
    </rPh>
    <rPh sb="16" eb="18">
      <t>コヨウ</t>
    </rPh>
    <rPh sb="18" eb="20">
      <t>ソウシュツ</t>
    </rPh>
    <rPh sb="20" eb="22">
      <t>コウカ</t>
    </rPh>
    <phoneticPr fontId="4"/>
  </si>
  <si>
    <t>県内効果（抜粋）</t>
    <rPh sb="0" eb="2">
      <t>ケンナイ</t>
    </rPh>
    <rPh sb="1" eb="2">
      <t>ナイ</t>
    </rPh>
    <rPh sb="2" eb="4">
      <t>コウカ</t>
    </rPh>
    <rPh sb="5" eb="7">
      <t>バッスイ</t>
    </rPh>
    <phoneticPr fontId="4"/>
  </si>
  <si>
    <t>うち</t>
    <phoneticPr fontId="4"/>
  </si>
  <si>
    <t>三重県内の経済波及効果と波及倍率</t>
    <rPh sb="0" eb="3">
      <t>ミエケン</t>
    </rPh>
    <rPh sb="3" eb="4">
      <t>ナイ</t>
    </rPh>
    <rPh sb="5" eb="7">
      <t>ケイザイ</t>
    </rPh>
    <rPh sb="7" eb="9">
      <t>ハキュウ</t>
    </rPh>
    <rPh sb="9" eb="11">
      <t>コウカ</t>
    </rPh>
    <rPh sb="12" eb="14">
      <t>ハキュウ</t>
    </rPh>
    <rPh sb="14" eb="16">
      <t>バイリツ</t>
    </rPh>
    <phoneticPr fontId="4"/>
  </si>
  <si>
    <t>生産誘発額（三重県内）</t>
    <rPh sb="0" eb="2">
      <t>セイサン</t>
    </rPh>
    <rPh sb="2" eb="5">
      <t>ユウハツガク</t>
    </rPh>
    <rPh sb="6" eb="9">
      <t>ミエケン</t>
    </rPh>
    <rPh sb="9" eb="10">
      <t>ナイ</t>
    </rPh>
    <phoneticPr fontId="4"/>
  </si>
  <si>
    <t>雇用者所得誘発額（三重県内）</t>
    <rPh sb="0" eb="3">
      <t>コヨウシャ</t>
    </rPh>
    <rPh sb="3" eb="5">
      <t>ショトク</t>
    </rPh>
    <rPh sb="5" eb="8">
      <t>ユウハツガク</t>
    </rPh>
    <rPh sb="9" eb="12">
      <t>ミエケン</t>
    </rPh>
    <rPh sb="12" eb="13">
      <t>ナイ</t>
    </rPh>
    <phoneticPr fontId="4"/>
  </si>
  <si>
    <t>粗付加価値誘発額（三重県内）</t>
    <rPh sb="0" eb="1">
      <t>ソ</t>
    </rPh>
    <rPh sb="1" eb="3">
      <t>フカ</t>
    </rPh>
    <rPh sb="3" eb="5">
      <t>カチ</t>
    </rPh>
    <rPh sb="5" eb="8">
      <t>ユウハツガク</t>
    </rPh>
    <rPh sb="9" eb="11">
      <t>ミエ</t>
    </rPh>
    <rPh sb="11" eb="13">
      <t>ケンナイ</t>
    </rPh>
    <phoneticPr fontId="4"/>
  </si>
  <si>
    <t>雇用創出効果（三重県内）</t>
    <rPh sb="0" eb="2">
      <t>コヨウ</t>
    </rPh>
    <rPh sb="2" eb="4">
      <t>ソウシュツ</t>
    </rPh>
    <rPh sb="4" eb="6">
      <t>コウカ</t>
    </rPh>
    <rPh sb="7" eb="9">
      <t>ミエ</t>
    </rPh>
    <rPh sb="9" eb="11">
      <t>ケンナイ</t>
    </rPh>
    <phoneticPr fontId="4"/>
  </si>
  <si>
    <t>◎　推計結果の詳細</t>
    <rPh sb="2" eb="4">
      <t>スイケイ</t>
    </rPh>
    <rPh sb="4" eb="6">
      <t>ケッカ</t>
    </rPh>
    <rPh sb="7" eb="9">
      <t>ショウサイ</t>
    </rPh>
    <phoneticPr fontId="4"/>
  </si>
  <si>
    <t>Ⅰ　生産誘発額</t>
    <rPh sb="2" eb="4">
      <t>セイサン</t>
    </rPh>
    <rPh sb="4" eb="6">
      <t>ユウハツ</t>
    </rPh>
    <rPh sb="6" eb="7">
      <t>ガク</t>
    </rPh>
    <phoneticPr fontId="4"/>
  </si>
  <si>
    <t>１三重県内の需要増加による生産誘発額</t>
    <rPh sb="1" eb="3">
      <t>ミエ</t>
    </rPh>
    <rPh sb="3" eb="5">
      <t>ケンナイ</t>
    </rPh>
    <rPh sb="6" eb="8">
      <t>ジュヨウ</t>
    </rPh>
    <rPh sb="8" eb="10">
      <t>ゾウカ</t>
    </rPh>
    <rPh sb="13" eb="15">
      <t>セイサン</t>
    </rPh>
    <rPh sb="15" eb="18">
      <t>ユウハツガク</t>
    </rPh>
    <phoneticPr fontId="4"/>
  </si>
  <si>
    <t>(1)三重県内の需要増加による三重県内の生産誘発額</t>
    <rPh sb="3" eb="6">
      <t>ミエケン</t>
    </rPh>
    <rPh sb="6" eb="7">
      <t>ナイ</t>
    </rPh>
    <rPh sb="8" eb="10">
      <t>ジュヨウ</t>
    </rPh>
    <rPh sb="10" eb="12">
      <t>ゾウカ</t>
    </rPh>
    <rPh sb="15" eb="17">
      <t>ミエ</t>
    </rPh>
    <rPh sb="17" eb="19">
      <t>ケンナイ</t>
    </rPh>
    <rPh sb="20" eb="22">
      <t>セイサン</t>
    </rPh>
    <rPh sb="22" eb="25">
      <t>ユウハツガク</t>
    </rPh>
    <phoneticPr fontId="4"/>
  </si>
  <si>
    <t>(2)三重県内の需要増加による県外の生産誘発額</t>
    <rPh sb="3" eb="5">
      <t>ミエ</t>
    </rPh>
    <rPh sb="5" eb="6">
      <t>ケン</t>
    </rPh>
    <rPh sb="6" eb="7">
      <t>ナイ</t>
    </rPh>
    <rPh sb="8" eb="10">
      <t>ジュヨウ</t>
    </rPh>
    <rPh sb="10" eb="12">
      <t>ゾウカ</t>
    </rPh>
    <rPh sb="15" eb="17">
      <t>ケンガイ</t>
    </rPh>
    <rPh sb="18" eb="20">
      <t>セイサン</t>
    </rPh>
    <rPh sb="20" eb="23">
      <t>ユウハツガク</t>
    </rPh>
    <phoneticPr fontId="4"/>
  </si>
  <si>
    <t>(3)三重県内の需要増加による全国の生産誘発額</t>
    <rPh sb="3" eb="6">
      <t>ミエケン</t>
    </rPh>
    <rPh sb="6" eb="7">
      <t>ナイ</t>
    </rPh>
    <rPh sb="8" eb="10">
      <t>ジュヨウ</t>
    </rPh>
    <rPh sb="10" eb="12">
      <t>ゾウカ</t>
    </rPh>
    <rPh sb="15" eb="17">
      <t>ゼンコク</t>
    </rPh>
    <rPh sb="18" eb="20">
      <t>セイサン</t>
    </rPh>
    <rPh sb="20" eb="23">
      <t>ユウハツガク</t>
    </rPh>
    <phoneticPr fontId="4"/>
  </si>
  <si>
    <t>２　県外の需要増加による生産誘発額</t>
    <rPh sb="2" eb="4">
      <t>ケンガイ</t>
    </rPh>
    <rPh sb="5" eb="7">
      <t>ジュヨウ</t>
    </rPh>
    <rPh sb="7" eb="9">
      <t>ゾウカ</t>
    </rPh>
    <rPh sb="12" eb="14">
      <t>セイサン</t>
    </rPh>
    <rPh sb="14" eb="16">
      <t>ユウハツ</t>
    </rPh>
    <rPh sb="16" eb="17">
      <t>ガク</t>
    </rPh>
    <phoneticPr fontId="4"/>
  </si>
  <si>
    <t>(1)県外の需要増加による三重県内の生産誘発額</t>
    <rPh sb="3" eb="5">
      <t>ケンガイ</t>
    </rPh>
    <rPh sb="6" eb="8">
      <t>ジュヨウ</t>
    </rPh>
    <rPh sb="8" eb="10">
      <t>ゾウカ</t>
    </rPh>
    <rPh sb="13" eb="15">
      <t>ミエ</t>
    </rPh>
    <rPh sb="15" eb="17">
      <t>ケンナイ</t>
    </rPh>
    <rPh sb="18" eb="20">
      <t>セイサン</t>
    </rPh>
    <rPh sb="20" eb="23">
      <t>ユウハツガク</t>
    </rPh>
    <phoneticPr fontId="4"/>
  </si>
  <si>
    <t>(3)県外の需要増加による全国の生産誘発額</t>
    <rPh sb="3" eb="5">
      <t>ケンガイ</t>
    </rPh>
    <rPh sb="6" eb="8">
      <t>ジュヨウ</t>
    </rPh>
    <rPh sb="8" eb="10">
      <t>ゾウカ</t>
    </rPh>
    <rPh sb="13" eb="15">
      <t>ゼンコク</t>
    </rPh>
    <rPh sb="16" eb="18">
      <t>セイサン</t>
    </rPh>
    <rPh sb="18" eb="21">
      <t>ユウハツガク</t>
    </rPh>
    <phoneticPr fontId="4"/>
  </si>
  <si>
    <t>３　全国の需要増加による生産誘発額</t>
    <rPh sb="2" eb="4">
      <t>ゼンコク</t>
    </rPh>
    <rPh sb="5" eb="7">
      <t>ジュヨウ</t>
    </rPh>
    <rPh sb="7" eb="9">
      <t>ゾウカ</t>
    </rPh>
    <rPh sb="12" eb="14">
      <t>セイサン</t>
    </rPh>
    <rPh sb="14" eb="16">
      <t>ユウハツ</t>
    </rPh>
    <rPh sb="16" eb="17">
      <t>ガク</t>
    </rPh>
    <phoneticPr fontId="4"/>
  </si>
  <si>
    <t>(1)全国の需要増加による三重県内の生産誘発額</t>
    <rPh sb="3" eb="5">
      <t>ゼンコク</t>
    </rPh>
    <rPh sb="6" eb="8">
      <t>ジュヨウ</t>
    </rPh>
    <rPh sb="8" eb="10">
      <t>ゾウカ</t>
    </rPh>
    <rPh sb="13" eb="15">
      <t>ミエ</t>
    </rPh>
    <rPh sb="15" eb="17">
      <t>ケンナイ</t>
    </rPh>
    <rPh sb="18" eb="20">
      <t>セイサン</t>
    </rPh>
    <rPh sb="20" eb="23">
      <t>ユウハツガク</t>
    </rPh>
    <phoneticPr fontId="4"/>
  </si>
  <si>
    <t>(2)全国の需要増加による県外の生産誘発額</t>
    <rPh sb="3" eb="5">
      <t>ゼンコク</t>
    </rPh>
    <rPh sb="6" eb="8">
      <t>ジュヨウ</t>
    </rPh>
    <rPh sb="8" eb="10">
      <t>ゾウカ</t>
    </rPh>
    <rPh sb="13" eb="15">
      <t>ケンガイ</t>
    </rPh>
    <rPh sb="16" eb="18">
      <t>セイサン</t>
    </rPh>
    <rPh sb="18" eb="21">
      <t>ユウハツガク</t>
    </rPh>
    <phoneticPr fontId="4"/>
  </si>
  <si>
    <t>Ⅱ　雇用者所得誘発額</t>
    <rPh sb="2" eb="5">
      <t>コヨウシャ</t>
    </rPh>
    <rPh sb="5" eb="7">
      <t>ショトク</t>
    </rPh>
    <rPh sb="7" eb="9">
      <t>ユウハツ</t>
    </rPh>
    <rPh sb="9" eb="10">
      <t>ガク</t>
    </rPh>
    <phoneticPr fontId="4"/>
  </si>
  <si>
    <t>１　三重県内の需要増加による雇用者所得誘発額</t>
    <rPh sb="2" eb="5">
      <t>ミエケン</t>
    </rPh>
    <rPh sb="5" eb="6">
      <t>ナイ</t>
    </rPh>
    <rPh sb="7" eb="9">
      <t>ジュヨウ</t>
    </rPh>
    <rPh sb="9" eb="11">
      <t>ゾウカ</t>
    </rPh>
    <rPh sb="14" eb="17">
      <t>コヨウシャ</t>
    </rPh>
    <rPh sb="17" eb="19">
      <t>ショトク</t>
    </rPh>
    <rPh sb="19" eb="21">
      <t>ユウハツ</t>
    </rPh>
    <rPh sb="21" eb="22">
      <t>ガク</t>
    </rPh>
    <phoneticPr fontId="4"/>
  </si>
  <si>
    <t>(1)三重県内の需要増加による三重県内の雇用者所得誘発額</t>
    <rPh sb="3" eb="6">
      <t>ミエケン</t>
    </rPh>
    <rPh sb="6" eb="7">
      <t>ナイ</t>
    </rPh>
    <rPh sb="8" eb="10">
      <t>ジュヨウ</t>
    </rPh>
    <rPh sb="10" eb="12">
      <t>ゾウカ</t>
    </rPh>
    <rPh sb="15" eb="18">
      <t>ミエケン</t>
    </rPh>
    <rPh sb="18" eb="19">
      <t>ナイ</t>
    </rPh>
    <rPh sb="20" eb="22">
      <t>コヨウ</t>
    </rPh>
    <rPh sb="22" eb="23">
      <t>シャ</t>
    </rPh>
    <rPh sb="23" eb="25">
      <t>ショトク</t>
    </rPh>
    <rPh sb="25" eb="27">
      <t>ユウハツ</t>
    </rPh>
    <rPh sb="27" eb="28">
      <t>ガク</t>
    </rPh>
    <phoneticPr fontId="4"/>
  </si>
  <si>
    <t>①三重県内の需要増加による三重県内の生産誘発額</t>
    <rPh sb="1" eb="4">
      <t>ミエケン</t>
    </rPh>
    <rPh sb="4" eb="5">
      <t>ナイ</t>
    </rPh>
    <rPh sb="6" eb="8">
      <t>ジュヨウ</t>
    </rPh>
    <rPh sb="8" eb="10">
      <t>ゾウカ</t>
    </rPh>
    <rPh sb="13" eb="16">
      <t>ミエケン</t>
    </rPh>
    <rPh sb="16" eb="17">
      <t>ナイ</t>
    </rPh>
    <rPh sb="18" eb="20">
      <t>セイサン</t>
    </rPh>
    <rPh sb="20" eb="23">
      <t>ユウハツガク</t>
    </rPh>
    <phoneticPr fontId="4"/>
  </si>
  <si>
    <t>②雇用者所得率（三重県）</t>
    <rPh sb="1" eb="4">
      <t>コヨウシャ</t>
    </rPh>
    <rPh sb="4" eb="6">
      <t>ショトク</t>
    </rPh>
    <rPh sb="6" eb="7">
      <t>リツ</t>
    </rPh>
    <rPh sb="8" eb="11">
      <t>ミエケン</t>
    </rPh>
    <phoneticPr fontId="4"/>
  </si>
  <si>
    <t>雇用者所得率</t>
    <rPh sb="0" eb="3">
      <t>コヨウシャ</t>
    </rPh>
    <rPh sb="3" eb="5">
      <t>ショトク</t>
    </rPh>
    <rPh sb="5" eb="6">
      <t>リツ</t>
    </rPh>
    <phoneticPr fontId="4"/>
  </si>
  <si>
    <t>③三重県内の需要増加による三重県内の雇用者所得誘発額</t>
    <rPh sb="1" eb="4">
      <t>ミエケン</t>
    </rPh>
    <rPh sb="4" eb="5">
      <t>ナイ</t>
    </rPh>
    <rPh sb="6" eb="8">
      <t>ジュヨウ</t>
    </rPh>
    <rPh sb="8" eb="10">
      <t>ゾウカ</t>
    </rPh>
    <rPh sb="13" eb="17">
      <t>ミエケンアイ</t>
    </rPh>
    <rPh sb="18" eb="21">
      <t>コヨウシャ</t>
    </rPh>
    <rPh sb="21" eb="23">
      <t>ショトク</t>
    </rPh>
    <rPh sb="23" eb="26">
      <t>ユウハツガク</t>
    </rPh>
    <phoneticPr fontId="4"/>
  </si>
  <si>
    <t>(2)　三重県内の需要増加による県外の雇用者所得誘発額</t>
    <rPh sb="4" eb="6">
      <t>ミエ</t>
    </rPh>
    <rPh sb="6" eb="8">
      <t>ケンナイ</t>
    </rPh>
    <rPh sb="9" eb="11">
      <t>ジュヨウ</t>
    </rPh>
    <rPh sb="11" eb="13">
      <t>ゾウカ</t>
    </rPh>
    <rPh sb="16" eb="18">
      <t>ケンガイ</t>
    </rPh>
    <rPh sb="19" eb="22">
      <t>コヨウシャ</t>
    </rPh>
    <rPh sb="22" eb="24">
      <t>ショトク</t>
    </rPh>
    <rPh sb="24" eb="27">
      <t>ユウハツガク</t>
    </rPh>
    <phoneticPr fontId="4"/>
  </si>
  <si>
    <t>①三重県内の需要増加による県外の生産誘発額</t>
    <rPh sb="1" eb="3">
      <t>ミエ</t>
    </rPh>
    <rPh sb="3" eb="4">
      <t>ケン</t>
    </rPh>
    <rPh sb="4" eb="5">
      <t>ナイ</t>
    </rPh>
    <rPh sb="6" eb="8">
      <t>ジュヨウ</t>
    </rPh>
    <rPh sb="8" eb="10">
      <t>ゾウカ</t>
    </rPh>
    <rPh sb="13" eb="15">
      <t>ケンガイ</t>
    </rPh>
    <rPh sb="16" eb="18">
      <t>セイサン</t>
    </rPh>
    <rPh sb="18" eb="21">
      <t>ユウハツガク</t>
    </rPh>
    <phoneticPr fontId="4"/>
  </si>
  <si>
    <t>②雇用者所得率（県外）</t>
    <rPh sb="1" eb="4">
      <t>コヨウシャ</t>
    </rPh>
    <rPh sb="4" eb="6">
      <t>ショトク</t>
    </rPh>
    <rPh sb="6" eb="7">
      <t>リツ</t>
    </rPh>
    <rPh sb="8" eb="10">
      <t>ケンガイ</t>
    </rPh>
    <phoneticPr fontId="4"/>
  </si>
  <si>
    <t>③三重県内の需要増加による県外の雇用者所得誘発額</t>
    <rPh sb="1" eb="3">
      <t>ミエ</t>
    </rPh>
    <rPh sb="3" eb="5">
      <t>ケンナイ</t>
    </rPh>
    <rPh sb="6" eb="8">
      <t>ジュヨウ</t>
    </rPh>
    <rPh sb="8" eb="10">
      <t>ゾウカ</t>
    </rPh>
    <rPh sb="13" eb="15">
      <t>ケンガイ</t>
    </rPh>
    <rPh sb="16" eb="19">
      <t>コヨウシャ</t>
    </rPh>
    <rPh sb="19" eb="21">
      <t>ショトク</t>
    </rPh>
    <rPh sb="21" eb="24">
      <t>ユウハツガク</t>
    </rPh>
    <phoneticPr fontId="4"/>
  </si>
  <si>
    <t>(3)三重県内の需要増加による全国の雇用者所得誘発額</t>
    <rPh sb="3" eb="5">
      <t>ミエ</t>
    </rPh>
    <rPh sb="5" eb="7">
      <t>ケンナイ</t>
    </rPh>
    <rPh sb="8" eb="10">
      <t>ジュヨウ</t>
    </rPh>
    <rPh sb="10" eb="12">
      <t>ゾウカ</t>
    </rPh>
    <rPh sb="15" eb="17">
      <t>ゼンコク</t>
    </rPh>
    <rPh sb="18" eb="21">
      <t>コヨウシャ</t>
    </rPh>
    <rPh sb="21" eb="23">
      <t>ショトク</t>
    </rPh>
    <rPh sb="23" eb="26">
      <t>ユウハツガク</t>
    </rPh>
    <phoneticPr fontId="4"/>
  </si>
  <si>
    <t>三重県内の需要増加による全国の雇用者所得誘発額</t>
    <rPh sb="0" eb="2">
      <t>ミエ</t>
    </rPh>
    <rPh sb="2" eb="4">
      <t>ケンナイ</t>
    </rPh>
    <rPh sb="5" eb="7">
      <t>ジュヨウ</t>
    </rPh>
    <rPh sb="7" eb="9">
      <t>ゾウカ</t>
    </rPh>
    <rPh sb="12" eb="14">
      <t>ゼンコク</t>
    </rPh>
    <rPh sb="15" eb="18">
      <t>コヨウシャ</t>
    </rPh>
    <rPh sb="18" eb="20">
      <t>ショトク</t>
    </rPh>
    <rPh sb="20" eb="23">
      <t>ユウハツガク</t>
    </rPh>
    <phoneticPr fontId="4"/>
  </si>
  <si>
    <t>２　県外の需要増加による三重県内の雇用者所得誘発額</t>
    <rPh sb="2" eb="4">
      <t>ケンガイ</t>
    </rPh>
    <rPh sb="5" eb="7">
      <t>ジュヨウ</t>
    </rPh>
    <rPh sb="7" eb="9">
      <t>ゾウカ</t>
    </rPh>
    <rPh sb="12" eb="14">
      <t>ミエ</t>
    </rPh>
    <rPh sb="14" eb="16">
      <t>ケンナイ</t>
    </rPh>
    <rPh sb="17" eb="20">
      <t>コヨウシャ</t>
    </rPh>
    <rPh sb="20" eb="22">
      <t>ショトク</t>
    </rPh>
    <rPh sb="22" eb="25">
      <t>ユウハツガク</t>
    </rPh>
    <phoneticPr fontId="4"/>
  </si>
  <si>
    <t>(1)県外の需要増加による三重県内の雇用者所得誘発額</t>
    <rPh sb="3" eb="5">
      <t>ケンガイ</t>
    </rPh>
    <rPh sb="6" eb="8">
      <t>ジュヨウ</t>
    </rPh>
    <rPh sb="8" eb="10">
      <t>ゾウカ</t>
    </rPh>
    <rPh sb="13" eb="16">
      <t>ミエケン</t>
    </rPh>
    <rPh sb="16" eb="17">
      <t>ナイ</t>
    </rPh>
    <rPh sb="18" eb="21">
      <t>コヨウシャ</t>
    </rPh>
    <rPh sb="21" eb="23">
      <t>ショトク</t>
    </rPh>
    <rPh sb="23" eb="25">
      <t>ユウハツ</t>
    </rPh>
    <rPh sb="25" eb="26">
      <t>ガク</t>
    </rPh>
    <phoneticPr fontId="4"/>
  </si>
  <si>
    <t>①県外の需要増加による三重県内の生産誘発額</t>
    <rPh sb="1" eb="3">
      <t>ケンガイ</t>
    </rPh>
    <rPh sb="4" eb="6">
      <t>ジュヨウ</t>
    </rPh>
    <rPh sb="6" eb="8">
      <t>ゾウカ</t>
    </rPh>
    <rPh sb="11" eb="13">
      <t>ミエ</t>
    </rPh>
    <rPh sb="13" eb="15">
      <t>ケンナイ</t>
    </rPh>
    <rPh sb="16" eb="18">
      <t>セイサン</t>
    </rPh>
    <rPh sb="18" eb="20">
      <t>ユウハツ</t>
    </rPh>
    <rPh sb="20" eb="21">
      <t>ガク</t>
    </rPh>
    <phoneticPr fontId="4"/>
  </si>
  <si>
    <t>③県外の需要増加による三重県内の雇用者所得誘発額</t>
    <rPh sb="1" eb="3">
      <t>ケンガイ</t>
    </rPh>
    <rPh sb="4" eb="6">
      <t>ジュヨウ</t>
    </rPh>
    <rPh sb="6" eb="8">
      <t>ゾウカ</t>
    </rPh>
    <rPh sb="11" eb="13">
      <t>ミエ</t>
    </rPh>
    <rPh sb="13" eb="15">
      <t>ケンナイ</t>
    </rPh>
    <rPh sb="16" eb="19">
      <t>コヨウシャ</t>
    </rPh>
    <rPh sb="19" eb="21">
      <t>ショトク</t>
    </rPh>
    <rPh sb="21" eb="24">
      <t>ユウハツガク</t>
    </rPh>
    <phoneticPr fontId="4"/>
  </si>
  <si>
    <t>(2)県外の需要増加による県外の雇用者所得誘発額</t>
    <rPh sb="3" eb="5">
      <t>ケンガイ</t>
    </rPh>
    <rPh sb="6" eb="8">
      <t>ジュヨウ</t>
    </rPh>
    <rPh sb="8" eb="10">
      <t>ゾウカ</t>
    </rPh>
    <rPh sb="13" eb="15">
      <t>ケンガイ</t>
    </rPh>
    <rPh sb="16" eb="19">
      <t>コヨウシャ</t>
    </rPh>
    <rPh sb="19" eb="21">
      <t>ショトク</t>
    </rPh>
    <rPh sb="21" eb="24">
      <t>ユウハツガク</t>
    </rPh>
    <phoneticPr fontId="4"/>
  </si>
  <si>
    <t>①県外の需要増加による県外の生産誘発額</t>
    <rPh sb="1" eb="3">
      <t>ケンガイ</t>
    </rPh>
    <rPh sb="4" eb="6">
      <t>ジュヨウ</t>
    </rPh>
    <rPh sb="6" eb="8">
      <t>ゾウカ</t>
    </rPh>
    <rPh sb="11" eb="13">
      <t>ケンガイ</t>
    </rPh>
    <rPh sb="14" eb="16">
      <t>セイサン</t>
    </rPh>
    <rPh sb="16" eb="18">
      <t>ユウハツ</t>
    </rPh>
    <rPh sb="18" eb="19">
      <t>ガク</t>
    </rPh>
    <phoneticPr fontId="4"/>
  </si>
  <si>
    <t>③県外の需要増加による県外の雇用者所得誘発額</t>
    <rPh sb="1" eb="3">
      <t>ケンガイ</t>
    </rPh>
    <rPh sb="4" eb="6">
      <t>ジュヨウ</t>
    </rPh>
    <rPh sb="6" eb="8">
      <t>ゾウカ</t>
    </rPh>
    <rPh sb="11" eb="13">
      <t>ケンガイ</t>
    </rPh>
    <rPh sb="14" eb="17">
      <t>コヨウシャ</t>
    </rPh>
    <rPh sb="17" eb="19">
      <t>ショトク</t>
    </rPh>
    <rPh sb="19" eb="22">
      <t>ユウハツガク</t>
    </rPh>
    <phoneticPr fontId="4"/>
  </si>
  <si>
    <t>(3)県外の需要増加による全国の雇用者所得誘発額</t>
    <rPh sb="3" eb="5">
      <t>ケンガイ</t>
    </rPh>
    <rPh sb="6" eb="8">
      <t>ジュヨウ</t>
    </rPh>
    <rPh sb="8" eb="10">
      <t>ゾウカ</t>
    </rPh>
    <rPh sb="13" eb="15">
      <t>ゼンコク</t>
    </rPh>
    <rPh sb="16" eb="19">
      <t>コヨウシャ</t>
    </rPh>
    <rPh sb="19" eb="21">
      <t>ショトク</t>
    </rPh>
    <rPh sb="21" eb="23">
      <t>ユウハツ</t>
    </rPh>
    <rPh sb="23" eb="24">
      <t>ガク</t>
    </rPh>
    <phoneticPr fontId="4"/>
  </si>
  <si>
    <t>県外の需要増加による全国の雇用者所得誘発額</t>
    <rPh sb="0" eb="2">
      <t>ケンガイ</t>
    </rPh>
    <rPh sb="3" eb="5">
      <t>ジュヨウ</t>
    </rPh>
    <rPh sb="5" eb="7">
      <t>ゾウカ</t>
    </rPh>
    <rPh sb="10" eb="12">
      <t>ゼンコク</t>
    </rPh>
    <rPh sb="13" eb="16">
      <t>コヨウシャ</t>
    </rPh>
    <rPh sb="16" eb="18">
      <t>ショトク</t>
    </rPh>
    <rPh sb="18" eb="20">
      <t>ユウハツ</t>
    </rPh>
    <rPh sb="20" eb="21">
      <t>ガク</t>
    </rPh>
    <phoneticPr fontId="4"/>
  </si>
  <si>
    <t>３　全国の需要増加による雇用者所得誘発額</t>
    <rPh sb="2" eb="4">
      <t>ゼンコク</t>
    </rPh>
    <rPh sb="5" eb="7">
      <t>ジュヨウ</t>
    </rPh>
    <rPh sb="7" eb="9">
      <t>ゾウカ</t>
    </rPh>
    <rPh sb="12" eb="15">
      <t>コヨウシャ</t>
    </rPh>
    <rPh sb="15" eb="17">
      <t>ショトク</t>
    </rPh>
    <rPh sb="17" eb="20">
      <t>ユウハツガク</t>
    </rPh>
    <phoneticPr fontId="4"/>
  </si>
  <si>
    <t>(1)全国の需要増加による三重県内の雇用者所得誘発額</t>
    <rPh sb="3" eb="5">
      <t>ゼンコク</t>
    </rPh>
    <rPh sb="6" eb="8">
      <t>ジュヨウ</t>
    </rPh>
    <rPh sb="8" eb="10">
      <t>ゾウカ</t>
    </rPh>
    <rPh sb="13" eb="15">
      <t>ミエ</t>
    </rPh>
    <rPh sb="15" eb="17">
      <t>ケンナイ</t>
    </rPh>
    <rPh sb="18" eb="21">
      <t>コヨウシャ</t>
    </rPh>
    <rPh sb="21" eb="23">
      <t>ショトク</t>
    </rPh>
    <rPh sb="23" eb="26">
      <t>ユウハツガク</t>
    </rPh>
    <phoneticPr fontId="4"/>
  </si>
  <si>
    <t>(2)全国の需要増加による県外の雇用者所得誘発額</t>
    <rPh sb="3" eb="5">
      <t>ゼンコク</t>
    </rPh>
    <rPh sb="6" eb="8">
      <t>ジュヨウ</t>
    </rPh>
    <rPh sb="8" eb="10">
      <t>ゾウカ</t>
    </rPh>
    <rPh sb="13" eb="15">
      <t>ケンガイ</t>
    </rPh>
    <rPh sb="16" eb="19">
      <t>コヨウシャ</t>
    </rPh>
    <rPh sb="19" eb="21">
      <t>ショトク</t>
    </rPh>
    <rPh sb="21" eb="24">
      <t>ユウハツガク</t>
    </rPh>
    <phoneticPr fontId="4"/>
  </si>
  <si>
    <t>(3)全国の需要増加による全国の雇用者所得誘発額</t>
    <rPh sb="3" eb="5">
      <t>ゼンコク</t>
    </rPh>
    <rPh sb="6" eb="8">
      <t>ジュヨウ</t>
    </rPh>
    <rPh sb="8" eb="10">
      <t>ゾウカ</t>
    </rPh>
    <rPh sb="13" eb="15">
      <t>ゼンコク</t>
    </rPh>
    <rPh sb="16" eb="19">
      <t>コヨウシャ</t>
    </rPh>
    <rPh sb="19" eb="21">
      <t>ショトク</t>
    </rPh>
    <rPh sb="21" eb="24">
      <t>ユウハツガク</t>
    </rPh>
    <phoneticPr fontId="4"/>
  </si>
  <si>
    <t>Ⅲ　粗付加価値誘発額</t>
    <rPh sb="2" eb="3">
      <t>ソ</t>
    </rPh>
    <rPh sb="3" eb="5">
      <t>フカ</t>
    </rPh>
    <rPh sb="5" eb="7">
      <t>カチ</t>
    </rPh>
    <rPh sb="7" eb="9">
      <t>ユウハツ</t>
    </rPh>
    <rPh sb="9" eb="10">
      <t>ガク</t>
    </rPh>
    <phoneticPr fontId="4"/>
  </si>
  <si>
    <t>１　三重県内の需要増加による粗付加価値誘発額</t>
    <rPh sb="2" eb="4">
      <t>ミエ</t>
    </rPh>
    <rPh sb="4" eb="6">
      <t>ケンナイ</t>
    </rPh>
    <rPh sb="7" eb="9">
      <t>ジュヨウ</t>
    </rPh>
    <rPh sb="9" eb="11">
      <t>ゾウカ</t>
    </rPh>
    <rPh sb="14" eb="17">
      <t>ソフカ</t>
    </rPh>
    <rPh sb="17" eb="19">
      <t>カチ</t>
    </rPh>
    <rPh sb="19" eb="22">
      <t>ユウハツガク</t>
    </rPh>
    <phoneticPr fontId="4"/>
  </si>
  <si>
    <t>①三重県内の需要増加による三重県内の生産誘発額</t>
    <rPh sb="1" eb="4">
      <t>ミエケン</t>
    </rPh>
    <rPh sb="4" eb="5">
      <t>ナイ</t>
    </rPh>
    <rPh sb="6" eb="8">
      <t>ジュヨウ</t>
    </rPh>
    <rPh sb="8" eb="10">
      <t>ゾウカ</t>
    </rPh>
    <rPh sb="13" eb="16">
      <t>ミエケン</t>
    </rPh>
    <rPh sb="16" eb="17">
      <t>ナイ</t>
    </rPh>
    <rPh sb="18" eb="20">
      <t>セイサン</t>
    </rPh>
    <rPh sb="20" eb="22">
      <t>ユウハツ</t>
    </rPh>
    <rPh sb="22" eb="23">
      <t>ガク</t>
    </rPh>
    <phoneticPr fontId="4"/>
  </si>
  <si>
    <t>②粗付加価値率（三重県）</t>
    <rPh sb="1" eb="2">
      <t>ソ</t>
    </rPh>
    <rPh sb="2" eb="4">
      <t>フカ</t>
    </rPh>
    <rPh sb="4" eb="6">
      <t>カチ</t>
    </rPh>
    <rPh sb="6" eb="7">
      <t>リツ</t>
    </rPh>
    <rPh sb="8" eb="11">
      <t>ミエケン</t>
    </rPh>
    <phoneticPr fontId="4"/>
  </si>
  <si>
    <t>粗付加価値率</t>
    <rPh sb="0" eb="1">
      <t>ソ</t>
    </rPh>
    <rPh sb="1" eb="3">
      <t>フカ</t>
    </rPh>
    <rPh sb="3" eb="5">
      <t>カチ</t>
    </rPh>
    <rPh sb="5" eb="6">
      <t>リツ</t>
    </rPh>
    <phoneticPr fontId="4"/>
  </si>
  <si>
    <t>③三重県の需要増加による三重県内の粗付加価値誘発額</t>
    <rPh sb="1" eb="4">
      <t>ミエケン</t>
    </rPh>
    <rPh sb="5" eb="7">
      <t>ジュヨウ</t>
    </rPh>
    <rPh sb="7" eb="9">
      <t>ゾウカ</t>
    </rPh>
    <rPh sb="12" eb="14">
      <t>ミエ</t>
    </rPh>
    <rPh sb="14" eb="16">
      <t>ケンナイ</t>
    </rPh>
    <rPh sb="17" eb="18">
      <t>ソ</t>
    </rPh>
    <rPh sb="18" eb="20">
      <t>フカ</t>
    </rPh>
    <rPh sb="20" eb="22">
      <t>カチ</t>
    </rPh>
    <rPh sb="22" eb="24">
      <t>ユウハツ</t>
    </rPh>
    <rPh sb="24" eb="25">
      <t>ガク</t>
    </rPh>
    <phoneticPr fontId="4"/>
  </si>
  <si>
    <t>(2)三重県内の需要増加による県外の粗付加価値誘発額</t>
    <rPh sb="3" eb="5">
      <t>ミエ</t>
    </rPh>
    <rPh sb="5" eb="7">
      <t>ケンナイ</t>
    </rPh>
    <rPh sb="8" eb="10">
      <t>ジュヨウ</t>
    </rPh>
    <rPh sb="10" eb="12">
      <t>ゾウカ</t>
    </rPh>
    <rPh sb="15" eb="17">
      <t>ケンガイ</t>
    </rPh>
    <rPh sb="18" eb="21">
      <t>ソフカ</t>
    </rPh>
    <rPh sb="21" eb="23">
      <t>カチ</t>
    </rPh>
    <rPh sb="23" eb="26">
      <t>ユウハツガク</t>
    </rPh>
    <phoneticPr fontId="4"/>
  </si>
  <si>
    <t>①三重県内の需要増加による県外の生産誘発額</t>
    <rPh sb="1" eb="3">
      <t>ミエ</t>
    </rPh>
    <rPh sb="3" eb="4">
      <t>ケン</t>
    </rPh>
    <rPh sb="4" eb="5">
      <t>ナイ</t>
    </rPh>
    <rPh sb="6" eb="8">
      <t>ジュヨウ</t>
    </rPh>
    <rPh sb="8" eb="10">
      <t>ゾウカ</t>
    </rPh>
    <rPh sb="13" eb="15">
      <t>ケンガイ</t>
    </rPh>
    <rPh sb="16" eb="18">
      <t>セイサン</t>
    </rPh>
    <rPh sb="18" eb="20">
      <t>ユウハツ</t>
    </rPh>
    <rPh sb="20" eb="21">
      <t>ガク</t>
    </rPh>
    <phoneticPr fontId="4"/>
  </si>
  <si>
    <t>②粗付加価値率（県外）</t>
    <rPh sb="1" eb="2">
      <t>ソ</t>
    </rPh>
    <rPh sb="2" eb="4">
      <t>フカ</t>
    </rPh>
    <rPh sb="4" eb="6">
      <t>カチ</t>
    </rPh>
    <rPh sb="6" eb="7">
      <t>リツ</t>
    </rPh>
    <rPh sb="8" eb="10">
      <t>ケンガイ</t>
    </rPh>
    <phoneticPr fontId="4"/>
  </si>
  <si>
    <t>③三重県内の需要増加による県外の粗付加価値誘発額</t>
    <rPh sb="1" eb="3">
      <t>ミエ</t>
    </rPh>
    <rPh sb="3" eb="5">
      <t>ケンナイ</t>
    </rPh>
    <rPh sb="6" eb="8">
      <t>ジュヨウ</t>
    </rPh>
    <rPh sb="8" eb="10">
      <t>ゾウカ</t>
    </rPh>
    <rPh sb="13" eb="15">
      <t>ケンガイ</t>
    </rPh>
    <rPh sb="16" eb="17">
      <t>ソ</t>
    </rPh>
    <rPh sb="17" eb="19">
      <t>フカ</t>
    </rPh>
    <rPh sb="19" eb="21">
      <t>カチ</t>
    </rPh>
    <rPh sb="21" eb="23">
      <t>ユウハツ</t>
    </rPh>
    <rPh sb="23" eb="24">
      <t>ガク</t>
    </rPh>
    <phoneticPr fontId="4"/>
  </si>
  <si>
    <t>(3)三重県内の需要増加による全国の粗付加価値誘発額</t>
    <rPh sb="3" eb="5">
      <t>ミエ</t>
    </rPh>
    <rPh sb="5" eb="7">
      <t>ケンナイ</t>
    </rPh>
    <rPh sb="8" eb="10">
      <t>ジュヨウ</t>
    </rPh>
    <rPh sb="10" eb="12">
      <t>ゾウカ</t>
    </rPh>
    <rPh sb="15" eb="17">
      <t>ゼンコク</t>
    </rPh>
    <rPh sb="18" eb="19">
      <t>ソ</t>
    </rPh>
    <rPh sb="19" eb="21">
      <t>フカ</t>
    </rPh>
    <rPh sb="21" eb="23">
      <t>カチ</t>
    </rPh>
    <rPh sb="23" eb="25">
      <t>ユウハツ</t>
    </rPh>
    <rPh sb="25" eb="26">
      <t>ガク</t>
    </rPh>
    <phoneticPr fontId="4"/>
  </si>
  <si>
    <t>三重県内の需要増加による全国の粗付加価値誘発額</t>
    <rPh sb="0" eb="2">
      <t>ミエ</t>
    </rPh>
    <rPh sb="2" eb="4">
      <t>ケンナイ</t>
    </rPh>
    <rPh sb="5" eb="7">
      <t>ジュヨウ</t>
    </rPh>
    <rPh sb="7" eb="9">
      <t>ゾウカ</t>
    </rPh>
    <rPh sb="12" eb="14">
      <t>ゼンコク</t>
    </rPh>
    <rPh sb="15" eb="16">
      <t>ソ</t>
    </rPh>
    <rPh sb="16" eb="18">
      <t>フカ</t>
    </rPh>
    <rPh sb="18" eb="20">
      <t>カチ</t>
    </rPh>
    <rPh sb="20" eb="22">
      <t>ユウハツ</t>
    </rPh>
    <rPh sb="22" eb="23">
      <t>ガク</t>
    </rPh>
    <phoneticPr fontId="4"/>
  </si>
  <si>
    <t>２　県外の需要増加による粗付加価値誘発額</t>
    <rPh sb="2" eb="4">
      <t>ケンガイ</t>
    </rPh>
    <rPh sb="5" eb="7">
      <t>ジュヨウ</t>
    </rPh>
    <rPh sb="7" eb="9">
      <t>ゾウカ</t>
    </rPh>
    <rPh sb="12" eb="15">
      <t>ソフカ</t>
    </rPh>
    <rPh sb="15" eb="17">
      <t>カチ</t>
    </rPh>
    <rPh sb="17" eb="20">
      <t>ユウハツガク</t>
    </rPh>
    <phoneticPr fontId="4"/>
  </si>
  <si>
    <t>(1)県外の需要増加による三重県内の粗付加価値誘発額</t>
    <rPh sb="3" eb="5">
      <t>ケンガイ</t>
    </rPh>
    <rPh sb="6" eb="8">
      <t>ジュヨウ</t>
    </rPh>
    <rPh sb="8" eb="10">
      <t>ゾウカ</t>
    </rPh>
    <rPh sb="13" eb="16">
      <t>ミエケン</t>
    </rPh>
    <rPh sb="16" eb="17">
      <t>ナイ</t>
    </rPh>
    <rPh sb="18" eb="19">
      <t>ソ</t>
    </rPh>
    <rPh sb="19" eb="21">
      <t>フカ</t>
    </rPh>
    <rPh sb="21" eb="23">
      <t>カチ</t>
    </rPh>
    <rPh sb="23" eb="25">
      <t>ユウハツ</t>
    </rPh>
    <rPh sb="25" eb="26">
      <t>ガク</t>
    </rPh>
    <phoneticPr fontId="4"/>
  </si>
  <si>
    <t>①県外の需要増加による三重県内の生産誘発額</t>
    <rPh sb="1" eb="3">
      <t>ケンガイ</t>
    </rPh>
    <rPh sb="4" eb="6">
      <t>ジュヨウ</t>
    </rPh>
    <rPh sb="6" eb="8">
      <t>ゾウカ</t>
    </rPh>
    <rPh sb="11" eb="14">
      <t>ミエケン</t>
    </rPh>
    <rPh sb="14" eb="15">
      <t>ナイ</t>
    </rPh>
    <rPh sb="16" eb="18">
      <t>セイサン</t>
    </rPh>
    <rPh sb="18" eb="20">
      <t>ユウハツ</t>
    </rPh>
    <rPh sb="20" eb="21">
      <t>ガク</t>
    </rPh>
    <phoneticPr fontId="4"/>
  </si>
  <si>
    <t>③県外の需要増加による三重県内の粗付加価値誘発額</t>
    <rPh sb="1" eb="3">
      <t>ケンガイ</t>
    </rPh>
    <rPh sb="4" eb="6">
      <t>ジュヨウ</t>
    </rPh>
    <rPh sb="6" eb="8">
      <t>ゾウカ</t>
    </rPh>
    <rPh sb="11" eb="13">
      <t>ミエ</t>
    </rPh>
    <rPh sb="13" eb="15">
      <t>ケンナイ</t>
    </rPh>
    <rPh sb="16" eb="17">
      <t>ソ</t>
    </rPh>
    <rPh sb="17" eb="19">
      <t>フカ</t>
    </rPh>
    <rPh sb="19" eb="21">
      <t>カチ</t>
    </rPh>
    <rPh sb="21" eb="23">
      <t>ユウハツ</t>
    </rPh>
    <rPh sb="23" eb="24">
      <t>ガク</t>
    </rPh>
    <phoneticPr fontId="4"/>
  </si>
  <si>
    <t>(2)県外の需要増加による県外の粗付加価値誘発額</t>
    <rPh sb="3" eb="5">
      <t>ケンガイ</t>
    </rPh>
    <rPh sb="6" eb="8">
      <t>ジュヨウ</t>
    </rPh>
    <rPh sb="8" eb="10">
      <t>ゾウカ</t>
    </rPh>
    <rPh sb="13" eb="15">
      <t>ケンガイ</t>
    </rPh>
    <rPh sb="16" eb="19">
      <t>ソフカ</t>
    </rPh>
    <rPh sb="19" eb="21">
      <t>カチ</t>
    </rPh>
    <rPh sb="21" eb="24">
      <t>ユウハツガク</t>
    </rPh>
    <phoneticPr fontId="4"/>
  </si>
  <si>
    <t>③県外の需要増加による県外の粗付加価値誘発額</t>
    <rPh sb="1" eb="3">
      <t>ケンガイ</t>
    </rPh>
    <rPh sb="4" eb="6">
      <t>ジュヨウ</t>
    </rPh>
    <rPh sb="6" eb="8">
      <t>ゾウカ</t>
    </rPh>
    <rPh sb="11" eb="13">
      <t>ケンガイ</t>
    </rPh>
    <rPh sb="14" eb="15">
      <t>ソ</t>
    </rPh>
    <rPh sb="15" eb="17">
      <t>フカ</t>
    </rPh>
    <rPh sb="17" eb="19">
      <t>カチ</t>
    </rPh>
    <rPh sb="19" eb="21">
      <t>ユウハツ</t>
    </rPh>
    <rPh sb="21" eb="22">
      <t>ガク</t>
    </rPh>
    <phoneticPr fontId="4"/>
  </si>
  <si>
    <t>(3)県外の需要増加による全国の粗付加価値誘発額</t>
    <rPh sb="3" eb="5">
      <t>ケンガイ</t>
    </rPh>
    <rPh sb="6" eb="8">
      <t>ジュヨウ</t>
    </rPh>
    <rPh sb="8" eb="10">
      <t>ゾウカ</t>
    </rPh>
    <rPh sb="13" eb="15">
      <t>ゼンコク</t>
    </rPh>
    <rPh sb="16" eb="17">
      <t>ソ</t>
    </rPh>
    <rPh sb="17" eb="19">
      <t>フカ</t>
    </rPh>
    <rPh sb="19" eb="21">
      <t>カチ</t>
    </rPh>
    <rPh sb="21" eb="23">
      <t>ユウハツ</t>
    </rPh>
    <rPh sb="23" eb="24">
      <t>ガク</t>
    </rPh>
    <phoneticPr fontId="4"/>
  </si>
  <si>
    <t>県外の需要増加による全国の粗付加価値誘発額</t>
    <rPh sb="0" eb="2">
      <t>ケンガイ</t>
    </rPh>
    <rPh sb="3" eb="5">
      <t>ジュヨウ</t>
    </rPh>
    <rPh sb="5" eb="7">
      <t>ゾウカ</t>
    </rPh>
    <rPh sb="10" eb="12">
      <t>ゼンコク</t>
    </rPh>
    <rPh sb="13" eb="14">
      <t>ソ</t>
    </rPh>
    <rPh sb="14" eb="16">
      <t>フカ</t>
    </rPh>
    <rPh sb="16" eb="18">
      <t>カチ</t>
    </rPh>
    <rPh sb="18" eb="20">
      <t>ユウハツ</t>
    </rPh>
    <rPh sb="20" eb="21">
      <t>ガク</t>
    </rPh>
    <phoneticPr fontId="4"/>
  </si>
  <si>
    <t>３　全国の需要増加による粗付加価値誘発額</t>
    <rPh sb="2" eb="4">
      <t>ゼンコク</t>
    </rPh>
    <rPh sb="5" eb="7">
      <t>ジュヨウ</t>
    </rPh>
    <rPh sb="7" eb="9">
      <t>ゾウカ</t>
    </rPh>
    <rPh sb="12" eb="13">
      <t>ソ</t>
    </rPh>
    <rPh sb="13" eb="15">
      <t>フカ</t>
    </rPh>
    <rPh sb="15" eb="17">
      <t>カチ</t>
    </rPh>
    <rPh sb="17" eb="19">
      <t>ユウハツ</t>
    </rPh>
    <rPh sb="19" eb="20">
      <t>ガク</t>
    </rPh>
    <phoneticPr fontId="4"/>
  </si>
  <si>
    <t>(1)全国の需要増加による三重県内の粗付加価値誘発額</t>
    <rPh sb="3" eb="5">
      <t>ゼンコク</t>
    </rPh>
    <rPh sb="6" eb="8">
      <t>ジュヨウ</t>
    </rPh>
    <rPh sb="8" eb="10">
      <t>ゾウカ</t>
    </rPh>
    <rPh sb="13" eb="15">
      <t>ミエ</t>
    </rPh>
    <rPh sb="15" eb="17">
      <t>ケンナイ</t>
    </rPh>
    <phoneticPr fontId="4"/>
  </si>
  <si>
    <t>(2)全国の需要増加による県外の粗付加価値誘発額</t>
    <rPh sb="3" eb="5">
      <t>ゼンコク</t>
    </rPh>
    <rPh sb="6" eb="8">
      <t>ジュヨウ</t>
    </rPh>
    <rPh sb="8" eb="10">
      <t>ゾウカ</t>
    </rPh>
    <rPh sb="13" eb="15">
      <t>ケンガイ</t>
    </rPh>
    <phoneticPr fontId="4"/>
  </si>
  <si>
    <t>Ⅳ　雇用創出効果</t>
    <rPh sb="2" eb="4">
      <t>コヨウ</t>
    </rPh>
    <rPh sb="4" eb="6">
      <t>ソウシュツ</t>
    </rPh>
    <rPh sb="6" eb="8">
      <t>コウカ</t>
    </rPh>
    <phoneticPr fontId="4"/>
  </si>
  <si>
    <t>1 三重県内の需要増加による雇用創出効果</t>
    <rPh sb="2" eb="4">
      <t>ミエ</t>
    </rPh>
    <rPh sb="4" eb="6">
      <t>ケンナイ</t>
    </rPh>
    <rPh sb="7" eb="9">
      <t>ジュヨウ</t>
    </rPh>
    <rPh sb="9" eb="11">
      <t>ゾウカ</t>
    </rPh>
    <rPh sb="14" eb="16">
      <t>コヨウ</t>
    </rPh>
    <rPh sb="16" eb="18">
      <t>ソウシュツ</t>
    </rPh>
    <rPh sb="18" eb="20">
      <t>コウカ</t>
    </rPh>
    <phoneticPr fontId="4"/>
  </si>
  <si>
    <t>①三重県内の需要増加による三重県内の生産誘発額</t>
    <rPh sb="1" eb="4">
      <t>ミエケン</t>
    </rPh>
    <rPh sb="4" eb="5">
      <t>ナイ</t>
    </rPh>
    <rPh sb="6" eb="8">
      <t>ジュヨウ</t>
    </rPh>
    <rPh sb="8" eb="10">
      <t>ゾウカ</t>
    </rPh>
    <rPh sb="13" eb="15">
      <t>ミエ</t>
    </rPh>
    <rPh sb="15" eb="17">
      <t>ケンナイ</t>
    </rPh>
    <rPh sb="18" eb="20">
      <t>セイサン</t>
    </rPh>
    <rPh sb="20" eb="22">
      <t>ユウハツ</t>
    </rPh>
    <rPh sb="22" eb="23">
      <t>ガク</t>
    </rPh>
    <phoneticPr fontId="4"/>
  </si>
  <si>
    <t>（単位：億円）</t>
    <rPh sb="1" eb="3">
      <t>タンイ</t>
    </rPh>
    <rPh sb="4" eb="6">
      <t>オクエン</t>
    </rPh>
    <phoneticPr fontId="4"/>
  </si>
  <si>
    <t>②雇用係数（三重県）</t>
    <rPh sb="1" eb="3">
      <t>コヨウ</t>
    </rPh>
    <rPh sb="3" eb="5">
      <t>ケイスウ</t>
    </rPh>
    <rPh sb="6" eb="9">
      <t>ミエケン</t>
    </rPh>
    <phoneticPr fontId="4"/>
  </si>
  <si>
    <t>(単位：人)</t>
    <rPh sb="1" eb="3">
      <t>タンイ</t>
    </rPh>
    <rPh sb="4" eb="5">
      <t>ニン</t>
    </rPh>
    <phoneticPr fontId="4"/>
  </si>
  <si>
    <t>雇用係数</t>
    <rPh sb="0" eb="2">
      <t>コヨウ</t>
    </rPh>
    <rPh sb="2" eb="4">
      <t>ケイスウ</t>
    </rPh>
    <phoneticPr fontId="4"/>
  </si>
  <si>
    <t>③三重県内の需要増加による三重県内の雇用創出効果</t>
    <rPh sb="1" eb="4">
      <t>ミエケン</t>
    </rPh>
    <rPh sb="4" eb="5">
      <t>ナイ</t>
    </rPh>
    <rPh sb="6" eb="8">
      <t>ジュヨウ</t>
    </rPh>
    <rPh sb="8" eb="10">
      <t>ゾウカ</t>
    </rPh>
    <rPh sb="13" eb="16">
      <t>ミエケン</t>
    </rPh>
    <rPh sb="16" eb="17">
      <t>ナイ</t>
    </rPh>
    <rPh sb="18" eb="20">
      <t>コヨウ</t>
    </rPh>
    <rPh sb="20" eb="22">
      <t>ソウシュツ</t>
    </rPh>
    <rPh sb="22" eb="24">
      <t>コウカ</t>
    </rPh>
    <phoneticPr fontId="4"/>
  </si>
  <si>
    <t>(2)三重県内の需要増加による県外の雇用創出効果</t>
    <rPh sb="3" eb="6">
      <t>ミエケン</t>
    </rPh>
    <rPh sb="6" eb="7">
      <t>ナイ</t>
    </rPh>
    <rPh sb="8" eb="10">
      <t>ジュヨウ</t>
    </rPh>
    <rPh sb="10" eb="12">
      <t>ゾウカ</t>
    </rPh>
    <rPh sb="15" eb="17">
      <t>ケンガイ</t>
    </rPh>
    <rPh sb="18" eb="20">
      <t>コヨウ</t>
    </rPh>
    <rPh sb="20" eb="22">
      <t>ソウシュツ</t>
    </rPh>
    <rPh sb="22" eb="24">
      <t>コウカ</t>
    </rPh>
    <phoneticPr fontId="4"/>
  </si>
  <si>
    <t>①三重県内の需要増加による県外の生産誘発額</t>
    <rPh sb="1" eb="4">
      <t>ミエケン</t>
    </rPh>
    <rPh sb="4" eb="5">
      <t>ナイ</t>
    </rPh>
    <rPh sb="6" eb="8">
      <t>ジュヨウ</t>
    </rPh>
    <rPh sb="8" eb="10">
      <t>ゾウカ</t>
    </rPh>
    <rPh sb="13" eb="15">
      <t>ケンガイ</t>
    </rPh>
    <rPh sb="16" eb="18">
      <t>セイサン</t>
    </rPh>
    <rPh sb="18" eb="20">
      <t>ユウハツ</t>
    </rPh>
    <rPh sb="20" eb="21">
      <t>ガク</t>
    </rPh>
    <phoneticPr fontId="4"/>
  </si>
  <si>
    <t>（単位：億円)</t>
    <rPh sb="1" eb="3">
      <t>タンイ</t>
    </rPh>
    <rPh sb="4" eb="6">
      <t>オクエン</t>
    </rPh>
    <phoneticPr fontId="4"/>
  </si>
  <si>
    <t>②雇用係数（県外）</t>
    <rPh sb="1" eb="3">
      <t>コヨウ</t>
    </rPh>
    <rPh sb="3" eb="5">
      <t>ケイスウ</t>
    </rPh>
    <rPh sb="6" eb="8">
      <t>ケンガイ</t>
    </rPh>
    <phoneticPr fontId="4"/>
  </si>
  <si>
    <t>③三重県内の需要増加による県外の雇用創出効果</t>
    <rPh sb="1" eb="4">
      <t>ミエケン</t>
    </rPh>
    <rPh sb="4" eb="5">
      <t>ナイ</t>
    </rPh>
    <rPh sb="6" eb="8">
      <t>ジュヨウ</t>
    </rPh>
    <rPh sb="8" eb="10">
      <t>ゾウカ</t>
    </rPh>
    <rPh sb="13" eb="15">
      <t>ケンガイ</t>
    </rPh>
    <rPh sb="16" eb="18">
      <t>コヨウ</t>
    </rPh>
    <rPh sb="18" eb="20">
      <t>ソウシュツ</t>
    </rPh>
    <rPh sb="20" eb="22">
      <t>コウカ</t>
    </rPh>
    <phoneticPr fontId="4"/>
  </si>
  <si>
    <t>(3)三重県内の需要増加による全国の雇用創出効果</t>
    <rPh sb="3" eb="6">
      <t>ミエケン</t>
    </rPh>
    <rPh sb="6" eb="7">
      <t>ナイ</t>
    </rPh>
    <rPh sb="8" eb="10">
      <t>ジュヨウ</t>
    </rPh>
    <rPh sb="10" eb="12">
      <t>ゾウカ</t>
    </rPh>
    <rPh sb="15" eb="17">
      <t>ゼンコク</t>
    </rPh>
    <rPh sb="18" eb="20">
      <t>コヨウ</t>
    </rPh>
    <rPh sb="20" eb="22">
      <t>ソウシュツ</t>
    </rPh>
    <rPh sb="22" eb="24">
      <t>コウカ</t>
    </rPh>
    <phoneticPr fontId="4"/>
  </si>
  <si>
    <t>三重県内の需要増加による全国の雇用創出効果</t>
    <rPh sb="0" eb="3">
      <t>ミエケン</t>
    </rPh>
    <rPh sb="3" eb="4">
      <t>ナイ</t>
    </rPh>
    <rPh sb="5" eb="7">
      <t>ジュヨウ</t>
    </rPh>
    <rPh sb="7" eb="9">
      <t>ゾウカ</t>
    </rPh>
    <rPh sb="12" eb="14">
      <t>ゼンコク</t>
    </rPh>
    <rPh sb="15" eb="17">
      <t>コヨウ</t>
    </rPh>
    <rPh sb="17" eb="19">
      <t>ソウシュツ</t>
    </rPh>
    <rPh sb="19" eb="21">
      <t>コウカ</t>
    </rPh>
    <phoneticPr fontId="4"/>
  </si>
  <si>
    <t>２　県外の需要増加による雇用創出効果</t>
    <rPh sb="2" eb="4">
      <t>ケンガイ</t>
    </rPh>
    <rPh sb="5" eb="7">
      <t>ジュヨウ</t>
    </rPh>
    <rPh sb="7" eb="9">
      <t>ゾウカ</t>
    </rPh>
    <rPh sb="12" eb="14">
      <t>コヨウ</t>
    </rPh>
    <rPh sb="14" eb="16">
      <t>ソウシュツ</t>
    </rPh>
    <rPh sb="16" eb="18">
      <t>コウカ</t>
    </rPh>
    <phoneticPr fontId="4"/>
  </si>
  <si>
    <t>(1)県外の需要増加による三重県内の雇用創出効果</t>
    <rPh sb="3" eb="5">
      <t>ケンガイ</t>
    </rPh>
    <rPh sb="6" eb="8">
      <t>ジュヨウ</t>
    </rPh>
    <rPh sb="8" eb="10">
      <t>ゾウカ</t>
    </rPh>
    <rPh sb="13" eb="15">
      <t>ミエ</t>
    </rPh>
    <rPh sb="15" eb="17">
      <t>ケンナイ</t>
    </rPh>
    <rPh sb="18" eb="20">
      <t>コヨウ</t>
    </rPh>
    <rPh sb="20" eb="22">
      <t>ソウシュツ</t>
    </rPh>
    <rPh sb="22" eb="24">
      <t>コウカ</t>
    </rPh>
    <phoneticPr fontId="4"/>
  </si>
  <si>
    <t>③県外の需要増加による三重県内の雇用創出効果</t>
    <rPh sb="1" eb="3">
      <t>ケンガイ</t>
    </rPh>
    <rPh sb="4" eb="6">
      <t>ジュヨウ</t>
    </rPh>
    <rPh sb="6" eb="8">
      <t>ゾウカ</t>
    </rPh>
    <rPh sb="11" eb="14">
      <t>ミエケン</t>
    </rPh>
    <rPh sb="14" eb="15">
      <t>ナイ</t>
    </rPh>
    <rPh sb="16" eb="18">
      <t>コヨウ</t>
    </rPh>
    <rPh sb="18" eb="20">
      <t>ソウシュツ</t>
    </rPh>
    <rPh sb="20" eb="22">
      <t>コウカ</t>
    </rPh>
    <phoneticPr fontId="4"/>
  </si>
  <si>
    <t>(単位：億円)</t>
    <rPh sb="1" eb="3">
      <t>タンイ</t>
    </rPh>
    <rPh sb="4" eb="6">
      <t>オクエン</t>
    </rPh>
    <phoneticPr fontId="4"/>
  </si>
  <si>
    <t>③県外の需要増加による県外の雇用創出効果</t>
    <rPh sb="1" eb="3">
      <t>ケンガイ</t>
    </rPh>
    <rPh sb="4" eb="6">
      <t>ジュヨウ</t>
    </rPh>
    <rPh sb="6" eb="8">
      <t>ゾウカ</t>
    </rPh>
    <rPh sb="11" eb="13">
      <t>ケンガイ</t>
    </rPh>
    <rPh sb="14" eb="16">
      <t>コヨウ</t>
    </rPh>
    <rPh sb="16" eb="18">
      <t>ソウシュツ</t>
    </rPh>
    <rPh sb="18" eb="20">
      <t>コウカ</t>
    </rPh>
    <phoneticPr fontId="4"/>
  </si>
  <si>
    <t>(3)県外の需要増加による全国の雇用創出効果</t>
    <rPh sb="3" eb="5">
      <t>ケンガイ</t>
    </rPh>
    <rPh sb="6" eb="8">
      <t>ジュヨウ</t>
    </rPh>
    <rPh sb="8" eb="10">
      <t>ゾウカ</t>
    </rPh>
    <rPh sb="13" eb="15">
      <t>ゼンコク</t>
    </rPh>
    <rPh sb="16" eb="18">
      <t>コヨウ</t>
    </rPh>
    <rPh sb="18" eb="20">
      <t>ソウシュツ</t>
    </rPh>
    <rPh sb="20" eb="22">
      <t>コウカ</t>
    </rPh>
    <phoneticPr fontId="4"/>
  </si>
  <si>
    <t>県外の需要増加による全国の雇用創出効果</t>
    <rPh sb="0" eb="2">
      <t>ケンガイ</t>
    </rPh>
    <rPh sb="3" eb="5">
      <t>ジュヨウ</t>
    </rPh>
    <rPh sb="5" eb="7">
      <t>ゾウカ</t>
    </rPh>
    <rPh sb="10" eb="12">
      <t>ゼンコク</t>
    </rPh>
    <rPh sb="13" eb="15">
      <t>コヨウ</t>
    </rPh>
    <rPh sb="15" eb="17">
      <t>ソウシュツ</t>
    </rPh>
    <rPh sb="17" eb="19">
      <t>コウカ</t>
    </rPh>
    <phoneticPr fontId="4"/>
  </si>
  <si>
    <t>３　全国の需要増加による雇用創出効果</t>
    <rPh sb="2" eb="4">
      <t>ゼンコク</t>
    </rPh>
    <rPh sb="5" eb="7">
      <t>ジュヨウ</t>
    </rPh>
    <rPh sb="7" eb="9">
      <t>ゾウカ</t>
    </rPh>
    <rPh sb="12" eb="14">
      <t>コヨウ</t>
    </rPh>
    <rPh sb="14" eb="16">
      <t>ソウシュツ</t>
    </rPh>
    <rPh sb="16" eb="18">
      <t>コウカ</t>
    </rPh>
    <phoneticPr fontId="4"/>
  </si>
  <si>
    <t>(1)全国の需要増加による三重県内の雇用創出効果</t>
    <rPh sb="3" eb="5">
      <t>ゼンコク</t>
    </rPh>
    <rPh sb="6" eb="8">
      <t>ジュヨウ</t>
    </rPh>
    <rPh sb="8" eb="10">
      <t>ゾウカ</t>
    </rPh>
    <rPh sb="13" eb="15">
      <t>ミエ</t>
    </rPh>
    <rPh sb="15" eb="17">
      <t>ケンナイ</t>
    </rPh>
    <rPh sb="18" eb="20">
      <t>コヨウ</t>
    </rPh>
    <rPh sb="20" eb="22">
      <t>ソウシュツ</t>
    </rPh>
    <rPh sb="22" eb="24">
      <t>コウカ</t>
    </rPh>
    <phoneticPr fontId="4"/>
  </si>
  <si>
    <t>(2)全国の需要増加による県外の雇用創出効果</t>
    <rPh sb="3" eb="5">
      <t>ゼンコク</t>
    </rPh>
    <rPh sb="6" eb="8">
      <t>ジュヨウ</t>
    </rPh>
    <rPh sb="8" eb="10">
      <t>ゾウカ</t>
    </rPh>
    <rPh sb="13" eb="15">
      <t>ケンガイ</t>
    </rPh>
    <rPh sb="16" eb="18">
      <t>コヨウ</t>
    </rPh>
    <rPh sb="18" eb="20">
      <t>ソウシュツ</t>
    </rPh>
    <rPh sb="20" eb="22">
      <t>コウカ</t>
    </rPh>
    <phoneticPr fontId="4"/>
  </si>
  <si>
    <t>★輸入額</t>
    <rPh sb="1" eb="4">
      <t>ユニュウガク</t>
    </rPh>
    <phoneticPr fontId="4"/>
  </si>
  <si>
    <t>★雇用者所得誘発額</t>
    <rPh sb="1" eb="4">
      <t>コヨウシャ</t>
    </rPh>
    <rPh sb="4" eb="6">
      <t>ショトク</t>
    </rPh>
    <rPh sb="6" eb="8">
      <t>ユウハツ</t>
    </rPh>
    <rPh sb="8" eb="9">
      <t>ガク</t>
    </rPh>
    <phoneticPr fontId="4"/>
  </si>
  <si>
    <t>（直接効果）</t>
    <rPh sb="1" eb="3">
      <t>チョクセツ</t>
    </rPh>
    <rPh sb="3" eb="5">
      <t>コウカ</t>
    </rPh>
    <phoneticPr fontId="4"/>
  </si>
  <si>
    <t>01 農林水産業</t>
  </si>
  <si>
    <t>02 鉱業</t>
  </si>
  <si>
    <t>03 製造業</t>
  </si>
  <si>
    <t>04 建設</t>
  </si>
  <si>
    <t>06 商業</t>
  </si>
  <si>
    <t>08 不動産</t>
  </si>
  <si>
    <t>10 情報通信</t>
  </si>
  <si>
    <t>11 公務</t>
  </si>
  <si>
    <t>13 分類不明</t>
  </si>
  <si>
    <t>★最終需要増加額</t>
    <rPh sb="1" eb="3">
      <t>サイシュウ</t>
    </rPh>
    <rPh sb="3" eb="5">
      <t>ジュヨウ</t>
    </rPh>
    <rPh sb="5" eb="8">
      <t>ゾウカガク</t>
    </rPh>
    <phoneticPr fontId="4"/>
  </si>
  <si>
    <t>★需要増加額(直接効果）</t>
    <rPh sb="1" eb="3">
      <t>ジュヨウ</t>
    </rPh>
    <rPh sb="7" eb="9">
      <t>チョクセツ</t>
    </rPh>
    <rPh sb="9" eb="11">
      <t>コウカ</t>
    </rPh>
    <phoneticPr fontId="4"/>
  </si>
  <si>
    <t>★需要増加額</t>
    <rPh sb="1" eb="3">
      <t>ジュヨウ</t>
    </rPh>
    <rPh sb="3" eb="5">
      <t>ゾウカ</t>
    </rPh>
    <rPh sb="5" eb="6">
      <t>ガク</t>
    </rPh>
    <phoneticPr fontId="4"/>
  </si>
  <si>
    <r>
      <t>★需要増加額</t>
    </r>
    <r>
      <rPr>
        <sz val="11"/>
        <color indexed="9"/>
        <rFont val="ＭＳ ゴシック"/>
        <family val="3"/>
        <charset val="128"/>
      </rPr>
      <t>(輸入を除く)</t>
    </r>
    <rPh sb="1" eb="3">
      <t>ジュヨウ</t>
    </rPh>
    <rPh sb="3" eb="5">
      <t>ゾウカ</t>
    </rPh>
    <rPh sb="5" eb="6">
      <t>ガク</t>
    </rPh>
    <rPh sb="7" eb="9">
      <t>ユニュウ</t>
    </rPh>
    <rPh sb="10" eb="11">
      <t>ノゾ</t>
    </rPh>
    <phoneticPr fontId="4"/>
  </si>
  <si>
    <t>★生産誘発額
（一次間接波及効果）</t>
    <rPh sb="1" eb="3">
      <t>セイサン</t>
    </rPh>
    <rPh sb="3" eb="5">
      <t>ユウハツ</t>
    </rPh>
    <rPh sb="5" eb="6">
      <t>ガク</t>
    </rPh>
    <rPh sb="8" eb="9">
      <t>イチ</t>
    </rPh>
    <rPh sb="9" eb="10">
      <t>ジ</t>
    </rPh>
    <rPh sb="10" eb="12">
      <t>カンセツ</t>
    </rPh>
    <rPh sb="12" eb="14">
      <t>ハキュウ</t>
    </rPh>
    <rPh sb="14" eb="16">
      <t>コウカ</t>
    </rPh>
    <phoneticPr fontId="4"/>
  </si>
  <si>
    <t>★雇用者所得誘発額</t>
    <rPh sb="1" eb="4">
      <t>コヨウシャ</t>
    </rPh>
    <rPh sb="4" eb="6">
      <t>ショトク</t>
    </rPh>
    <rPh sb="6" eb="8">
      <t>ユウハツ</t>
    </rPh>
    <phoneticPr fontId="4"/>
  </si>
  <si>
    <t>（一次間接波及効果）</t>
    <rPh sb="1" eb="3">
      <t>イチジ</t>
    </rPh>
    <rPh sb="3" eb="5">
      <t>カンセツ</t>
    </rPh>
    <rPh sb="5" eb="7">
      <t>ハキュウ</t>
    </rPh>
    <rPh sb="7" eb="9">
      <t>コウカ</t>
    </rPh>
    <phoneticPr fontId="4"/>
  </si>
  <si>
    <t>(三重県）計</t>
    <rPh sb="1" eb="4">
      <t>ミエケン</t>
    </rPh>
    <rPh sb="5" eb="6">
      <t>ケイ</t>
    </rPh>
    <phoneticPr fontId="4"/>
  </si>
  <si>
    <t>(県外）  計</t>
    <rPh sb="1" eb="3">
      <t>ケンガイ</t>
    </rPh>
    <rPh sb="6" eb="7">
      <t>ケイ</t>
    </rPh>
    <phoneticPr fontId="4"/>
  </si>
  <si>
    <t>(県外）　計</t>
    <rPh sb="1" eb="3">
      <t>ケンガイ</t>
    </rPh>
    <rPh sb="5" eb="6">
      <t>ケイ</t>
    </rPh>
    <phoneticPr fontId="4"/>
  </si>
  <si>
    <t xml:space="preserve"> 合計</t>
    <rPh sb="1" eb="3">
      <t>ゴウケイ</t>
    </rPh>
    <phoneticPr fontId="4"/>
  </si>
  <si>
    <t>★雇用者所得誘発額</t>
    <rPh sb="1" eb="4">
      <t>コヨウシャ</t>
    </rPh>
    <rPh sb="4" eb="6">
      <t>ショトク</t>
    </rPh>
    <rPh sb="6" eb="9">
      <t>ユウハツガク</t>
    </rPh>
    <phoneticPr fontId="4"/>
  </si>
  <si>
    <t>★雇用者所得による</t>
    <rPh sb="1" eb="4">
      <t>コヨウシャ</t>
    </rPh>
    <rPh sb="4" eb="6">
      <t>ショトク</t>
    </rPh>
    <phoneticPr fontId="4"/>
  </si>
  <si>
    <t>★需要増加額</t>
    <rPh sb="1" eb="3">
      <t>ジュヨウ</t>
    </rPh>
    <phoneticPr fontId="4"/>
  </si>
  <si>
    <t>　需要増加額（部門別）</t>
    <rPh sb="1" eb="3">
      <t>ジュヨウ</t>
    </rPh>
    <rPh sb="3" eb="6">
      <t>ゾウカガク</t>
    </rPh>
    <rPh sb="7" eb="10">
      <t>ブモンベツ</t>
    </rPh>
    <phoneticPr fontId="4"/>
  </si>
  <si>
    <t>★雇用者所得増加額</t>
    <rPh sb="1" eb="4">
      <t>コヨウシャ</t>
    </rPh>
    <rPh sb="4" eb="6">
      <t>ショトク</t>
    </rPh>
    <rPh sb="6" eb="9">
      <t>ゾウカガク</t>
    </rPh>
    <phoneticPr fontId="4"/>
  </si>
  <si>
    <t>直接効果分（Ａ１）</t>
    <rPh sb="0" eb="2">
      <t>チョクセツ</t>
    </rPh>
    <rPh sb="2" eb="4">
      <t>コウカ</t>
    </rPh>
    <rPh sb="4" eb="5">
      <t>ブン</t>
    </rPh>
    <phoneticPr fontId="4"/>
  </si>
  <si>
    <t>一次効果分（Ｂ１）</t>
    <rPh sb="0" eb="2">
      <t>イチジ</t>
    </rPh>
    <rPh sb="2" eb="4">
      <t>コウカ</t>
    </rPh>
    <rPh sb="4" eb="5">
      <t>ブン</t>
    </rPh>
    <phoneticPr fontId="4"/>
  </si>
  <si>
    <t xml:space="preserve"> 需要増加額（総額）</t>
    <rPh sb="1" eb="3">
      <t>ジュヨウ</t>
    </rPh>
    <rPh sb="3" eb="5">
      <t>ゾウカ</t>
    </rPh>
    <rPh sb="5" eb="6">
      <t>ガク</t>
    </rPh>
    <rPh sb="7" eb="9">
      <t>ソウガク</t>
    </rPh>
    <phoneticPr fontId="4"/>
  </si>
  <si>
    <t>直接効果分（Ｃ１）</t>
    <rPh sb="0" eb="2">
      <t>チョクセツ</t>
    </rPh>
    <rPh sb="2" eb="4">
      <t>コウカ</t>
    </rPh>
    <rPh sb="4" eb="5">
      <t>ブン</t>
    </rPh>
    <phoneticPr fontId="4"/>
  </si>
  <si>
    <t>一次効果分（Ｄ１）</t>
    <rPh sb="0" eb="2">
      <t>イチジ</t>
    </rPh>
    <rPh sb="2" eb="4">
      <t>コウカ</t>
    </rPh>
    <rPh sb="4" eb="5">
      <t>ブン</t>
    </rPh>
    <phoneticPr fontId="4"/>
  </si>
  <si>
    <r>
      <t>★雇用者所得</t>
    </r>
    <r>
      <rPr>
        <sz val="10"/>
        <color indexed="9"/>
        <rFont val="ＭＳ ゴシック"/>
        <family val="3"/>
        <charset val="128"/>
      </rPr>
      <t>（県内・県外）</t>
    </r>
    <rPh sb="1" eb="3">
      <t>コヨウ</t>
    </rPh>
    <rPh sb="3" eb="4">
      <t>シャ</t>
    </rPh>
    <rPh sb="4" eb="6">
      <t>ショトク</t>
    </rPh>
    <rPh sb="7" eb="9">
      <t>ケンナイ</t>
    </rPh>
    <rPh sb="10" eb="12">
      <t>ケンガイ</t>
    </rPh>
    <phoneticPr fontId="4"/>
  </si>
  <si>
    <t>★生産誘発額
（二次間接波及効果）</t>
    <rPh sb="1" eb="3">
      <t>セイサン</t>
    </rPh>
    <rPh sb="3" eb="5">
      <t>ユウハツ</t>
    </rPh>
    <rPh sb="5" eb="6">
      <t>ガク</t>
    </rPh>
    <rPh sb="8" eb="9">
      <t>ニ</t>
    </rPh>
    <rPh sb="9" eb="10">
      <t>ジ</t>
    </rPh>
    <rPh sb="10" eb="12">
      <t>カンセツ</t>
    </rPh>
    <rPh sb="12" eb="14">
      <t>ハキュウ</t>
    </rPh>
    <rPh sb="14" eb="16">
      <t>コウカ</t>
    </rPh>
    <phoneticPr fontId="4"/>
  </si>
  <si>
    <t>★生産誘発額
（直接効果）</t>
    <rPh sb="1" eb="3">
      <t>セイサン</t>
    </rPh>
    <rPh sb="3" eb="6">
      <t>ユウハツガク</t>
    </rPh>
    <rPh sb="8" eb="10">
      <t>チョクセツ</t>
    </rPh>
    <rPh sb="10" eb="12">
      <t>コウカ</t>
    </rPh>
    <phoneticPr fontId="4"/>
  </si>
  <si>
    <t>★粗付加価値誘発額</t>
    <rPh sb="1" eb="2">
      <t>ソ</t>
    </rPh>
    <rPh sb="2" eb="4">
      <t>フカ</t>
    </rPh>
    <rPh sb="4" eb="6">
      <t>カチ</t>
    </rPh>
    <rPh sb="6" eb="8">
      <t>ユウハツ</t>
    </rPh>
    <rPh sb="8" eb="9">
      <t>ガク</t>
    </rPh>
    <phoneticPr fontId="4"/>
  </si>
  <si>
    <t>　による需要増加額</t>
    <rPh sb="4" eb="6">
      <t>ジュヨウ</t>
    </rPh>
    <phoneticPr fontId="4"/>
  </si>
  <si>
    <t>★生産誘発額
（一次間接波及効果）</t>
    <rPh sb="1" eb="3">
      <t>セイサン</t>
    </rPh>
    <rPh sb="3" eb="6">
      <t>ユウハツガク</t>
    </rPh>
    <rPh sb="8" eb="10">
      <t>イチジ</t>
    </rPh>
    <rPh sb="10" eb="12">
      <t>カンセツ</t>
    </rPh>
    <rPh sb="12" eb="14">
      <t>ハキュウ</t>
    </rPh>
    <rPh sb="14" eb="16">
      <t>コウカ</t>
    </rPh>
    <phoneticPr fontId="4"/>
  </si>
  <si>
    <t>★粗付加価値誘発額</t>
    <rPh sb="1" eb="2">
      <t>ソ</t>
    </rPh>
    <rPh sb="2" eb="4">
      <t>フカ</t>
    </rPh>
    <rPh sb="4" eb="6">
      <t>カチ</t>
    </rPh>
    <rPh sb="6" eb="9">
      <t>ユウハツガク</t>
    </rPh>
    <phoneticPr fontId="4"/>
  </si>
  <si>
    <t>★生産誘発額
（二次間接波及効果）</t>
    <rPh sb="1" eb="3">
      <t>セイサン</t>
    </rPh>
    <rPh sb="3" eb="6">
      <t>ユウハツガク</t>
    </rPh>
    <rPh sb="8" eb="10">
      <t>ニジ</t>
    </rPh>
    <rPh sb="10" eb="12">
      <t>カンセツ</t>
    </rPh>
    <rPh sb="12" eb="14">
      <t>ハキュウ</t>
    </rPh>
    <rPh sb="14" eb="16">
      <t>コウカ</t>
    </rPh>
    <phoneticPr fontId="4"/>
  </si>
  <si>
    <t>（二次間接波及効果）</t>
    <rPh sb="1" eb="2">
      <t>ニ</t>
    </rPh>
    <rPh sb="2" eb="3">
      <t>ジ</t>
    </rPh>
    <rPh sb="3" eb="5">
      <t>カンセツ</t>
    </rPh>
    <rPh sb="5" eb="7">
      <t>ハキュウ</t>
    </rPh>
    <rPh sb="7" eb="9">
      <t>コウカ</t>
    </rPh>
    <phoneticPr fontId="4"/>
  </si>
  <si>
    <t>★生産誘発額
（二次間接波及効果）</t>
    <rPh sb="1" eb="3">
      <t>セイサン</t>
    </rPh>
    <rPh sb="3" eb="5">
      <t>ユウハツ</t>
    </rPh>
    <rPh sb="5" eb="6">
      <t>ガク</t>
    </rPh>
    <rPh sb="8" eb="10">
      <t>ニジ</t>
    </rPh>
    <rPh sb="10" eb="12">
      <t>カンセツ</t>
    </rPh>
    <rPh sb="12" eb="14">
      <t>ハキュウ</t>
    </rPh>
    <rPh sb="14" eb="16">
      <t>コウカ</t>
    </rPh>
    <phoneticPr fontId="4"/>
  </si>
  <si>
    <t>経済波及効果の内訳</t>
    <rPh sb="0" eb="2">
      <t>ケイザイ</t>
    </rPh>
    <rPh sb="2" eb="6">
      <t>ハキュウコウカ</t>
    </rPh>
    <rPh sb="7" eb="9">
      <t>ウチワケ</t>
    </rPh>
    <phoneticPr fontId="4"/>
  </si>
  <si>
    <t>（単位：億円、人）</t>
    <rPh sb="1" eb="3">
      <t>タンイ</t>
    </rPh>
    <rPh sb="4" eb="6">
      <t>オクエン</t>
    </rPh>
    <rPh sb="7" eb="8">
      <t>ニン</t>
    </rPh>
    <phoneticPr fontId="4"/>
  </si>
  <si>
    <t>全国 （三重県内＋県外）</t>
    <rPh sb="0" eb="2">
      <t>ゼンコク</t>
    </rPh>
    <rPh sb="4" eb="6">
      <t>ミエ</t>
    </rPh>
    <rPh sb="6" eb="8">
      <t>ケンナイ</t>
    </rPh>
    <rPh sb="9" eb="11">
      <t>ケンガイ</t>
    </rPh>
    <phoneticPr fontId="4"/>
  </si>
  <si>
    <t>経済波及効果　</t>
    <rPh sb="0" eb="2">
      <t>ケイザイ</t>
    </rPh>
    <rPh sb="2" eb="4">
      <t>ハキュウ</t>
    </rPh>
    <rPh sb="4" eb="6">
      <t>コウカ</t>
    </rPh>
    <phoneticPr fontId="4"/>
  </si>
  <si>
    <t>　需要増加</t>
    <rPh sb="1" eb="3">
      <t>ジュヨウ</t>
    </rPh>
    <rPh sb="3" eb="5">
      <t>ゾウカ</t>
    </rPh>
    <phoneticPr fontId="4"/>
  </si>
  <si>
    <t>生産誘発額</t>
  </si>
  <si>
    <t>粗付加価値
誘発額</t>
    <rPh sb="0" eb="3">
      <t>ソフカ</t>
    </rPh>
    <rPh sb="3" eb="5">
      <t>カチ</t>
    </rPh>
    <rPh sb="6" eb="8">
      <t>ユウハツ</t>
    </rPh>
    <rPh sb="8" eb="9">
      <t>ガク</t>
    </rPh>
    <phoneticPr fontId="4"/>
  </si>
  <si>
    <t>雇用者所得</t>
    <rPh sb="0" eb="3">
      <t>コヨウシャ</t>
    </rPh>
    <rPh sb="3" eb="5">
      <t>ショトク</t>
    </rPh>
    <phoneticPr fontId="4"/>
  </si>
  <si>
    <t>誘発額</t>
    <rPh sb="0" eb="3">
      <t>ユウハツガク</t>
    </rPh>
    <phoneticPr fontId="4"/>
  </si>
  <si>
    <t>① 直接効果</t>
    <rPh sb="2" eb="4">
      <t>チョクセツ</t>
    </rPh>
    <rPh sb="4" eb="6">
      <t>コウカ</t>
    </rPh>
    <phoneticPr fontId="4"/>
  </si>
  <si>
    <t>② 1次波及効果</t>
    <phoneticPr fontId="4"/>
  </si>
  <si>
    <t>② 1次波及効果</t>
    <phoneticPr fontId="4"/>
  </si>
  <si>
    <t>③ 2次波及効果</t>
    <phoneticPr fontId="4"/>
  </si>
  <si>
    <t>③ 2次波及効果</t>
    <phoneticPr fontId="4"/>
  </si>
  <si>
    <r>
      <t>総合効果</t>
    </r>
    <r>
      <rPr>
        <sz val="11"/>
        <rFont val="ＭＳ ゴシック"/>
        <family val="3"/>
        <charset val="128"/>
      </rPr>
      <t>(①+②+③)</t>
    </r>
    <rPh sb="0" eb="2">
      <t>ソウゴウ</t>
    </rPh>
    <rPh sb="2" eb="4">
      <t>コウカ</t>
    </rPh>
    <phoneticPr fontId="4"/>
  </si>
  <si>
    <t>内訳</t>
    <rPh sb="0" eb="2">
      <t>ウチワケ</t>
    </rPh>
    <phoneticPr fontId="4"/>
  </si>
  <si>
    <t xml:space="preserve">全国 （三重県内＋県外）
</t>
    <rPh sb="0" eb="2">
      <t>ゼンコク</t>
    </rPh>
    <rPh sb="4" eb="7">
      <t>ミエケン</t>
    </rPh>
    <rPh sb="7" eb="8">
      <t>ナイ</t>
    </rPh>
    <rPh sb="9" eb="11">
      <t>ケンガイ</t>
    </rPh>
    <phoneticPr fontId="4"/>
  </si>
  <si>
    <t>② 1次波及効果</t>
    <phoneticPr fontId="4"/>
  </si>
  <si>
    <t>③ 2次波及効果</t>
    <phoneticPr fontId="4"/>
  </si>
  <si>
    <t>※単位未満を四捨五入しているため、内訳と合計が一致しない場合があります。</t>
    <rPh sb="1" eb="3">
      <t>タンイ</t>
    </rPh>
    <rPh sb="3" eb="5">
      <t>ミマン</t>
    </rPh>
    <rPh sb="6" eb="10">
      <t>シシャゴニュウ</t>
    </rPh>
    <rPh sb="17" eb="19">
      <t>ウチワケ</t>
    </rPh>
    <phoneticPr fontId="4"/>
  </si>
  <si>
    <t>粗付加価値誘発額</t>
    <rPh sb="0" eb="3">
      <t>ソフカ</t>
    </rPh>
    <rPh sb="3" eb="5">
      <t>カチ</t>
    </rPh>
    <rPh sb="5" eb="8">
      <t>ユウハツガク</t>
    </rPh>
    <phoneticPr fontId="4"/>
  </si>
  <si>
    <t>雇用者所得誘発額　</t>
    <rPh sb="0" eb="3">
      <t>コヨウシャ</t>
    </rPh>
    <rPh sb="3" eb="5">
      <t>ショトク</t>
    </rPh>
    <rPh sb="5" eb="7">
      <t>ユウハツ</t>
    </rPh>
    <rPh sb="7" eb="8">
      <t>ガク</t>
    </rPh>
    <phoneticPr fontId="4"/>
  </si>
  <si>
    <t>地域内需要増加額による最終需要増加額（三重県・県外）</t>
    <rPh sb="0" eb="3">
      <t>チイキナイ</t>
    </rPh>
    <rPh sb="3" eb="5">
      <t>ジュヨウ</t>
    </rPh>
    <rPh sb="5" eb="8">
      <t>ゾウカガク</t>
    </rPh>
    <rPh sb="11" eb="13">
      <t>サイシュウ</t>
    </rPh>
    <rPh sb="13" eb="15">
      <t>ジュヨウ</t>
    </rPh>
    <rPh sb="15" eb="18">
      <t>ゾウカガク</t>
    </rPh>
    <rPh sb="19" eb="22">
      <t>ミエケン</t>
    </rPh>
    <rPh sb="23" eb="25">
      <t>ケンガイ</t>
    </rPh>
    <phoneticPr fontId="4"/>
  </si>
  <si>
    <t>地域内最終需要増加額（生産者価格）</t>
    <rPh sb="0" eb="3">
      <t>チイキナイ</t>
    </rPh>
    <rPh sb="3" eb="5">
      <t>サイシュウ</t>
    </rPh>
    <rPh sb="5" eb="7">
      <t>ジュヨウ</t>
    </rPh>
    <rPh sb="7" eb="9">
      <t>ゾウカ</t>
    </rPh>
    <rPh sb="9" eb="10">
      <t>ガク</t>
    </rPh>
    <rPh sb="11" eb="14">
      <t>セイサンシャ</t>
    </rPh>
    <rPh sb="14" eb="16">
      <t>カカク</t>
    </rPh>
    <phoneticPr fontId="4"/>
  </si>
  <si>
    <t>コード</t>
    <phoneticPr fontId="4"/>
  </si>
  <si>
    <t>地域内最終需要増加額</t>
    <rPh sb="0" eb="3">
      <t>チイキナイ</t>
    </rPh>
    <rPh sb="3" eb="5">
      <t>サイシュウ</t>
    </rPh>
    <rPh sb="5" eb="7">
      <t>ジュヨウ</t>
    </rPh>
    <rPh sb="7" eb="10">
      <t>ゾウカガク</t>
    </rPh>
    <phoneticPr fontId="4"/>
  </si>
  <si>
    <t>農林水産業</t>
    <rPh sb="1" eb="2">
      <t>リン</t>
    </rPh>
    <rPh sb="2" eb="5">
      <t>スイサンギョウ</t>
    </rPh>
    <phoneticPr fontId="4"/>
  </si>
  <si>
    <t>情報通信</t>
    <rPh sb="0" eb="2">
      <t>ジョウホウ</t>
    </rPh>
    <phoneticPr fontId="4"/>
  </si>
  <si>
    <t>三重県　計</t>
    <rPh sb="0" eb="3">
      <t>ミエケン</t>
    </rPh>
    <rPh sb="4" eb="5">
      <t>ケイ</t>
    </rPh>
    <phoneticPr fontId="4"/>
  </si>
  <si>
    <t>県外　　計</t>
    <rPh sb="0" eb="2">
      <t>ケンガイ</t>
    </rPh>
    <rPh sb="4" eb="5">
      <t>ケイ</t>
    </rPh>
    <phoneticPr fontId="4"/>
  </si>
  <si>
    <r>
      <t>三重県内の需要増加による</t>
    </r>
    <r>
      <rPr>
        <sz val="14"/>
        <rFont val="ＭＳ ゴシック"/>
        <family val="3"/>
        <charset val="128"/>
      </rPr>
      <t>（三重県・県外の）需要増加額、直接効果、１次効果の計算</t>
    </r>
    <rPh sb="0" eb="3">
      <t>ミエケン</t>
    </rPh>
    <rPh sb="3" eb="4">
      <t>ナイ</t>
    </rPh>
    <rPh sb="5" eb="7">
      <t>ジュヨウ</t>
    </rPh>
    <rPh sb="7" eb="9">
      <t>ゾウカ</t>
    </rPh>
    <rPh sb="21" eb="23">
      <t>ジュヨウ</t>
    </rPh>
    <rPh sb="23" eb="26">
      <t>ゾウカガク</t>
    </rPh>
    <rPh sb="27" eb="29">
      <t>チョクセツ</t>
    </rPh>
    <rPh sb="29" eb="31">
      <t>コウカ</t>
    </rPh>
    <rPh sb="33" eb="34">
      <t>ジ</t>
    </rPh>
    <rPh sb="34" eb="36">
      <t>コウカ</t>
    </rPh>
    <rPh sb="37" eb="39">
      <t>ケイサン</t>
    </rPh>
    <phoneticPr fontId="4"/>
  </si>
  <si>
    <t>(三重県）県内需要増加額</t>
    <rPh sb="1" eb="3">
      <t>ミエ</t>
    </rPh>
    <rPh sb="3" eb="4">
      <t>ケン</t>
    </rPh>
    <rPh sb="5" eb="7">
      <t>ケンナイ</t>
    </rPh>
    <rPh sb="7" eb="9">
      <t>ジュヨウ</t>
    </rPh>
    <rPh sb="9" eb="11">
      <t>ゾウカ</t>
    </rPh>
    <rPh sb="11" eb="12">
      <t>ガク</t>
    </rPh>
    <phoneticPr fontId="4"/>
  </si>
  <si>
    <t>(三重県）地域内最終需要増加額</t>
    <rPh sb="1" eb="3">
      <t>ミエ</t>
    </rPh>
    <rPh sb="3" eb="4">
      <t>ケン</t>
    </rPh>
    <rPh sb="5" eb="8">
      <t>チイキナイ</t>
    </rPh>
    <rPh sb="8" eb="10">
      <t>サイシュウ</t>
    </rPh>
    <rPh sb="10" eb="12">
      <t>ジュヨウ</t>
    </rPh>
    <rPh sb="12" eb="15">
      <t>ゾウカガク</t>
    </rPh>
    <phoneticPr fontId="4"/>
  </si>
  <si>
    <t>(三重県）地域内自給率（１－移入係数ー輸入係数）</t>
    <rPh sb="1" eb="4">
      <t>ミエケン</t>
    </rPh>
    <rPh sb="5" eb="7">
      <t>チイキ</t>
    </rPh>
    <rPh sb="7" eb="8">
      <t>ナイ</t>
    </rPh>
    <rPh sb="8" eb="11">
      <t>ジキュウリツ</t>
    </rPh>
    <rPh sb="14" eb="16">
      <t>イニュウ</t>
    </rPh>
    <rPh sb="16" eb="18">
      <t>ケイスウ</t>
    </rPh>
    <rPh sb="19" eb="21">
      <t>ユニュウ</t>
    </rPh>
    <rPh sb="21" eb="23">
      <t>ケイスウ</t>
    </rPh>
    <phoneticPr fontId="4"/>
  </si>
  <si>
    <t>(三重県）県内需要
増加額</t>
    <rPh sb="1" eb="4">
      <t>ミエケン</t>
    </rPh>
    <rPh sb="5" eb="7">
      <t>ケンナイ</t>
    </rPh>
    <rPh sb="7" eb="9">
      <t>ジュヨウ</t>
    </rPh>
    <rPh sb="10" eb="13">
      <t>ゾウカガク</t>
    </rPh>
    <phoneticPr fontId="4"/>
  </si>
  <si>
    <t>(三重県）移入額（県外需要増加額）</t>
    <rPh sb="1" eb="4">
      <t>ミエケン</t>
    </rPh>
    <rPh sb="5" eb="6">
      <t>イ</t>
    </rPh>
    <rPh sb="6" eb="7">
      <t>イリ</t>
    </rPh>
    <rPh sb="7" eb="8">
      <t>ガク</t>
    </rPh>
    <rPh sb="9" eb="11">
      <t>ケンガイ</t>
    </rPh>
    <rPh sb="11" eb="13">
      <t>ジュヨウ</t>
    </rPh>
    <rPh sb="13" eb="16">
      <t>ゾウカガク</t>
    </rPh>
    <phoneticPr fontId="4"/>
  </si>
  <si>
    <t>(三重県）地域内最終需要増加額</t>
    <rPh sb="1" eb="4">
      <t>ミエケン</t>
    </rPh>
    <rPh sb="5" eb="8">
      <t>チイキナイ</t>
    </rPh>
    <rPh sb="8" eb="10">
      <t>サイシュウ</t>
    </rPh>
    <rPh sb="10" eb="12">
      <t>ジュヨウ</t>
    </rPh>
    <rPh sb="12" eb="15">
      <t>ゾウカガク</t>
    </rPh>
    <phoneticPr fontId="4"/>
  </si>
  <si>
    <t>(三重県）移入係数</t>
    <rPh sb="1" eb="4">
      <t>ミエケン</t>
    </rPh>
    <rPh sb="5" eb="7">
      <t>イニュウ</t>
    </rPh>
    <rPh sb="7" eb="9">
      <t>ケイスウ</t>
    </rPh>
    <phoneticPr fontId="4"/>
  </si>
  <si>
    <t>（三重県）移入額（県外需要増加額）</t>
    <rPh sb="1" eb="4">
      <t>ミエケン</t>
    </rPh>
    <rPh sb="5" eb="7">
      <t>イニュウ</t>
    </rPh>
    <rPh sb="7" eb="8">
      <t>ガク</t>
    </rPh>
    <rPh sb="9" eb="11">
      <t>ケンガイ</t>
    </rPh>
    <rPh sb="11" eb="13">
      <t>ジュヨウ</t>
    </rPh>
    <rPh sb="13" eb="16">
      <t>ゾウカガク</t>
    </rPh>
    <phoneticPr fontId="4"/>
  </si>
  <si>
    <t>（三重県）輸入額</t>
    <rPh sb="1" eb="3">
      <t>ミエ</t>
    </rPh>
    <rPh sb="3" eb="4">
      <t>ケン</t>
    </rPh>
    <rPh sb="5" eb="8">
      <t>ユニュウガク</t>
    </rPh>
    <phoneticPr fontId="4"/>
  </si>
  <si>
    <t>（三重県）輸入係数</t>
    <rPh sb="1" eb="4">
      <t>ミエケン</t>
    </rPh>
    <rPh sb="5" eb="7">
      <t>ユニュウ</t>
    </rPh>
    <rPh sb="7" eb="9">
      <t>ケイスウ</t>
    </rPh>
    <phoneticPr fontId="4"/>
  </si>
  <si>
    <t>（三重県）輸入額</t>
    <rPh sb="1" eb="4">
      <t>ミエケン</t>
    </rPh>
    <rPh sb="5" eb="8">
      <t>ユニュウガク</t>
    </rPh>
    <phoneticPr fontId="4"/>
  </si>
  <si>
    <t>地域内需要増加額（直接効果）</t>
    <rPh sb="0" eb="3">
      <t>チイキナイ</t>
    </rPh>
    <rPh sb="3" eb="5">
      <t>ジュヨウ</t>
    </rPh>
    <rPh sb="5" eb="7">
      <t>ゾウカ</t>
    </rPh>
    <rPh sb="7" eb="8">
      <t>ガク</t>
    </rPh>
    <rPh sb="9" eb="11">
      <t>チョクセツ</t>
    </rPh>
    <rPh sb="11" eb="13">
      <t>コウカ</t>
    </rPh>
    <phoneticPr fontId="4"/>
  </si>
  <si>
    <t>地域内需要増加額（直接効果）</t>
    <rPh sb="0" eb="3">
      <t>チイキナイ</t>
    </rPh>
    <rPh sb="3" eb="5">
      <t>ジュヨウ</t>
    </rPh>
    <rPh sb="5" eb="8">
      <t>ゾウカガク</t>
    </rPh>
    <rPh sb="9" eb="11">
      <t>チョクセツ</t>
    </rPh>
    <rPh sb="11" eb="13">
      <t>コウカ</t>
    </rPh>
    <phoneticPr fontId="4"/>
  </si>
  <si>
    <t>粗付加価値率</t>
    <rPh sb="0" eb="3">
      <t>ソフカ</t>
    </rPh>
    <rPh sb="3" eb="5">
      <t>カチ</t>
    </rPh>
    <rPh sb="5" eb="6">
      <t>リツ</t>
    </rPh>
    <phoneticPr fontId="4"/>
  </si>
  <si>
    <t>雇用係数</t>
    <rPh sb="0" eb="1">
      <t>ヤトイ</t>
    </rPh>
    <rPh sb="1" eb="2">
      <t>ヨウ</t>
    </rPh>
    <rPh sb="2" eb="4">
      <t>ケイスウ</t>
    </rPh>
    <phoneticPr fontId="4"/>
  </si>
  <si>
    <t>雇用創出
効果</t>
    <rPh sb="0" eb="2">
      <t>コヨウ</t>
    </rPh>
    <rPh sb="2" eb="4">
      <t>ソウシュツ</t>
    </rPh>
    <rPh sb="5" eb="7">
      <t>コウカ</t>
    </rPh>
    <phoneticPr fontId="4"/>
  </si>
  <si>
    <t>投入係数：A</t>
    <rPh sb="0" eb="2">
      <t>トウニュウ</t>
    </rPh>
    <rPh sb="2" eb="4">
      <t>ケイスウ</t>
    </rPh>
    <phoneticPr fontId="4"/>
  </si>
  <si>
    <t>01</t>
  </si>
  <si>
    <t>02</t>
  </si>
  <si>
    <t>03</t>
  </si>
  <si>
    <t>04</t>
  </si>
  <si>
    <t>05</t>
  </si>
  <si>
    <t>06</t>
  </si>
  <si>
    <t>07</t>
  </si>
  <si>
    <t>08</t>
  </si>
  <si>
    <t>09</t>
  </si>
  <si>
    <t>10</t>
  </si>
  <si>
    <t>11</t>
  </si>
  <si>
    <t>12</t>
  </si>
  <si>
    <t>13</t>
  </si>
  <si>
    <t>粗付加価値</t>
    <rPh sb="0" eb="3">
      <t>ソフカ</t>
    </rPh>
    <rPh sb="3" eb="5">
      <t>カチ</t>
    </rPh>
    <phoneticPr fontId="30"/>
  </si>
  <si>
    <t>合計</t>
    <rPh sb="0" eb="2">
      <t>ゴウケイ</t>
    </rPh>
    <phoneticPr fontId="30"/>
  </si>
  <si>
    <t>需要増加額</t>
    <rPh sb="0" eb="2">
      <t>ジュヨウ</t>
    </rPh>
    <rPh sb="2" eb="5">
      <t>ゾウカガク</t>
    </rPh>
    <phoneticPr fontId="4"/>
  </si>
  <si>
    <t>需要増加額　合計</t>
    <rPh sb="0" eb="2">
      <t>ジュヨウ</t>
    </rPh>
    <rPh sb="2" eb="5">
      <t>ゾウカガク</t>
    </rPh>
    <rPh sb="6" eb="8">
      <t>ゴウケイ</t>
    </rPh>
    <phoneticPr fontId="4"/>
  </si>
  <si>
    <t>（三重県）県内需要増加額</t>
    <rPh sb="1" eb="4">
      <t>ミエケン</t>
    </rPh>
    <rPh sb="5" eb="6">
      <t>ケン</t>
    </rPh>
    <rPh sb="6" eb="7">
      <t>ナイ</t>
    </rPh>
    <rPh sb="7" eb="9">
      <t>ジュヨウ</t>
    </rPh>
    <rPh sb="9" eb="11">
      <t>ゾウカ</t>
    </rPh>
    <rPh sb="11" eb="12">
      <t>ガク</t>
    </rPh>
    <phoneticPr fontId="4"/>
  </si>
  <si>
    <t>（三重県）
県内需要
増加額</t>
    <rPh sb="1" eb="4">
      <t>ミエケン</t>
    </rPh>
    <rPh sb="6" eb="8">
      <t>ケンナイ</t>
    </rPh>
    <rPh sb="8" eb="10">
      <t>ジュヨウ</t>
    </rPh>
    <rPh sb="11" eb="14">
      <t>ゾウカガク</t>
    </rPh>
    <phoneticPr fontId="4"/>
  </si>
  <si>
    <t>（三重県）
自給率(1ー輸入係数)</t>
    <rPh sb="1" eb="4">
      <t>ミエケン</t>
    </rPh>
    <rPh sb="6" eb="9">
      <t>ジキュウリツ</t>
    </rPh>
    <rPh sb="12" eb="14">
      <t>ユニュウ</t>
    </rPh>
    <rPh sb="14" eb="16">
      <t>ケイスウ</t>
    </rPh>
    <phoneticPr fontId="4"/>
  </si>
  <si>
    <t>(三重県）輸入額</t>
    <rPh sb="1" eb="4">
      <t>ミエケン</t>
    </rPh>
    <rPh sb="5" eb="8">
      <t>ユニュウガク</t>
    </rPh>
    <phoneticPr fontId="30"/>
  </si>
  <si>
    <t>（三重県）
輸入係数</t>
    <rPh sb="1" eb="4">
      <t>ミエケン</t>
    </rPh>
    <rPh sb="6" eb="8">
      <t>ユニュウ</t>
    </rPh>
    <rPh sb="8" eb="10">
      <t>ケイスウ</t>
    </rPh>
    <phoneticPr fontId="4"/>
  </si>
  <si>
    <t>(三重県）
輸入額</t>
    <rPh sb="1" eb="4">
      <t>ミエケン</t>
    </rPh>
    <rPh sb="6" eb="9">
      <t>ユニュウガク</t>
    </rPh>
    <phoneticPr fontId="4"/>
  </si>
  <si>
    <t>（県外）輸入額</t>
    <rPh sb="1" eb="3">
      <t>ケンガイ</t>
    </rPh>
    <rPh sb="4" eb="6">
      <t>ユニュウ</t>
    </rPh>
    <rPh sb="6" eb="7">
      <t>ガク</t>
    </rPh>
    <phoneticPr fontId="4"/>
  </si>
  <si>
    <t>(県外)
地域内需要
増加額</t>
    <rPh sb="1" eb="3">
      <t>ケンガイ</t>
    </rPh>
    <rPh sb="5" eb="7">
      <t>チイキ</t>
    </rPh>
    <rPh sb="7" eb="8">
      <t>ナイ</t>
    </rPh>
    <rPh sb="8" eb="10">
      <t>ジュヨウ</t>
    </rPh>
    <rPh sb="11" eb="14">
      <t>ゾウカガク</t>
    </rPh>
    <phoneticPr fontId="4"/>
  </si>
  <si>
    <t>（県外）
輸入係数</t>
    <rPh sb="1" eb="3">
      <t>ケンガイ</t>
    </rPh>
    <rPh sb="5" eb="7">
      <t>ユニュウ</t>
    </rPh>
    <rPh sb="7" eb="9">
      <t>ケイスウ</t>
    </rPh>
    <phoneticPr fontId="4"/>
  </si>
  <si>
    <t>(県外）
輸入額</t>
    <rPh sb="1" eb="3">
      <t>ケンガイ</t>
    </rPh>
    <rPh sb="5" eb="8">
      <t>ユニュウガク</t>
    </rPh>
    <phoneticPr fontId="4"/>
  </si>
  <si>
    <t>（県外）需要増加額</t>
    <rPh sb="1" eb="3">
      <t>ケンガイ</t>
    </rPh>
    <rPh sb="4" eb="6">
      <t>ジュヨウ</t>
    </rPh>
    <rPh sb="6" eb="8">
      <t>ゾウカ</t>
    </rPh>
    <rPh sb="8" eb="9">
      <t>ガク</t>
    </rPh>
    <phoneticPr fontId="4"/>
  </si>
  <si>
    <t>（県外）
自給率（１－輸入係数）</t>
    <rPh sb="1" eb="3">
      <t>ケンガイ</t>
    </rPh>
    <rPh sb="5" eb="8">
      <t>ジキュウリツ</t>
    </rPh>
    <rPh sb="11" eb="13">
      <t>ユニュウ</t>
    </rPh>
    <rPh sb="13" eb="15">
      <t>ケイスウ</t>
    </rPh>
    <phoneticPr fontId="4"/>
  </si>
  <si>
    <t>(県外）
需要増加額</t>
    <rPh sb="1" eb="3">
      <t>ケンガイ</t>
    </rPh>
    <rPh sb="5" eb="7">
      <t>ジュヨウ</t>
    </rPh>
    <rPh sb="7" eb="10">
      <t>ゾウカガク</t>
    </rPh>
    <phoneticPr fontId="4"/>
  </si>
  <si>
    <t>需要増加額（輸入を除く）　合計</t>
    <rPh sb="0" eb="2">
      <t>ジュヨウ</t>
    </rPh>
    <rPh sb="2" eb="5">
      <t>ゾウカガク</t>
    </rPh>
    <rPh sb="9" eb="10">
      <t>ノゾ</t>
    </rPh>
    <rPh sb="13" eb="15">
      <t>ゴウケイ</t>
    </rPh>
    <phoneticPr fontId="4"/>
  </si>
  <si>
    <t>逆行列係数(三重県地域間表）</t>
    <rPh sb="0" eb="1">
      <t>ギャク</t>
    </rPh>
    <rPh sb="1" eb="3">
      <t>ギョウレツ</t>
    </rPh>
    <rPh sb="3" eb="5">
      <t>ケイスウ</t>
    </rPh>
    <rPh sb="6" eb="9">
      <t>ミエケン</t>
    </rPh>
    <rPh sb="9" eb="12">
      <t>チイキカン</t>
    </rPh>
    <rPh sb="12" eb="13">
      <t>ヒョウ</t>
    </rPh>
    <phoneticPr fontId="4"/>
  </si>
  <si>
    <t>生産誘発額（１次効果）</t>
    <rPh sb="0" eb="2">
      <t>セイサン</t>
    </rPh>
    <rPh sb="2" eb="5">
      <t>ユウハツガク</t>
    </rPh>
    <rPh sb="7" eb="8">
      <t>ジ</t>
    </rPh>
    <rPh sb="8" eb="10">
      <t>コウカ</t>
    </rPh>
    <phoneticPr fontId="4"/>
  </si>
  <si>
    <t>(三重県内の需要増加による）生産誘発額（一次効果）</t>
    <rPh sb="1" eb="4">
      <t>ミエケン</t>
    </rPh>
    <rPh sb="4" eb="5">
      <t>ナイ</t>
    </rPh>
    <rPh sb="6" eb="8">
      <t>ジュヨウ</t>
    </rPh>
    <rPh sb="8" eb="10">
      <t>ゾウカ</t>
    </rPh>
    <rPh sb="14" eb="16">
      <t>セイサン</t>
    </rPh>
    <rPh sb="16" eb="19">
      <t>ユウハツガク</t>
    </rPh>
    <rPh sb="20" eb="22">
      <t>イチジ</t>
    </rPh>
    <rPh sb="22" eb="24">
      <t>コウカ</t>
    </rPh>
    <phoneticPr fontId="4"/>
  </si>
  <si>
    <t>粗付加価値誘発額</t>
    <rPh sb="7" eb="8">
      <t>ガク</t>
    </rPh>
    <phoneticPr fontId="4"/>
  </si>
  <si>
    <t>雇用者所得
率</t>
    <rPh sb="0" eb="3">
      <t>コヨウシャ</t>
    </rPh>
    <rPh sb="3" eb="5">
      <t>ショトク</t>
    </rPh>
    <rPh sb="6" eb="7">
      <t>リツ</t>
    </rPh>
    <phoneticPr fontId="4"/>
  </si>
  <si>
    <t>雇用者所得
誘発額</t>
    <rPh sb="6" eb="9">
      <t>ユウハツガク</t>
    </rPh>
    <phoneticPr fontId="4"/>
  </si>
  <si>
    <r>
      <t>（三重県内の需要増加による</t>
    </r>
    <r>
      <rPr>
        <sz val="14"/>
        <rFont val="ＭＳ ゴシック"/>
        <family val="3"/>
        <charset val="128"/>
      </rPr>
      <t>（三重県・県外の）需要増加額、直接効果、１次効果の計算　ここまで）</t>
    </r>
    <rPh sb="1" eb="3">
      <t>ミエ</t>
    </rPh>
    <rPh sb="3" eb="5">
      <t>ケンナイ</t>
    </rPh>
    <rPh sb="6" eb="8">
      <t>ジュヨウ</t>
    </rPh>
    <rPh sb="8" eb="10">
      <t>ゾウカ</t>
    </rPh>
    <rPh sb="14" eb="17">
      <t>ミエケン</t>
    </rPh>
    <rPh sb="18" eb="20">
      <t>ケンガイ</t>
    </rPh>
    <rPh sb="28" eb="30">
      <t>チョクセツ</t>
    </rPh>
    <rPh sb="30" eb="32">
      <t>コウカ</t>
    </rPh>
    <rPh sb="34" eb="35">
      <t>ジ</t>
    </rPh>
    <rPh sb="35" eb="37">
      <t>コウカ</t>
    </rPh>
    <rPh sb="38" eb="40">
      <t>ケイサン</t>
    </rPh>
    <phoneticPr fontId="4"/>
  </si>
  <si>
    <r>
      <t>県外の需要増加による</t>
    </r>
    <r>
      <rPr>
        <sz val="14"/>
        <rFont val="ＭＳ ゴシック"/>
        <family val="3"/>
        <charset val="128"/>
      </rPr>
      <t>（三重県・県外の）需要増加額、直接効果、１次効果の計算</t>
    </r>
    <rPh sb="0" eb="2">
      <t>ケンガイ</t>
    </rPh>
    <rPh sb="3" eb="5">
      <t>ジュヨウ</t>
    </rPh>
    <rPh sb="5" eb="7">
      <t>ゾウカ</t>
    </rPh>
    <rPh sb="11" eb="14">
      <t>ミエケン</t>
    </rPh>
    <rPh sb="15" eb="17">
      <t>ケンガイ</t>
    </rPh>
    <rPh sb="19" eb="21">
      <t>ジュヨウ</t>
    </rPh>
    <rPh sb="21" eb="23">
      <t>ゾウカ</t>
    </rPh>
    <rPh sb="23" eb="24">
      <t>ガク</t>
    </rPh>
    <rPh sb="25" eb="27">
      <t>チョクセツ</t>
    </rPh>
    <rPh sb="27" eb="29">
      <t>コウカ</t>
    </rPh>
    <rPh sb="31" eb="32">
      <t>ジ</t>
    </rPh>
    <rPh sb="32" eb="34">
      <t>コウカ</t>
    </rPh>
    <rPh sb="35" eb="37">
      <t>ケイサン</t>
    </rPh>
    <phoneticPr fontId="4"/>
  </si>
  <si>
    <t>(県外）移入額（県内需要増加額）</t>
    <rPh sb="1" eb="3">
      <t>ケンガイ</t>
    </rPh>
    <rPh sb="4" eb="6">
      <t>イニュウ</t>
    </rPh>
    <rPh sb="6" eb="7">
      <t>ガク</t>
    </rPh>
    <rPh sb="8" eb="10">
      <t>ケンナイ</t>
    </rPh>
    <rPh sb="10" eb="12">
      <t>ジュヨウ</t>
    </rPh>
    <rPh sb="12" eb="14">
      <t>ゾウカ</t>
    </rPh>
    <rPh sb="14" eb="15">
      <t>ガク</t>
    </rPh>
    <phoneticPr fontId="4"/>
  </si>
  <si>
    <t>(県外）
地域内最終需要増加額</t>
    <rPh sb="1" eb="3">
      <t>ケンガイ</t>
    </rPh>
    <rPh sb="5" eb="8">
      <t>チイキナイ</t>
    </rPh>
    <rPh sb="8" eb="10">
      <t>サイシュウ</t>
    </rPh>
    <rPh sb="10" eb="12">
      <t>ジュヨウ</t>
    </rPh>
    <rPh sb="12" eb="15">
      <t>ゾウカガク</t>
    </rPh>
    <phoneticPr fontId="4"/>
  </si>
  <si>
    <t xml:space="preserve">(県外）
移入係数
</t>
    <rPh sb="5" eb="7">
      <t>イニュウ</t>
    </rPh>
    <rPh sb="7" eb="9">
      <t>ケイスウ</t>
    </rPh>
    <phoneticPr fontId="4"/>
  </si>
  <si>
    <t>(県外）
移入額
（県内需要増加額）</t>
    <rPh sb="1" eb="3">
      <t>ケンガイ</t>
    </rPh>
    <rPh sb="5" eb="7">
      <t>イニュウ</t>
    </rPh>
    <rPh sb="7" eb="8">
      <t>ガク</t>
    </rPh>
    <rPh sb="10" eb="12">
      <t>ケンナイ</t>
    </rPh>
    <rPh sb="12" eb="14">
      <t>ジュヨウ</t>
    </rPh>
    <rPh sb="14" eb="17">
      <t>ゾウカガク</t>
    </rPh>
    <phoneticPr fontId="4"/>
  </si>
  <si>
    <t>（県外）需要増加額</t>
    <rPh sb="1" eb="3">
      <t>ケンガイ</t>
    </rPh>
    <rPh sb="4" eb="6">
      <t>ジュヨウ</t>
    </rPh>
    <rPh sb="6" eb="9">
      <t>ゾウカガク</t>
    </rPh>
    <phoneticPr fontId="4"/>
  </si>
  <si>
    <t>（県外）
地域内最終需要増加額</t>
    <rPh sb="1" eb="3">
      <t>ケンガイ</t>
    </rPh>
    <rPh sb="5" eb="8">
      <t>チイキナイ</t>
    </rPh>
    <rPh sb="8" eb="10">
      <t>サイシュウ</t>
    </rPh>
    <rPh sb="10" eb="12">
      <t>ジュヨウ</t>
    </rPh>
    <rPh sb="12" eb="15">
      <t>ゾウカガク</t>
    </rPh>
    <phoneticPr fontId="4"/>
  </si>
  <si>
    <t>（県外）
地域内自給率（１－移入係数－輸入係数）</t>
    <rPh sb="1" eb="3">
      <t>ケンガイ</t>
    </rPh>
    <rPh sb="5" eb="7">
      <t>チイキ</t>
    </rPh>
    <rPh sb="7" eb="8">
      <t>ナイ</t>
    </rPh>
    <rPh sb="8" eb="11">
      <t>ジキュウリツ</t>
    </rPh>
    <rPh sb="14" eb="16">
      <t>イニュウ</t>
    </rPh>
    <rPh sb="16" eb="18">
      <t>ケイスウ</t>
    </rPh>
    <rPh sb="19" eb="21">
      <t>ユニュウ</t>
    </rPh>
    <rPh sb="21" eb="23">
      <t>ケイスウ</t>
    </rPh>
    <phoneticPr fontId="4"/>
  </si>
  <si>
    <t>（県外）
需要増加額</t>
    <rPh sb="1" eb="3">
      <t>ケンガイ</t>
    </rPh>
    <rPh sb="5" eb="7">
      <t>ジュヨウ</t>
    </rPh>
    <rPh sb="7" eb="10">
      <t>ゾウカガク</t>
    </rPh>
    <phoneticPr fontId="4"/>
  </si>
  <si>
    <t>（県外）輸入額</t>
    <rPh sb="1" eb="3">
      <t>ケンガイ</t>
    </rPh>
    <rPh sb="4" eb="7">
      <t>ユニュウガク</t>
    </rPh>
    <phoneticPr fontId="4"/>
  </si>
  <si>
    <t>（県外）
輸入額</t>
    <rPh sb="1" eb="3">
      <t>ケンガイ</t>
    </rPh>
    <rPh sb="5" eb="8">
      <t>ユニュウガク</t>
    </rPh>
    <phoneticPr fontId="4"/>
  </si>
  <si>
    <t>雇用者所得
誘発額</t>
    <rPh sb="0" eb="3">
      <t>コヨウシャ</t>
    </rPh>
    <rPh sb="3" eb="5">
      <t>ショトク</t>
    </rPh>
    <rPh sb="8" eb="9">
      <t>ガク</t>
    </rPh>
    <phoneticPr fontId="4"/>
  </si>
  <si>
    <t>需要増加額 合計</t>
    <rPh sb="0" eb="2">
      <t>ジュヨウ</t>
    </rPh>
    <rPh sb="2" eb="5">
      <t>ゾウカガク</t>
    </rPh>
    <rPh sb="6" eb="8">
      <t>ゴウケイ</t>
    </rPh>
    <phoneticPr fontId="4"/>
  </si>
  <si>
    <t>（県外）
地域内需要
増加額</t>
    <rPh sb="1" eb="3">
      <t>ケンガイ</t>
    </rPh>
    <rPh sb="5" eb="7">
      <t>チイキ</t>
    </rPh>
    <rPh sb="7" eb="8">
      <t>ナイ</t>
    </rPh>
    <rPh sb="8" eb="10">
      <t>ジュヨウ</t>
    </rPh>
    <rPh sb="11" eb="14">
      <t>ゾウカガク</t>
    </rPh>
    <phoneticPr fontId="4"/>
  </si>
  <si>
    <t>（県外）
自給率(1－輸入係数)</t>
    <rPh sb="1" eb="3">
      <t>ケンガイ</t>
    </rPh>
    <rPh sb="5" eb="8">
      <t>ジキュウリツ</t>
    </rPh>
    <rPh sb="11" eb="13">
      <t>ユニュウ</t>
    </rPh>
    <rPh sb="13" eb="15">
      <t>ケイスウ</t>
    </rPh>
    <phoneticPr fontId="4"/>
  </si>
  <si>
    <t>（三重県）輸入額</t>
    <rPh sb="1" eb="4">
      <t>ミエケン</t>
    </rPh>
    <rPh sb="5" eb="7">
      <t>ユニュウ</t>
    </rPh>
    <rPh sb="7" eb="8">
      <t>ガク</t>
    </rPh>
    <phoneticPr fontId="4"/>
  </si>
  <si>
    <t>(三重県)
県内需要
増加額</t>
    <rPh sb="1" eb="4">
      <t>ミエケン</t>
    </rPh>
    <rPh sb="6" eb="7">
      <t>ケン</t>
    </rPh>
    <rPh sb="7" eb="8">
      <t>ナイ</t>
    </rPh>
    <rPh sb="8" eb="10">
      <t>ジュヨウ</t>
    </rPh>
    <rPh sb="11" eb="14">
      <t>ゾウカガク</t>
    </rPh>
    <phoneticPr fontId="4"/>
  </si>
  <si>
    <t>(三重県)
輸入係数</t>
    <rPh sb="1" eb="4">
      <t>ミエケン</t>
    </rPh>
    <rPh sb="6" eb="8">
      <t>ユニュウ</t>
    </rPh>
    <rPh sb="8" eb="10">
      <t>ケイスウ</t>
    </rPh>
    <phoneticPr fontId="4"/>
  </si>
  <si>
    <t>(三重県)
輸入額</t>
    <rPh sb="1" eb="4">
      <t>ミエケン</t>
    </rPh>
    <rPh sb="6" eb="9">
      <t>ユニュウガク</t>
    </rPh>
    <phoneticPr fontId="4"/>
  </si>
  <si>
    <t>（三重県）県内需要増加額</t>
    <rPh sb="1" eb="4">
      <t>ミエケン</t>
    </rPh>
    <rPh sb="5" eb="7">
      <t>ケンナイ</t>
    </rPh>
    <rPh sb="7" eb="9">
      <t>ジュヨウ</t>
    </rPh>
    <rPh sb="9" eb="11">
      <t>ゾウカ</t>
    </rPh>
    <rPh sb="11" eb="12">
      <t>ガク</t>
    </rPh>
    <phoneticPr fontId="4"/>
  </si>
  <si>
    <t>(三重県)
自給率（１－輸入係数）</t>
    <rPh sb="1" eb="4">
      <t>ミエケン</t>
    </rPh>
    <rPh sb="6" eb="9">
      <t>ジキュウリツ</t>
    </rPh>
    <rPh sb="12" eb="14">
      <t>ユニュウ</t>
    </rPh>
    <rPh sb="14" eb="16">
      <t>ケイスウ</t>
    </rPh>
    <phoneticPr fontId="4"/>
  </si>
  <si>
    <t>(三重県)
県内需要
増加額</t>
    <rPh sb="1" eb="4">
      <t>ミエケン</t>
    </rPh>
    <rPh sb="6" eb="8">
      <t>ケンナイ</t>
    </rPh>
    <rPh sb="8" eb="10">
      <t>ジュヨウ</t>
    </rPh>
    <rPh sb="11" eb="14">
      <t>ゾウカガク</t>
    </rPh>
    <phoneticPr fontId="4"/>
  </si>
  <si>
    <r>
      <t>県外の需要増加による</t>
    </r>
    <r>
      <rPr>
        <sz val="12"/>
        <rFont val="ＭＳ ゴシック"/>
        <family val="3"/>
        <charset val="128"/>
      </rPr>
      <t>需要増加額（三重県・県外）</t>
    </r>
    <rPh sb="0" eb="2">
      <t>ケンガイ</t>
    </rPh>
    <rPh sb="3" eb="5">
      <t>ジュヨウ</t>
    </rPh>
    <rPh sb="5" eb="7">
      <t>ゾウカ</t>
    </rPh>
    <rPh sb="10" eb="12">
      <t>ジュヨウ</t>
    </rPh>
    <rPh sb="12" eb="14">
      <t>ゾウカ</t>
    </rPh>
    <rPh sb="14" eb="15">
      <t>ガク</t>
    </rPh>
    <rPh sb="16" eb="19">
      <t>ミエケン</t>
    </rPh>
    <rPh sb="20" eb="22">
      <t>ケンガイ</t>
    </rPh>
    <phoneticPr fontId="4"/>
  </si>
  <si>
    <t>需要増加額・合計（三重県・県外）</t>
    <rPh sb="0" eb="2">
      <t>ジュヨウ</t>
    </rPh>
    <rPh sb="2" eb="4">
      <t>ゾウカ</t>
    </rPh>
    <rPh sb="4" eb="5">
      <t>ガク</t>
    </rPh>
    <rPh sb="6" eb="8">
      <t>ゴウケイ</t>
    </rPh>
    <rPh sb="9" eb="12">
      <t>ミエケン</t>
    </rPh>
    <rPh sb="13" eb="15">
      <t>ケンガイ</t>
    </rPh>
    <phoneticPr fontId="4"/>
  </si>
  <si>
    <t>（県外の需要増加による）需要増加額</t>
    <rPh sb="1" eb="3">
      <t>ケンガイ</t>
    </rPh>
    <rPh sb="4" eb="6">
      <t>ジュヨウ</t>
    </rPh>
    <rPh sb="6" eb="8">
      <t>ゾウカ</t>
    </rPh>
    <rPh sb="12" eb="14">
      <t>ジュヨウ</t>
    </rPh>
    <rPh sb="14" eb="17">
      <t>ゾウカガク</t>
    </rPh>
    <phoneticPr fontId="4"/>
  </si>
  <si>
    <t>(県外の需要増加による）生産誘発額（一次効果）</t>
    <rPh sb="1" eb="3">
      <t>ケンガイ</t>
    </rPh>
    <rPh sb="4" eb="6">
      <t>ジュヨウ</t>
    </rPh>
    <rPh sb="6" eb="8">
      <t>ゾウカ</t>
    </rPh>
    <rPh sb="12" eb="14">
      <t>セイサン</t>
    </rPh>
    <rPh sb="14" eb="17">
      <t>ユウハツガク</t>
    </rPh>
    <rPh sb="18" eb="20">
      <t>イチジ</t>
    </rPh>
    <rPh sb="20" eb="22">
      <t>コウカ</t>
    </rPh>
    <phoneticPr fontId="4"/>
  </si>
  <si>
    <t>三重県内の需要増加による</t>
    <rPh sb="0" eb="3">
      <t>ミエケン</t>
    </rPh>
    <rPh sb="3" eb="4">
      <t>ナイ</t>
    </rPh>
    <rPh sb="5" eb="7">
      <t>ジュヨウ</t>
    </rPh>
    <rPh sb="7" eb="9">
      <t>ゾウカ</t>
    </rPh>
    <phoneticPr fontId="4"/>
  </si>
  <si>
    <t>直接効果及び1次効果の雇用者所得による需要増加額</t>
    <rPh sb="0" eb="2">
      <t>チョクセツ</t>
    </rPh>
    <rPh sb="2" eb="4">
      <t>コウカ</t>
    </rPh>
    <rPh sb="4" eb="5">
      <t>オヨ</t>
    </rPh>
    <rPh sb="7" eb="8">
      <t>ジ</t>
    </rPh>
    <rPh sb="8" eb="10">
      <t>コウカ</t>
    </rPh>
    <rPh sb="11" eb="14">
      <t>コヨウシャ</t>
    </rPh>
    <rPh sb="14" eb="16">
      <t>ショトク</t>
    </rPh>
    <rPh sb="19" eb="21">
      <t>ジュヨウ</t>
    </rPh>
    <rPh sb="21" eb="24">
      <t>ゾウカガク</t>
    </rPh>
    <phoneticPr fontId="4"/>
  </si>
  <si>
    <t>（三重県）雇用者所得による需要増加額</t>
    <rPh sb="1" eb="4">
      <t>ミエケン</t>
    </rPh>
    <rPh sb="5" eb="8">
      <t>コヨウシャ</t>
    </rPh>
    <rPh sb="8" eb="10">
      <t>ショトク</t>
    </rPh>
    <rPh sb="13" eb="15">
      <t>ジュヨウ</t>
    </rPh>
    <rPh sb="15" eb="18">
      <t>ゾウカガク</t>
    </rPh>
    <phoneticPr fontId="4"/>
  </si>
  <si>
    <t>コード</t>
    <phoneticPr fontId="4"/>
  </si>
  <si>
    <t>直接効果分</t>
    <rPh sb="0" eb="2">
      <t>チョクセツ</t>
    </rPh>
    <rPh sb="2" eb="4">
      <t>コウカ</t>
    </rPh>
    <rPh sb="4" eb="5">
      <t>ブン</t>
    </rPh>
    <phoneticPr fontId="4"/>
  </si>
  <si>
    <t>1次効果分</t>
    <rPh sb="1" eb="2">
      <t>ジ</t>
    </rPh>
    <rPh sb="2" eb="4">
      <t>コウカ</t>
    </rPh>
    <rPh sb="4" eb="5">
      <t>ブン</t>
    </rPh>
    <phoneticPr fontId="4"/>
  </si>
  <si>
    <t>雇用者所得
合計額</t>
    <phoneticPr fontId="4"/>
  </si>
  <si>
    <t>消費転換
係数</t>
    <rPh sb="0" eb="2">
      <t>ショウヒ</t>
    </rPh>
    <rPh sb="2" eb="4">
      <t>テンカン</t>
    </rPh>
    <rPh sb="5" eb="7">
      <t>ケイスウ</t>
    </rPh>
    <phoneticPr fontId="4"/>
  </si>
  <si>
    <t>雇用者所得による
需要増加額</t>
    <phoneticPr fontId="4"/>
  </si>
  <si>
    <t>×</t>
    <phoneticPr fontId="4"/>
  </si>
  <si>
    <t>＝</t>
    <phoneticPr fontId="4"/>
  </si>
  <si>
    <t>（県外）雇用者所得による需要増加額</t>
    <rPh sb="1" eb="3">
      <t>ケンガイ</t>
    </rPh>
    <rPh sb="4" eb="7">
      <t>コヨウシャ</t>
    </rPh>
    <rPh sb="7" eb="9">
      <t>ショトク</t>
    </rPh>
    <rPh sb="12" eb="14">
      <t>ジュヨウ</t>
    </rPh>
    <rPh sb="14" eb="17">
      <t>ゾウカガク</t>
    </rPh>
    <phoneticPr fontId="4"/>
  </si>
  <si>
    <t>×</t>
    <phoneticPr fontId="4"/>
  </si>
  <si>
    <t>三重県内の需要増加により三重県内に発生した雇用者所得による</t>
    <rPh sb="0" eb="3">
      <t>ミエケン</t>
    </rPh>
    <rPh sb="3" eb="4">
      <t>ナイ</t>
    </rPh>
    <rPh sb="5" eb="7">
      <t>ジュヨウ</t>
    </rPh>
    <rPh sb="7" eb="9">
      <t>ゾウカ</t>
    </rPh>
    <rPh sb="12" eb="15">
      <t>ミエケン</t>
    </rPh>
    <rPh sb="15" eb="16">
      <t>ナイ</t>
    </rPh>
    <rPh sb="17" eb="19">
      <t>ハッセイ</t>
    </rPh>
    <rPh sb="21" eb="24">
      <t>コヨウシャ</t>
    </rPh>
    <rPh sb="24" eb="26">
      <t>ショトク</t>
    </rPh>
    <phoneticPr fontId="4"/>
  </si>
  <si>
    <t>（三重県）雇用者所得による需要増加額</t>
    <rPh sb="1" eb="4">
      <t>ミエケン</t>
    </rPh>
    <rPh sb="5" eb="8">
      <t>コヨウシャ</t>
    </rPh>
    <rPh sb="8" eb="10">
      <t>ショトク</t>
    </rPh>
    <rPh sb="13" eb="15">
      <t>ジュヨウ</t>
    </rPh>
    <rPh sb="15" eb="17">
      <t>ゾウカ</t>
    </rPh>
    <rPh sb="17" eb="18">
      <t>ガク</t>
    </rPh>
    <phoneticPr fontId="4"/>
  </si>
  <si>
    <t>（三重県）雇用者所得による
需要増加額</t>
    <rPh sb="1" eb="4">
      <t>ミエケン</t>
    </rPh>
    <phoneticPr fontId="4"/>
  </si>
  <si>
    <t>(三重県)
民間消費支出構成比</t>
    <rPh sb="1" eb="4">
      <t>ミエケン</t>
    </rPh>
    <rPh sb="6" eb="8">
      <t>ミンカン</t>
    </rPh>
    <rPh sb="8" eb="10">
      <t>ショウヒ</t>
    </rPh>
    <rPh sb="10" eb="12">
      <t>シシュツ</t>
    </rPh>
    <rPh sb="12" eb="15">
      <t>コウセイヒ</t>
    </rPh>
    <phoneticPr fontId="4"/>
  </si>
  <si>
    <t>（三重県）雇用者所得による
需要増加額</t>
    <rPh sb="1" eb="4">
      <t>ミエケン</t>
    </rPh>
    <rPh sb="5" eb="8">
      <t>コヨウシャ</t>
    </rPh>
    <rPh sb="8" eb="10">
      <t>ショトク</t>
    </rPh>
    <rPh sb="14" eb="16">
      <t>ジュヨウ</t>
    </rPh>
    <rPh sb="16" eb="18">
      <t>ゾウカ</t>
    </rPh>
    <rPh sb="18" eb="19">
      <t>ガク</t>
    </rPh>
    <phoneticPr fontId="4"/>
  </si>
  <si>
    <t>（三重県）地域内
自給率
（１－移入係数ー輸入係数）</t>
    <rPh sb="1" eb="4">
      <t>ミエケン</t>
    </rPh>
    <rPh sb="5" eb="8">
      <t>チイキナイ</t>
    </rPh>
    <rPh sb="9" eb="12">
      <t>ジキュウリツ</t>
    </rPh>
    <rPh sb="16" eb="18">
      <t>イニュウ</t>
    </rPh>
    <rPh sb="18" eb="20">
      <t>ケイスウ</t>
    </rPh>
    <rPh sb="21" eb="23">
      <t>ユニュウ</t>
    </rPh>
    <rPh sb="23" eb="25">
      <t>ケイスウ</t>
    </rPh>
    <phoneticPr fontId="4"/>
  </si>
  <si>
    <t>雇用者所得による県内需要増加額以外の需要増加額</t>
    <rPh sb="0" eb="3">
      <t>コヨウシャ</t>
    </rPh>
    <rPh sb="3" eb="5">
      <t>ショトク</t>
    </rPh>
    <rPh sb="8" eb="10">
      <t>ケンナイ</t>
    </rPh>
    <rPh sb="10" eb="12">
      <t>ジュヨウ</t>
    </rPh>
    <rPh sb="12" eb="14">
      <t>ゾウカ</t>
    </rPh>
    <rPh sb="14" eb="15">
      <t>ガク</t>
    </rPh>
    <rPh sb="15" eb="17">
      <t>イガイ</t>
    </rPh>
    <rPh sb="18" eb="20">
      <t>ジュヨウ</t>
    </rPh>
    <rPh sb="20" eb="22">
      <t>ゾウカ</t>
    </rPh>
    <rPh sb="22" eb="23">
      <t>ガク</t>
    </rPh>
    <phoneticPr fontId="4"/>
  </si>
  <si>
    <t>（三重県）移入額（県外需要増加額）</t>
    <rPh sb="1" eb="4">
      <t>ミエケン</t>
    </rPh>
    <rPh sb="5" eb="6">
      <t>イ</t>
    </rPh>
    <rPh sb="6" eb="7">
      <t>イリ</t>
    </rPh>
    <rPh sb="7" eb="8">
      <t>ガク</t>
    </rPh>
    <rPh sb="9" eb="11">
      <t>ケンガイ</t>
    </rPh>
    <rPh sb="11" eb="13">
      <t>ジュヨウ</t>
    </rPh>
    <rPh sb="13" eb="15">
      <t>ゾウカ</t>
    </rPh>
    <rPh sb="15" eb="16">
      <t>ガク</t>
    </rPh>
    <phoneticPr fontId="4"/>
  </si>
  <si>
    <t>（三重県）
雇用者所得による
需要増加額</t>
    <rPh sb="1" eb="4">
      <t>ミエケン</t>
    </rPh>
    <rPh sb="6" eb="9">
      <t>コヨウシャ</t>
    </rPh>
    <rPh sb="9" eb="11">
      <t>ショトク</t>
    </rPh>
    <rPh sb="15" eb="17">
      <t>ジュヨウ</t>
    </rPh>
    <rPh sb="17" eb="19">
      <t>ゾウカ</t>
    </rPh>
    <rPh sb="19" eb="20">
      <t>ガク</t>
    </rPh>
    <phoneticPr fontId="4"/>
  </si>
  <si>
    <t>（三重県）
移入係数</t>
    <rPh sb="1" eb="4">
      <t>ミエケン</t>
    </rPh>
    <rPh sb="6" eb="8">
      <t>イニュウ</t>
    </rPh>
    <rPh sb="8" eb="10">
      <t>ケイスウ</t>
    </rPh>
    <phoneticPr fontId="4"/>
  </si>
  <si>
    <t>（三重県）移入額
（県外需要増加額）</t>
    <rPh sb="1" eb="4">
      <t>ミエケン</t>
    </rPh>
    <rPh sb="5" eb="7">
      <t>イニュウ</t>
    </rPh>
    <rPh sb="7" eb="8">
      <t>ガク</t>
    </rPh>
    <rPh sb="10" eb="12">
      <t>ケンガイ</t>
    </rPh>
    <rPh sb="12" eb="14">
      <t>ジュヨウ</t>
    </rPh>
    <rPh sb="14" eb="17">
      <t>ゾウカガク</t>
    </rPh>
    <phoneticPr fontId="4"/>
  </si>
  <si>
    <t>三重県内の需要増加により県外に発生した雇用者所得による</t>
    <rPh sb="0" eb="3">
      <t>ミエケン</t>
    </rPh>
    <rPh sb="3" eb="4">
      <t>ナイ</t>
    </rPh>
    <rPh sb="5" eb="7">
      <t>ジュヨウ</t>
    </rPh>
    <rPh sb="7" eb="9">
      <t>ゾウカ</t>
    </rPh>
    <rPh sb="12" eb="14">
      <t>ケンガイ</t>
    </rPh>
    <rPh sb="15" eb="17">
      <t>ハッセイ</t>
    </rPh>
    <rPh sb="19" eb="22">
      <t>コヨウシャ</t>
    </rPh>
    <rPh sb="22" eb="24">
      <t>ショトク</t>
    </rPh>
    <phoneticPr fontId="4"/>
  </si>
  <si>
    <t>（県外）
雇用者所得による
需要増加額</t>
    <rPh sb="1" eb="3">
      <t>ケンガイ</t>
    </rPh>
    <phoneticPr fontId="4"/>
  </si>
  <si>
    <t>(県外)
民間消費支出構成比</t>
    <rPh sb="1" eb="3">
      <t>ケンガイ</t>
    </rPh>
    <rPh sb="5" eb="7">
      <t>ミンカン</t>
    </rPh>
    <rPh sb="7" eb="9">
      <t>ショウヒ</t>
    </rPh>
    <rPh sb="9" eb="11">
      <t>シシュツ</t>
    </rPh>
    <rPh sb="11" eb="14">
      <t>コウセイヒ</t>
    </rPh>
    <phoneticPr fontId="4"/>
  </si>
  <si>
    <t>（県外）
雇用者所得による
需要増加額</t>
    <rPh sb="1" eb="3">
      <t>ケンガイ</t>
    </rPh>
    <rPh sb="5" eb="8">
      <t>コヨウシャ</t>
    </rPh>
    <rPh sb="8" eb="10">
      <t>ショトク</t>
    </rPh>
    <rPh sb="14" eb="16">
      <t>ジュヨウ</t>
    </rPh>
    <rPh sb="16" eb="18">
      <t>ゾウカ</t>
    </rPh>
    <rPh sb="18" eb="19">
      <t>ガク</t>
    </rPh>
    <phoneticPr fontId="4"/>
  </si>
  <si>
    <t>（県外）雇用者所得による県外需要増加額</t>
    <rPh sb="1" eb="3">
      <t>ケンガイ</t>
    </rPh>
    <rPh sb="4" eb="7">
      <t>コヨウシャ</t>
    </rPh>
    <rPh sb="7" eb="9">
      <t>ショトク</t>
    </rPh>
    <rPh sb="12" eb="14">
      <t>ケンガイ</t>
    </rPh>
    <rPh sb="14" eb="16">
      <t>ジュヨウ</t>
    </rPh>
    <rPh sb="16" eb="18">
      <t>ゾウカ</t>
    </rPh>
    <rPh sb="18" eb="19">
      <t>ガク</t>
    </rPh>
    <phoneticPr fontId="4"/>
  </si>
  <si>
    <t>（県外）
地域内
自給率
（１－移入係数ー輸入係数）</t>
    <rPh sb="1" eb="3">
      <t>ケンガイ</t>
    </rPh>
    <rPh sb="5" eb="8">
      <t>チイキナイ</t>
    </rPh>
    <rPh sb="9" eb="12">
      <t>ジキュウリツ</t>
    </rPh>
    <rPh sb="16" eb="18">
      <t>イニュウ</t>
    </rPh>
    <rPh sb="18" eb="20">
      <t>ケイスウ</t>
    </rPh>
    <rPh sb="21" eb="23">
      <t>ユニュウ</t>
    </rPh>
    <rPh sb="23" eb="25">
      <t>ケイスウ</t>
    </rPh>
    <phoneticPr fontId="4"/>
  </si>
  <si>
    <t>（県外）
県外需要増加額</t>
    <rPh sb="1" eb="3">
      <t>ケンガイ</t>
    </rPh>
    <rPh sb="5" eb="7">
      <t>ケンガイ</t>
    </rPh>
    <rPh sb="7" eb="9">
      <t>ジュヨウ</t>
    </rPh>
    <rPh sb="9" eb="11">
      <t>ゾウカ</t>
    </rPh>
    <rPh sb="11" eb="12">
      <t>ガク</t>
    </rPh>
    <phoneticPr fontId="4"/>
  </si>
  <si>
    <t>雇用者所得による県外需要増加額以外の需要増加額</t>
    <rPh sb="0" eb="3">
      <t>コヨウシャ</t>
    </rPh>
    <rPh sb="3" eb="5">
      <t>ショトク</t>
    </rPh>
    <rPh sb="8" eb="10">
      <t>ケンガイ</t>
    </rPh>
    <rPh sb="10" eb="12">
      <t>ジュヨウ</t>
    </rPh>
    <rPh sb="12" eb="15">
      <t>ゾウカガク</t>
    </rPh>
    <rPh sb="15" eb="17">
      <t>イガイ</t>
    </rPh>
    <rPh sb="18" eb="20">
      <t>ジュヨウ</t>
    </rPh>
    <rPh sb="20" eb="23">
      <t>ゾウカガク</t>
    </rPh>
    <phoneticPr fontId="4"/>
  </si>
  <si>
    <t>（県外）移入額（県内需要増加額）</t>
    <rPh sb="1" eb="3">
      <t>ケンガイ</t>
    </rPh>
    <rPh sb="4" eb="5">
      <t>イ</t>
    </rPh>
    <rPh sb="5" eb="6">
      <t>イリ</t>
    </rPh>
    <rPh sb="6" eb="7">
      <t>ガク</t>
    </rPh>
    <rPh sb="8" eb="10">
      <t>ケンナイ</t>
    </rPh>
    <rPh sb="10" eb="12">
      <t>ジュヨウ</t>
    </rPh>
    <rPh sb="12" eb="14">
      <t>ゾウカ</t>
    </rPh>
    <rPh sb="14" eb="15">
      <t>ガク</t>
    </rPh>
    <phoneticPr fontId="4"/>
  </si>
  <si>
    <t>（県外）
移入係数</t>
    <rPh sb="1" eb="3">
      <t>ケンガイ</t>
    </rPh>
    <rPh sb="5" eb="7">
      <t>イニュウ</t>
    </rPh>
    <rPh sb="7" eb="9">
      <t>ケイスウ</t>
    </rPh>
    <phoneticPr fontId="4"/>
  </si>
  <si>
    <t>（県外）
移入額</t>
    <rPh sb="1" eb="3">
      <t>ケンガイ</t>
    </rPh>
    <rPh sb="5" eb="7">
      <t>イニュウ</t>
    </rPh>
    <rPh sb="7" eb="8">
      <t>ガク</t>
    </rPh>
    <phoneticPr fontId="4"/>
  </si>
  <si>
    <t>三重県内の需要増加により三重県内及び県外に発生した雇用者所得による</t>
    <rPh sb="0" eb="3">
      <t>ミエケン</t>
    </rPh>
    <rPh sb="3" eb="4">
      <t>ナイ</t>
    </rPh>
    <rPh sb="5" eb="7">
      <t>ジュヨウ</t>
    </rPh>
    <rPh sb="7" eb="9">
      <t>ゾウカ</t>
    </rPh>
    <rPh sb="12" eb="14">
      <t>ミエ</t>
    </rPh>
    <rPh sb="14" eb="16">
      <t>ケンナイ</t>
    </rPh>
    <rPh sb="16" eb="17">
      <t>オヨ</t>
    </rPh>
    <rPh sb="18" eb="20">
      <t>ケンガイ</t>
    </rPh>
    <rPh sb="21" eb="23">
      <t>ハッセイ</t>
    </rPh>
    <rPh sb="25" eb="28">
      <t>コヨウシャ</t>
    </rPh>
    <rPh sb="28" eb="30">
      <t>ショトク</t>
    </rPh>
    <phoneticPr fontId="4"/>
  </si>
  <si>
    <t>三重県及び県外の需要増加額</t>
    <rPh sb="0" eb="3">
      <t>ミエケン</t>
    </rPh>
    <rPh sb="3" eb="4">
      <t>オヨ</t>
    </rPh>
    <rPh sb="5" eb="7">
      <t>ケンガイ</t>
    </rPh>
    <rPh sb="8" eb="10">
      <t>ジュヨウ</t>
    </rPh>
    <rPh sb="10" eb="13">
      <t>ゾウカガク</t>
    </rPh>
    <phoneticPr fontId="4"/>
  </si>
  <si>
    <t>地域内需要
増加額</t>
    <rPh sb="0" eb="2">
      <t>チイキ</t>
    </rPh>
    <rPh sb="2" eb="3">
      <t>ナイ</t>
    </rPh>
    <rPh sb="3" eb="5">
      <t>ジュヨウ</t>
    </rPh>
    <rPh sb="6" eb="8">
      <t>ゾウカ</t>
    </rPh>
    <rPh sb="8" eb="9">
      <t>ガク</t>
    </rPh>
    <phoneticPr fontId="4"/>
  </si>
  <si>
    <t>生産誘発額（２次効果）（三重県・県外）</t>
    <rPh sb="0" eb="2">
      <t>セイサン</t>
    </rPh>
    <rPh sb="2" eb="4">
      <t>ユウハツ</t>
    </rPh>
    <rPh sb="4" eb="5">
      <t>ガク</t>
    </rPh>
    <rPh sb="7" eb="8">
      <t>ジ</t>
    </rPh>
    <rPh sb="8" eb="10">
      <t>コウカ</t>
    </rPh>
    <rPh sb="12" eb="15">
      <t>ミエケン</t>
    </rPh>
    <rPh sb="16" eb="18">
      <t>ケンガイ</t>
    </rPh>
    <phoneticPr fontId="4"/>
  </si>
  <si>
    <t>生産誘発額（２次効果）</t>
    <rPh sb="0" eb="2">
      <t>セイサン</t>
    </rPh>
    <rPh sb="2" eb="4">
      <t>ユウハツ</t>
    </rPh>
    <rPh sb="4" eb="5">
      <t>ガク</t>
    </rPh>
    <rPh sb="7" eb="8">
      <t>ジ</t>
    </rPh>
    <rPh sb="8" eb="10">
      <t>コウカ</t>
    </rPh>
    <phoneticPr fontId="4"/>
  </si>
  <si>
    <r>
      <t>三重県内の需要増加による</t>
    </r>
    <r>
      <rPr>
        <sz val="14"/>
        <rFont val="ＭＳ ゴシック"/>
        <family val="3"/>
        <charset val="128"/>
      </rPr>
      <t>生産誘発額（２次効果）　ここまで</t>
    </r>
    <rPh sb="0" eb="3">
      <t>ミエケン</t>
    </rPh>
    <rPh sb="3" eb="4">
      <t>ナイ</t>
    </rPh>
    <rPh sb="5" eb="7">
      <t>ジュヨウ</t>
    </rPh>
    <rPh sb="7" eb="9">
      <t>ゾウカ</t>
    </rPh>
    <phoneticPr fontId="4"/>
  </si>
  <si>
    <r>
      <t>県外の需要増加による</t>
    </r>
    <r>
      <rPr>
        <sz val="14"/>
        <rFont val="ＭＳ ゴシック"/>
        <family val="3"/>
        <charset val="128"/>
      </rPr>
      <t>生産誘発額（２次効果）</t>
    </r>
    <rPh sb="0" eb="2">
      <t>ケンガイ</t>
    </rPh>
    <rPh sb="3" eb="5">
      <t>ジュヨウ</t>
    </rPh>
    <rPh sb="5" eb="7">
      <t>ゾウカ</t>
    </rPh>
    <phoneticPr fontId="4"/>
  </si>
  <si>
    <t>県外の需要増加による</t>
    <rPh sb="0" eb="2">
      <t>ケンガイ</t>
    </rPh>
    <rPh sb="3" eb="5">
      <t>ジュヨウ</t>
    </rPh>
    <rPh sb="5" eb="7">
      <t>ゾウカ</t>
    </rPh>
    <phoneticPr fontId="4"/>
  </si>
  <si>
    <t>雇用者所得
合計額</t>
    <phoneticPr fontId="4"/>
  </si>
  <si>
    <t>雇用者所得による
需要増加額</t>
    <phoneticPr fontId="4"/>
  </si>
  <si>
    <t>×</t>
    <phoneticPr fontId="4"/>
  </si>
  <si>
    <t>＝</t>
    <phoneticPr fontId="4"/>
  </si>
  <si>
    <t>県外の需要増加により三重県内に発生した雇用者所得による</t>
    <rPh sb="0" eb="2">
      <t>ケンガイ</t>
    </rPh>
    <rPh sb="3" eb="5">
      <t>ジュヨウ</t>
    </rPh>
    <rPh sb="5" eb="7">
      <t>ゾウカ</t>
    </rPh>
    <rPh sb="10" eb="13">
      <t>ミエケン</t>
    </rPh>
    <rPh sb="13" eb="14">
      <t>ナイ</t>
    </rPh>
    <rPh sb="15" eb="17">
      <t>ハッセイ</t>
    </rPh>
    <rPh sb="19" eb="22">
      <t>コヨウシャ</t>
    </rPh>
    <rPh sb="22" eb="24">
      <t>ショトク</t>
    </rPh>
    <phoneticPr fontId="4"/>
  </si>
  <si>
    <t>（三重県）雇用者所得による需要増加額</t>
    <rPh sb="1" eb="4">
      <t>ミエケン</t>
    </rPh>
    <rPh sb="5" eb="7">
      <t>コヨウ</t>
    </rPh>
    <rPh sb="7" eb="8">
      <t>シャ</t>
    </rPh>
    <rPh sb="8" eb="10">
      <t>ショトク</t>
    </rPh>
    <rPh sb="13" eb="15">
      <t>ジュヨウ</t>
    </rPh>
    <rPh sb="15" eb="18">
      <t>ゾウカガク</t>
    </rPh>
    <phoneticPr fontId="4"/>
  </si>
  <si>
    <t>（三重県）雇用者所得による県内需要増加額</t>
    <rPh sb="1" eb="4">
      <t>ミエケン</t>
    </rPh>
    <rPh sb="5" eb="8">
      <t>コヨウシャ</t>
    </rPh>
    <rPh sb="8" eb="10">
      <t>ショトク</t>
    </rPh>
    <rPh sb="13" eb="14">
      <t>ケン</t>
    </rPh>
    <rPh sb="14" eb="15">
      <t>ナイ</t>
    </rPh>
    <rPh sb="15" eb="17">
      <t>ジュヨウ</t>
    </rPh>
    <rPh sb="17" eb="19">
      <t>ゾウカ</t>
    </rPh>
    <rPh sb="19" eb="20">
      <t>ガク</t>
    </rPh>
    <phoneticPr fontId="4"/>
  </si>
  <si>
    <t>コード</t>
    <phoneticPr fontId="4"/>
  </si>
  <si>
    <t>（三重県）
地域内
自給率
（１－移入係数ー輸入係数）</t>
    <rPh sb="1" eb="4">
      <t>ミエケン</t>
    </rPh>
    <rPh sb="6" eb="9">
      <t>チイキナイ</t>
    </rPh>
    <rPh sb="10" eb="13">
      <t>ジキュウリツ</t>
    </rPh>
    <rPh sb="17" eb="19">
      <t>イニュウ</t>
    </rPh>
    <rPh sb="19" eb="21">
      <t>ケイスウ</t>
    </rPh>
    <rPh sb="22" eb="24">
      <t>ユニュウ</t>
    </rPh>
    <rPh sb="24" eb="26">
      <t>ケイスウ</t>
    </rPh>
    <phoneticPr fontId="4"/>
  </si>
  <si>
    <t>（三重県）県内需要増加額</t>
    <rPh sb="1" eb="4">
      <t>ミエケン</t>
    </rPh>
    <rPh sb="5" eb="7">
      <t>ケンナイ</t>
    </rPh>
    <rPh sb="7" eb="9">
      <t>ジュヨウ</t>
    </rPh>
    <rPh sb="9" eb="12">
      <t>ゾウカガク</t>
    </rPh>
    <phoneticPr fontId="4"/>
  </si>
  <si>
    <t>（三重県）移入額（県外需要増加額）</t>
    <rPh sb="1" eb="4">
      <t>ミエケン</t>
    </rPh>
    <rPh sb="5" eb="6">
      <t>イ</t>
    </rPh>
    <rPh sb="6" eb="7">
      <t>イリ</t>
    </rPh>
    <rPh sb="7" eb="8">
      <t>ガク</t>
    </rPh>
    <rPh sb="9" eb="11">
      <t>ケンガイ</t>
    </rPh>
    <rPh sb="11" eb="13">
      <t>ジュヨウ</t>
    </rPh>
    <rPh sb="13" eb="16">
      <t>ゾウカガク</t>
    </rPh>
    <phoneticPr fontId="4"/>
  </si>
  <si>
    <t>（三重県）移入係数</t>
    <rPh sb="1" eb="4">
      <t>ミエケン</t>
    </rPh>
    <rPh sb="5" eb="7">
      <t>イニュウ</t>
    </rPh>
    <rPh sb="7" eb="9">
      <t>ケイスウ</t>
    </rPh>
    <phoneticPr fontId="4"/>
  </si>
  <si>
    <t>県外の需要増加により県外に発生した雇用者所得による</t>
    <rPh sb="0" eb="2">
      <t>ケンガイ</t>
    </rPh>
    <rPh sb="3" eb="5">
      <t>ジュヨウ</t>
    </rPh>
    <rPh sb="5" eb="7">
      <t>ゾウカ</t>
    </rPh>
    <rPh sb="10" eb="12">
      <t>ケンガイ</t>
    </rPh>
    <rPh sb="13" eb="15">
      <t>ハッセイ</t>
    </rPh>
    <rPh sb="17" eb="20">
      <t>コヨウシャ</t>
    </rPh>
    <rPh sb="20" eb="22">
      <t>ショトク</t>
    </rPh>
    <phoneticPr fontId="4"/>
  </si>
  <si>
    <t>（県外）雇用者所得による需要増加額</t>
    <rPh sb="1" eb="3">
      <t>ケンガイ</t>
    </rPh>
    <rPh sb="4" eb="7">
      <t>コヨウシャ</t>
    </rPh>
    <rPh sb="7" eb="9">
      <t>ショトク</t>
    </rPh>
    <rPh sb="12" eb="14">
      <t>ジュヨウ</t>
    </rPh>
    <rPh sb="14" eb="16">
      <t>ゾウカ</t>
    </rPh>
    <rPh sb="16" eb="17">
      <t>ガク</t>
    </rPh>
    <phoneticPr fontId="4"/>
  </si>
  <si>
    <t>（県外）県外需要増加額</t>
    <rPh sb="1" eb="3">
      <t>ケンガイ</t>
    </rPh>
    <rPh sb="4" eb="6">
      <t>ケンガイ</t>
    </rPh>
    <rPh sb="6" eb="8">
      <t>ジュヨウ</t>
    </rPh>
    <rPh sb="8" eb="10">
      <t>ゾウカ</t>
    </rPh>
    <rPh sb="10" eb="11">
      <t>ガク</t>
    </rPh>
    <phoneticPr fontId="4"/>
  </si>
  <si>
    <t>（県外）移入額（県内需要増加額）</t>
    <rPh sb="1" eb="3">
      <t>ケンガイ</t>
    </rPh>
    <rPh sb="4" eb="5">
      <t>イ</t>
    </rPh>
    <rPh sb="5" eb="6">
      <t>イリ</t>
    </rPh>
    <rPh sb="6" eb="7">
      <t>ガク</t>
    </rPh>
    <rPh sb="8" eb="10">
      <t>ケンナイ</t>
    </rPh>
    <rPh sb="10" eb="12">
      <t>ジュヨウ</t>
    </rPh>
    <rPh sb="12" eb="15">
      <t>ゾウカガク</t>
    </rPh>
    <phoneticPr fontId="4"/>
  </si>
  <si>
    <t>（県外）
移入額
（県内需要増加額）</t>
    <rPh sb="1" eb="2">
      <t>ケン</t>
    </rPh>
    <rPh sb="2" eb="3">
      <t>ガイ</t>
    </rPh>
    <rPh sb="5" eb="7">
      <t>イニュウ</t>
    </rPh>
    <rPh sb="7" eb="8">
      <t>ガク</t>
    </rPh>
    <rPh sb="10" eb="12">
      <t>ケンナイ</t>
    </rPh>
    <rPh sb="12" eb="14">
      <t>ジュヨウ</t>
    </rPh>
    <rPh sb="14" eb="17">
      <t>ゾウカガク</t>
    </rPh>
    <phoneticPr fontId="4"/>
  </si>
  <si>
    <t>県外の需要増加により三重県内及び県外に発生した雇用者所得による</t>
    <rPh sb="0" eb="2">
      <t>ケンガイ</t>
    </rPh>
    <rPh sb="3" eb="5">
      <t>ジュヨウ</t>
    </rPh>
    <rPh sb="5" eb="7">
      <t>ゾウカ</t>
    </rPh>
    <rPh sb="10" eb="12">
      <t>ミエ</t>
    </rPh>
    <rPh sb="12" eb="14">
      <t>ケンナイ</t>
    </rPh>
    <rPh sb="14" eb="15">
      <t>オヨ</t>
    </rPh>
    <rPh sb="16" eb="18">
      <t>ケンガイ</t>
    </rPh>
    <rPh sb="19" eb="21">
      <t>ハッセイ</t>
    </rPh>
    <rPh sb="23" eb="26">
      <t>コヨウシャ</t>
    </rPh>
    <rPh sb="26" eb="28">
      <t>ショトク</t>
    </rPh>
    <phoneticPr fontId="4"/>
  </si>
  <si>
    <t>三重県内及び県外の需要増加額(合計）</t>
    <rPh sb="0" eb="3">
      <t>ミエケン</t>
    </rPh>
    <rPh sb="3" eb="4">
      <t>ナイ</t>
    </rPh>
    <rPh sb="4" eb="5">
      <t>オヨ</t>
    </rPh>
    <rPh sb="6" eb="8">
      <t>ケンガイ</t>
    </rPh>
    <rPh sb="9" eb="11">
      <t>ジュヨウ</t>
    </rPh>
    <rPh sb="11" eb="14">
      <t>ゾウカガク</t>
    </rPh>
    <rPh sb="15" eb="17">
      <t>ゴウケイ</t>
    </rPh>
    <phoneticPr fontId="4"/>
  </si>
  <si>
    <r>
      <t>県外の需要増加による</t>
    </r>
    <r>
      <rPr>
        <sz val="14"/>
        <rFont val="ＭＳ ゴシック"/>
        <family val="3"/>
        <charset val="128"/>
      </rPr>
      <t>生産誘発額（２次効果）ここまで</t>
    </r>
    <rPh sb="0" eb="2">
      <t>ケンガイ</t>
    </rPh>
    <rPh sb="3" eb="5">
      <t>ジュヨウ</t>
    </rPh>
    <rPh sb="5" eb="7">
      <t>ゾウカ</t>
    </rPh>
    <phoneticPr fontId="4"/>
  </si>
  <si>
    <t>13部門 係数</t>
    <rPh sb="2" eb="4">
      <t>ブモン</t>
    </rPh>
    <rPh sb="5" eb="7">
      <t>ケイスウ</t>
    </rPh>
    <phoneticPr fontId="4"/>
  </si>
  <si>
    <t>移入係数</t>
    <rPh sb="0" eb="2">
      <t>イニュウ</t>
    </rPh>
    <rPh sb="2" eb="4">
      <t>ケイスウ</t>
    </rPh>
    <phoneticPr fontId="4"/>
  </si>
  <si>
    <t>輸入係数</t>
    <rPh sb="0" eb="2">
      <t>ユニュウ</t>
    </rPh>
    <rPh sb="2" eb="4">
      <t>ケイスウ</t>
    </rPh>
    <phoneticPr fontId="4"/>
  </si>
  <si>
    <t>移輸入係数</t>
    <rPh sb="0" eb="1">
      <t>イ</t>
    </rPh>
    <rPh sb="1" eb="3">
      <t>ユニュウ</t>
    </rPh>
    <rPh sb="3" eb="5">
      <t>ケイスウ</t>
    </rPh>
    <phoneticPr fontId="4"/>
  </si>
  <si>
    <t>地域内自給率（１－移入係数ー輸入係数）</t>
    <rPh sb="0" eb="2">
      <t>チイキ</t>
    </rPh>
    <rPh sb="2" eb="3">
      <t>ナイ</t>
    </rPh>
    <rPh sb="3" eb="6">
      <t>ジキュウリツ</t>
    </rPh>
    <rPh sb="9" eb="11">
      <t>イニュウ</t>
    </rPh>
    <rPh sb="11" eb="13">
      <t>ケイスウ</t>
    </rPh>
    <rPh sb="14" eb="16">
      <t>ユニュウ</t>
    </rPh>
    <rPh sb="16" eb="18">
      <t>ケイスウ</t>
    </rPh>
    <phoneticPr fontId="4"/>
  </si>
  <si>
    <t>自給率（１－輸入係数）</t>
    <rPh sb="0" eb="3">
      <t>ジキュウリツ</t>
    </rPh>
    <rPh sb="6" eb="8">
      <t>ユニュウ</t>
    </rPh>
    <rPh sb="8" eb="10">
      <t>ケイスウ</t>
    </rPh>
    <phoneticPr fontId="4"/>
  </si>
  <si>
    <t>雇用者所得率</t>
    <rPh sb="0" eb="2">
      <t>コヨウ</t>
    </rPh>
    <rPh sb="2" eb="3">
      <t>シャ</t>
    </rPh>
    <rPh sb="3" eb="5">
      <t>ショトク</t>
    </rPh>
    <rPh sb="5" eb="6">
      <t>リツ</t>
    </rPh>
    <phoneticPr fontId="4"/>
  </si>
  <si>
    <t>民間消費支出
構成比</t>
    <rPh sb="0" eb="2">
      <t>ミンカン</t>
    </rPh>
    <rPh sb="2" eb="4">
      <t>ショウヒ</t>
    </rPh>
    <rPh sb="4" eb="6">
      <t>シシュツ</t>
    </rPh>
    <rPh sb="7" eb="10">
      <t>コウセイヒ</t>
    </rPh>
    <phoneticPr fontId="4"/>
  </si>
  <si>
    <t>商業マージン率</t>
    <rPh sb="0" eb="2">
      <t>ショウギョウ</t>
    </rPh>
    <rPh sb="6" eb="7">
      <t>リツ</t>
    </rPh>
    <phoneticPr fontId="4"/>
  </si>
  <si>
    <t>国内貨物運賃率</t>
    <rPh sb="0" eb="2">
      <t>コクナイ</t>
    </rPh>
    <rPh sb="2" eb="4">
      <t>カモツ</t>
    </rPh>
    <rPh sb="4" eb="6">
      <t>ウンチン</t>
    </rPh>
    <rPh sb="6" eb="7">
      <t>リツ</t>
    </rPh>
    <phoneticPr fontId="4"/>
  </si>
  <si>
    <t>産業連関表（全国表）</t>
    <rPh sb="0" eb="2">
      <t>サンギョウ</t>
    </rPh>
    <rPh sb="2" eb="4">
      <t>レンカン</t>
    </rPh>
    <rPh sb="4" eb="5">
      <t>ヒョウ</t>
    </rPh>
    <rPh sb="6" eb="8">
      <t>ゼンコク</t>
    </rPh>
    <rPh sb="8" eb="9">
      <t>ヒョウ</t>
    </rPh>
    <phoneticPr fontId="4"/>
  </si>
  <si>
    <t>計算式</t>
    <rPh sb="0" eb="3">
      <t>ケイサンシキ</t>
    </rPh>
    <phoneticPr fontId="4"/>
  </si>
  <si>
    <r>
      <t xml:space="preserve">50(控除)移入（統合）
</t>
    </r>
    <r>
      <rPr>
        <sz val="12"/>
        <rFont val="ＭＳ ゴシック"/>
        <family val="3"/>
        <charset val="128"/>
      </rPr>
      <t>÷</t>
    </r>
    <r>
      <rPr>
        <sz val="8"/>
        <rFont val="ＭＳ ゴシック"/>
        <family val="3"/>
        <charset val="128"/>
      </rPr>
      <t xml:space="preserve">
21県内需要合計</t>
    </r>
    <rPh sb="3" eb="5">
      <t>コウジョ</t>
    </rPh>
    <rPh sb="6" eb="7">
      <t>イ</t>
    </rPh>
    <rPh sb="7" eb="8">
      <t>イリ</t>
    </rPh>
    <rPh sb="9" eb="11">
      <t>トウゴウ</t>
    </rPh>
    <rPh sb="17" eb="19">
      <t>ケンナイ</t>
    </rPh>
    <rPh sb="19" eb="21">
      <t>ジュヨウ</t>
    </rPh>
    <rPh sb="21" eb="23">
      <t>ゴウケイ</t>
    </rPh>
    <phoneticPr fontId="4"/>
  </si>
  <si>
    <r>
      <t xml:space="preserve">51(控除)輸入（統合）
</t>
    </r>
    <r>
      <rPr>
        <sz val="12"/>
        <rFont val="ＭＳ ゴシック"/>
        <family val="3"/>
        <charset val="128"/>
      </rPr>
      <t>÷</t>
    </r>
    <r>
      <rPr>
        <sz val="8"/>
        <rFont val="ＭＳ ゴシック"/>
        <family val="3"/>
        <charset val="128"/>
      </rPr>
      <t xml:space="preserve">
21県内需要合計</t>
    </r>
    <rPh sb="3" eb="5">
      <t>コウジョ</t>
    </rPh>
    <rPh sb="6" eb="8">
      <t>ユニュウ</t>
    </rPh>
    <rPh sb="9" eb="11">
      <t>トウゴウ</t>
    </rPh>
    <rPh sb="17" eb="19">
      <t>ケンナイ</t>
    </rPh>
    <rPh sb="19" eb="21">
      <t>ジュヨウ</t>
    </rPh>
    <rPh sb="21" eb="23">
      <t>ゴウケイ</t>
    </rPh>
    <phoneticPr fontId="4"/>
  </si>
  <si>
    <r>
      <t xml:space="preserve">25(控除)移輸入
</t>
    </r>
    <r>
      <rPr>
        <sz val="12"/>
        <rFont val="ＭＳ ゴシック"/>
        <family val="3"/>
        <charset val="128"/>
      </rPr>
      <t>÷</t>
    </r>
    <r>
      <rPr>
        <sz val="8"/>
        <rFont val="ＭＳ ゴシック"/>
        <family val="3"/>
        <charset val="128"/>
      </rPr>
      <t xml:space="preserve">
21県内需要合計</t>
    </r>
    <rPh sb="3" eb="5">
      <t>コウジョ</t>
    </rPh>
    <rPh sb="6" eb="7">
      <t>イ</t>
    </rPh>
    <rPh sb="7" eb="9">
      <t>ユニュウ</t>
    </rPh>
    <rPh sb="14" eb="16">
      <t>ケンナイ</t>
    </rPh>
    <rPh sb="16" eb="18">
      <t>ジュヨウ</t>
    </rPh>
    <rPh sb="18" eb="20">
      <t>ゴウケイ</t>
    </rPh>
    <phoneticPr fontId="4"/>
  </si>
  <si>
    <r>
      <t xml:space="preserve">１ －
【 25(控除)移輸入
 </t>
    </r>
    <r>
      <rPr>
        <sz val="12"/>
        <rFont val="ＭＳ ゴシック"/>
        <family val="3"/>
        <charset val="128"/>
      </rPr>
      <t>÷</t>
    </r>
    <r>
      <rPr>
        <sz val="8"/>
        <rFont val="ＭＳ ゴシック"/>
        <family val="3"/>
        <charset val="128"/>
      </rPr>
      <t xml:space="preserve">
21県内需要合計 】</t>
    </r>
    <rPh sb="12" eb="13">
      <t>イ</t>
    </rPh>
    <rPh sb="13" eb="15">
      <t>ユニュウ</t>
    </rPh>
    <phoneticPr fontId="4"/>
  </si>
  <si>
    <r>
      <t xml:space="preserve">１ －
【 51(控除)輸入
 </t>
    </r>
    <r>
      <rPr>
        <sz val="12"/>
        <rFont val="ＭＳ ゴシック"/>
        <family val="3"/>
        <charset val="128"/>
      </rPr>
      <t>÷</t>
    </r>
    <r>
      <rPr>
        <sz val="8"/>
        <rFont val="ＭＳ ゴシック"/>
        <family val="3"/>
        <charset val="128"/>
      </rPr>
      <t xml:space="preserve">
21県内需要合計 】</t>
    </r>
    <phoneticPr fontId="4"/>
  </si>
  <si>
    <r>
      <t xml:space="preserve">粗付加価値額
</t>
    </r>
    <r>
      <rPr>
        <sz val="12"/>
        <rFont val="ＭＳ ゴシック"/>
        <family val="3"/>
        <charset val="128"/>
      </rPr>
      <t>÷</t>
    </r>
    <r>
      <rPr>
        <sz val="8"/>
        <rFont val="ＭＳ ゴシック"/>
        <family val="3"/>
        <charset val="128"/>
      </rPr>
      <t xml:space="preserve">
地域内生産額</t>
    </r>
    <rPh sb="0" eb="1">
      <t>ソ</t>
    </rPh>
    <rPh sb="1" eb="3">
      <t>フカ</t>
    </rPh>
    <rPh sb="3" eb="5">
      <t>カチ</t>
    </rPh>
    <rPh sb="5" eb="6">
      <t>ガク</t>
    </rPh>
    <rPh sb="9" eb="11">
      <t>チイキ</t>
    </rPh>
    <rPh sb="11" eb="12">
      <t>ナイ</t>
    </rPh>
    <rPh sb="12" eb="15">
      <t>セイサンガク</t>
    </rPh>
    <phoneticPr fontId="4"/>
  </si>
  <si>
    <r>
      <t xml:space="preserve">雇用者所得
</t>
    </r>
    <r>
      <rPr>
        <sz val="12"/>
        <rFont val="ＭＳ ゴシック"/>
        <family val="3"/>
        <charset val="128"/>
      </rPr>
      <t>÷</t>
    </r>
    <r>
      <rPr>
        <sz val="8"/>
        <rFont val="ＭＳ ゴシック"/>
        <family val="3"/>
        <charset val="128"/>
      </rPr>
      <t xml:space="preserve">
地域内生産額</t>
    </r>
    <rPh sb="0" eb="3">
      <t>コヨウシャ</t>
    </rPh>
    <rPh sb="3" eb="5">
      <t>ショトク</t>
    </rPh>
    <rPh sb="8" eb="10">
      <t>チイキ</t>
    </rPh>
    <rPh sb="10" eb="11">
      <t>ナイ</t>
    </rPh>
    <rPh sb="11" eb="14">
      <t>セイサンガク</t>
    </rPh>
    <phoneticPr fontId="4"/>
  </si>
  <si>
    <r>
      <t xml:space="preserve">地域内 雇用者数
 </t>
    </r>
    <r>
      <rPr>
        <sz val="12"/>
        <rFont val="ＭＳ Ｐゴシック"/>
        <family val="3"/>
        <charset val="128"/>
      </rPr>
      <t>÷</t>
    </r>
    <r>
      <rPr>
        <sz val="8"/>
        <rFont val="ＭＳ Ｐゴシック"/>
        <family val="3"/>
        <charset val="128"/>
      </rPr>
      <t xml:space="preserve">
地域内生産額</t>
    </r>
    <rPh sb="0" eb="2">
      <t>チイキ</t>
    </rPh>
    <rPh sb="2" eb="3">
      <t>ナイ</t>
    </rPh>
    <rPh sb="4" eb="7">
      <t>コヨウシャ</t>
    </rPh>
    <rPh sb="7" eb="8">
      <t>スウ</t>
    </rPh>
    <rPh sb="12" eb="14">
      <t>チイキ</t>
    </rPh>
    <rPh sb="14" eb="15">
      <t>ナイ</t>
    </rPh>
    <rPh sb="15" eb="18">
      <t>セイサンガク</t>
    </rPh>
    <phoneticPr fontId="4"/>
  </si>
  <si>
    <r>
      <t xml:space="preserve">民間消費支出
</t>
    </r>
    <r>
      <rPr>
        <sz val="12"/>
        <rFont val="ＭＳ ゴシック"/>
        <family val="3"/>
        <charset val="128"/>
      </rPr>
      <t>÷</t>
    </r>
    <r>
      <rPr>
        <sz val="8"/>
        <rFont val="ＭＳ ゴシック"/>
        <family val="3"/>
        <charset val="128"/>
      </rPr>
      <t xml:space="preserve">
民間消費支出合計</t>
    </r>
    <rPh sb="0" eb="2">
      <t>ミンカン</t>
    </rPh>
    <rPh sb="2" eb="4">
      <t>ショウヒ</t>
    </rPh>
    <rPh sb="4" eb="6">
      <t>シシュツ</t>
    </rPh>
    <rPh sb="9" eb="11">
      <t>ミンカン</t>
    </rPh>
    <rPh sb="11" eb="13">
      <t>ショウヒ</t>
    </rPh>
    <rPh sb="13" eb="15">
      <t>シシュツ</t>
    </rPh>
    <rPh sb="15" eb="17">
      <t>ゴウケイ</t>
    </rPh>
    <phoneticPr fontId="4"/>
  </si>
  <si>
    <r>
      <t xml:space="preserve">商業マージン
</t>
    </r>
    <r>
      <rPr>
        <sz val="12"/>
        <rFont val="ＭＳ ゴシック"/>
        <family val="3"/>
        <charset val="128"/>
      </rPr>
      <t>÷</t>
    </r>
    <r>
      <rPr>
        <sz val="8"/>
        <rFont val="ＭＳ ゴシック"/>
        <family val="3"/>
        <charset val="128"/>
      </rPr>
      <t xml:space="preserve">
購入者価格</t>
    </r>
    <rPh sb="0" eb="2">
      <t>ショウギョウ</t>
    </rPh>
    <rPh sb="9" eb="12">
      <t>コウニュウシャ</t>
    </rPh>
    <rPh sb="12" eb="14">
      <t>カカク</t>
    </rPh>
    <phoneticPr fontId="4"/>
  </si>
  <si>
    <r>
      <t xml:space="preserve">国内貨物運賃
</t>
    </r>
    <r>
      <rPr>
        <sz val="12"/>
        <rFont val="ＭＳ ゴシック"/>
        <family val="3"/>
        <charset val="128"/>
      </rPr>
      <t>÷</t>
    </r>
    <r>
      <rPr>
        <sz val="8"/>
        <rFont val="ＭＳ ゴシック"/>
        <family val="3"/>
        <charset val="128"/>
      </rPr>
      <t xml:space="preserve">
購入者価格</t>
    </r>
    <rPh sb="0" eb="2">
      <t>コクナイ</t>
    </rPh>
    <rPh sb="2" eb="4">
      <t>カモツ</t>
    </rPh>
    <rPh sb="4" eb="6">
      <t>ウンチン</t>
    </rPh>
    <rPh sb="9" eb="12">
      <t>コウニュウシャ</t>
    </rPh>
    <rPh sb="12" eb="14">
      <t>カカク</t>
    </rPh>
    <phoneticPr fontId="4"/>
  </si>
  <si>
    <t>三重県戦略企画部統計課 分析・情報班</t>
    <rPh sb="0" eb="3">
      <t>ミエケン</t>
    </rPh>
    <rPh sb="3" eb="7">
      <t>センリャクキカク</t>
    </rPh>
    <rPh sb="7" eb="8">
      <t>ブ</t>
    </rPh>
    <rPh sb="8" eb="10">
      <t>トウケイ</t>
    </rPh>
    <rPh sb="10" eb="11">
      <t>カ</t>
    </rPh>
    <rPh sb="12" eb="14">
      <t>ブンセキ</t>
    </rPh>
    <rPh sb="15" eb="17">
      <t>ジョウホウ</t>
    </rPh>
    <rPh sb="17" eb="18">
      <t>ハン</t>
    </rPh>
    <phoneticPr fontId="4"/>
  </si>
  <si>
    <t>農林水産業</t>
  </si>
  <si>
    <t>金融・保険</t>
  </si>
  <si>
    <t>○均衡産出高モデルを使用した産業連関分析</t>
    <rPh sb="10" eb="12">
      <t>シヨウ</t>
    </rPh>
    <rPh sb="14" eb="16">
      <t>サンギョウ</t>
    </rPh>
    <rPh sb="16" eb="18">
      <t>レンカン</t>
    </rPh>
    <rPh sb="18" eb="20">
      <t>ブンセキ</t>
    </rPh>
    <phoneticPr fontId="4"/>
  </si>
  <si>
    <r>
      <t xml:space="preserve">手順１　県内需要増加額（購入者価格）を入力
</t>
    </r>
    <r>
      <rPr>
        <b/>
        <sz val="10"/>
        <color indexed="10"/>
        <rFont val="ＭＳ ゴシック"/>
        <family val="3"/>
        <charset val="128"/>
      </rPr>
      <t xml:space="preserve">
</t>
    </r>
    <r>
      <rPr>
        <b/>
        <sz val="9"/>
        <color theme="1"/>
        <rFont val="ＭＳ ゴシック"/>
        <family val="3"/>
        <charset val="128"/>
      </rPr>
      <t>※一般的な価格は購入者価格表示です。分析時にはこの購入者価格に含まれる各部門の商業・運輸マージンを適切に処理して生産者価格に変換する必要があります。</t>
    </r>
    <rPh sb="0" eb="2">
      <t>テジュン</t>
    </rPh>
    <rPh sb="4" eb="6">
      <t>ケンナイ</t>
    </rPh>
    <rPh sb="6" eb="8">
      <t>ジュヨウ</t>
    </rPh>
    <rPh sb="8" eb="10">
      <t>ゾウカ</t>
    </rPh>
    <rPh sb="10" eb="11">
      <t>ガク</t>
    </rPh>
    <rPh sb="12" eb="15">
      <t>コウニュウシャ</t>
    </rPh>
    <rPh sb="15" eb="17">
      <t>カカク</t>
    </rPh>
    <rPh sb="19" eb="21">
      <t>ニュウリョク</t>
    </rPh>
    <rPh sb="24" eb="27">
      <t>イッパンテキ</t>
    </rPh>
    <rPh sb="28" eb="30">
      <t>カカク</t>
    </rPh>
    <rPh sb="31" eb="34">
      <t>コウニュウシャ</t>
    </rPh>
    <rPh sb="34" eb="36">
      <t>カカク</t>
    </rPh>
    <rPh sb="36" eb="38">
      <t>ヒョウジ</t>
    </rPh>
    <rPh sb="41" eb="43">
      <t>ブンセキ</t>
    </rPh>
    <rPh sb="43" eb="44">
      <t>ジ</t>
    </rPh>
    <rPh sb="48" eb="51">
      <t>コウニュウシャ</t>
    </rPh>
    <rPh sb="51" eb="53">
      <t>カカク</t>
    </rPh>
    <rPh sb="54" eb="55">
      <t>フク</t>
    </rPh>
    <rPh sb="58" eb="59">
      <t>カク</t>
    </rPh>
    <rPh sb="59" eb="61">
      <t>ブモン</t>
    </rPh>
    <rPh sb="62" eb="64">
      <t>ショウギョウ</t>
    </rPh>
    <rPh sb="65" eb="67">
      <t>ウンユ</t>
    </rPh>
    <rPh sb="72" eb="74">
      <t>テキセツ</t>
    </rPh>
    <rPh sb="75" eb="77">
      <t>ショリ</t>
    </rPh>
    <rPh sb="79" eb="82">
      <t>セイサンシャ</t>
    </rPh>
    <rPh sb="82" eb="84">
      <t>カカク</t>
    </rPh>
    <rPh sb="85" eb="87">
      <t>ヘンカン</t>
    </rPh>
    <rPh sb="89" eb="91">
      <t>ヒツヨウ</t>
    </rPh>
    <phoneticPr fontId="4"/>
  </si>
  <si>
    <r>
      <t xml:space="preserve">【自動計算】
県内需要増加額（生産者価格に変換後）
</t>
    </r>
    <r>
      <rPr>
        <b/>
        <sz val="9"/>
        <color indexed="10"/>
        <rFont val="ＭＳ ゴシック"/>
        <family val="3"/>
        <charset val="128"/>
      </rPr>
      <t xml:space="preserve">
</t>
    </r>
    <r>
      <rPr>
        <b/>
        <sz val="9"/>
        <color theme="1"/>
        <rFont val="ＭＳ ゴシック"/>
        <family val="3"/>
        <charset val="128"/>
      </rPr>
      <t>※左記、各部門の購入者価格から商業・運輸マージンを除去し、それぞれ商業・運輸の各部門に付け替えるなどして生産者価格に変換したものです。</t>
    </r>
    <rPh sb="1" eb="3">
      <t>ジドウ</t>
    </rPh>
    <rPh sb="3" eb="5">
      <t>ケイサン</t>
    </rPh>
    <rPh sb="7" eb="9">
      <t>ケンナイ</t>
    </rPh>
    <rPh sb="9" eb="11">
      <t>ジュヨウ</t>
    </rPh>
    <rPh sb="11" eb="13">
      <t>ゾウカ</t>
    </rPh>
    <rPh sb="13" eb="14">
      <t>ガク</t>
    </rPh>
    <rPh sb="15" eb="18">
      <t>セイサンシャ</t>
    </rPh>
    <rPh sb="18" eb="20">
      <t>カカク</t>
    </rPh>
    <rPh sb="21" eb="24">
      <t>ヘンカンゴ</t>
    </rPh>
    <rPh sb="28" eb="30">
      <t>サキ</t>
    </rPh>
    <rPh sb="31" eb="34">
      <t>カクブモン</t>
    </rPh>
    <rPh sb="35" eb="38">
      <t>コウニュウシャ</t>
    </rPh>
    <rPh sb="38" eb="40">
      <t>カカク</t>
    </rPh>
    <rPh sb="42" eb="44">
      <t>ショウギョウ</t>
    </rPh>
    <rPh sb="45" eb="47">
      <t>ウンユ</t>
    </rPh>
    <rPh sb="52" eb="54">
      <t>ジョキョ</t>
    </rPh>
    <rPh sb="60" eb="62">
      <t>ショウギョウ</t>
    </rPh>
    <rPh sb="63" eb="65">
      <t>ウンユ</t>
    </rPh>
    <rPh sb="66" eb="69">
      <t>カクブモン</t>
    </rPh>
    <rPh sb="70" eb="71">
      <t>ツ</t>
    </rPh>
    <rPh sb="72" eb="73">
      <t>カ</t>
    </rPh>
    <rPh sb="79" eb="81">
      <t>セイサン</t>
    </rPh>
    <rPh sb="81" eb="82">
      <t>シャ</t>
    </rPh>
    <rPh sb="82" eb="84">
      <t>カカク</t>
    </rPh>
    <rPh sb="85" eb="87">
      <t>ヘンカン</t>
    </rPh>
    <phoneticPr fontId="4"/>
  </si>
  <si>
    <r>
      <t xml:space="preserve">手順２　調整値があれば該当欄の額に入力（通常は入力不要）
</t>
    </r>
    <r>
      <rPr>
        <b/>
        <sz val="10"/>
        <color indexed="10"/>
        <rFont val="ＭＳ ゴシック"/>
        <family val="3"/>
        <charset val="128"/>
      </rPr>
      <t xml:space="preserve">
</t>
    </r>
    <r>
      <rPr>
        <b/>
        <sz val="9"/>
        <color theme="1"/>
        <rFont val="ＭＳ ゴシック"/>
        <family val="3"/>
        <charset val="128"/>
      </rPr>
      <t>※自動計算後の生産者価格変換後の「県内需要増加額」について、既に手順１の段階で生産者価格が判明している場合など何か調整が必要な場合は該当する各部門の額に入力してください（通常は入力不要です）。</t>
    </r>
    <rPh sb="0" eb="2">
      <t>テジュン</t>
    </rPh>
    <rPh sb="4" eb="7">
      <t>チョウセイチ</t>
    </rPh>
    <rPh sb="11" eb="13">
      <t>ガイトウ</t>
    </rPh>
    <rPh sb="13" eb="14">
      <t>ラン</t>
    </rPh>
    <rPh sb="15" eb="16">
      <t>ガク</t>
    </rPh>
    <rPh sb="17" eb="19">
      <t>ニュウリョク</t>
    </rPh>
    <rPh sb="20" eb="22">
      <t>ツウジョウ</t>
    </rPh>
    <rPh sb="23" eb="25">
      <t>ニュウリョク</t>
    </rPh>
    <rPh sb="25" eb="27">
      <t>フヨウ</t>
    </rPh>
    <rPh sb="31" eb="33">
      <t>ジドウ</t>
    </rPh>
    <rPh sb="33" eb="35">
      <t>ケイサン</t>
    </rPh>
    <rPh sb="35" eb="36">
      <t>ゴ</t>
    </rPh>
    <rPh sb="37" eb="40">
      <t>セイサンシャ</t>
    </rPh>
    <rPh sb="40" eb="42">
      <t>カカク</t>
    </rPh>
    <rPh sb="42" eb="45">
      <t>ヘンカンゴ</t>
    </rPh>
    <rPh sb="47" eb="48">
      <t>ケン</t>
    </rPh>
    <rPh sb="48" eb="49">
      <t>ナイ</t>
    </rPh>
    <rPh sb="49" eb="51">
      <t>ジュヨウ</t>
    </rPh>
    <rPh sb="51" eb="53">
      <t>ゾウカ</t>
    </rPh>
    <rPh sb="53" eb="54">
      <t>ガク</t>
    </rPh>
    <rPh sb="60" eb="61">
      <t>スデ</t>
    </rPh>
    <rPh sb="62" eb="64">
      <t>テジュン</t>
    </rPh>
    <rPh sb="66" eb="68">
      <t>ダンカイ</t>
    </rPh>
    <rPh sb="69" eb="72">
      <t>セイサンシャ</t>
    </rPh>
    <rPh sb="72" eb="74">
      <t>カカク</t>
    </rPh>
    <rPh sb="75" eb="77">
      <t>ハンメイ</t>
    </rPh>
    <rPh sb="106" eb="108">
      <t>ニュウリョク</t>
    </rPh>
    <rPh sb="118" eb="120">
      <t>ニュウリョク</t>
    </rPh>
    <phoneticPr fontId="4"/>
  </si>
  <si>
    <t>コード</t>
    <phoneticPr fontId="4"/>
  </si>
  <si>
    <t>部 門 名</t>
    <rPh sb="0" eb="1">
      <t>ブ</t>
    </rPh>
    <rPh sb="2" eb="3">
      <t>モン</t>
    </rPh>
    <rPh sb="4" eb="5">
      <t>メイ</t>
    </rPh>
    <phoneticPr fontId="4"/>
  </si>
  <si>
    <t>商業マージン</t>
    <phoneticPr fontId="3"/>
  </si>
  <si>
    <t>運輸マージン</t>
    <rPh sb="0" eb="2">
      <t>ウンユ</t>
    </rPh>
    <phoneticPr fontId="3"/>
  </si>
  <si>
    <t>電力・ガス・水道</t>
  </si>
  <si>
    <t>運輸・郵便</t>
  </si>
  <si>
    <t>情報通信</t>
  </si>
  <si>
    <t>サービス業</t>
  </si>
  <si>
    <t>※数値は、単位未満を四捨五入しているため総数と内訳が一致しない場合があります。</t>
  </si>
  <si>
    <t>県内
直接投資額</t>
    <rPh sb="0" eb="1">
      <t>ケン</t>
    </rPh>
    <rPh sb="1" eb="2">
      <t>ナイ</t>
    </rPh>
    <rPh sb="3" eb="5">
      <t>チョクセツ</t>
    </rPh>
    <rPh sb="5" eb="7">
      <t>トウシ</t>
    </rPh>
    <rPh sb="7" eb="8">
      <t>ガク</t>
    </rPh>
    <phoneticPr fontId="4"/>
  </si>
  <si>
    <t>県外
直接投資額</t>
    <rPh sb="0" eb="2">
      <t>ケンガイ</t>
    </rPh>
    <rPh sb="3" eb="5">
      <t>チョクセツ</t>
    </rPh>
    <rPh sb="5" eb="7">
      <t>トウシ</t>
    </rPh>
    <rPh sb="7" eb="8">
      <t>ガク</t>
    </rPh>
    <phoneticPr fontId="4"/>
  </si>
  <si>
    <t>小計</t>
    <rPh sb="0" eb="1">
      <t>ショウ</t>
    </rPh>
    <rPh sb="1" eb="2">
      <t>ケイ</t>
    </rPh>
    <phoneticPr fontId="4"/>
  </si>
  <si>
    <t>県内商業マージン</t>
    <rPh sb="0" eb="1">
      <t>ケン</t>
    </rPh>
    <rPh sb="1" eb="2">
      <t>ナイ</t>
    </rPh>
    <phoneticPr fontId="3"/>
  </si>
  <si>
    <t>県内運輸マージン</t>
    <rPh sb="0" eb="1">
      <t>ケン</t>
    </rPh>
    <rPh sb="1" eb="2">
      <t>ナイ</t>
    </rPh>
    <rPh sb="2" eb="4">
      <t>ウンユ</t>
    </rPh>
    <phoneticPr fontId="3"/>
  </si>
  <si>
    <t>県外商業マージン</t>
    <rPh sb="0" eb="2">
      <t>ケンガイ</t>
    </rPh>
    <phoneticPr fontId="3"/>
  </si>
  <si>
    <t>県外運輸マージン</t>
    <rPh sb="0" eb="2">
      <t>ケンガイ</t>
    </rPh>
    <rPh sb="2" eb="4">
      <t>ウンユ</t>
    </rPh>
    <phoneticPr fontId="3"/>
  </si>
  <si>
    <t>県内
直接投資額
（変換後）</t>
    <rPh sb="0" eb="1">
      <t>ケン</t>
    </rPh>
    <rPh sb="1" eb="2">
      <t>ナイ</t>
    </rPh>
    <rPh sb="3" eb="5">
      <t>チョクセツ</t>
    </rPh>
    <rPh sb="5" eb="7">
      <t>トウシ</t>
    </rPh>
    <rPh sb="7" eb="8">
      <t>ガク</t>
    </rPh>
    <rPh sb="10" eb="13">
      <t>ヘンカンゴ</t>
    </rPh>
    <phoneticPr fontId="4"/>
  </si>
  <si>
    <t>県外
直接投資額
（変換後）</t>
    <rPh sb="0" eb="1">
      <t>ケン</t>
    </rPh>
    <rPh sb="1" eb="2">
      <t>ガイ</t>
    </rPh>
    <rPh sb="3" eb="5">
      <t>チョクセツ</t>
    </rPh>
    <rPh sb="5" eb="7">
      <t>トウシ</t>
    </rPh>
    <rPh sb="7" eb="8">
      <t>ガク</t>
    </rPh>
    <rPh sb="10" eb="13">
      <t>ヘンカンゴ</t>
    </rPh>
    <phoneticPr fontId="4"/>
  </si>
  <si>
    <t>05 電力・ガス・水道</t>
  </si>
  <si>
    <t>07 金融・保険</t>
  </si>
  <si>
    <t>09 運輸・郵便</t>
  </si>
  <si>
    <t>12 サービス業</t>
  </si>
  <si>
    <t>三重県内の需要増加による生産誘発額（２次効果）</t>
    <rPh sb="0" eb="3">
      <t>ミエケン</t>
    </rPh>
    <rPh sb="3" eb="4">
      <t>ナイ</t>
    </rPh>
    <rPh sb="5" eb="7">
      <t>ジュヨウ</t>
    </rPh>
    <rPh sb="7" eb="9">
      <t>ゾウカ</t>
    </rPh>
    <phoneticPr fontId="4"/>
  </si>
  <si>
    <t>コード</t>
    <phoneticPr fontId="4"/>
  </si>
  <si>
    <t>コード</t>
    <phoneticPr fontId="4"/>
  </si>
  <si>
    <t>コード</t>
    <phoneticPr fontId="4"/>
  </si>
  <si>
    <t>コード</t>
    <phoneticPr fontId="4"/>
  </si>
  <si>
    <t>農林漁業</t>
  </si>
  <si>
    <t>商業　　　　　　　　</t>
  </si>
  <si>
    <t>金融・保険　　　　　</t>
  </si>
  <si>
    <t>不動産　　　　　　　</t>
  </si>
  <si>
    <t>運輸・郵便　　　</t>
  </si>
  <si>
    <t>公務　　　　　　　　</t>
  </si>
  <si>
    <t>部門　01：農林漁業、02：鉱業、03：製造業、04：建設、05：電力・ガス・水道、06：商業、07：金融・保険・、8：不動産、09：運輸、10：情報通信、11：公務、12：サービス、13：分類不明</t>
    <rPh sb="0" eb="2">
      <t>ブモン</t>
    </rPh>
    <rPh sb="6" eb="8">
      <t>ノウリン</t>
    </rPh>
    <rPh sb="8" eb="10">
      <t>ギョギョウ</t>
    </rPh>
    <rPh sb="14" eb="16">
      <t>コウギョウ</t>
    </rPh>
    <rPh sb="20" eb="22">
      <t>セイゾウ</t>
    </rPh>
    <rPh sb="22" eb="23">
      <t>ギョウ</t>
    </rPh>
    <rPh sb="27" eb="29">
      <t>ケンセツ</t>
    </rPh>
    <rPh sb="33" eb="35">
      <t>デンリョク</t>
    </rPh>
    <rPh sb="39" eb="41">
      <t>スイドウ</t>
    </rPh>
    <rPh sb="45" eb="47">
      <t>ショウギョウ</t>
    </rPh>
    <rPh sb="51" eb="53">
      <t>キンユウ</t>
    </rPh>
    <rPh sb="54" eb="56">
      <t>ホケン</t>
    </rPh>
    <rPh sb="60" eb="63">
      <t>フドウサン</t>
    </rPh>
    <rPh sb="67" eb="69">
      <t>ウンユ</t>
    </rPh>
    <rPh sb="73" eb="75">
      <t>ジョウホウ</t>
    </rPh>
    <rPh sb="75" eb="77">
      <t>ツウシン</t>
    </rPh>
    <rPh sb="81" eb="83">
      <t>コウム</t>
    </rPh>
    <rPh sb="95" eb="97">
      <t>ブンルイ</t>
    </rPh>
    <rPh sb="97" eb="99">
      <t>フメイ</t>
    </rPh>
    <phoneticPr fontId="4"/>
  </si>
  <si>
    <t>平成27年(2015年)三重県内外2地域間産業連関表</t>
    <rPh sb="0" eb="2">
      <t>ヘイセイ</t>
    </rPh>
    <rPh sb="4" eb="5">
      <t>ネン</t>
    </rPh>
    <rPh sb="10" eb="11">
      <t>ネン</t>
    </rPh>
    <rPh sb="12" eb="15">
      <t>ミエケン</t>
    </rPh>
    <rPh sb="15" eb="17">
      <t>ナイガイ</t>
    </rPh>
    <rPh sb="18" eb="21">
      <t>チイキカン</t>
    </rPh>
    <rPh sb="21" eb="23">
      <t>サンギョウ</t>
    </rPh>
    <rPh sb="23" eb="25">
      <t>レンカン</t>
    </rPh>
    <rPh sb="25" eb="26">
      <t>ヒョウ</t>
    </rPh>
    <phoneticPr fontId="4"/>
  </si>
  <si>
    <t>平成27年(2015年)三重県内外2地域間産業連関表による産業連関分析シート</t>
    <rPh sb="0" eb="2">
      <t>ヘイセイ</t>
    </rPh>
    <rPh sb="4" eb="5">
      <t>ネン</t>
    </rPh>
    <rPh sb="10" eb="11">
      <t>ネン</t>
    </rPh>
    <rPh sb="12" eb="15">
      <t>ミエケン</t>
    </rPh>
    <rPh sb="15" eb="17">
      <t>ナイガイ</t>
    </rPh>
    <rPh sb="18" eb="21">
      <t>チイキカン</t>
    </rPh>
    <rPh sb="21" eb="23">
      <t>サンギョウ</t>
    </rPh>
    <rPh sb="23" eb="25">
      <t>レンカン</t>
    </rPh>
    <rPh sb="25" eb="26">
      <t>ヒョウ</t>
    </rPh>
    <rPh sb="29" eb="31">
      <t>サンギョウ</t>
    </rPh>
    <rPh sb="31" eb="33">
      <t>レンカン</t>
    </rPh>
    <rPh sb="33" eb="35">
      <t>ブンセキ</t>
    </rPh>
    <phoneticPr fontId="4"/>
  </si>
  <si>
    <t>平成29年度県民経済計算より（平成27年暦年変換後）</t>
    <rPh sb="15" eb="17">
      <t>ヘイセイ</t>
    </rPh>
    <rPh sb="19" eb="20">
      <t>ネン</t>
    </rPh>
    <rPh sb="20" eb="22">
      <t>レキネン</t>
    </rPh>
    <rPh sb="22" eb="25">
      <t>ヘンカンゴ</t>
    </rPh>
    <phoneticPr fontId="4"/>
  </si>
  <si>
    <t>三重県表・県外表</t>
    <rPh sb="0" eb="3">
      <t>ミエケン</t>
    </rPh>
    <rPh sb="3" eb="4">
      <t>ヒョウ</t>
    </rPh>
    <rPh sb="5" eb="7">
      <t>ケンガイ</t>
    </rPh>
    <rPh sb="7" eb="8">
      <t>ヒョウ</t>
    </rPh>
    <phoneticPr fontId="3"/>
  </si>
  <si>
    <t>国民経済計算年報より</t>
    <rPh sb="0" eb="2">
      <t>コクミン</t>
    </rPh>
    <rPh sb="2" eb="4">
      <t>ケイザイ</t>
    </rPh>
    <rPh sb="4" eb="6">
      <t>ケイサン</t>
    </rPh>
    <rPh sb="6" eb="8">
      <t>ネンポウ</t>
    </rPh>
    <phoneticPr fontId="3"/>
  </si>
  <si>
    <t>入力_県内外</t>
    <rPh sb="0" eb="2">
      <t>ニュウリョク</t>
    </rPh>
    <rPh sb="3" eb="5">
      <t>ケンナイ</t>
    </rPh>
    <rPh sb="5" eb="6">
      <t>ガイ</t>
    </rPh>
    <phoneticPr fontId="4"/>
  </si>
  <si>
    <t>平成27暦年</t>
  </si>
  <si>
    <t>雇用者所得（海外在住）</t>
  </si>
  <si>
    <t>財産所得（受取）</t>
  </si>
  <si>
    <t>国内純生産（要素費用表示）</t>
  </si>
  <si>
    <t>雇用者所得（国内在住）</t>
  </si>
  <si>
    <t>海外からの雇用者所得（受取）</t>
  </si>
  <si>
    <t>海外からの財産所得</t>
  </si>
  <si>
    <t>営業余剰</t>
  </si>
  <si>
    <t>民間最終消費支出</t>
  </si>
  <si>
    <t>消費転換計数（県外）について</t>
    <rPh sb="0" eb="2">
      <t>ショウヒ</t>
    </rPh>
    <rPh sb="2" eb="4">
      <t>テンカン</t>
    </rPh>
    <rPh sb="4" eb="6">
      <t>ケイスウ</t>
    </rPh>
    <rPh sb="7" eb="9">
      <t>ケンガイ</t>
    </rPh>
    <phoneticPr fontId="3"/>
  </si>
  <si>
    <t>平成30年度国民経済計算年報より</t>
    <rPh sb="6" eb="8">
      <t>コクミン</t>
    </rPh>
    <rPh sb="8" eb="10">
      <t>ケイザイ</t>
    </rPh>
    <rPh sb="10" eb="12">
      <t>ケイサン</t>
    </rPh>
    <rPh sb="12" eb="14">
      <t>ネンポウ</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</si>
  <si>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</si>
  <si>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</si>
  <si>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</si>
  <si>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</si>
  <si>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</si>
  <si>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</si>
  <si>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</si>
  <si>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</si>
  <si>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⑨:1-(①+②)÷③</t>
    <phoneticPr fontId="3"/>
  </si>
  <si>
    <t>⑩:(④+⑤+⑥+⑦)/⑧</t>
    <phoneticPr fontId="3"/>
  </si>
  <si>
    <t>⑨×⑩</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</si>
</sst>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5" formatCode="&quot;¥&quot;#,##0;&quot;¥&quot;\-#,##0"/>
    <numFmt numFmtId="6" formatCode="&quot;¥&quot;#,##0;[Red]&quot;¥&quot;\-#,##0"/>
    <numFmt numFmtId="176" formatCode="#,##0.0;&quot;△ &quot;#,##0.0"/>
    <numFmt numFmtId="177" formatCode="0.0;&quot;△ &quot;0.0"/>
    <numFmt numFmtId="178" formatCode="#,##0.000;&quot;△ &quot;#,##0.000"/>
    <numFmt numFmtId="179" formatCode="#,##0.000_ "/>
    <numFmt numFmtId="180" formatCode="0.000_ ;[Red]\-0.000\ "/>
    <numFmt numFmtId="181" formatCode="0.000;&quot;△ &quot;0.000"/>
    <numFmt numFmtId="182" formatCode="#,##0;&quot;△ &quot;#,##0"/>
    <numFmt numFmtId="183" formatCode="#,##0.00000;&quot;△ &quot;#,##0.00000"/>
    <numFmt numFmtId="184" formatCode="#,##0.000000;&quot;△ &quot;#,##0.000000"/>
    <numFmt numFmtId="185" formatCode="#,##0.00000_ ;[Red]\-#,##0.00000\ "/>
    <numFmt numFmtId="186" formatCode="#,##0_ ;[Red]\-#,##0\ "/>
    <numFmt numFmtId="187" formatCode="#,##0.0_ "/>
    <numFmt numFmtId="188" formatCode="#,##0.0_ ;[Red]\-#,##0.0\ "/>
    <numFmt numFmtId="189" formatCode="0_ "/>
    <numFmt numFmtId="190" formatCode="#,##0.000000_ "/>
    <numFmt numFmtId="191" formatCode="#,##0_ "/>
    <numFmt numFmtId="192" formatCode="0;&quot;△ &quot;0"/>
    <numFmt numFmtId="193" formatCode="0.0_ "/>
    <numFmt numFmtId="194" formatCode="0.0"/>
    <numFmt numFmtId="195" formatCode="#,##0.0;[Red]\-#,##0.0"/>
    <numFmt numFmtId="196" formatCode="0.000"/>
  </numFmts>
  <fonts count="78">
    <font>
      <sz val="11"/>
      <color theme="1"/>
      <name val="ＭＳ Ｐゴシック"/>
      <family val="2"/>
      <charset val="128"/>
      <scheme val="minor"/>
    </font>
    <font>
      <sz val="11"/>
      <name val="ＭＳ Ｐゴシック"/>
      <family val="3"/>
      <charset val="128"/>
    </font>
    <font>
      <b/>
      <sz val="16"/>
      <color indexed="9"/>
      <name val="ＭＳ Ｐゴシック"/>
      <family val="3"/>
      <charset val="128"/>
    </font>
    <font>
      <sz val="6"/>
      <name val="ＭＳ Ｐゴシック"/>
      <family val="2"/>
      <charset val="128"/>
      <scheme val="minor"/>
    </font>
    <font>
      <sz val="6"/>
      <name val="ＭＳ Ｐゴシック"/>
      <family val="3"/>
      <charset val="128"/>
    </font>
    <font>
      <b/>
      <sz val="14"/>
      <name val="ＭＳ Ｐゴシック"/>
      <family val="3"/>
      <charset val="128"/>
    </font>
    <font>
      <b/>
      <sz val="11"/>
      <color indexed="10"/>
      <name val="ＭＳ Ｐ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10"/>
      <name val="ＭＳ ゴシック"/>
      <family val="3"/>
      <charset val="128"/>
    </font>
    <font>
      <sz val="16"/>
      <name val="ＭＳ ゴシック"/>
      <family val="3"/>
      <charset val="128"/>
    </font>
    <font>
      <sz val="12"/>
      <name val="ＭＳ Ｐゴシック"/>
      <family val="3"/>
      <charset val="128"/>
    </font>
    <font>
      <sz val="12"/>
      <name val="ＭＳ ゴシック"/>
      <family val="3"/>
      <charset val="128"/>
    </font>
    <font>
      <sz val="11"/>
      <name val="ＭＳ ゴシック"/>
      <family val="3"/>
      <charset val="128"/>
    </font>
    <font>
      <sz val="14"/>
      <color indexed="12"/>
      <name val="ＭＳ ゴシック"/>
      <family val="3"/>
      <charset val="128"/>
    </font>
    <font>
      <sz val="12"/>
      <color indexed="12"/>
      <name val="ＭＳ ゴシック"/>
      <family val="3"/>
      <charset val="128"/>
    </font>
    <font>
      <sz val="14"/>
      <name val="ＭＳ ゴシック"/>
      <family val="3"/>
      <charset val="128"/>
    </font>
    <font>
      <b/>
      <sz val="12"/>
      <name val="ＭＳ ゴシック"/>
      <family val="3"/>
      <charset val="128"/>
    </font>
    <font>
      <sz val="9"/>
      <name val="ＭＳ ゴシック"/>
      <family val="3"/>
      <charset val="128"/>
    </font>
    <font>
      <u/>
      <sz val="12"/>
      <name val="ＭＳ ゴシック"/>
      <family val="3"/>
      <charset val="128"/>
    </font>
    <font>
      <sz val="18"/>
      <name val="ＭＳ ゴシック"/>
      <family val="3"/>
      <charset val="128"/>
    </font>
    <font>
      <sz val="12"/>
      <color indexed="9"/>
      <name val="ＭＳ ゴシック"/>
      <family val="3"/>
      <charset val="128"/>
    </font>
    <font>
      <sz val="10"/>
      <color indexed="10"/>
      <name val="ＭＳ ゴシック"/>
      <family val="3"/>
      <charset val="128"/>
    </font>
    <font>
      <sz val="11"/>
      <color indexed="9"/>
      <name val="ＭＳ ゴシック"/>
      <family val="3"/>
      <charset val="128"/>
    </font>
    <font>
      <sz val="10"/>
      <color indexed="12"/>
      <name val="ＭＳ ゴシック"/>
      <family val="3"/>
      <charset val="128"/>
    </font>
    <font>
      <sz val="10"/>
      <color indexed="9"/>
      <name val="ＭＳ ゴシック"/>
      <family val="3"/>
      <charset val="128"/>
    </font>
    <font>
      <sz val="12"/>
      <color indexed="9"/>
      <name val="ＭＳ Ｐゴシック"/>
      <family val="3"/>
      <charset val="128"/>
    </font>
    <font>
      <b/>
      <sz val="16"/>
      <name val="ＭＳ Ｐゴシック"/>
      <family val="3"/>
      <charset val="128"/>
    </font>
    <font>
      <b/>
      <sz val="11"/>
      <name val="ＭＳ ゴシック"/>
      <family val="3"/>
      <charset val="128"/>
    </font>
    <font>
      <sz val="9"/>
      <name val="ＭＳ Ｐゴシック"/>
      <family val="3"/>
      <charset val="128"/>
    </font>
    <font>
      <b/>
      <sz val="10"/>
      <name val="ＭＳ ゴシック"/>
      <family val="3"/>
      <charset val="128"/>
    </font>
    <font>
      <b/>
      <sz val="14"/>
      <name val="ＭＳ ゴシック"/>
      <family val="3"/>
      <charset val="128"/>
    </font>
    <font>
      <sz val="8"/>
      <name val="ＭＳ ゴシック"/>
      <family val="3"/>
      <charset val="128"/>
    </font>
    <font>
      <sz val="8"/>
      <name val="ＭＳ Ｐゴシック"/>
      <family val="3"/>
      <charset val="128"/>
    </font>
    <font>
      <sz val="11"/>
      <color theme="1"/>
      <name val="ＭＳ Ｐゴシック"/>
      <family val="2"/>
      <charset val="128"/>
      <scheme val="minor"/>
    </font>
    <font>
      <sz val="11"/>
      <name val="ＭＳ 明朝"/>
      <family val="1"/>
      <charset val="128"/>
    </font>
    <font>
      <sz val="11"/>
      <color theme="1"/>
      <name val="ＭＳ Ｐゴシック"/>
      <family val="3"/>
      <charset val="128"/>
      <scheme val="minor"/>
    </font>
    <font>
      <sz val="11"/>
      <color theme="1"/>
      <name val="明朝"/>
      <family val="1"/>
      <charset val="128"/>
    </font>
    <font>
      <sz val="11"/>
      <color rgb="FF9C6500"/>
      <name val="ＭＳ Ｐゴシック"/>
      <family val="3"/>
      <charset val="128"/>
      <scheme val="minor"/>
    </font>
    <font>
      <sz val="11"/>
      <color indexed="8"/>
      <name val="ＭＳ Ｐゴシック"/>
      <family val="3"/>
      <charset val="128"/>
    </font>
    <font>
      <sz val="11"/>
      <name val="明朝"/>
      <family val="1"/>
      <charset val="128"/>
    </font>
    <font>
      <sz val="12"/>
      <color rgb="FFFF0000"/>
      <name val="明朝"/>
      <family val="1"/>
      <charset val="128"/>
    </font>
    <font>
      <sz val="11"/>
      <color indexed="9"/>
      <name val="ＭＳ Ｐゴシック"/>
      <family val="3"/>
      <charset val="128"/>
    </font>
    <font>
      <sz val="12"/>
      <color rgb="FF0000FF"/>
      <name val="明朝"/>
      <family val="1"/>
      <charset val="128"/>
    </font>
    <font>
      <sz val="12"/>
      <color rgb="FF008000"/>
      <name val="明朝"/>
      <family val="1"/>
      <charset val="128"/>
    </font>
    <font>
      <sz val="10"/>
      <color theme="1"/>
      <name val="ＭＳ Ｐ明朝"/>
      <family val="1"/>
      <charset val="128"/>
    </font>
    <font>
      <b/>
      <sz val="18"/>
      <color indexed="56"/>
      <name val="ＭＳ Ｐゴシック"/>
      <family val="3"/>
      <charset val="128"/>
    </font>
    <font>
      <sz val="9"/>
      <color theme="1"/>
      <name val="Times New Roman"/>
      <family val="1"/>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ゴシック"/>
      <family val="2"/>
      <charset val="128"/>
    </font>
    <font>
      <sz val="9"/>
      <name val="ＭＳ 明朝"/>
      <family val="1"/>
      <charset val="128"/>
    </font>
    <font>
      <sz val="14"/>
      <name val="ＭＳ 明朝"/>
      <family val="1"/>
      <charset val="128"/>
    </font>
    <font>
      <sz val="11"/>
      <color indexed="17"/>
      <name val="ＭＳ Ｐゴシック"/>
      <family val="3"/>
      <charset val="128"/>
    </font>
    <font>
      <sz val="9"/>
      <color theme="1"/>
      <name val="ＭＳ Ｐゴシック"/>
      <family val="3"/>
      <charset val="128"/>
      <scheme val="major"/>
    </font>
    <font>
      <sz val="12"/>
      <color indexed="10"/>
      <name val="ＭＳ ゴシック"/>
      <family val="3"/>
      <charset val="128"/>
    </font>
    <font>
      <sz val="11"/>
      <color indexed="10"/>
      <name val="ＭＳ ゴシック"/>
      <family val="3"/>
      <charset val="128"/>
    </font>
    <font>
      <b/>
      <sz val="18"/>
      <name val="ＭＳ ゴシック"/>
      <family val="3"/>
      <charset val="128"/>
    </font>
    <font>
      <b/>
      <i/>
      <sz val="12"/>
      <name val="ＭＳ ゴシック"/>
      <family val="3"/>
      <charset val="128"/>
    </font>
    <font>
      <b/>
      <sz val="12"/>
      <color indexed="10"/>
      <name val="ＭＳ ゴシック"/>
      <family val="3"/>
      <charset val="128"/>
    </font>
    <font>
      <b/>
      <sz val="10"/>
      <color indexed="10"/>
      <name val="ＭＳ ゴシック"/>
      <family val="3"/>
      <charset val="128"/>
    </font>
    <font>
      <b/>
      <sz val="9"/>
      <color theme="1"/>
      <name val="ＭＳ ゴシック"/>
      <family val="3"/>
      <charset val="128"/>
    </font>
    <font>
      <b/>
      <sz val="9"/>
      <color indexed="10"/>
      <name val="ＭＳ ゴシック"/>
      <family val="3"/>
      <charset val="128"/>
    </font>
    <font>
      <sz val="14"/>
      <color rgb="FF0000FF"/>
      <name val="ＭＳ ゴシック"/>
      <family val="3"/>
      <charset val="128"/>
    </font>
    <font>
      <sz val="9"/>
      <color theme="1"/>
      <name val="ＭＳ Ｐゴシック"/>
      <family val="2"/>
      <charset val="128"/>
    </font>
    <font>
      <sz val="9"/>
      <name val="ＭＳ Ｐ明朝"/>
      <family val="1"/>
      <charset val="128"/>
    </font>
  </fonts>
  <fills count="46">
    <fill>
      <patternFill patternType="none"/>
    </fill>
    <fill>
      <patternFill patternType="gray125"/>
    </fill>
    <fill>
      <patternFill patternType="solid">
        <fgColor indexed="63"/>
        <bgColor indexed="64"/>
      </patternFill>
    </fill>
    <fill>
      <patternFill patternType="solid">
        <fgColor indexed="22"/>
        <bgColor indexed="64"/>
      </patternFill>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indexed="31"/>
        <bgColor indexed="64"/>
      </patternFill>
    </fill>
    <fill>
      <patternFill patternType="solid">
        <fgColor indexed="11"/>
        <bgColor indexed="64"/>
      </patternFill>
    </fill>
    <fill>
      <patternFill patternType="solid">
        <fgColor indexed="13"/>
        <bgColor indexed="64"/>
      </patternFill>
    </fill>
    <fill>
      <patternFill patternType="solid">
        <fgColor rgb="FFCCFFC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rgb="FF66FFFF"/>
        <bgColor indexed="64"/>
      </patternFill>
    </fill>
    <fill>
      <patternFill patternType="solid">
        <fgColor rgb="FFFF9900"/>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0000FF"/>
        <bgColor indexed="64"/>
      </patternFill>
    </fill>
    <fill>
      <patternFill patternType="solid">
        <fgColor rgb="FF008000"/>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92D050"/>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249977111117893"/>
        <bgColor indexed="64"/>
      </patternFill>
    </fill>
  </fills>
  <borders count="156">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indexed="63"/>
      </left>
      <right/>
      <top style="thick">
        <color indexed="63"/>
      </top>
      <bottom/>
      <diagonal/>
    </border>
    <border>
      <left/>
      <right/>
      <top style="thick">
        <color indexed="63"/>
      </top>
      <bottom/>
      <diagonal/>
    </border>
    <border>
      <left/>
      <right style="thick">
        <color indexed="63"/>
      </right>
      <top style="thick">
        <color indexed="63"/>
      </top>
      <bottom/>
      <diagonal/>
    </border>
    <border>
      <left style="thin">
        <color indexed="63"/>
      </left>
      <right/>
      <top style="thin">
        <color indexed="63"/>
      </top>
      <bottom/>
      <diagonal/>
    </border>
    <border>
      <left/>
      <right/>
      <top style="thin">
        <color indexed="63"/>
      </top>
      <bottom/>
      <diagonal/>
    </border>
    <border>
      <left/>
      <right style="thin">
        <color indexed="63"/>
      </right>
      <top style="thin">
        <color indexed="63"/>
      </top>
      <bottom/>
      <diagonal/>
    </border>
    <border>
      <left style="thick">
        <color indexed="63"/>
      </left>
      <right/>
      <top/>
      <bottom style="thin">
        <color indexed="64"/>
      </bottom>
      <diagonal/>
    </border>
    <border>
      <left/>
      <right style="thick">
        <color indexed="63"/>
      </right>
      <top/>
      <bottom style="thin">
        <color indexed="64"/>
      </bottom>
      <diagonal/>
    </border>
    <border>
      <left style="thin">
        <color indexed="63"/>
      </left>
      <right/>
      <top/>
      <bottom style="thin">
        <color indexed="64"/>
      </bottom>
      <diagonal/>
    </border>
    <border>
      <left/>
      <right style="thin">
        <color indexed="63"/>
      </right>
      <top/>
      <bottom style="thin">
        <color indexed="64"/>
      </bottom>
      <diagonal/>
    </border>
    <border>
      <left style="thick">
        <color indexed="63"/>
      </left>
      <right style="thin">
        <color indexed="64"/>
      </right>
      <top style="thin">
        <color indexed="64"/>
      </top>
      <bottom/>
      <diagonal/>
    </border>
    <border>
      <left/>
      <right style="thick">
        <color indexed="63"/>
      </right>
      <top style="thin">
        <color indexed="64"/>
      </top>
      <bottom/>
      <diagonal/>
    </border>
    <border>
      <left style="thin">
        <color indexed="63"/>
      </left>
      <right style="thin">
        <color indexed="64"/>
      </right>
      <top style="thin">
        <color indexed="64"/>
      </top>
      <bottom/>
      <diagonal/>
    </border>
    <border>
      <left/>
      <right style="thin">
        <color indexed="63"/>
      </right>
      <top style="thin">
        <color indexed="64"/>
      </top>
      <bottom/>
      <diagonal/>
    </border>
    <border>
      <left style="thick">
        <color indexed="63"/>
      </left>
      <right style="thin">
        <color indexed="64"/>
      </right>
      <top/>
      <bottom/>
      <diagonal/>
    </border>
    <border>
      <left/>
      <right style="thick">
        <color indexed="63"/>
      </right>
      <top/>
      <bottom/>
      <diagonal/>
    </border>
    <border>
      <left style="thin">
        <color indexed="63"/>
      </left>
      <right style="thin">
        <color indexed="64"/>
      </right>
      <top/>
      <bottom/>
      <diagonal/>
    </border>
    <border>
      <left/>
      <right style="thin">
        <color indexed="63"/>
      </right>
      <top/>
      <bottom/>
      <diagonal/>
    </border>
    <border>
      <left style="thick">
        <color indexed="63"/>
      </left>
      <right style="thin">
        <color indexed="64"/>
      </right>
      <top/>
      <bottom style="thin">
        <color indexed="64"/>
      </bottom>
      <diagonal/>
    </border>
    <border>
      <left style="thin">
        <color indexed="63"/>
      </left>
      <right style="thin">
        <color indexed="64"/>
      </right>
      <top/>
      <bottom style="thin">
        <color indexed="64"/>
      </bottom>
      <diagonal/>
    </border>
    <border>
      <left style="thick">
        <color indexed="63"/>
      </left>
      <right/>
      <top style="thin">
        <color indexed="64"/>
      </top>
      <bottom style="thin">
        <color indexed="64"/>
      </bottom>
      <diagonal/>
    </border>
    <border>
      <left/>
      <right style="thick">
        <color indexed="63"/>
      </right>
      <top style="thin">
        <color indexed="64"/>
      </top>
      <bottom style="thin">
        <color indexed="64"/>
      </bottom>
      <diagonal/>
    </border>
    <border>
      <left style="thin">
        <color indexed="63"/>
      </left>
      <right/>
      <top style="thin">
        <color indexed="64"/>
      </top>
      <bottom style="thin">
        <color indexed="64"/>
      </bottom>
      <diagonal/>
    </border>
    <border>
      <left/>
      <right style="thin">
        <color indexed="63"/>
      </right>
      <top style="thin">
        <color indexed="64"/>
      </top>
      <bottom style="thin">
        <color indexed="64"/>
      </bottom>
      <diagonal/>
    </border>
    <border>
      <left style="thick">
        <color indexed="63"/>
      </left>
      <right/>
      <top style="thin">
        <color indexed="64"/>
      </top>
      <bottom style="thick">
        <color indexed="63"/>
      </bottom>
      <diagonal/>
    </border>
    <border>
      <left/>
      <right/>
      <top style="thin">
        <color indexed="64"/>
      </top>
      <bottom style="thick">
        <color indexed="63"/>
      </bottom>
      <diagonal/>
    </border>
    <border>
      <left/>
      <right style="thick">
        <color indexed="63"/>
      </right>
      <top style="thin">
        <color indexed="64"/>
      </top>
      <bottom style="thick">
        <color indexed="63"/>
      </bottom>
      <diagonal/>
    </border>
    <border>
      <left style="thin">
        <color indexed="63"/>
      </left>
      <right/>
      <top style="thin">
        <color indexed="64"/>
      </top>
      <bottom style="thin">
        <color indexed="63"/>
      </bottom>
      <diagonal/>
    </border>
    <border>
      <left style="thin">
        <color indexed="64"/>
      </left>
      <right/>
      <top style="thin">
        <color indexed="64"/>
      </top>
      <bottom style="thin">
        <color indexed="63"/>
      </bottom>
      <diagonal/>
    </border>
    <border>
      <left/>
      <right style="thin">
        <color indexed="63"/>
      </right>
      <top style="thin">
        <color indexed="64"/>
      </top>
      <bottom style="thin">
        <color indexed="63"/>
      </bottom>
      <diagonal/>
    </border>
    <border>
      <left style="thin">
        <color indexed="64"/>
      </left>
      <right/>
      <top style="thin">
        <color indexed="64"/>
      </top>
      <bottom style="thick">
        <color indexed="63"/>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left style="thin">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diagonalDown="1">
      <left style="medium">
        <color indexed="64"/>
      </left>
      <right/>
      <top/>
      <bottom/>
      <diagonal style="thin">
        <color indexed="64"/>
      </diagonal>
    </border>
    <border diagonalDown="1">
      <left/>
      <right style="thin">
        <color indexed="64"/>
      </right>
      <top/>
      <bottom/>
      <diagonal style="thin">
        <color indexed="64"/>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dotted">
        <color indexed="64"/>
      </top>
      <bottom/>
      <diagonal/>
    </border>
    <border>
      <left style="thin">
        <color indexed="64"/>
      </left>
      <right/>
      <top style="dotted">
        <color indexed="64"/>
      </top>
      <bottom style="dotted">
        <color indexed="64"/>
      </bottom>
      <diagonal/>
    </border>
    <border>
      <left style="dotted">
        <color indexed="64"/>
      </left>
      <right style="dotted">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right/>
      <top/>
      <bottom style="dotted">
        <color indexed="64"/>
      </bottom>
      <diagonal/>
    </border>
    <border>
      <left style="dotted">
        <color indexed="64"/>
      </left>
      <right style="dotted">
        <color indexed="64"/>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10"/>
      </left>
      <right/>
      <top style="double">
        <color indexed="10"/>
      </top>
      <bottom style="double">
        <color indexed="10"/>
      </bottom>
      <diagonal/>
    </border>
    <border>
      <left/>
      <right/>
      <top style="double">
        <color indexed="10"/>
      </top>
      <bottom style="double">
        <color indexed="10"/>
      </bottom>
      <diagonal/>
    </border>
    <border>
      <left/>
      <right style="double">
        <color indexed="10"/>
      </right>
      <top style="double">
        <color indexed="10"/>
      </top>
      <bottom style="double">
        <color indexed="10"/>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s>
  <cellStyleXfs count="144">
    <xf numFmtId="0" fontId="0" fillId="0" borderId="0">
      <alignment vertical="center"/>
    </xf>
    <xf numFmtId="0" fontId="1" fillId="0" borderId="0"/>
    <xf numFmtId="0" fontId="1" fillId="0" borderId="0">
      <alignment vertical="center"/>
    </xf>
    <xf numFmtId="38" fontId="1" fillId="0" borderId="0" applyFont="0" applyFill="0" applyBorder="0" applyAlignment="0" applyProtection="0"/>
    <xf numFmtId="0" fontId="1" fillId="0" borderId="0"/>
    <xf numFmtId="0" fontId="1" fillId="0" borderId="0">
      <alignment vertical="center"/>
    </xf>
    <xf numFmtId="0" fontId="39" fillId="10" borderId="0" applyNumberFormat="0" applyFon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1" fillId="17" borderId="0" applyNumberFormat="0" applyFont="0" applyBorder="0" applyAlignment="0" applyProtection="0"/>
    <xf numFmtId="0" fontId="41" fillId="18" borderId="0" applyNumberFormat="0" applyFont="0" applyBorder="0" applyAlignment="0" applyProtection="0"/>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0" fillId="14" borderId="0" applyNumberFormat="0" applyBorder="0" applyAlignment="0" applyProtection="0">
      <alignment vertical="center"/>
    </xf>
    <xf numFmtId="0" fontId="40" fillId="19" borderId="0" applyNumberFormat="0" applyBorder="0" applyAlignment="0" applyProtection="0">
      <alignment vertical="center"/>
    </xf>
    <xf numFmtId="0" fontId="40" fillId="22" borderId="0" applyNumberFormat="0" applyBorder="0" applyAlignment="0" applyProtection="0">
      <alignment vertical="center"/>
    </xf>
    <xf numFmtId="0" fontId="38" fillId="0" borderId="0" applyNumberFormat="0" applyFill="0" applyBorder="0" applyAlignment="0" applyProtection="0"/>
    <xf numFmtId="0" fontId="42" fillId="0" borderId="0" applyNumberFormat="0" applyFill="0" applyBorder="0" applyAlignment="0" applyProtection="0"/>
    <xf numFmtId="0" fontId="43" fillId="23"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3" fontId="44" fillId="27" borderId="0" applyNumberFormat="0" applyFill="0" applyBorder="0" applyAlignment="0" applyProtection="0">
      <alignment vertical="center"/>
    </xf>
    <xf numFmtId="3" fontId="45" fillId="28" borderId="0" applyNumberFormat="0" applyFill="0" applyBorder="0" applyAlignment="0" applyProtection="0"/>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3" fillId="32" borderId="0" applyNumberFormat="0" applyBorder="0" applyAlignment="0" applyProtection="0">
      <alignment vertical="center"/>
    </xf>
    <xf numFmtId="0" fontId="46" fillId="33" borderId="0" applyNumberFormat="0" applyFont="0" applyBorder="0" applyAlignment="0" applyProtection="0">
      <alignment horizontal="center" vertical="center" wrapText="1"/>
    </xf>
    <xf numFmtId="0" fontId="46" fillId="34" borderId="0" applyNumberFormat="0" applyFont="0" applyBorder="0" applyAlignment="0" applyProtection="0">
      <alignment horizontal="center" vertical="center" wrapText="1"/>
    </xf>
    <xf numFmtId="0" fontId="46" fillId="35" borderId="7" applyNumberFormat="0" applyFont="0" applyBorder="0" applyAlignment="0" applyProtection="0">
      <alignment horizontal="center" vertical="center" wrapText="1"/>
    </xf>
    <xf numFmtId="0" fontId="47" fillId="0" borderId="0" applyNumberFormat="0" applyFill="0" applyBorder="0" applyAlignment="0" applyProtection="0">
      <alignment vertical="center"/>
    </xf>
    <xf numFmtId="0" fontId="48" fillId="0" borderId="0" applyFill="0" applyBorder="0" applyAlignment="0">
      <alignment vertical="center"/>
    </xf>
    <xf numFmtId="0" fontId="49" fillId="36" borderId="127" applyNumberFormat="0" applyAlignment="0" applyProtection="0">
      <alignment vertical="center"/>
    </xf>
    <xf numFmtId="0" fontId="50" fillId="3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40" fillId="38" borderId="128" applyNumberFormat="0" applyFont="0" applyAlignment="0" applyProtection="0">
      <alignment vertical="center"/>
    </xf>
    <xf numFmtId="0" fontId="1" fillId="38" borderId="128" applyNumberFormat="0" applyFont="0" applyAlignment="0" applyProtection="0">
      <alignment vertical="center"/>
    </xf>
    <xf numFmtId="0" fontId="51" fillId="0" borderId="129" applyNumberFormat="0" applyFill="0" applyAlignment="0" applyProtection="0">
      <alignment vertical="center"/>
    </xf>
    <xf numFmtId="0" fontId="52" fillId="12" borderId="0" applyNumberFormat="0" applyBorder="0" applyAlignment="0" applyProtection="0">
      <alignment vertical="center"/>
    </xf>
    <xf numFmtId="0" fontId="53" fillId="39" borderId="130" applyNumberFormat="0" applyAlignment="0" applyProtection="0">
      <alignment vertical="center"/>
    </xf>
    <xf numFmtId="0" fontId="54" fillId="0" borderId="0" applyNumberForma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37" fillId="0" borderId="0" applyFont="0" applyFill="0" applyBorder="0" applyAlignment="0" applyProtection="0">
      <alignment vertical="center"/>
    </xf>
    <xf numFmtId="38" fontId="36" fillId="0" borderId="0" applyFont="0" applyFill="0" applyBorder="0" applyAlignment="0" applyProtection="0"/>
    <xf numFmtId="38" fontId="36" fillId="0" borderId="0" applyFont="0" applyFill="0" applyBorder="0" applyAlignment="0" applyProtection="0"/>
    <xf numFmtId="38" fontId="1" fillId="0" borderId="0" applyFont="0" applyFill="0" applyBorder="0" applyAlignment="0" applyProtection="0">
      <alignment vertical="center"/>
    </xf>
    <xf numFmtId="38" fontId="35" fillId="0" borderId="0" applyFont="0" applyFill="0" applyBorder="0" applyAlignment="0" applyProtection="0">
      <alignment vertical="center"/>
    </xf>
    <xf numFmtId="38" fontId="35" fillId="0" borderId="0" applyFont="0" applyFill="0" applyBorder="0" applyAlignment="0" applyProtection="0">
      <alignment vertical="center"/>
    </xf>
    <xf numFmtId="38" fontId="1" fillId="0" borderId="0" applyFont="0" applyFill="0" applyBorder="0" applyAlignment="0" applyProtection="0">
      <alignment vertical="center"/>
    </xf>
    <xf numFmtId="0" fontId="55" fillId="0" borderId="131" applyNumberFormat="0" applyFill="0" applyAlignment="0" applyProtection="0">
      <alignment vertical="center"/>
    </xf>
    <xf numFmtId="0" fontId="56" fillId="0" borderId="132" applyNumberFormat="0" applyFill="0" applyAlignment="0" applyProtection="0">
      <alignment vertical="center"/>
    </xf>
    <xf numFmtId="0" fontId="57" fillId="0" borderId="133" applyNumberFormat="0" applyFill="0" applyAlignment="0" applyProtection="0">
      <alignment vertical="center"/>
    </xf>
    <xf numFmtId="0" fontId="57" fillId="0" borderId="0" applyNumberFormat="0" applyFill="0" applyBorder="0" applyAlignment="0" applyProtection="0">
      <alignment vertical="center"/>
    </xf>
    <xf numFmtId="0" fontId="58" fillId="0" borderId="134" applyNumberFormat="0" applyFill="0" applyAlignment="0" applyProtection="0">
      <alignment vertical="center"/>
    </xf>
    <xf numFmtId="0" fontId="59" fillId="39" borderId="135" applyNumberFormat="0" applyAlignment="0" applyProtection="0">
      <alignment vertical="center"/>
    </xf>
    <xf numFmtId="0" fontId="60" fillId="0" borderId="0" applyNumberFormat="0" applyFill="0" applyBorder="0" applyAlignment="0" applyProtection="0">
      <alignment vertical="center"/>
    </xf>
    <xf numFmtId="6" fontId="1" fillId="0" borderId="0" applyFont="0" applyFill="0" applyBorder="0" applyAlignment="0" applyProtection="0"/>
    <xf numFmtId="0" fontId="61" fillId="16" borderId="130" applyNumberFormat="0" applyAlignment="0" applyProtection="0">
      <alignment vertical="center"/>
    </xf>
    <xf numFmtId="0" fontId="62"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xf numFmtId="0" fontId="1" fillId="0" borderId="0"/>
    <xf numFmtId="0" fontId="35" fillId="0" borderId="0">
      <alignment vertical="center"/>
    </xf>
    <xf numFmtId="0" fontId="63"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xf numFmtId="0" fontId="9" fillId="0" borderId="0"/>
    <xf numFmtId="0" fontId="1" fillId="0" borderId="0"/>
    <xf numFmtId="0" fontId="37" fillId="0" borderId="0">
      <alignment vertical="center"/>
    </xf>
    <xf numFmtId="0" fontId="41" fillId="0" borderId="0" applyNumberFormat="0" applyFont="0" applyBorder="0" applyAlignment="0" applyProtection="0"/>
    <xf numFmtId="0" fontId="1" fillId="0" borderId="0"/>
    <xf numFmtId="0" fontId="1" fillId="0" borderId="0"/>
    <xf numFmtId="0" fontId="1" fillId="0" borderId="0">
      <alignment vertical="center"/>
    </xf>
    <xf numFmtId="0" fontId="1"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 fillId="0" borderId="0">
      <alignment vertical="center"/>
    </xf>
    <xf numFmtId="0" fontId="64" fillId="0" borderId="0"/>
    <xf numFmtId="0" fontId="1" fillId="0" borderId="0"/>
    <xf numFmtId="0" fontId="1" fillId="0" borderId="0"/>
    <xf numFmtId="0" fontId="37" fillId="0" borderId="0">
      <alignment vertical="center"/>
    </xf>
    <xf numFmtId="0" fontId="35" fillId="0" borderId="0">
      <alignment vertical="center"/>
    </xf>
    <xf numFmtId="0" fontId="35" fillId="0" borderId="0">
      <alignment vertical="center"/>
    </xf>
    <xf numFmtId="0" fontId="35" fillId="0" borderId="0">
      <alignment vertical="center"/>
    </xf>
    <xf numFmtId="0" fontId="9" fillId="0" borderId="0"/>
    <xf numFmtId="0" fontId="62" fillId="0" borderId="0">
      <alignment vertical="center"/>
    </xf>
    <xf numFmtId="0" fontId="35" fillId="0" borderId="0">
      <alignment vertical="center"/>
    </xf>
    <xf numFmtId="0" fontId="64" fillId="0" borderId="0"/>
    <xf numFmtId="0" fontId="65" fillId="13" borderId="0" applyNumberFormat="0" applyBorder="0" applyAlignment="0" applyProtection="0">
      <alignment vertical="center"/>
    </xf>
    <xf numFmtId="0" fontId="1" fillId="0" borderId="0"/>
    <xf numFmtId="9" fontId="9" fillId="0" borderId="0" applyFont="0" applyFill="0" applyBorder="0" applyAlignment="0" applyProtection="0">
      <alignment vertical="center"/>
    </xf>
    <xf numFmtId="38" fontId="35"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alignment vertical="center"/>
    </xf>
    <xf numFmtId="0" fontId="9" fillId="0" borderId="0"/>
    <xf numFmtId="0" fontId="1" fillId="0" borderId="0">
      <alignment vertical="center"/>
    </xf>
    <xf numFmtId="0" fontId="35" fillId="0" borderId="0">
      <alignment vertical="center"/>
    </xf>
    <xf numFmtId="0" fontId="9" fillId="0" borderId="0"/>
    <xf numFmtId="0" fontId="62" fillId="0" borderId="0">
      <alignment vertical="center"/>
    </xf>
    <xf numFmtId="0" fontId="1" fillId="0" borderId="0">
      <alignment vertical="center"/>
    </xf>
    <xf numFmtId="0" fontId="63" fillId="0" borderId="0"/>
    <xf numFmtId="0" fontId="49" fillId="36" borderId="127" applyNumberFormat="0" applyAlignment="0" applyProtection="0">
      <alignment vertical="center"/>
    </xf>
    <xf numFmtId="38" fontId="36" fillId="0" borderId="0" applyFont="0" applyFill="0" applyBorder="0" applyAlignment="0" applyProtection="0"/>
    <xf numFmtId="38" fontId="36" fillId="0" borderId="0" applyFont="0" applyFill="0" applyBorder="0" applyAlignment="0" applyProtection="0"/>
    <xf numFmtId="0" fontId="62" fillId="0" borderId="0">
      <alignment vertical="center"/>
    </xf>
    <xf numFmtId="0" fontId="36" fillId="0" borderId="0"/>
    <xf numFmtId="0" fontId="35" fillId="0" borderId="0">
      <alignment vertical="center"/>
    </xf>
    <xf numFmtId="0" fontId="1" fillId="0" borderId="0"/>
    <xf numFmtId="0" fontId="1" fillId="0" borderId="0"/>
    <xf numFmtId="0" fontId="1" fillId="0" borderId="0"/>
    <xf numFmtId="0" fontId="35" fillId="0" borderId="0">
      <alignment vertical="center"/>
    </xf>
    <xf numFmtId="0" fontId="37" fillId="0" borderId="0">
      <alignment vertical="center"/>
    </xf>
    <xf numFmtId="38" fontId="1" fillId="0" borderId="0" applyFont="0" applyFill="0" applyBorder="0" applyAlignment="0" applyProtection="0">
      <alignment vertical="center"/>
    </xf>
    <xf numFmtId="0" fontId="1" fillId="0" borderId="0"/>
  </cellStyleXfs>
  <cellXfs count="901">
    <xf numFmtId="0" fontId="0" fillId="0" borderId="0" xfId="0">
      <alignment vertical="center"/>
    </xf>
    <xf numFmtId="0" fontId="2" fillId="2" borderId="0" xfId="1" applyFont="1" applyFill="1" applyAlignment="1">
      <alignment horizontal="center" vertical="center"/>
    </xf>
    <xf numFmtId="0" fontId="5" fillId="0" borderId="0" xfId="1" applyFont="1"/>
    <xf numFmtId="0" fontId="1" fillId="0" borderId="0" xfId="1" applyFont="1"/>
    <xf numFmtId="0" fontId="1" fillId="0" borderId="0" xfId="1" applyFont="1" applyAlignment="1">
      <alignment horizontal="right"/>
    </xf>
    <xf numFmtId="0" fontId="6" fillId="0" borderId="0" xfId="1" applyFont="1"/>
    <xf numFmtId="0" fontId="7" fillId="0" borderId="0" xfId="1" applyFont="1"/>
    <xf numFmtId="0" fontId="7" fillId="3" borderId="1" xfId="1" applyFont="1" applyFill="1" applyBorder="1" applyAlignment="1">
      <alignment horizontal="center" vertical="center"/>
    </xf>
    <xf numFmtId="0" fontId="7" fillId="3" borderId="3" xfId="1" applyFont="1" applyFill="1" applyBorder="1" applyAlignment="1">
      <alignment horizontal="center" vertical="center"/>
    </xf>
    <xf numFmtId="0" fontId="7" fillId="3" borderId="4" xfId="1" applyFont="1" applyFill="1" applyBorder="1" applyAlignment="1">
      <alignment horizontal="center" vertical="center"/>
    </xf>
    <xf numFmtId="0" fontId="8" fillId="0" borderId="0" xfId="1" applyFont="1" applyAlignment="1">
      <alignment vertical="center"/>
    </xf>
    <xf numFmtId="0" fontId="9" fillId="0" borderId="5"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9" fillId="0" borderId="7" xfId="1" applyFont="1" applyFill="1" applyBorder="1" applyAlignment="1">
      <alignment horizontal="left" vertical="center" wrapText="1" indent="1"/>
    </xf>
    <xf numFmtId="0" fontId="9" fillId="0" borderId="8" xfId="1" applyFont="1" applyFill="1" applyBorder="1" applyAlignment="1">
      <alignment horizontal="left" vertical="center" wrapText="1" indent="1"/>
    </xf>
    <xf numFmtId="0" fontId="1" fillId="0" borderId="0" xfId="1" applyFont="1" applyAlignment="1">
      <alignment vertical="center"/>
    </xf>
    <xf numFmtId="0" fontId="9" fillId="0" borderId="9"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7" xfId="1" applyFont="1" applyBorder="1" applyAlignment="1">
      <alignment horizontal="left" vertical="center" wrapText="1" indent="1"/>
    </xf>
    <xf numFmtId="0" fontId="9" fillId="0" borderId="7" xfId="1" applyFont="1" applyBorder="1" applyAlignment="1">
      <alignment horizontal="left" vertical="center" indent="1"/>
    </xf>
    <xf numFmtId="0" fontId="9" fillId="0" borderId="8" xfId="1" applyFont="1" applyBorder="1" applyAlignment="1">
      <alignment horizontal="left" vertical="center" wrapText="1" indent="1"/>
    </xf>
    <xf numFmtId="0" fontId="9" fillId="0" borderId="8" xfId="1" applyFont="1" applyBorder="1" applyAlignment="1">
      <alignment horizontal="left" vertical="center" indent="1"/>
    </xf>
    <xf numFmtId="0" fontId="1" fillId="0" borderId="0" xfId="1" applyFont="1" applyAlignment="1">
      <alignment horizontal="left" vertical="center"/>
    </xf>
    <xf numFmtId="0" fontId="9" fillId="0" borderId="12" xfId="1" applyFont="1" applyBorder="1" applyAlignment="1">
      <alignment horizontal="center" vertical="center"/>
    </xf>
    <xf numFmtId="0" fontId="9" fillId="0" borderId="13" xfId="1" applyFont="1" applyFill="1" applyBorder="1" applyAlignment="1">
      <alignment horizontal="center" vertical="center" wrapText="1"/>
    </xf>
    <xf numFmtId="0" fontId="9" fillId="0" borderId="14" xfId="1" applyFont="1" applyBorder="1" applyAlignment="1">
      <alignment horizontal="left" vertical="center" indent="1"/>
    </xf>
    <xf numFmtId="0" fontId="9" fillId="0" borderId="15" xfId="1" applyFont="1" applyBorder="1" applyAlignment="1">
      <alignment horizontal="left" vertical="center" indent="1"/>
    </xf>
    <xf numFmtId="0" fontId="10" fillId="0" borderId="0" xfId="1" applyFont="1" applyFill="1" applyAlignment="1">
      <alignment vertical="center"/>
    </xf>
    <xf numFmtId="0" fontId="11" fillId="0" borderId="0" xfId="1" applyFont="1" applyFill="1" applyAlignment="1">
      <alignment vertical="center"/>
    </xf>
    <xf numFmtId="0" fontId="12" fillId="0" borderId="0" xfId="1" applyFont="1" applyFill="1" applyAlignment="1">
      <alignment horizontal="center" vertical="center"/>
    </xf>
    <xf numFmtId="0" fontId="13" fillId="0" borderId="0" xfId="1" applyFont="1" applyFill="1" applyAlignment="1">
      <alignment vertical="center"/>
    </xf>
    <xf numFmtId="0" fontId="14" fillId="0" borderId="0" xfId="1" applyFont="1" applyFill="1" applyAlignment="1">
      <alignment horizontal="right" vertical="center"/>
    </xf>
    <xf numFmtId="0" fontId="14" fillId="3" borderId="20" xfId="1" applyFont="1" applyFill="1" applyBorder="1" applyAlignment="1">
      <alignment horizontal="center" vertical="center" wrapText="1"/>
    </xf>
    <xf numFmtId="0" fontId="14" fillId="0" borderId="0" xfId="1" applyFont="1" applyFill="1" applyAlignment="1">
      <alignment vertical="center"/>
    </xf>
    <xf numFmtId="0" fontId="13" fillId="0" borderId="0" xfId="1" applyFont="1" applyFill="1" applyBorder="1" applyAlignment="1">
      <alignment vertical="center" shrinkToFit="1"/>
    </xf>
    <xf numFmtId="176" fontId="13" fillId="0" borderId="0" xfId="1" applyNumberFormat="1" applyFont="1" applyFill="1" applyBorder="1" applyAlignment="1">
      <alignment vertical="center"/>
    </xf>
    <xf numFmtId="0" fontId="17" fillId="0" borderId="0" xfId="1" applyFont="1" applyFill="1" applyAlignment="1">
      <alignment vertical="center"/>
    </xf>
    <xf numFmtId="0" fontId="14" fillId="3" borderId="27" xfId="1" applyFont="1" applyFill="1" applyBorder="1" applyAlignment="1">
      <alignment horizontal="right" vertical="top"/>
    </xf>
    <xf numFmtId="0" fontId="10" fillId="3" borderId="27" xfId="1" applyFont="1" applyFill="1" applyBorder="1" applyAlignment="1">
      <alignment horizontal="center" vertical="center"/>
    </xf>
    <xf numFmtId="0" fontId="1" fillId="3" borderId="20" xfId="1" applyFill="1" applyBorder="1" applyAlignment="1">
      <alignment wrapText="1"/>
    </xf>
    <xf numFmtId="0" fontId="13" fillId="0" borderId="22" xfId="1" applyFont="1" applyFill="1" applyBorder="1" applyAlignment="1">
      <alignment vertical="center" shrinkToFit="1"/>
    </xf>
    <xf numFmtId="176" fontId="13" fillId="0" borderId="22" xfId="1" applyNumberFormat="1" applyFont="1" applyFill="1" applyBorder="1" applyAlignment="1">
      <alignment vertical="center"/>
    </xf>
    <xf numFmtId="0" fontId="13" fillId="0" borderId="23" xfId="1" applyFont="1" applyFill="1" applyBorder="1" applyAlignment="1">
      <alignment vertical="center" shrinkToFit="1"/>
    </xf>
    <xf numFmtId="176" fontId="13" fillId="0" borderId="23" xfId="1" applyNumberFormat="1" applyFont="1" applyFill="1" applyBorder="1" applyAlignment="1">
      <alignment vertical="center"/>
    </xf>
    <xf numFmtId="0" fontId="13" fillId="0" borderId="20" xfId="1" applyFont="1" applyFill="1" applyBorder="1" applyAlignment="1">
      <alignment vertical="center" shrinkToFit="1"/>
    </xf>
    <xf numFmtId="176" fontId="13" fillId="0" borderId="20" xfId="1" applyNumberFormat="1" applyFont="1" applyFill="1" applyBorder="1" applyAlignment="1">
      <alignment vertical="center"/>
    </xf>
    <xf numFmtId="0" fontId="1" fillId="3" borderId="20" xfId="1" applyFill="1" applyBorder="1" applyAlignment="1"/>
    <xf numFmtId="0" fontId="14" fillId="0" borderId="0" xfId="1" applyFont="1" applyFill="1" applyBorder="1" applyAlignment="1">
      <alignment vertical="center"/>
    </xf>
    <xf numFmtId="176" fontId="14" fillId="0" borderId="0" xfId="1" applyNumberFormat="1" applyFont="1" applyFill="1" applyBorder="1" applyAlignment="1">
      <alignment vertical="center"/>
    </xf>
    <xf numFmtId="0" fontId="18" fillId="3" borderId="27" xfId="1" applyFont="1" applyFill="1" applyBorder="1" applyAlignment="1">
      <alignment vertical="center"/>
    </xf>
    <xf numFmtId="0" fontId="14" fillId="3" borderId="28" xfId="1" applyFont="1" applyFill="1" applyBorder="1" applyAlignment="1">
      <alignment vertical="center"/>
    </xf>
    <xf numFmtId="0" fontId="14" fillId="3" borderId="6" xfId="1" applyFont="1" applyFill="1" applyBorder="1" applyAlignment="1">
      <alignment vertical="center"/>
    </xf>
    <xf numFmtId="0" fontId="14" fillId="3" borderId="29" xfId="1" applyFont="1" applyFill="1" applyBorder="1" applyAlignment="1">
      <alignment vertical="center"/>
    </xf>
    <xf numFmtId="0" fontId="14" fillId="3" borderId="20" xfId="1" applyFont="1" applyFill="1" applyBorder="1" applyAlignment="1">
      <alignment vertical="center"/>
    </xf>
    <xf numFmtId="0" fontId="14" fillId="3" borderId="7" xfId="1" applyFont="1" applyFill="1" applyBorder="1" applyAlignment="1">
      <alignment horizontal="center" vertical="center" wrapText="1"/>
    </xf>
    <xf numFmtId="177" fontId="14" fillId="3" borderId="7" xfId="1" applyNumberFormat="1" applyFont="1" applyFill="1" applyBorder="1" applyAlignment="1">
      <alignment horizontal="center" vertical="center" wrapText="1"/>
    </xf>
    <xf numFmtId="177" fontId="14" fillId="3" borderId="20" xfId="1" applyNumberFormat="1" applyFont="1" applyFill="1" applyBorder="1" applyAlignment="1">
      <alignment horizontal="center" vertical="center" wrapText="1"/>
    </xf>
    <xf numFmtId="0" fontId="14" fillId="0" borderId="7" xfId="1" applyFont="1" applyFill="1" applyBorder="1" applyAlignment="1">
      <alignment vertical="center"/>
    </xf>
    <xf numFmtId="176" fontId="14" fillId="0" borderId="7" xfId="1" applyNumberFormat="1" applyFont="1" applyFill="1" applyBorder="1" applyAlignment="1">
      <alignment horizontal="right" vertical="center"/>
    </xf>
    <xf numFmtId="178" fontId="14" fillId="0" borderId="7" xfId="1" applyNumberFormat="1" applyFont="1" applyFill="1" applyBorder="1" applyAlignment="1">
      <alignment horizontal="right" vertical="center"/>
    </xf>
    <xf numFmtId="176" fontId="14" fillId="0" borderId="29" xfId="1" applyNumberFormat="1" applyFont="1" applyFill="1" applyBorder="1" applyAlignment="1">
      <alignment horizontal="right" vertical="center"/>
    </xf>
    <xf numFmtId="176" fontId="14" fillId="0" borderId="0" xfId="1" applyNumberFormat="1" applyFont="1" applyFill="1" applyBorder="1" applyAlignment="1">
      <alignment horizontal="right" vertical="center"/>
    </xf>
    <xf numFmtId="178" fontId="14" fillId="0" borderId="0" xfId="1" applyNumberFormat="1" applyFont="1" applyFill="1" applyBorder="1" applyAlignment="1">
      <alignment horizontal="right" vertical="center"/>
    </xf>
    <xf numFmtId="176" fontId="14" fillId="0" borderId="0" xfId="1" applyNumberFormat="1" applyFont="1" applyAlignment="1">
      <alignment vertical="center"/>
    </xf>
    <xf numFmtId="179" fontId="1" fillId="0" borderId="0" xfId="1" applyNumberFormat="1" applyBorder="1" applyAlignment="1">
      <alignment horizontal="center"/>
    </xf>
    <xf numFmtId="0" fontId="14" fillId="0" borderId="20" xfId="1" applyFont="1" applyFill="1" applyBorder="1" applyAlignment="1">
      <alignment vertical="center"/>
    </xf>
    <xf numFmtId="176" fontId="14" fillId="0" borderId="36" xfId="1" applyNumberFormat="1" applyFont="1" applyFill="1" applyBorder="1" applyAlignment="1">
      <alignment horizontal="right" vertical="center"/>
    </xf>
    <xf numFmtId="176" fontId="14" fillId="0" borderId="35" xfId="1" applyNumberFormat="1" applyFont="1" applyFill="1" applyBorder="1" applyAlignment="1">
      <alignment horizontal="right" vertical="center"/>
    </xf>
    <xf numFmtId="0" fontId="13" fillId="0" borderId="0" xfId="1" applyFont="1" applyFill="1" applyBorder="1" applyAlignment="1">
      <alignment vertical="center"/>
    </xf>
    <xf numFmtId="180" fontId="14" fillId="0" borderId="0" xfId="1" applyNumberFormat="1" applyFont="1" applyFill="1" applyAlignment="1">
      <alignment vertical="center"/>
    </xf>
    <xf numFmtId="0" fontId="14" fillId="0" borderId="0" xfId="1" applyFont="1" applyFill="1" applyAlignment="1">
      <alignment horizontal="right" vertical="top"/>
    </xf>
    <xf numFmtId="180" fontId="14" fillId="0" borderId="0" xfId="1" applyNumberFormat="1" applyFont="1" applyFill="1" applyAlignment="1">
      <alignment vertical="top"/>
    </xf>
    <xf numFmtId="0" fontId="10" fillId="0" borderId="0" xfId="1" applyFont="1" applyFill="1" applyAlignment="1">
      <alignment horizontal="right" vertical="center"/>
    </xf>
    <xf numFmtId="181" fontId="10" fillId="0" borderId="0" xfId="1" applyNumberFormat="1" applyFont="1" applyFill="1" applyAlignment="1">
      <alignment vertical="center"/>
    </xf>
    <xf numFmtId="0" fontId="14" fillId="3" borderId="20" xfId="1" applyFont="1" applyFill="1" applyBorder="1" applyAlignment="1">
      <alignment horizontal="center" vertical="center"/>
    </xf>
    <xf numFmtId="0" fontId="14" fillId="0" borderId="27" xfId="1" applyFont="1" applyFill="1" applyBorder="1" applyAlignment="1">
      <alignment horizontal="center" vertical="center"/>
    </xf>
    <xf numFmtId="176" fontId="13" fillId="0" borderId="27" xfId="1" applyNumberFormat="1" applyFont="1" applyFill="1" applyBorder="1" applyAlignment="1">
      <alignment vertical="center"/>
    </xf>
    <xf numFmtId="0" fontId="14" fillId="0" borderId="36" xfId="1" applyFont="1" applyFill="1" applyBorder="1" applyAlignment="1">
      <alignment horizontal="center" vertical="center"/>
    </xf>
    <xf numFmtId="176" fontId="13" fillId="0" borderId="36" xfId="1" applyNumberFormat="1" applyFont="1" applyFill="1" applyBorder="1" applyAlignment="1">
      <alignment vertical="center"/>
    </xf>
    <xf numFmtId="0" fontId="14" fillId="0" borderId="20" xfId="1" applyFont="1" applyFill="1" applyBorder="1" applyAlignment="1">
      <alignment horizontal="center" vertical="center"/>
    </xf>
    <xf numFmtId="0" fontId="18" fillId="0" borderId="0" xfId="1" applyFont="1" applyFill="1" applyAlignment="1">
      <alignment vertical="center"/>
    </xf>
    <xf numFmtId="182" fontId="13" fillId="0" borderId="27" xfId="1" applyNumberFormat="1" applyFont="1" applyFill="1" applyBorder="1" applyAlignment="1">
      <alignment vertical="center"/>
    </xf>
    <xf numFmtId="182" fontId="13" fillId="0" borderId="36" xfId="1" applyNumberFormat="1" applyFont="1" applyFill="1" applyBorder="1" applyAlignment="1">
      <alignment vertical="center"/>
    </xf>
    <xf numFmtId="182" fontId="13" fillId="0" borderId="20" xfId="1" applyNumberFormat="1" applyFont="1" applyFill="1" applyBorder="1" applyAlignment="1">
      <alignment vertical="center"/>
    </xf>
    <xf numFmtId="0" fontId="14" fillId="0" borderId="37"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lignment horizontal="center" vertical="center" wrapText="1"/>
    </xf>
    <xf numFmtId="0" fontId="1" fillId="0" borderId="0" xfId="1" applyFill="1" applyBorder="1" applyAlignment="1">
      <alignment horizontal="center" vertical="center"/>
    </xf>
    <xf numFmtId="0" fontId="14" fillId="0" borderId="37" xfId="1" applyFont="1" applyFill="1" applyBorder="1" applyAlignment="1">
      <alignment horizontal="center" vertical="center" wrapText="1"/>
    </xf>
    <xf numFmtId="176" fontId="14" fillId="0" borderId="37" xfId="1" applyNumberFormat="1" applyFont="1" applyFill="1" applyBorder="1" applyAlignment="1">
      <alignment horizontal="right" vertical="center"/>
    </xf>
    <xf numFmtId="179" fontId="14" fillId="0" borderId="0" xfId="1" applyNumberFormat="1" applyFont="1" applyFill="1" applyBorder="1" applyAlignment="1">
      <alignment horizontal="center" vertical="center"/>
    </xf>
    <xf numFmtId="0" fontId="1" fillId="0" borderId="0" xfId="1" applyFill="1" applyBorder="1" applyAlignment="1"/>
    <xf numFmtId="0" fontId="1" fillId="0" borderId="0" xfId="1" applyBorder="1" applyAlignment="1"/>
    <xf numFmtId="176" fontId="14" fillId="0" borderId="0" xfId="1" applyNumberFormat="1" applyFont="1" applyFill="1" applyAlignment="1">
      <alignment vertical="center"/>
    </xf>
    <xf numFmtId="182" fontId="14" fillId="0" borderId="0" xfId="1" applyNumberFormat="1" applyFont="1" applyFill="1" applyAlignment="1">
      <alignment vertical="center"/>
    </xf>
    <xf numFmtId="0" fontId="10" fillId="0" borderId="0" xfId="1" applyFont="1" applyFill="1" applyBorder="1" applyAlignment="1">
      <alignment horizontal="center" vertical="center"/>
    </xf>
    <xf numFmtId="0" fontId="14" fillId="0" borderId="7" xfId="1" applyFont="1" applyFill="1" applyBorder="1" applyAlignment="1">
      <alignment horizontal="center" vertical="center"/>
    </xf>
    <xf numFmtId="183" fontId="13" fillId="0" borderId="7" xfId="1" applyNumberFormat="1" applyFont="1" applyFill="1" applyBorder="1" applyAlignment="1">
      <alignment vertical="center"/>
    </xf>
    <xf numFmtId="176" fontId="14" fillId="3" borderId="20" xfId="1" applyNumberFormat="1" applyFont="1" applyFill="1" applyBorder="1" applyAlignment="1">
      <alignment horizontal="center" vertical="center" wrapText="1"/>
    </xf>
    <xf numFmtId="184" fontId="19" fillId="0" borderId="0" xfId="1" applyNumberFormat="1" applyFont="1" applyFill="1" applyBorder="1" applyAlignment="1">
      <alignment vertical="center"/>
    </xf>
    <xf numFmtId="0" fontId="20" fillId="0" borderId="0" xfId="1" applyFont="1" applyFill="1" applyAlignment="1">
      <alignment vertical="center"/>
    </xf>
    <xf numFmtId="0" fontId="13" fillId="0" borderId="0" xfId="1" applyFont="1" applyFill="1" applyAlignment="1">
      <alignment horizontal="right" vertical="center"/>
    </xf>
    <xf numFmtId="181" fontId="13" fillId="0" borderId="0" xfId="1" applyNumberFormat="1" applyFont="1" applyFill="1" applyAlignment="1">
      <alignment vertical="center"/>
    </xf>
    <xf numFmtId="0" fontId="13" fillId="3" borderId="20"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27" xfId="1" applyFont="1" applyFill="1" applyBorder="1" applyAlignment="1">
      <alignment horizontal="center" vertical="center"/>
    </xf>
    <xf numFmtId="0" fontId="13" fillId="0" borderId="36" xfId="1" applyFont="1" applyFill="1" applyBorder="1" applyAlignment="1">
      <alignment horizontal="center" vertical="center"/>
    </xf>
    <xf numFmtId="0" fontId="13" fillId="0" borderId="20" xfId="1" applyFont="1" applyFill="1" applyBorder="1" applyAlignment="1">
      <alignment horizontal="center" vertical="center"/>
    </xf>
    <xf numFmtId="176" fontId="13" fillId="0" borderId="0" xfId="1" applyNumberFormat="1" applyFont="1" applyFill="1" applyAlignment="1">
      <alignment vertical="center"/>
    </xf>
    <xf numFmtId="182" fontId="13" fillId="0" borderId="0" xfId="1" applyNumberFormat="1" applyFont="1" applyFill="1" applyAlignment="1">
      <alignment vertical="center"/>
    </xf>
    <xf numFmtId="0" fontId="13" fillId="0" borderId="0" xfId="1" applyFont="1" applyFill="1" applyAlignment="1"/>
    <xf numFmtId="176" fontId="13" fillId="0" borderId="0" xfId="1" applyNumberFormat="1" applyFont="1" applyFill="1" applyAlignment="1">
      <alignment horizontal="right" vertical="center"/>
    </xf>
    <xf numFmtId="176" fontId="13" fillId="0" borderId="0" xfId="1" applyNumberFormat="1" applyFont="1" applyFill="1" applyBorder="1" applyAlignment="1">
      <alignment horizontal="center" vertical="center" wrapText="1"/>
    </xf>
    <xf numFmtId="185" fontId="13" fillId="0" borderId="0" xfId="1" applyNumberFormat="1" applyFont="1" applyFill="1" applyBorder="1" applyAlignment="1">
      <alignment vertical="center"/>
    </xf>
    <xf numFmtId="176" fontId="13" fillId="0" borderId="0" xfId="1" applyNumberFormat="1" applyFont="1" applyFill="1" applyAlignment="1">
      <alignment horizontal="right"/>
    </xf>
    <xf numFmtId="186" fontId="13" fillId="0" borderId="0" xfId="1" applyNumberFormat="1" applyFont="1" applyFill="1" applyBorder="1" applyAlignment="1">
      <alignment vertical="center"/>
    </xf>
    <xf numFmtId="182" fontId="13" fillId="0" borderId="0" xfId="1" applyNumberFormat="1" applyFont="1" applyFill="1" applyBorder="1" applyAlignment="1">
      <alignment vertical="center"/>
    </xf>
    <xf numFmtId="0" fontId="10" fillId="0" borderId="0" xfId="1" applyFont="1"/>
    <xf numFmtId="0" fontId="21" fillId="0" borderId="0" xfId="1" applyFont="1"/>
    <xf numFmtId="0" fontId="10" fillId="0" borderId="0" xfId="1" applyFont="1" applyAlignment="1">
      <alignment horizontal="right"/>
    </xf>
    <xf numFmtId="0" fontId="11" fillId="0" borderId="0" xfId="1" applyFont="1"/>
    <xf numFmtId="0" fontId="10" fillId="2" borderId="30" xfId="1" applyFont="1" applyFill="1" applyBorder="1"/>
    <xf numFmtId="0" fontId="13" fillId="2" borderId="30" xfId="1" applyFont="1" applyFill="1" applyBorder="1" applyAlignment="1">
      <alignment vertical="center"/>
    </xf>
    <xf numFmtId="0" fontId="10" fillId="2" borderId="33" xfId="1" applyFont="1" applyFill="1" applyBorder="1"/>
    <xf numFmtId="0" fontId="13" fillId="2" borderId="33" xfId="1" applyFont="1" applyFill="1" applyBorder="1" applyAlignment="1">
      <alignment vertical="center"/>
    </xf>
    <xf numFmtId="0" fontId="10" fillId="0" borderId="31" xfId="1" applyFont="1" applyFill="1" applyBorder="1" applyAlignment="1"/>
    <xf numFmtId="187" fontId="10" fillId="0" borderId="32" xfId="1" applyNumberFormat="1" applyFont="1" applyBorder="1"/>
    <xf numFmtId="0" fontId="10" fillId="0" borderId="0" xfId="1" applyFont="1" applyFill="1" applyBorder="1" applyAlignment="1"/>
    <xf numFmtId="187" fontId="10" fillId="0" borderId="0" xfId="1" applyNumberFormat="1" applyFont="1" applyFill="1" applyBorder="1"/>
    <xf numFmtId="187" fontId="10" fillId="0" borderId="38" xfId="1" applyNumberFormat="1" applyFont="1" applyBorder="1"/>
    <xf numFmtId="182" fontId="23" fillId="0" borderId="0" xfId="1" applyNumberFormat="1" applyFont="1"/>
    <xf numFmtId="0" fontId="10" fillId="0" borderId="0" xfId="1" applyFont="1" applyAlignment="1">
      <alignment horizontal="center"/>
    </xf>
    <xf numFmtId="0" fontId="23" fillId="0" borderId="0" xfId="1" applyFont="1" applyAlignment="1">
      <alignment horizontal="center"/>
    </xf>
    <xf numFmtId="0" fontId="10" fillId="0" borderId="0" xfId="1" applyFont="1" applyBorder="1" applyAlignment="1">
      <alignment horizontal="center"/>
    </xf>
    <xf numFmtId="38" fontId="23" fillId="0" borderId="0" xfId="1" applyNumberFormat="1" applyFont="1" applyBorder="1"/>
    <xf numFmtId="0" fontId="10" fillId="0" borderId="0" xfId="1" applyFont="1" applyBorder="1"/>
    <xf numFmtId="188" fontId="10" fillId="0" borderId="0" xfId="1" applyNumberFormat="1" applyFont="1" applyBorder="1"/>
    <xf numFmtId="182" fontId="10" fillId="0" borderId="0" xfId="1" applyNumberFormat="1" applyFont="1" applyBorder="1" applyAlignment="1">
      <alignment horizontal="center"/>
    </xf>
    <xf numFmtId="188" fontId="10" fillId="0" borderId="0" xfId="1" applyNumberFormat="1" applyFont="1"/>
    <xf numFmtId="38" fontId="10" fillId="0" borderId="0" xfId="1" applyNumberFormat="1" applyFont="1"/>
    <xf numFmtId="0" fontId="10" fillId="0" borderId="7" xfId="1" applyFont="1" applyBorder="1"/>
    <xf numFmtId="0" fontId="10" fillId="0" borderId="6" xfId="1" applyFont="1" applyBorder="1"/>
    <xf numFmtId="187" fontId="10" fillId="0" borderId="29" xfId="1" applyNumberFormat="1" applyFont="1" applyBorder="1"/>
    <xf numFmtId="0" fontId="10" fillId="0" borderId="0" xfId="1" applyFont="1" applyFill="1" applyBorder="1"/>
    <xf numFmtId="0" fontId="23" fillId="0" borderId="0" xfId="1" applyFont="1" applyAlignment="1">
      <alignment shrinkToFit="1"/>
    </xf>
    <xf numFmtId="188" fontId="23" fillId="0" borderId="0" xfId="1" applyNumberFormat="1" applyFont="1"/>
    <xf numFmtId="182" fontId="10" fillId="0" borderId="0" xfId="1" applyNumberFormat="1" applyFont="1" applyFill="1" applyBorder="1"/>
    <xf numFmtId="188" fontId="10" fillId="0" borderId="0" xfId="1" applyNumberFormat="1" applyFont="1" applyFill="1" applyBorder="1"/>
    <xf numFmtId="182" fontId="10" fillId="0" borderId="0" xfId="1" applyNumberFormat="1" applyFont="1"/>
    <xf numFmtId="0" fontId="10" fillId="2" borderId="39" xfId="1" applyFont="1" applyFill="1" applyBorder="1"/>
    <xf numFmtId="0" fontId="10" fillId="2" borderId="42" xfId="1" applyFont="1" applyFill="1" applyBorder="1"/>
    <xf numFmtId="182" fontId="23" fillId="0" borderId="0" xfId="1" applyNumberFormat="1" applyFont="1" applyBorder="1"/>
    <xf numFmtId="0" fontId="10" fillId="2" borderId="45" xfId="1" applyFont="1" applyFill="1" applyBorder="1"/>
    <xf numFmtId="0" fontId="10" fillId="2" borderId="47" xfId="1" applyFont="1" applyFill="1" applyBorder="1"/>
    <xf numFmtId="182" fontId="10" fillId="0" borderId="0" xfId="1" applyNumberFormat="1" applyFont="1" applyBorder="1"/>
    <xf numFmtId="187" fontId="10" fillId="0" borderId="50" xfId="1" applyNumberFormat="1" applyFont="1" applyBorder="1"/>
    <xf numFmtId="0" fontId="10" fillId="0" borderId="30" xfId="1" applyFont="1" applyFill="1" applyBorder="1" applyAlignment="1"/>
    <xf numFmtId="187" fontId="10" fillId="0" borderId="52" xfId="1" applyNumberFormat="1" applyFont="1" applyBorder="1"/>
    <xf numFmtId="182" fontId="25" fillId="0" borderId="0" xfId="1" applyNumberFormat="1" applyFont="1" applyBorder="1"/>
    <xf numFmtId="187" fontId="10" fillId="0" borderId="54" xfId="1" applyNumberFormat="1" applyFont="1" applyBorder="1"/>
    <xf numFmtId="0" fontId="10" fillId="0" borderId="37" xfId="1" applyFont="1" applyFill="1" applyBorder="1" applyAlignment="1"/>
    <xf numFmtId="187" fontId="10" fillId="0" borderId="56" xfId="1" applyNumberFormat="1" applyFont="1" applyBorder="1"/>
    <xf numFmtId="0" fontId="10" fillId="0" borderId="6" xfId="1" applyFont="1" applyFill="1" applyBorder="1" applyAlignment="1"/>
    <xf numFmtId="0" fontId="10" fillId="6" borderId="0" xfId="1" applyFont="1" applyFill="1" applyAlignment="1">
      <alignment horizontal="center"/>
    </xf>
    <xf numFmtId="187" fontId="10" fillId="0" borderId="0" xfId="1" applyNumberFormat="1" applyFont="1" applyBorder="1"/>
    <xf numFmtId="0" fontId="10" fillId="0" borderId="59" xfId="1" applyFont="1" applyBorder="1"/>
    <xf numFmtId="187" fontId="10" fillId="0" borderId="60" xfId="1" applyNumberFormat="1" applyFont="1" applyBorder="1"/>
    <xf numFmtId="0" fontId="10" fillId="0" borderId="61" xfId="1" applyFont="1" applyBorder="1"/>
    <xf numFmtId="182" fontId="10" fillId="0" borderId="28" xfId="1" applyNumberFormat="1" applyFont="1" applyBorder="1"/>
    <xf numFmtId="187" fontId="10" fillId="0" borderId="62" xfId="1" applyNumberFormat="1" applyFont="1" applyBorder="1"/>
    <xf numFmtId="0" fontId="10" fillId="0" borderId="28" xfId="1" applyFont="1" applyBorder="1"/>
    <xf numFmtId="0" fontId="10" fillId="0" borderId="63" xfId="1" applyFont="1" applyBorder="1"/>
    <xf numFmtId="0" fontId="10" fillId="0" borderId="64" xfId="1" applyFont="1" applyBorder="1"/>
    <xf numFmtId="187" fontId="10" fillId="0" borderId="65" xfId="1" applyNumberFormat="1" applyFont="1" applyBorder="1"/>
    <xf numFmtId="0" fontId="10" fillId="0" borderId="66" xfId="1" applyFont="1" applyBorder="1"/>
    <xf numFmtId="182" fontId="10" fillId="0" borderId="67" xfId="1" applyNumberFormat="1" applyFont="1" applyBorder="1"/>
    <xf numFmtId="187" fontId="10" fillId="0" borderId="68" xfId="1" applyNumberFormat="1" applyFont="1" applyBorder="1"/>
    <xf numFmtId="182" fontId="10" fillId="0" borderId="69" xfId="1" applyNumberFormat="1" applyFont="1" applyBorder="1"/>
    <xf numFmtId="182" fontId="25" fillId="0" borderId="0" xfId="1" applyNumberFormat="1" applyFont="1" applyFill="1" applyBorder="1"/>
    <xf numFmtId="177" fontId="10" fillId="0" borderId="0" xfId="1" applyNumberFormat="1" applyFont="1" applyBorder="1"/>
    <xf numFmtId="0" fontId="26" fillId="0" borderId="0" xfId="1" applyFont="1" applyFill="1" applyBorder="1" applyAlignment="1"/>
    <xf numFmtId="0" fontId="26" fillId="0" borderId="0" xfId="1" applyFont="1" applyFill="1" applyBorder="1" applyAlignment="1">
      <alignment horizontal="right"/>
    </xf>
    <xf numFmtId="177" fontId="10" fillId="0" borderId="0" xfId="1" applyNumberFormat="1" applyFont="1" applyFill="1" applyBorder="1"/>
    <xf numFmtId="0" fontId="10" fillId="0" borderId="0" xfId="1" applyFont="1" applyBorder="1" applyAlignment="1">
      <alignment shrinkToFit="1"/>
    </xf>
    <xf numFmtId="182" fontId="22" fillId="2" borderId="0" xfId="1" applyNumberFormat="1" applyFont="1" applyFill="1" applyAlignment="1">
      <alignment horizontal="left" vertical="center"/>
    </xf>
    <xf numFmtId="0" fontId="22" fillId="2" borderId="0" xfId="1" applyFont="1" applyFill="1" applyAlignment="1">
      <alignment vertical="center"/>
    </xf>
    <xf numFmtId="0" fontId="27" fillId="2" borderId="34" xfId="1" applyFont="1" applyFill="1" applyBorder="1" applyAlignment="1">
      <alignment vertical="center"/>
    </xf>
    <xf numFmtId="0" fontId="13" fillId="0" borderId="0" xfId="1" applyFont="1" applyAlignment="1">
      <alignment vertical="center"/>
    </xf>
    <xf numFmtId="0" fontId="10" fillId="0" borderId="30" xfId="1" applyFont="1" applyBorder="1"/>
    <xf numFmtId="0" fontId="26" fillId="2" borderId="0" xfId="1" applyFont="1" applyFill="1" applyAlignment="1">
      <alignment horizontal="right" vertical="center"/>
    </xf>
    <xf numFmtId="0" fontId="10" fillId="0" borderId="33" xfId="1" applyFont="1" applyBorder="1"/>
    <xf numFmtId="187" fontId="10" fillId="0" borderId="35" xfId="1" applyNumberFormat="1" applyFont="1" applyBorder="1"/>
    <xf numFmtId="177" fontId="10" fillId="0" borderId="29" xfId="1" applyNumberFormat="1" applyFont="1" applyBorder="1"/>
    <xf numFmtId="0" fontId="10" fillId="0" borderId="0" xfId="1" applyFont="1" applyFill="1" applyBorder="1" applyAlignment="1">
      <alignment horizontal="center" vertical="center" wrapText="1"/>
    </xf>
    <xf numFmtId="0" fontId="13" fillId="2" borderId="30" xfId="1" applyFont="1" applyFill="1" applyBorder="1"/>
    <xf numFmtId="182" fontId="22" fillId="2" borderId="0" xfId="1" applyNumberFormat="1" applyFont="1" applyFill="1" applyBorder="1" applyAlignment="1">
      <alignment horizontal="left"/>
    </xf>
    <xf numFmtId="0" fontId="13" fillId="2" borderId="39" xfId="1" applyFont="1" applyFill="1" applyBorder="1" applyAlignment="1">
      <alignment vertical="center"/>
    </xf>
    <xf numFmtId="0" fontId="10" fillId="2" borderId="30" xfId="1" applyFont="1" applyFill="1" applyBorder="1" applyAlignment="1">
      <alignment vertical="center"/>
    </xf>
    <xf numFmtId="0" fontId="13" fillId="2" borderId="33" xfId="1" applyFont="1" applyFill="1" applyBorder="1"/>
    <xf numFmtId="182" fontId="22" fillId="2" borderId="34" xfId="1" applyNumberFormat="1" applyFont="1" applyFill="1" applyBorder="1" applyAlignment="1">
      <alignment horizontal="left"/>
    </xf>
    <xf numFmtId="0" fontId="13" fillId="2" borderId="45" xfId="1" applyFont="1" applyFill="1" applyBorder="1" applyAlignment="1">
      <alignment vertical="center"/>
    </xf>
    <xf numFmtId="0" fontId="10" fillId="2" borderId="33" xfId="1" applyFont="1" applyFill="1" applyBorder="1" applyAlignment="1">
      <alignment vertical="center"/>
    </xf>
    <xf numFmtId="182" fontId="22" fillId="2" borderId="0" xfId="1" applyNumberFormat="1" applyFont="1" applyFill="1" applyBorder="1" applyAlignment="1">
      <alignment horizontal="left" vertical="center"/>
    </xf>
    <xf numFmtId="0" fontId="22" fillId="2" borderId="0" xfId="1" applyFont="1" applyFill="1" applyBorder="1" applyAlignment="1">
      <alignment vertical="center"/>
    </xf>
    <xf numFmtId="182" fontId="22" fillId="2" borderId="34" xfId="1" applyNumberFormat="1" applyFont="1" applyFill="1" applyBorder="1" applyAlignment="1">
      <alignment horizontal="left" vertical="center"/>
    </xf>
    <xf numFmtId="0" fontId="22" fillId="2" borderId="34" xfId="1" applyFont="1" applyFill="1" applyBorder="1" applyAlignment="1">
      <alignment vertical="center"/>
    </xf>
    <xf numFmtId="0" fontId="1" fillId="0" borderId="0" xfId="1"/>
    <xf numFmtId="0" fontId="28" fillId="0" borderId="0" xfId="1" applyFont="1"/>
    <xf numFmtId="0" fontId="14" fillId="0" borderId="0" xfId="1" applyFont="1" applyBorder="1" applyAlignment="1">
      <alignment horizontal="right"/>
    </xf>
    <xf numFmtId="0" fontId="1" fillId="0" borderId="0" xfId="1" applyBorder="1"/>
    <xf numFmtId="0" fontId="8" fillId="0" borderId="30" xfId="1" applyFont="1" applyFill="1" applyBorder="1" applyAlignment="1">
      <alignment horizontal="center" vertical="center" wrapText="1"/>
    </xf>
    <xf numFmtId="0" fontId="8" fillId="0" borderId="32" xfId="1" applyFont="1" applyFill="1" applyBorder="1" applyAlignment="1">
      <alignment horizontal="center" vertical="center"/>
    </xf>
    <xf numFmtId="0" fontId="8" fillId="0" borderId="37" xfId="1" applyFont="1" applyFill="1" applyBorder="1" applyAlignment="1">
      <alignment horizontal="center" vertical="center"/>
    </xf>
    <xf numFmtId="0" fontId="12" fillId="0" borderId="38" xfId="1" applyFont="1" applyFill="1" applyBorder="1" applyAlignment="1">
      <alignment horizontal="center" vertical="center"/>
    </xf>
    <xf numFmtId="0" fontId="8" fillId="0" borderId="38" xfId="1" applyFont="1" applyFill="1" applyBorder="1" applyAlignment="1">
      <alignment horizontal="center" vertical="center"/>
    </xf>
    <xf numFmtId="0" fontId="8" fillId="0" borderId="37" xfId="1" applyFont="1" applyBorder="1" applyAlignment="1"/>
    <xf numFmtId="0" fontId="12" fillId="0" borderId="37" xfId="1" applyFont="1" applyBorder="1" applyAlignment="1"/>
    <xf numFmtId="0" fontId="12" fillId="0" borderId="38" xfId="1" applyFont="1" applyBorder="1" applyAlignment="1"/>
    <xf numFmtId="0" fontId="8" fillId="0" borderId="33" xfId="1" applyFont="1" applyBorder="1" applyAlignment="1"/>
    <xf numFmtId="0" fontId="12" fillId="0" borderId="35" xfId="1" applyFont="1" applyBorder="1" applyAlignment="1"/>
    <xf numFmtId="0" fontId="14" fillId="3" borderId="76" xfId="1" applyFont="1" applyFill="1" applyBorder="1"/>
    <xf numFmtId="0" fontId="14" fillId="3" borderId="77" xfId="1" applyFont="1" applyFill="1" applyBorder="1"/>
    <xf numFmtId="0" fontId="14" fillId="3" borderId="6" xfId="1" applyFont="1" applyFill="1" applyBorder="1"/>
    <xf numFmtId="0" fontId="14" fillId="3" borderId="30" xfId="1" applyFont="1" applyFill="1" applyBorder="1" applyAlignment="1">
      <alignment horizontal="center" shrinkToFit="1"/>
    </xf>
    <xf numFmtId="0" fontId="14" fillId="3" borderId="33" xfId="1" applyFont="1" applyFill="1" applyBorder="1" applyAlignment="1">
      <alignment horizontal="center"/>
    </xf>
    <xf numFmtId="0" fontId="14" fillId="0" borderId="9" xfId="1" applyFont="1" applyFill="1" applyBorder="1" applyAlignment="1">
      <alignment vertical="center"/>
    </xf>
    <xf numFmtId="176" fontId="13" fillId="0" borderId="30" xfId="1" applyNumberFormat="1" applyFont="1" applyBorder="1" applyAlignment="1">
      <alignment vertical="center"/>
    </xf>
    <xf numFmtId="182" fontId="13" fillId="0" borderId="81" xfId="1" applyNumberFormat="1" applyFont="1" applyBorder="1" applyAlignment="1">
      <alignment vertical="center"/>
    </xf>
    <xf numFmtId="0" fontId="14" fillId="0" borderId="11" xfId="1" applyFont="1" applyFill="1" applyBorder="1" applyAlignment="1">
      <alignment vertical="center"/>
    </xf>
    <xf numFmtId="176" fontId="13" fillId="0" borderId="37" xfId="1" applyNumberFormat="1" applyFont="1" applyBorder="1" applyAlignment="1">
      <alignment vertical="center"/>
    </xf>
    <xf numFmtId="182" fontId="13" fillId="0" borderId="80" xfId="1" applyNumberFormat="1" applyFont="1" applyBorder="1" applyAlignment="1">
      <alignment vertical="center"/>
    </xf>
    <xf numFmtId="0" fontId="14" fillId="0" borderId="10" xfId="1" applyFont="1" applyFill="1" applyBorder="1" applyAlignment="1">
      <alignment vertical="center"/>
    </xf>
    <xf numFmtId="176" fontId="13" fillId="0" borderId="33" xfId="1" applyNumberFormat="1" applyFont="1" applyBorder="1" applyAlignment="1">
      <alignment vertical="center"/>
    </xf>
    <xf numFmtId="182" fontId="13" fillId="0" borderId="21" xfId="1" applyNumberFormat="1" applyFont="1" applyBorder="1" applyAlignment="1">
      <alignment vertical="center"/>
    </xf>
    <xf numFmtId="0" fontId="14" fillId="0" borderId="27" xfId="1" applyFont="1" applyBorder="1" applyAlignment="1">
      <alignment horizontal="left" vertical="center" shrinkToFit="1"/>
    </xf>
    <xf numFmtId="176" fontId="13" fillId="0" borderId="27" xfId="1" applyNumberFormat="1" applyFont="1" applyBorder="1" applyAlignment="1">
      <alignment vertical="center"/>
    </xf>
    <xf numFmtId="176" fontId="13" fillId="0" borderId="31" xfId="1" applyNumberFormat="1" applyFont="1" applyBorder="1" applyAlignment="1">
      <alignment vertical="center"/>
    </xf>
    <xf numFmtId="0" fontId="14" fillId="0" borderId="36" xfId="1" applyFont="1" applyBorder="1" applyAlignment="1">
      <alignment horizontal="left" vertical="center" shrinkToFit="1"/>
    </xf>
    <xf numFmtId="176" fontId="13" fillId="0" borderId="36" xfId="1" applyNumberFormat="1" applyFont="1" applyBorder="1" applyAlignment="1">
      <alignment vertical="center"/>
    </xf>
    <xf numFmtId="176" fontId="13" fillId="0" borderId="0" xfId="1" applyNumberFormat="1" applyFont="1" applyBorder="1" applyAlignment="1">
      <alignment vertical="center"/>
    </xf>
    <xf numFmtId="0" fontId="14" fillId="0" borderId="25" xfId="1" applyFont="1" applyBorder="1" applyAlignment="1">
      <alignment horizontal="left" vertical="center" shrinkToFit="1"/>
    </xf>
    <xf numFmtId="176" fontId="13" fillId="0" borderId="25" xfId="1" applyNumberFormat="1" applyFont="1" applyBorder="1" applyAlignment="1">
      <alignment vertical="center"/>
    </xf>
    <xf numFmtId="176" fontId="13" fillId="0" borderId="71" xfId="1" applyNumberFormat="1" applyFont="1" applyBorder="1" applyAlignment="1">
      <alignment vertical="center"/>
    </xf>
    <xf numFmtId="182" fontId="13" fillId="0" borderId="26" xfId="1" applyNumberFormat="1" applyFont="1" applyBorder="1" applyAlignment="1">
      <alignment vertical="center"/>
    </xf>
    <xf numFmtId="0" fontId="19" fillId="0" borderId="0" xfId="1" applyFont="1" applyBorder="1"/>
    <xf numFmtId="0" fontId="1" fillId="0" borderId="0" xfId="1" applyFont="1" applyFill="1" applyBorder="1" applyAlignment="1"/>
    <xf numFmtId="0" fontId="14" fillId="0" borderId="31" xfId="1" applyFont="1" applyFill="1" applyBorder="1"/>
    <xf numFmtId="0" fontId="14" fillId="0" borderId="0" xfId="1" applyFont="1" applyFill="1" applyBorder="1"/>
    <xf numFmtId="0" fontId="14" fillId="0" borderId="0" xfId="1" applyFont="1" applyFill="1" applyBorder="1" applyAlignment="1">
      <alignment horizontal="center" shrinkToFit="1"/>
    </xf>
    <xf numFmtId="0" fontId="14" fillId="0" borderId="0" xfId="1" applyFont="1" applyFill="1" applyBorder="1" applyAlignment="1">
      <alignment horizontal="center"/>
    </xf>
    <xf numFmtId="187" fontId="13" fillId="0" borderId="0" xfId="1" applyNumberFormat="1" applyFont="1" applyFill="1" applyBorder="1" applyAlignment="1">
      <alignment vertical="center"/>
    </xf>
    <xf numFmtId="186" fontId="13" fillId="0" borderId="38" xfId="1" applyNumberFormat="1" applyFont="1" applyFill="1" applyBorder="1" applyAlignment="1">
      <alignment vertical="center"/>
    </xf>
    <xf numFmtId="187" fontId="13" fillId="0" borderId="31" xfId="1" applyNumberFormat="1" applyFont="1" applyFill="1" applyBorder="1" applyAlignment="1">
      <alignment vertical="center"/>
    </xf>
    <xf numFmtId="186" fontId="13" fillId="0" borderId="31" xfId="1" applyNumberFormat="1" applyFont="1" applyFill="1" applyBorder="1" applyAlignment="1">
      <alignment vertical="center"/>
    </xf>
    <xf numFmtId="186" fontId="13" fillId="0" borderId="32" xfId="1" applyNumberFormat="1" applyFont="1" applyFill="1" applyBorder="1" applyAlignment="1">
      <alignment vertical="center"/>
    </xf>
    <xf numFmtId="0" fontId="14" fillId="0" borderId="0" xfId="1" quotePrefix="1" applyFont="1" applyFill="1" applyBorder="1" applyAlignment="1">
      <alignment horizontal="left" vertical="center" shrinkToFit="1"/>
    </xf>
    <xf numFmtId="0" fontId="14" fillId="0" borderId="0" xfId="1" applyFont="1" applyFill="1" applyBorder="1" applyAlignment="1">
      <alignment horizontal="left" vertical="center" shrinkToFit="1"/>
    </xf>
    <xf numFmtId="187" fontId="13" fillId="0" borderId="0" xfId="1" applyNumberFormat="1" applyFont="1" applyBorder="1" applyAlignment="1">
      <alignment vertical="center"/>
    </xf>
    <xf numFmtId="186" fontId="13" fillId="0" borderId="0" xfId="1" applyNumberFormat="1" applyFont="1" applyBorder="1" applyAlignment="1">
      <alignment vertical="center"/>
    </xf>
    <xf numFmtId="0" fontId="14" fillId="0" borderId="33" xfId="1" applyFont="1" applyFill="1" applyBorder="1" applyAlignment="1">
      <alignment vertical="center"/>
    </xf>
    <xf numFmtId="0" fontId="14" fillId="0" borderId="34" xfId="1" applyFont="1" applyFill="1" applyBorder="1" applyAlignment="1">
      <alignment vertical="center"/>
    </xf>
    <xf numFmtId="187" fontId="13" fillId="0" borderId="34" xfId="1" applyNumberFormat="1" applyFont="1" applyBorder="1" applyAlignment="1">
      <alignment vertical="center"/>
    </xf>
    <xf numFmtId="186" fontId="13" fillId="0" borderId="34" xfId="1" applyNumberFormat="1" applyFont="1" applyBorder="1" applyAlignment="1">
      <alignment vertical="center"/>
    </xf>
    <xf numFmtId="187" fontId="13" fillId="0" borderId="34" xfId="1" applyNumberFormat="1" applyFont="1" applyFill="1" applyBorder="1" applyAlignment="1">
      <alignment vertical="center"/>
    </xf>
    <xf numFmtId="186" fontId="13" fillId="0" borderId="35" xfId="1" applyNumberFormat="1" applyFont="1" applyFill="1" applyBorder="1" applyAlignment="1">
      <alignment vertical="center"/>
    </xf>
    <xf numFmtId="186" fontId="13" fillId="0" borderId="34" xfId="1" applyNumberFormat="1" applyFont="1" applyFill="1" applyBorder="1" applyAlignment="1">
      <alignment vertical="center"/>
    </xf>
    <xf numFmtId="0" fontId="14" fillId="0" borderId="34" xfId="1" quotePrefix="1" applyFont="1" applyFill="1" applyBorder="1" applyAlignment="1">
      <alignment horizontal="left" vertical="center" shrinkToFit="1"/>
    </xf>
    <xf numFmtId="0" fontId="14" fillId="0" borderId="34" xfId="1" applyFont="1" applyFill="1" applyBorder="1" applyAlignment="1">
      <alignment horizontal="left" vertical="center" shrinkToFit="1"/>
    </xf>
    <xf numFmtId="0" fontId="12" fillId="0" borderId="38" xfId="1" applyFont="1" applyFill="1" applyBorder="1" applyAlignment="1">
      <alignment horizontal="center" vertical="center" shrinkToFit="1"/>
    </xf>
    <xf numFmtId="0" fontId="12" fillId="0" borderId="33" xfId="1" applyFont="1" applyBorder="1" applyAlignment="1"/>
    <xf numFmtId="0" fontId="18" fillId="0" borderId="0" xfId="1" applyFont="1" applyAlignment="1">
      <alignment vertical="center"/>
    </xf>
    <xf numFmtId="0" fontId="10" fillId="0" borderId="0" xfId="1" applyFont="1" applyAlignment="1">
      <alignment vertical="center"/>
    </xf>
    <xf numFmtId="189" fontId="10" fillId="3" borderId="7" xfId="1" applyNumberFormat="1" applyFont="1" applyFill="1" applyBorder="1" applyAlignment="1">
      <alignment vertical="center" shrinkToFit="1"/>
    </xf>
    <xf numFmtId="189" fontId="10" fillId="3" borderId="28" xfId="1" applyNumberFormat="1" applyFont="1" applyFill="1" applyBorder="1" applyAlignment="1">
      <alignment vertical="center" shrinkToFit="1"/>
    </xf>
    <xf numFmtId="0" fontId="10" fillId="3" borderId="29" xfId="1" applyFont="1" applyFill="1" applyBorder="1" applyAlignment="1">
      <alignment horizontal="center" vertical="center"/>
    </xf>
    <xf numFmtId="0" fontId="10" fillId="3" borderId="7" xfId="1" applyFont="1" applyFill="1" applyBorder="1" applyAlignment="1">
      <alignment horizontal="center" vertical="center" wrapText="1"/>
    </xf>
    <xf numFmtId="0" fontId="10" fillId="4" borderId="27" xfId="1" quotePrefix="1" applyFont="1" applyFill="1" applyBorder="1" applyAlignment="1">
      <alignment vertical="center"/>
    </xf>
    <xf numFmtId="0" fontId="10" fillId="0" borderId="30" xfId="1" applyFont="1" applyFill="1" applyBorder="1" applyAlignment="1">
      <alignment vertical="center"/>
    </xf>
    <xf numFmtId="0" fontId="10" fillId="0" borderId="32" xfId="1" applyFont="1" applyFill="1" applyBorder="1" applyAlignment="1">
      <alignment vertical="center"/>
    </xf>
    <xf numFmtId="0" fontId="10" fillId="0" borderId="86" xfId="1" applyFont="1" applyBorder="1"/>
    <xf numFmtId="176" fontId="10" fillId="0" borderId="36" xfId="1" applyNumberFormat="1" applyFont="1" applyFill="1" applyBorder="1" applyAlignment="1">
      <alignment vertical="center"/>
    </xf>
    <xf numFmtId="0" fontId="10" fillId="4" borderId="36" xfId="1" quotePrefix="1" applyFont="1" applyFill="1" applyBorder="1" applyAlignment="1">
      <alignment horizontal="center" vertical="center"/>
    </xf>
    <xf numFmtId="0" fontId="10" fillId="0" borderId="37" xfId="1" applyFont="1" applyFill="1" applyBorder="1" applyAlignment="1">
      <alignment vertical="center"/>
    </xf>
    <xf numFmtId="0" fontId="10" fillId="0" borderId="38" xfId="1" applyFont="1" applyFill="1" applyBorder="1" applyAlignment="1">
      <alignment vertical="center"/>
    </xf>
    <xf numFmtId="0" fontId="10" fillId="4" borderId="36" xfId="1" applyFont="1" applyFill="1" applyBorder="1" applyAlignment="1">
      <alignment horizontal="center" vertical="center"/>
    </xf>
    <xf numFmtId="0" fontId="10" fillId="4" borderId="20" xfId="1" applyFont="1" applyFill="1" applyBorder="1" applyAlignment="1">
      <alignment horizontal="center" vertical="center"/>
    </xf>
    <xf numFmtId="0" fontId="10" fillId="0" borderId="35" xfId="1" applyFont="1" applyFill="1" applyBorder="1" applyAlignment="1">
      <alignment vertical="center"/>
    </xf>
    <xf numFmtId="0" fontId="10" fillId="5" borderId="27" xfId="1" applyFont="1" applyFill="1" applyBorder="1" applyAlignment="1">
      <alignment vertical="center"/>
    </xf>
    <xf numFmtId="176" fontId="10" fillId="0" borderId="27" xfId="1" applyNumberFormat="1" applyFont="1" applyFill="1" applyBorder="1" applyAlignment="1">
      <alignment vertical="center"/>
    </xf>
    <xf numFmtId="0" fontId="10" fillId="5" borderId="36" xfId="1" quotePrefix="1" applyFont="1" applyFill="1" applyBorder="1" applyAlignment="1">
      <alignment horizontal="center" vertical="center"/>
    </xf>
    <xf numFmtId="0" fontId="10" fillId="5" borderId="36" xfId="1" applyFont="1" applyFill="1" applyBorder="1" applyAlignment="1">
      <alignment horizontal="center" vertical="center"/>
    </xf>
    <xf numFmtId="0" fontId="10" fillId="5" borderId="20" xfId="1" applyFont="1" applyFill="1" applyBorder="1" applyAlignment="1">
      <alignment horizontal="center" vertical="center"/>
    </xf>
    <xf numFmtId="176" fontId="10" fillId="0" borderId="20" xfId="1" applyNumberFormat="1" applyFont="1" applyFill="1" applyBorder="1" applyAlignment="1">
      <alignment vertical="center"/>
    </xf>
    <xf numFmtId="0" fontId="10" fillId="0" borderId="31" xfId="1" applyFont="1" applyFill="1" applyBorder="1" applyAlignment="1">
      <alignment horizontal="center" vertical="center"/>
    </xf>
    <xf numFmtId="176" fontId="10" fillId="0" borderId="27" xfId="1" applyNumberFormat="1" applyFont="1" applyBorder="1" applyAlignment="1">
      <alignment vertical="center"/>
    </xf>
    <xf numFmtId="176" fontId="10" fillId="0" borderId="36" xfId="1" applyNumberFormat="1" applyFont="1" applyBorder="1" applyAlignment="1">
      <alignment vertical="center"/>
    </xf>
    <xf numFmtId="0" fontId="10" fillId="0" borderId="33" xfId="1" applyFont="1" applyFill="1" applyBorder="1" applyAlignment="1">
      <alignment vertical="center"/>
    </xf>
    <xf numFmtId="0" fontId="10" fillId="0" borderId="34" xfId="1" applyFont="1" applyFill="1" applyBorder="1" applyAlignment="1">
      <alignment horizontal="center" vertical="center"/>
    </xf>
    <xf numFmtId="176" fontId="10" fillId="0" borderId="20" xfId="1" applyNumberFormat="1" applyFont="1" applyBorder="1" applyAlignment="1">
      <alignment vertical="center"/>
    </xf>
    <xf numFmtId="0" fontId="15" fillId="0" borderId="0" xfId="1" applyFont="1" applyAlignment="1">
      <alignment vertical="center"/>
    </xf>
    <xf numFmtId="0" fontId="10" fillId="3" borderId="27" xfId="1" applyFont="1" applyFill="1" applyBorder="1" applyAlignment="1">
      <alignment horizontal="center" vertical="center" wrapText="1"/>
    </xf>
    <xf numFmtId="190" fontId="10" fillId="0" borderId="27" xfId="1" applyNumberFormat="1" applyFont="1" applyFill="1" applyBorder="1" applyAlignment="1">
      <alignment vertical="center"/>
    </xf>
    <xf numFmtId="176" fontId="10" fillId="0" borderId="87" xfId="1" applyNumberFormat="1" applyFont="1" applyFill="1" applyBorder="1" applyAlignment="1">
      <alignment vertical="center"/>
    </xf>
    <xf numFmtId="190" fontId="10" fillId="0" borderId="36" xfId="1" applyNumberFormat="1" applyFont="1" applyFill="1" applyBorder="1" applyAlignment="1">
      <alignment vertical="center"/>
    </xf>
    <xf numFmtId="176" fontId="10" fillId="0" borderId="88" xfId="1" applyNumberFormat="1" applyFont="1" applyFill="1" applyBorder="1" applyAlignment="1">
      <alignment vertical="center"/>
    </xf>
    <xf numFmtId="190" fontId="10" fillId="0" borderId="20" xfId="1" applyNumberFormat="1" applyFont="1" applyFill="1" applyBorder="1" applyAlignment="1">
      <alignment vertical="center"/>
    </xf>
    <xf numFmtId="176" fontId="10" fillId="0" borderId="89" xfId="1" applyNumberFormat="1" applyFont="1" applyFill="1" applyBorder="1" applyAlignment="1">
      <alignment vertical="center"/>
    </xf>
    <xf numFmtId="0" fontId="10" fillId="0" borderId="28" xfId="1" applyFont="1" applyBorder="1" applyAlignment="1">
      <alignment vertical="center"/>
    </xf>
    <xf numFmtId="0" fontId="10" fillId="0" borderId="29" xfId="1" applyFont="1" applyBorder="1"/>
    <xf numFmtId="176" fontId="10" fillId="0" borderId="7" xfId="1" applyNumberFormat="1" applyFont="1" applyBorder="1"/>
    <xf numFmtId="187" fontId="10" fillId="0" borderId="0" xfId="1" applyNumberFormat="1" applyFont="1" applyFill="1" applyBorder="1" applyAlignment="1">
      <alignment vertical="center"/>
    </xf>
    <xf numFmtId="176" fontId="10" fillId="0" borderId="20" xfId="1" applyNumberFormat="1" applyFont="1" applyBorder="1"/>
    <xf numFmtId="0" fontId="10" fillId="3" borderId="90" xfId="1" applyFont="1" applyFill="1" applyBorder="1" applyAlignment="1">
      <alignment horizontal="center" vertical="center" wrapText="1"/>
    </xf>
    <xf numFmtId="190" fontId="30" fillId="0" borderId="0" xfId="1" applyNumberFormat="1" applyFont="1" applyBorder="1"/>
    <xf numFmtId="0" fontId="10" fillId="0" borderId="11" xfId="1" applyFont="1" applyBorder="1"/>
    <xf numFmtId="190" fontId="10" fillId="4" borderId="27" xfId="1" applyNumberFormat="1" applyFont="1" applyFill="1" applyBorder="1"/>
    <xf numFmtId="176" fontId="9" fillId="0" borderId="27" xfId="1" applyNumberFormat="1" applyFont="1" applyFill="1" applyBorder="1"/>
    <xf numFmtId="0" fontId="10" fillId="0" borderId="36" xfId="1" applyFont="1" applyBorder="1"/>
    <xf numFmtId="182" fontId="10" fillId="0" borderId="27" xfId="1" applyNumberFormat="1" applyFont="1" applyBorder="1" applyAlignment="1">
      <alignment vertical="center"/>
    </xf>
    <xf numFmtId="190" fontId="10" fillId="4" borderId="36" xfId="1" applyNumberFormat="1" applyFont="1" applyFill="1" applyBorder="1"/>
    <xf numFmtId="176" fontId="9" fillId="0" borderId="36" xfId="1" applyNumberFormat="1" applyFont="1" applyFill="1" applyBorder="1"/>
    <xf numFmtId="182" fontId="10" fillId="0" borderId="36" xfId="1" applyNumberFormat="1" applyFont="1" applyBorder="1" applyAlignment="1">
      <alignment vertical="center"/>
    </xf>
    <xf numFmtId="176" fontId="10" fillId="0" borderId="91" xfId="1" applyNumberFormat="1" applyFont="1" applyFill="1" applyBorder="1" applyAlignment="1">
      <alignment vertical="center"/>
    </xf>
    <xf numFmtId="190" fontId="10" fillId="5" borderId="27" xfId="1" applyNumberFormat="1" applyFont="1" applyFill="1" applyBorder="1"/>
    <xf numFmtId="190" fontId="10" fillId="5" borderId="36" xfId="1" applyNumberFormat="1" applyFont="1" applyFill="1" applyBorder="1"/>
    <xf numFmtId="176" fontId="10" fillId="0" borderId="92" xfId="1" applyNumberFormat="1" applyFont="1" applyFill="1" applyBorder="1" applyAlignment="1">
      <alignment vertical="center"/>
    </xf>
    <xf numFmtId="190" fontId="10" fillId="5" borderId="20" xfId="1" applyNumberFormat="1" applyFont="1" applyFill="1" applyBorder="1"/>
    <xf numFmtId="176" fontId="9" fillId="0" borderId="20" xfId="1" applyNumberFormat="1" applyFont="1" applyFill="1" applyBorder="1"/>
    <xf numFmtId="176" fontId="10" fillId="0" borderId="91" xfId="1" applyNumberFormat="1" applyFont="1" applyBorder="1" applyAlignment="1">
      <alignment vertical="center"/>
    </xf>
    <xf numFmtId="176" fontId="9" fillId="0" borderId="27" xfId="1" applyNumberFormat="1" applyFont="1" applyBorder="1" applyAlignment="1">
      <alignment vertical="center"/>
    </xf>
    <xf numFmtId="176" fontId="10" fillId="0" borderId="88" xfId="1" applyNumberFormat="1" applyFont="1" applyBorder="1" applyAlignment="1">
      <alignment vertical="center"/>
    </xf>
    <xf numFmtId="176" fontId="9" fillId="0" borderId="36" xfId="1" applyNumberFormat="1" applyFont="1" applyBorder="1" applyAlignment="1">
      <alignment vertical="center"/>
    </xf>
    <xf numFmtId="176" fontId="10" fillId="0" borderId="89" xfId="1" applyNumberFormat="1" applyFont="1" applyBorder="1" applyAlignment="1">
      <alignment vertical="center"/>
    </xf>
    <xf numFmtId="176" fontId="9" fillId="0" borderId="20" xfId="1" applyNumberFormat="1" applyFont="1" applyBorder="1" applyAlignment="1">
      <alignment vertical="center"/>
    </xf>
    <xf numFmtId="182" fontId="10" fillId="0" borderId="20" xfId="1" applyNumberFormat="1" applyFont="1" applyBorder="1" applyAlignment="1">
      <alignment vertical="center"/>
    </xf>
    <xf numFmtId="0" fontId="10" fillId="0" borderId="0" xfId="1" applyFont="1" applyFill="1" applyBorder="1" applyAlignment="1">
      <alignment vertical="center"/>
    </xf>
    <xf numFmtId="187" fontId="10" fillId="0" borderId="0" xfId="1" applyNumberFormat="1" applyFont="1" applyBorder="1" applyAlignment="1">
      <alignment vertical="center"/>
    </xf>
    <xf numFmtId="0" fontId="1" fillId="0" borderId="0" xfId="1" applyFont="1" applyBorder="1"/>
    <xf numFmtId="0" fontId="1" fillId="0" borderId="30" xfId="1" applyBorder="1"/>
    <xf numFmtId="0" fontId="1" fillId="0" borderId="31" xfId="1" applyBorder="1"/>
    <xf numFmtId="0" fontId="1" fillId="0" borderId="32" xfId="1" applyBorder="1"/>
    <xf numFmtId="0" fontId="9" fillId="4" borderId="6" xfId="2" applyFont="1" applyFill="1" applyBorder="1" applyAlignment="1">
      <alignment horizontal="center" vertical="center"/>
    </xf>
    <xf numFmtId="0" fontId="9" fillId="4" borderId="6" xfId="2" quotePrefix="1" applyFont="1" applyFill="1" applyBorder="1" applyAlignment="1">
      <alignment horizontal="center" vertical="center"/>
    </xf>
    <xf numFmtId="0" fontId="9" fillId="4" borderId="6" xfId="1" applyFont="1" applyFill="1" applyBorder="1" applyAlignment="1">
      <alignment horizontal="center"/>
    </xf>
    <xf numFmtId="191" fontId="9" fillId="4" borderId="6" xfId="2" applyNumberFormat="1" applyFont="1" applyFill="1" applyBorder="1" applyAlignment="1">
      <alignment horizontal="center" vertical="center"/>
    </xf>
    <xf numFmtId="0" fontId="9" fillId="4" borderId="29" xfId="1" applyFont="1" applyFill="1" applyBorder="1" applyAlignment="1">
      <alignment horizontal="center"/>
    </xf>
    <xf numFmtId="0" fontId="9" fillId="5" borderId="28" xfId="1" applyFont="1" applyFill="1" applyBorder="1" applyAlignment="1">
      <alignment horizontal="center"/>
    </xf>
    <xf numFmtId="0" fontId="9" fillId="5" borderId="6" xfId="1" applyFont="1" applyFill="1" applyBorder="1" applyAlignment="1">
      <alignment horizontal="center"/>
    </xf>
    <xf numFmtId="0" fontId="9" fillId="5" borderId="29" xfId="1" applyFont="1" applyFill="1" applyBorder="1" applyAlignment="1">
      <alignment horizontal="center"/>
    </xf>
    <xf numFmtId="0" fontId="1" fillId="0" borderId="37" xfId="1" applyBorder="1"/>
    <xf numFmtId="0" fontId="1" fillId="0" borderId="38" xfId="1" applyBorder="1"/>
    <xf numFmtId="191" fontId="9" fillId="0" borderId="31" xfId="2" applyNumberFormat="1" applyFont="1" applyFill="1" applyBorder="1" applyAlignment="1">
      <alignment horizontal="center" vertical="center"/>
    </xf>
    <xf numFmtId="0" fontId="1" fillId="0" borderId="33" xfId="1" applyBorder="1"/>
    <xf numFmtId="0" fontId="1" fillId="0" borderId="34" xfId="1" applyBorder="1"/>
    <xf numFmtId="0" fontId="1" fillId="0" borderId="35" xfId="1" applyBorder="1"/>
    <xf numFmtId="191" fontId="9" fillId="0" borderId="0" xfId="2" applyNumberFormat="1" applyFont="1" applyFill="1" applyBorder="1" applyAlignment="1">
      <alignment horizontal="center" vertical="center" wrapText="1"/>
    </xf>
    <xf numFmtId="0" fontId="9" fillId="4" borderId="27" xfId="2" applyFont="1" applyFill="1" applyBorder="1">
      <alignment vertical="center"/>
    </xf>
    <xf numFmtId="191" fontId="9" fillId="0" borderId="30" xfId="2" applyNumberFormat="1" applyFont="1" applyFill="1" applyBorder="1" applyAlignment="1">
      <alignment horizontal="center" vertical="center"/>
    </xf>
    <xf numFmtId="191" fontId="9" fillId="0" borderId="31" xfId="2" applyNumberFormat="1" applyFont="1" applyFill="1" applyBorder="1">
      <alignment vertical="center"/>
    </xf>
    <xf numFmtId="190" fontId="30" fillId="0" borderId="30" xfId="1" applyNumberFormat="1" applyFont="1" applyBorder="1"/>
    <xf numFmtId="190" fontId="30" fillId="0" borderId="31" xfId="1" applyNumberFormat="1" applyFont="1" applyBorder="1"/>
    <xf numFmtId="190" fontId="30" fillId="0" borderId="32" xfId="1" applyNumberFormat="1" applyFont="1" applyBorder="1"/>
    <xf numFmtId="190" fontId="10" fillId="0" borderId="0" xfId="1" applyNumberFormat="1" applyFont="1" applyBorder="1"/>
    <xf numFmtId="0" fontId="9" fillId="4" borderId="36" xfId="2" applyFont="1" applyFill="1" applyBorder="1">
      <alignment vertical="center"/>
    </xf>
    <xf numFmtId="191" fontId="9" fillId="0" borderId="37" xfId="2" applyNumberFormat="1" applyFont="1" applyFill="1" applyBorder="1" applyAlignment="1">
      <alignment horizontal="center" vertical="center"/>
    </xf>
    <xf numFmtId="191" fontId="9" fillId="0" borderId="0" xfId="2" applyNumberFormat="1" applyFont="1" applyFill="1" applyBorder="1">
      <alignment vertical="center"/>
    </xf>
    <xf numFmtId="190" fontId="30" fillId="0" borderId="37" xfId="1" applyNumberFormat="1" applyFont="1" applyBorder="1"/>
    <xf numFmtId="190" fontId="30" fillId="0" borderId="38" xfId="1" applyNumberFormat="1" applyFont="1" applyBorder="1"/>
    <xf numFmtId="190" fontId="30" fillId="0" borderId="33" xfId="1" applyNumberFormat="1" applyFont="1" applyBorder="1"/>
    <xf numFmtId="190" fontId="30" fillId="0" borderId="34" xfId="1" applyNumberFormat="1" applyFont="1" applyBorder="1"/>
    <xf numFmtId="190" fontId="30" fillId="0" borderId="35" xfId="1" applyNumberFormat="1" applyFont="1" applyBorder="1"/>
    <xf numFmtId="0" fontId="9" fillId="5" borderId="27" xfId="2" applyFont="1" applyFill="1" applyBorder="1">
      <alignment vertical="center"/>
    </xf>
    <xf numFmtId="0" fontId="9" fillId="5" borderId="36" xfId="2" applyFont="1" applyFill="1" applyBorder="1">
      <alignment vertical="center"/>
    </xf>
    <xf numFmtId="0" fontId="9" fillId="5" borderId="20" xfId="2" applyFont="1" applyFill="1" applyBorder="1">
      <alignment vertical="center"/>
    </xf>
    <xf numFmtId="191" fontId="9" fillId="0" borderId="33" xfId="2" applyNumberFormat="1" applyFont="1" applyFill="1" applyBorder="1" applyAlignment="1">
      <alignment horizontal="center" vertical="center"/>
    </xf>
    <xf numFmtId="191" fontId="9" fillId="0" borderId="34" xfId="2" applyNumberFormat="1" applyFont="1" applyFill="1" applyBorder="1">
      <alignment vertical="center"/>
    </xf>
    <xf numFmtId="0" fontId="9" fillId="0" borderId="7" xfId="2" applyFont="1" applyFill="1" applyBorder="1">
      <alignment vertical="center"/>
    </xf>
    <xf numFmtId="191" fontId="9" fillId="0" borderId="28" xfId="2" applyNumberFormat="1" applyFont="1" applyFill="1" applyBorder="1" applyAlignment="1">
      <alignment horizontal="center" vertical="center"/>
    </xf>
    <xf numFmtId="191" fontId="9" fillId="0" borderId="29" xfId="2" applyNumberFormat="1" applyFont="1" applyFill="1" applyBorder="1">
      <alignment vertical="center"/>
    </xf>
    <xf numFmtId="190" fontId="30" fillId="0" borderId="28" xfId="1" applyNumberFormat="1" applyFont="1" applyBorder="1"/>
    <xf numFmtId="190" fontId="30" fillId="0" borderId="6" xfId="1" applyNumberFormat="1" applyFont="1" applyBorder="1"/>
    <xf numFmtId="190" fontId="30" fillId="0" borderId="29" xfId="1" applyNumberFormat="1" applyFont="1" applyBorder="1"/>
    <xf numFmtId="0" fontId="18" fillId="0" borderId="28" xfId="1" applyFont="1" applyBorder="1" applyAlignment="1">
      <alignment vertical="center"/>
    </xf>
    <xf numFmtId="0" fontId="10" fillId="0" borderId="27" xfId="1" applyFont="1" applyBorder="1"/>
    <xf numFmtId="0" fontId="6" fillId="0" borderId="0" xfId="1" applyFont="1" applyBorder="1"/>
    <xf numFmtId="0" fontId="10" fillId="0" borderId="20" xfId="1" applyFont="1" applyBorder="1" applyAlignment="1">
      <alignment horizontal="center" vertical="center"/>
    </xf>
    <xf numFmtId="191" fontId="9" fillId="0" borderId="32" xfId="2" applyNumberFormat="1" applyFont="1" applyFill="1" applyBorder="1">
      <alignment vertical="center"/>
    </xf>
    <xf numFmtId="190" fontId="10" fillId="0" borderId="31" xfId="1" applyNumberFormat="1" applyFont="1" applyBorder="1"/>
    <xf numFmtId="190" fontId="10" fillId="0" borderId="30" xfId="1" applyNumberFormat="1" applyFont="1" applyBorder="1"/>
    <xf numFmtId="176" fontId="10" fillId="0" borderId="27" xfId="1" applyNumberFormat="1" applyFont="1" applyBorder="1"/>
    <xf numFmtId="191" fontId="9" fillId="0" borderId="38" xfId="2" applyNumberFormat="1" applyFont="1" applyFill="1" applyBorder="1">
      <alignment vertical="center"/>
    </xf>
    <xf numFmtId="190" fontId="10" fillId="0" borderId="37" xfId="1" applyNumberFormat="1" applyFont="1" applyBorder="1"/>
    <xf numFmtId="176" fontId="10" fillId="0" borderId="36" xfId="1" applyNumberFormat="1" applyFont="1" applyBorder="1"/>
    <xf numFmtId="191" fontId="9" fillId="0" borderId="35" xfId="2" applyNumberFormat="1" applyFont="1" applyFill="1" applyBorder="1">
      <alignment vertical="center"/>
    </xf>
    <xf numFmtId="190" fontId="10" fillId="0" borderId="34" xfId="1" applyNumberFormat="1" applyFont="1" applyBorder="1"/>
    <xf numFmtId="190" fontId="10" fillId="0" borderId="33" xfId="1" applyNumberFormat="1" applyFont="1" applyBorder="1"/>
    <xf numFmtId="190" fontId="10" fillId="0" borderId="34" xfId="1" applyNumberFormat="1" applyFont="1" applyBorder="1" applyAlignment="1"/>
    <xf numFmtId="190" fontId="10" fillId="0" borderId="6" xfId="1" applyNumberFormat="1" applyFont="1" applyBorder="1" applyAlignment="1"/>
    <xf numFmtId="190" fontId="10" fillId="0" borderId="29" xfId="1" applyNumberFormat="1" applyFont="1" applyBorder="1" applyAlignment="1"/>
    <xf numFmtId="190" fontId="10" fillId="0" borderId="28" xfId="1" applyNumberFormat="1" applyFont="1" applyBorder="1" applyAlignment="1"/>
    <xf numFmtId="0" fontId="18" fillId="0" borderId="0" xfId="1" applyFont="1" applyBorder="1" applyAlignment="1">
      <alignment vertical="center"/>
    </xf>
    <xf numFmtId="191" fontId="9" fillId="0" borderId="0" xfId="2" applyNumberFormat="1" applyFont="1" applyFill="1" applyBorder="1" applyAlignment="1">
      <alignment horizontal="center" vertical="center"/>
    </xf>
    <xf numFmtId="0" fontId="18" fillId="0" borderId="7" xfId="1" applyFont="1" applyBorder="1" applyAlignment="1">
      <alignment vertical="center"/>
    </xf>
    <xf numFmtId="0" fontId="10" fillId="0" borderId="7" xfId="1" applyFont="1" applyBorder="1" applyAlignment="1">
      <alignment horizontal="center" vertical="center"/>
    </xf>
    <xf numFmtId="176" fontId="9" fillId="0" borderId="27" xfId="3" applyNumberFormat="1" applyFont="1" applyBorder="1" applyAlignment="1">
      <alignment vertical="center"/>
    </xf>
    <xf numFmtId="176" fontId="9" fillId="0" borderId="36" xfId="3" applyNumberFormat="1" applyFont="1" applyBorder="1" applyAlignment="1">
      <alignment vertical="center"/>
    </xf>
    <xf numFmtId="176" fontId="9" fillId="0" borderId="20" xfId="3" applyNumberFormat="1" applyFont="1" applyBorder="1" applyAlignment="1">
      <alignment vertical="center"/>
    </xf>
    <xf numFmtId="0" fontId="10" fillId="0" borderId="30" xfId="1" applyFont="1" applyBorder="1" applyAlignment="1">
      <alignment vertical="center"/>
    </xf>
    <xf numFmtId="0" fontId="10" fillId="0" borderId="31" xfId="1" applyFont="1" applyBorder="1"/>
    <xf numFmtId="176" fontId="9" fillId="0" borderId="32" xfId="1" applyNumberFormat="1" applyFont="1" applyBorder="1" applyAlignment="1">
      <alignment vertical="center"/>
    </xf>
    <xf numFmtId="187" fontId="9" fillId="0" borderId="0" xfId="1" applyNumberFormat="1" applyFont="1" applyBorder="1" applyAlignment="1">
      <alignment vertical="center"/>
    </xf>
    <xf numFmtId="0" fontId="10" fillId="0" borderId="37" xfId="1" applyFont="1" applyBorder="1" applyAlignment="1">
      <alignment vertical="center"/>
    </xf>
    <xf numFmtId="176" fontId="9" fillId="0" borderId="38" xfId="1" applyNumberFormat="1" applyFont="1" applyBorder="1" applyAlignment="1">
      <alignment vertical="center"/>
    </xf>
    <xf numFmtId="0" fontId="10" fillId="0" borderId="33" xfId="1" applyFont="1" applyBorder="1" applyAlignment="1">
      <alignment vertical="center"/>
    </xf>
    <xf numFmtId="0" fontId="10" fillId="0" borderId="34" xfId="1" applyFont="1" applyBorder="1"/>
    <xf numFmtId="176" fontId="9" fillId="0" borderId="35" xfId="1" applyNumberFormat="1" applyFont="1" applyBorder="1" applyAlignment="1">
      <alignment vertical="center"/>
    </xf>
    <xf numFmtId="0" fontId="10" fillId="0" borderId="86" xfId="1" applyFont="1" applyBorder="1" applyAlignment="1">
      <alignment vertical="center"/>
    </xf>
    <xf numFmtId="190" fontId="10" fillId="4" borderId="36" xfId="1" applyNumberFormat="1" applyFont="1" applyFill="1" applyBorder="1" applyAlignment="1">
      <alignment vertical="center"/>
    </xf>
    <xf numFmtId="176" fontId="10" fillId="0" borderId="87" xfId="1" applyNumberFormat="1" applyFont="1" applyBorder="1" applyAlignment="1">
      <alignment vertical="center"/>
    </xf>
    <xf numFmtId="0" fontId="10" fillId="0" borderId="0" xfId="1" applyFont="1" applyBorder="1" applyAlignment="1">
      <alignment vertical="center"/>
    </xf>
    <xf numFmtId="176" fontId="10" fillId="0" borderId="88" xfId="1" applyNumberFormat="1" applyFont="1" applyBorder="1"/>
    <xf numFmtId="190" fontId="10" fillId="4" borderId="20" xfId="1" applyNumberFormat="1" applyFont="1" applyFill="1" applyBorder="1" applyAlignment="1">
      <alignment vertical="center"/>
    </xf>
    <xf numFmtId="176" fontId="10" fillId="0" borderId="89" xfId="1" applyNumberFormat="1" applyFont="1" applyBorder="1"/>
    <xf numFmtId="0" fontId="10" fillId="0" borderId="28" xfId="1" applyFont="1" applyFill="1" applyBorder="1" applyAlignment="1">
      <alignment vertical="center"/>
    </xf>
    <xf numFmtId="0" fontId="10" fillId="0" borderId="6" xfId="1" applyFont="1" applyFill="1" applyBorder="1" applyAlignment="1">
      <alignment horizontal="center" vertical="center"/>
    </xf>
    <xf numFmtId="0" fontId="10" fillId="0" borderId="29" xfId="1" applyFont="1" applyFill="1" applyBorder="1" applyAlignment="1">
      <alignment vertical="center"/>
    </xf>
    <xf numFmtId="0" fontId="10" fillId="0" borderId="93" xfId="1" applyFont="1" applyBorder="1" applyAlignment="1">
      <alignment vertical="center"/>
    </xf>
    <xf numFmtId="176" fontId="10" fillId="0" borderId="7" xfId="1" applyNumberFormat="1" applyFont="1" applyBorder="1" applyAlignment="1">
      <alignment vertical="center"/>
    </xf>
    <xf numFmtId="0" fontId="13" fillId="0" borderId="0" xfId="1" applyFont="1"/>
    <xf numFmtId="0" fontId="13" fillId="0" borderId="0" xfId="1" applyFont="1" applyFill="1" applyBorder="1"/>
    <xf numFmtId="189" fontId="10" fillId="0" borderId="0" xfId="1" applyNumberFormat="1" applyFont="1" applyFill="1" applyBorder="1" applyAlignment="1">
      <alignment vertical="center" shrinkToFit="1"/>
    </xf>
    <xf numFmtId="0" fontId="10" fillId="0" borderId="0" xfId="1" quotePrefix="1" applyFont="1" applyFill="1" applyBorder="1" applyAlignment="1">
      <alignment vertical="center"/>
    </xf>
    <xf numFmtId="190" fontId="10" fillId="0" borderId="0" xfId="1" applyNumberFormat="1" applyFont="1" applyFill="1" applyBorder="1" applyAlignment="1">
      <alignment vertical="center"/>
    </xf>
    <xf numFmtId="0" fontId="10" fillId="0" borderId="0" xfId="1" quotePrefix="1" applyFont="1" applyFill="1" applyBorder="1" applyAlignment="1">
      <alignment horizontal="center" vertical="center"/>
    </xf>
    <xf numFmtId="0" fontId="10" fillId="5" borderId="27" xfId="1" quotePrefix="1" applyFont="1" applyFill="1" applyBorder="1" applyAlignment="1">
      <alignment vertical="center"/>
    </xf>
    <xf numFmtId="190" fontId="10" fillId="5" borderId="36" xfId="1" applyNumberFormat="1" applyFont="1" applyFill="1" applyBorder="1" applyAlignment="1">
      <alignment vertical="center"/>
    </xf>
    <xf numFmtId="190" fontId="10" fillId="5" borderId="20" xfId="1" applyNumberFormat="1" applyFont="1" applyFill="1" applyBorder="1" applyAlignment="1">
      <alignment vertical="center"/>
    </xf>
    <xf numFmtId="0" fontId="10" fillId="0" borderId="27" xfId="1" applyFont="1" applyBorder="1" applyAlignment="1">
      <alignment horizontal="center" vertical="center"/>
    </xf>
    <xf numFmtId="176" fontId="9" fillId="0" borderId="87" xfId="3" applyNumberFormat="1" applyFont="1" applyBorder="1" applyAlignment="1">
      <alignment vertical="center"/>
    </xf>
    <xf numFmtId="176" fontId="9" fillId="0" borderId="88" xfId="3" applyNumberFormat="1" applyFont="1" applyBorder="1" applyAlignment="1">
      <alignment vertical="center"/>
    </xf>
    <xf numFmtId="176" fontId="9" fillId="0" borderId="89" xfId="3" applyNumberFormat="1" applyFont="1" applyBorder="1" applyAlignment="1">
      <alignment vertical="center"/>
    </xf>
    <xf numFmtId="0" fontId="31" fillId="0" borderId="0" xfId="1" applyFont="1" applyBorder="1"/>
    <xf numFmtId="0" fontId="10" fillId="3" borderId="27" xfId="1" applyFont="1" applyFill="1" applyBorder="1"/>
    <xf numFmtId="0" fontId="10" fillId="3" borderId="31" xfId="1" applyFont="1" applyFill="1" applyBorder="1"/>
    <xf numFmtId="0" fontId="10" fillId="3" borderId="31" xfId="1" applyFont="1" applyFill="1" applyBorder="1" applyAlignment="1">
      <alignment horizontal="center" vertical="center"/>
    </xf>
    <xf numFmtId="0" fontId="10" fillId="4" borderId="28" xfId="1" applyFont="1" applyFill="1" applyBorder="1" applyAlignment="1">
      <alignment vertical="center"/>
    </xf>
    <xf numFmtId="0" fontId="10" fillId="4" borderId="6" xfId="1" quotePrefix="1" applyFont="1" applyFill="1" applyBorder="1" applyAlignment="1">
      <alignment horizontal="center" vertical="center"/>
    </xf>
    <xf numFmtId="0" fontId="10" fillId="5" borderId="28" xfId="1" applyFont="1" applyFill="1" applyBorder="1" applyAlignment="1">
      <alignment vertical="center"/>
    </xf>
    <xf numFmtId="0" fontId="10" fillId="5" borderId="6" xfId="1" quotePrefix="1" applyFont="1" applyFill="1" applyBorder="1" applyAlignment="1">
      <alignment horizontal="center" vertical="center"/>
    </xf>
    <xf numFmtId="0" fontId="10" fillId="5" borderId="29" xfId="1" quotePrefix="1" applyFont="1" applyFill="1" applyBorder="1" applyAlignment="1">
      <alignment horizontal="center" vertical="center"/>
    </xf>
    <xf numFmtId="0" fontId="10" fillId="3" borderId="36" xfId="1" applyFont="1" applyFill="1" applyBorder="1"/>
    <xf numFmtId="0" fontId="10" fillId="3" borderId="0" xfId="1" applyFont="1" applyFill="1" applyBorder="1"/>
    <xf numFmtId="0" fontId="10" fillId="3" borderId="38" xfId="1" applyFont="1" applyFill="1" applyBorder="1" applyAlignment="1">
      <alignment horizontal="center" vertical="center"/>
    </xf>
    <xf numFmtId="0" fontId="10" fillId="3" borderId="20" xfId="1" applyFont="1" applyFill="1" applyBorder="1"/>
    <xf numFmtId="0" fontId="10" fillId="3" borderId="34" xfId="1" applyFont="1" applyFill="1" applyBorder="1" applyAlignment="1">
      <alignment horizontal="center" vertical="center" shrinkToFit="1"/>
    </xf>
    <xf numFmtId="0" fontId="10" fillId="3" borderId="35" xfId="1" applyFont="1" applyFill="1" applyBorder="1" applyAlignment="1">
      <alignment horizontal="center" vertical="center" shrinkToFit="1"/>
    </xf>
    <xf numFmtId="0" fontId="10" fillId="0" borderId="31" xfId="1" applyFont="1" applyFill="1" applyBorder="1"/>
    <xf numFmtId="0" fontId="10" fillId="0" borderId="32" xfId="1" applyFont="1" applyFill="1" applyBorder="1"/>
    <xf numFmtId="190" fontId="10" fillId="0" borderId="32" xfId="1" applyNumberFormat="1" applyFont="1" applyBorder="1"/>
    <xf numFmtId="0" fontId="10" fillId="0" borderId="38" xfId="1" applyFont="1" applyFill="1" applyBorder="1"/>
    <xf numFmtId="190" fontId="10" fillId="0" borderId="38" xfId="1" applyNumberFormat="1" applyFont="1" applyBorder="1"/>
    <xf numFmtId="0" fontId="10" fillId="5" borderId="36" xfId="1" quotePrefix="1" applyFont="1" applyFill="1" applyBorder="1" applyAlignment="1">
      <alignment vertical="center"/>
    </xf>
    <xf numFmtId="0" fontId="10" fillId="0" borderId="34" xfId="1" applyFont="1" applyFill="1" applyBorder="1"/>
    <xf numFmtId="0" fontId="10" fillId="0" borderId="35" xfId="1" applyFont="1" applyFill="1" applyBorder="1"/>
    <xf numFmtId="190" fontId="10" fillId="0" borderId="35" xfId="1" applyNumberFormat="1" applyFont="1" applyBorder="1"/>
    <xf numFmtId="0" fontId="19" fillId="3" borderId="7" xfId="1" applyFont="1" applyFill="1" applyBorder="1" applyAlignment="1">
      <alignment horizontal="center" vertical="center" wrapText="1"/>
    </xf>
    <xf numFmtId="190" fontId="19" fillId="4" borderId="36" xfId="1" applyNumberFormat="1" applyFont="1" applyFill="1" applyBorder="1"/>
    <xf numFmtId="190" fontId="19" fillId="5" borderId="20" xfId="1" applyNumberFormat="1" applyFont="1" applyFill="1" applyBorder="1"/>
    <xf numFmtId="190" fontId="10" fillId="0" borderId="0" xfId="1" applyNumberFormat="1" applyFont="1" applyFill="1" applyBorder="1"/>
    <xf numFmtId="192" fontId="10" fillId="0" borderId="27" xfId="1" applyNumberFormat="1" applyFont="1" applyBorder="1" applyAlignment="1">
      <alignment vertical="center"/>
    </xf>
    <xf numFmtId="192" fontId="10" fillId="0" borderId="36" xfId="1" applyNumberFormat="1" applyFont="1" applyBorder="1" applyAlignment="1">
      <alignment vertical="center"/>
    </xf>
    <xf numFmtId="192" fontId="10" fillId="0" borderId="20" xfId="1" applyNumberFormat="1" applyFont="1" applyBorder="1" applyAlignment="1">
      <alignment vertical="center"/>
    </xf>
    <xf numFmtId="0" fontId="9" fillId="0" borderId="0" xfId="2" applyFont="1" applyFill="1" applyBorder="1">
      <alignment vertical="center"/>
    </xf>
    <xf numFmtId="0" fontId="10" fillId="0" borderId="38" xfId="1" applyFont="1" applyBorder="1"/>
    <xf numFmtId="0" fontId="10" fillId="4" borderId="27" xfId="1" applyFont="1" applyFill="1" applyBorder="1" applyAlignment="1">
      <alignment vertical="center"/>
    </xf>
    <xf numFmtId="190" fontId="10" fillId="0" borderId="36" xfId="1" applyNumberFormat="1" applyFont="1" applyBorder="1" applyAlignment="1">
      <alignment vertical="center"/>
    </xf>
    <xf numFmtId="187" fontId="10" fillId="0" borderId="31" xfId="1" applyNumberFormat="1" applyFont="1" applyBorder="1"/>
    <xf numFmtId="0" fontId="10" fillId="0" borderId="38" xfId="1" applyFont="1" applyBorder="1" applyAlignment="1">
      <alignment vertical="center"/>
    </xf>
    <xf numFmtId="0" fontId="10" fillId="0" borderId="94" xfId="1" applyFont="1" applyBorder="1" applyAlignment="1">
      <alignment vertical="center"/>
    </xf>
    <xf numFmtId="190" fontId="10" fillId="0" borderId="27" xfId="1" applyNumberFormat="1" applyFont="1" applyBorder="1" applyAlignment="1">
      <alignment vertical="center"/>
    </xf>
    <xf numFmtId="0" fontId="16" fillId="0" borderId="0" xfId="1" applyFont="1" applyAlignment="1">
      <alignment vertical="center"/>
    </xf>
    <xf numFmtId="0" fontId="10" fillId="4" borderId="0" xfId="1" applyFont="1" applyFill="1"/>
    <xf numFmtId="187" fontId="10" fillId="0" borderId="11" xfId="1" applyNumberFormat="1" applyFont="1" applyBorder="1" applyAlignment="1">
      <alignment vertical="center"/>
    </xf>
    <xf numFmtId="0" fontId="10" fillId="0" borderId="11" xfId="1" applyFont="1" applyBorder="1" applyAlignment="1">
      <alignment vertical="center"/>
    </xf>
    <xf numFmtId="189" fontId="10" fillId="3" borderId="6" xfId="1" applyNumberFormat="1" applyFont="1" applyFill="1" applyBorder="1" applyAlignment="1">
      <alignment vertical="center" shrinkToFit="1"/>
    </xf>
    <xf numFmtId="0" fontId="10" fillId="3" borderId="7" xfId="1" applyFont="1" applyFill="1" applyBorder="1" applyAlignment="1">
      <alignment horizontal="center" vertical="center"/>
    </xf>
    <xf numFmtId="182" fontId="10" fillId="0" borderId="0" xfId="1" applyNumberFormat="1" applyFont="1" applyFill="1" applyBorder="1" applyAlignment="1">
      <alignment vertical="center"/>
    </xf>
    <xf numFmtId="182" fontId="10" fillId="0" borderId="0" xfId="1" applyNumberFormat="1" applyFont="1" applyFill="1" applyBorder="1" applyAlignment="1">
      <alignment horizontal="center" vertical="center"/>
    </xf>
    <xf numFmtId="0" fontId="10" fillId="0" borderId="95" xfId="1" applyFont="1" applyFill="1" applyBorder="1" applyAlignment="1">
      <alignment horizontal="center" vertical="center" wrapText="1"/>
    </xf>
    <xf numFmtId="0" fontId="10" fillId="0" borderId="96" xfId="1" applyFont="1" applyFill="1" applyBorder="1" applyAlignment="1">
      <alignment horizontal="center" vertical="center" wrapText="1"/>
    </xf>
    <xf numFmtId="0" fontId="1" fillId="0" borderId="0" xfId="1" applyBorder="1" applyAlignment="1">
      <alignment vertical="center"/>
    </xf>
    <xf numFmtId="0" fontId="10" fillId="0" borderId="95" xfId="1" applyFont="1" applyBorder="1" applyAlignment="1">
      <alignment vertical="center"/>
    </xf>
    <xf numFmtId="176" fontId="10" fillId="0" borderId="35" xfId="1" applyNumberFormat="1" applyFont="1" applyBorder="1" applyAlignment="1">
      <alignment vertical="center"/>
    </xf>
    <xf numFmtId="182" fontId="10" fillId="0" borderId="0" xfId="1" applyNumberFormat="1" applyFont="1" applyAlignment="1">
      <alignment horizontal="center" vertical="center"/>
    </xf>
    <xf numFmtId="179" fontId="10" fillId="4" borderId="7" xfId="1" applyNumberFormat="1" applyFont="1" applyFill="1" applyBorder="1" applyAlignment="1">
      <alignment horizontal="right" vertical="center"/>
    </xf>
    <xf numFmtId="182" fontId="10" fillId="0" borderId="0" xfId="1" applyNumberFormat="1" applyFont="1" applyBorder="1" applyAlignment="1">
      <alignment horizontal="center" vertical="center"/>
    </xf>
    <xf numFmtId="187" fontId="10" fillId="0" borderId="95" xfId="1" applyNumberFormat="1" applyFont="1" applyBorder="1" applyAlignment="1">
      <alignment horizontal="right" vertical="center"/>
    </xf>
    <xf numFmtId="179" fontId="10" fillId="0" borderId="95" xfId="1" applyNumberFormat="1" applyFont="1" applyFill="1" applyBorder="1" applyAlignment="1">
      <alignment horizontal="right" vertical="center"/>
    </xf>
    <xf numFmtId="187" fontId="10" fillId="0" borderId="95" xfId="1" applyNumberFormat="1" applyFont="1" applyBorder="1" applyAlignment="1">
      <alignment vertical="center"/>
    </xf>
    <xf numFmtId="179" fontId="10" fillId="0" borderId="97" xfId="1" applyNumberFormat="1" applyFont="1" applyFill="1" applyBorder="1" applyAlignment="1">
      <alignment horizontal="right" vertical="center"/>
    </xf>
    <xf numFmtId="176" fontId="10" fillId="0" borderId="29" xfId="1" applyNumberFormat="1" applyFont="1" applyBorder="1" applyAlignment="1">
      <alignment vertical="center"/>
    </xf>
    <xf numFmtId="176" fontId="10" fillId="0" borderId="7" xfId="1" applyNumberFormat="1" applyFont="1" applyBorder="1" applyAlignment="1">
      <alignment horizontal="right" vertical="center"/>
    </xf>
    <xf numFmtId="179" fontId="10" fillId="5" borderId="7" xfId="1" applyNumberFormat="1" applyFont="1" applyFill="1" applyBorder="1" applyAlignment="1">
      <alignment horizontal="right" vertical="center"/>
    </xf>
    <xf numFmtId="187" fontId="10" fillId="0" borderId="0" xfId="1" applyNumberFormat="1" applyFont="1" applyBorder="1" applyAlignment="1">
      <alignment horizontal="right" vertical="center"/>
    </xf>
    <xf numFmtId="179" fontId="10" fillId="0" borderId="0" xfId="1" applyNumberFormat="1" applyFont="1" applyFill="1" applyBorder="1" applyAlignment="1">
      <alignment horizontal="right" vertical="center"/>
    </xf>
    <xf numFmtId="182" fontId="10" fillId="0" borderId="0" xfId="1" applyNumberFormat="1" applyFont="1" applyAlignment="1">
      <alignment vertical="center"/>
    </xf>
    <xf numFmtId="182" fontId="10" fillId="0" borderId="0" xfId="1" applyNumberFormat="1" applyFont="1" applyBorder="1" applyAlignment="1">
      <alignment vertical="center"/>
    </xf>
    <xf numFmtId="182" fontId="10" fillId="3" borderId="27" xfId="1" applyNumberFormat="1" applyFont="1" applyFill="1" applyBorder="1" applyAlignment="1">
      <alignment horizontal="center" vertical="center" wrapText="1"/>
    </xf>
    <xf numFmtId="0" fontId="10" fillId="0" borderId="95" xfId="1" applyFont="1" applyFill="1" applyBorder="1" applyAlignment="1">
      <alignment vertical="center" wrapText="1"/>
    </xf>
    <xf numFmtId="190" fontId="10" fillId="4" borderId="27" xfId="1" applyNumberFormat="1" applyFont="1" applyFill="1" applyBorder="1" applyAlignment="1">
      <alignment vertical="center"/>
    </xf>
    <xf numFmtId="0" fontId="10" fillId="0" borderId="98" xfId="1" applyFont="1" applyFill="1" applyBorder="1" applyAlignment="1">
      <alignment vertical="center" wrapText="1"/>
    </xf>
    <xf numFmtId="0" fontId="10" fillId="0" borderId="99" xfId="1" applyFont="1" applyBorder="1" applyAlignment="1">
      <alignment vertical="center"/>
    </xf>
    <xf numFmtId="0" fontId="10" fillId="0" borderId="100" xfId="1" applyFont="1" applyBorder="1" applyAlignment="1">
      <alignment vertical="center"/>
    </xf>
    <xf numFmtId="190" fontId="10" fillId="4" borderId="36" xfId="1" applyNumberFormat="1" applyFont="1" applyFill="1" applyBorder="1" applyAlignment="1">
      <alignment vertical="center" shrinkToFit="1"/>
    </xf>
    <xf numFmtId="0" fontId="10" fillId="0" borderId="98" xfId="1" applyFont="1" applyBorder="1" applyAlignment="1">
      <alignment vertical="center"/>
    </xf>
    <xf numFmtId="0" fontId="10" fillId="0" borderId="86" xfId="1" applyFont="1" applyFill="1" applyBorder="1" applyAlignment="1">
      <alignment vertical="center"/>
    </xf>
    <xf numFmtId="0" fontId="10" fillId="0" borderId="101" xfId="1" applyFont="1" applyFill="1" applyBorder="1" applyAlignment="1">
      <alignment vertical="center" wrapText="1"/>
    </xf>
    <xf numFmtId="0" fontId="10" fillId="0" borderId="102" xfId="1" applyFont="1" applyBorder="1" applyAlignment="1">
      <alignment vertical="center"/>
    </xf>
    <xf numFmtId="190" fontId="10" fillId="0" borderId="7" xfId="1" applyNumberFormat="1" applyFont="1" applyBorder="1" applyAlignment="1">
      <alignment vertical="center"/>
    </xf>
    <xf numFmtId="0" fontId="10" fillId="0" borderId="103" xfId="1" applyFont="1" applyBorder="1" applyAlignment="1">
      <alignment vertical="center"/>
    </xf>
    <xf numFmtId="190" fontId="10" fillId="0" borderId="0" xfId="1" applyNumberFormat="1" applyFont="1" applyBorder="1" applyAlignment="1">
      <alignment vertical="center"/>
    </xf>
    <xf numFmtId="176" fontId="10" fillId="8" borderId="87" xfId="1" applyNumberFormat="1" applyFont="1" applyFill="1" applyBorder="1" applyAlignment="1">
      <alignment vertical="center"/>
    </xf>
    <xf numFmtId="176" fontId="10" fillId="8" borderId="88" xfId="1" applyNumberFormat="1" applyFont="1" applyFill="1" applyBorder="1" applyAlignment="1">
      <alignment vertical="center"/>
    </xf>
    <xf numFmtId="176" fontId="10" fillId="8" borderId="88" xfId="1" applyNumberFormat="1" applyFont="1" applyFill="1" applyBorder="1"/>
    <xf numFmtId="176" fontId="10" fillId="8" borderId="89" xfId="1" applyNumberFormat="1" applyFont="1" applyFill="1" applyBorder="1"/>
    <xf numFmtId="176" fontId="10" fillId="9" borderId="87" xfId="1" applyNumberFormat="1" applyFont="1" applyFill="1" applyBorder="1" applyAlignment="1">
      <alignment vertical="center"/>
    </xf>
    <xf numFmtId="176" fontId="10" fillId="9" borderId="88" xfId="1" applyNumberFormat="1" applyFont="1" applyFill="1" applyBorder="1" applyAlignment="1">
      <alignment vertical="center"/>
    </xf>
    <xf numFmtId="176" fontId="10" fillId="9" borderId="88" xfId="1" applyNumberFormat="1" applyFont="1" applyFill="1" applyBorder="1"/>
    <xf numFmtId="176" fontId="10" fillId="9" borderId="89" xfId="1" applyNumberFormat="1" applyFont="1" applyFill="1" applyBorder="1"/>
    <xf numFmtId="190" fontId="10" fillId="5" borderId="27" xfId="1" applyNumberFormat="1" applyFont="1" applyFill="1" applyBorder="1" applyAlignment="1">
      <alignment vertical="center"/>
    </xf>
    <xf numFmtId="190" fontId="10" fillId="5" borderId="36" xfId="1" applyNumberFormat="1" applyFont="1" applyFill="1" applyBorder="1" applyAlignment="1">
      <alignment vertical="center" shrinkToFit="1"/>
    </xf>
    <xf numFmtId="176" fontId="10" fillId="9" borderId="89" xfId="1" applyNumberFormat="1" applyFont="1" applyFill="1" applyBorder="1" applyAlignment="1">
      <alignment vertical="center"/>
    </xf>
    <xf numFmtId="190" fontId="10" fillId="0" borderId="31" xfId="1" applyNumberFormat="1" applyFont="1" applyBorder="1" applyAlignment="1">
      <alignment vertical="center"/>
    </xf>
    <xf numFmtId="176" fontId="10" fillId="8" borderId="89" xfId="1" applyNumberFormat="1" applyFont="1" applyFill="1" applyBorder="1" applyAlignment="1">
      <alignment vertical="center"/>
    </xf>
    <xf numFmtId="0" fontId="10" fillId="0" borderId="0" xfId="1" applyFont="1" applyFill="1" applyBorder="1" applyAlignment="1">
      <alignment horizontal="center" vertical="center" wrapText="1" shrinkToFit="1"/>
    </xf>
    <xf numFmtId="193" fontId="10" fillId="0" borderId="0" xfId="1" applyNumberFormat="1" applyFont="1" applyBorder="1" applyAlignment="1">
      <alignment vertical="center"/>
    </xf>
    <xf numFmtId="177" fontId="10" fillId="0" borderId="87" xfId="1" applyNumberFormat="1" applyFont="1" applyBorder="1" applyAlignment="1">
      <alignment vertical="center"/>
    </xf>
    <xf numFmtId="177" fontId="10" fillId="0" borderId="88" xfId="1" applyNumberFormat="1" applyFont="1" applyBorder="1" applyAlignment="1">
      <alignment vertical="center"/>
    </xf>
    <xf numFmtId="177" fontId="10" fillId="0" borderId="89" xfId="1" applyNumberFormat="1" applyFont="1" applyBorder="1" applyAlignment="1">
      <alignment vertical="center"/>
    </xf>
    <xf numFmtId="177" fontId="10" fillId="0" borderId="36" xfId="1" applyNumberFormat="1" applyFont="1" applyBorder="1" applyAlignment="1">
      <alignment vertical="center"/>
    </xf>
    <xf numFmtId="177" fontId="10" fillId="0" borderId="20" xfId="1" applyNumberFormat="1" applyFont="1" applyBorder="1" applyAlignment="1">
      <alignment vertical="center"/>
    </xf>
    <xf numFmtId="0" fontId="32" fillId="0" borderId="0" xfId="1" applyFont="1" applyFill="1" applyBorder="1" applyAlignment="1">
      <alignment horizontal="center" vertical="center"/>
    </xf>
    <xf numFmtId="0" fontId="32" fillId="0" borderId="0" xfId="1" applyFont="1" applyFill="1" applyBorder="1" applyAlignment="1">
      <alignment vertical="center"/>
    </xf>
    <xf numFmtId="0" fontId="32" fillId="0" borderId="0" xfId="1" applyFont="1" applyBorder="1" applyAlignment="1">
      <alignment vertical="center"/>
    </xf>
    <xf numFmtId="187" fontId="32" fillId="0" borderId="0" xfId="1" applyNumberFormat="1" applyFont="1" applyBorder="1" applyAlignment="1">
      <alignment vertical="center"/>
    </xf>
    <xf numFmtId="0" fontId="32" fillId="0" borderId="0" xfId="1" applyFont="1" applyAlignment="1">
      <alignment vertical="center"/>
    </xf>
    <xf numFmtId="0" fontId="18" fillId="0" borderId="0" xfId="4" applyFont="1" applyAlignment="1"/>
    <xf numFmtId="0" fontId="10" fillId="0" borderId="0" xfId="4" applyFont="1" applyAlignment="1">
      <alignment horizontal="left" indent="1"/>
    </xf>
    <xf numFmtId="0" fontId="10" fillId="0" borderId="0" xfId="4" applyFont="1"/>
    <xf numFmtId="189" fontId="10" fillId="3" borderId="28" xfId="1" applyNumberFormat="1" applyFont="1" applyFill="1" applyBorder="1" applyAlignment="1">
      <alignment vertical="center" wrapText="1"/>
    </xf>
    <xf numFmtId="0" fontId="10" fillId="3" borderId="6" xfId="1" applyFont="1" applyFill="1" applyBorder="1" applyAlignment="1">
      <alignment horizontal="center" vertical="center"/>
    </xf>
    <xf numFmtId="0" fontId="10" fillId="3" borderId="6" xfId="1" applyFont="1" applyFill="1" applyBorder="1" applyAlignment="1">
      <alignment horizontal="center" vertical="center" wrapText="1"/>
    </xf>
    <xf numFmtId="0" fontId="10" fillId="3" borderId="28" xfId="1" applyFont="1" applyFill="1" applyBorder="1" applyAlignment="1">
      <alignment horizontal="center" vertical="center" wrapText="1"/>
    </xf>
    <xf numFmtId="189" fontId="10" fillId="3" borderId="7" xfId="1" applyNumberFormat="1" applyFont="1" applyFill="1" applyBorder="1" applyAlignment="1">
      <alignment horizontal="center" vertical="center" wrapText="1"/>
    </xf>
    <xf numFmtId="0" fontId="10" fillId="4" borderId="30" xfId="1" quotePrefix="1" applyFont="1" applyFill="1" applyBorder="1" applyAlignment="1">
      <alignment vertical="center"/>
    </xf>
    <xf numFmtId="0" fontId="10" fillId="0" borderId="104" xfId="1" quotePrefix="1" applyFont="1" applyFill="1" applyBorder="1" applyAlignment="1">
      <alignment horizontal="center" vertical="center"/>
    </xf>
    <xf numFmtId="0" fontId="10" fillId="0" borderId="105" xfId="1" applyFont="1" applyFill="1" applyBorder="1" applyAlignment="1">
      <alignment vertical="center"/>
    </xf>
    <xf numFmtId="190" fontId="10" fillId="0" borderId="105" xfId="1" applyNumberFormat="1" applyFont="1" applyFill="1" applyBorder="1" applyAlignment="1">
      <alignment vertical="center"/>
    </xf>
    <xf numFmtId="190" fontId="10" fillId="0" borderId="106" xfId="4" applyNumberFormat="1" applyFont="1" applyBorder="1" applyAlignment="1"/>
    <xf numFmtId="190" fontId="10" fillId="0" borderId="104" xfId="4" applyNumberFormat="1" applyFont="1" applyBorder="1" applyAlignment="1"/>
    <xf numFmtId="190" fontId="10" fillId="0" borderId="107" xfId="4" applyNumberFormat="1" applyFont="1" applyBorder="1" applyAlignment="1"/>
    <xf numFmtId="0" fontId="10" fillId="0" borderId="106" xfId="4" applyNumberFormat="1" applyFont="1" applyBorder="1" applyAlignment="1">
      <alignment horizontal="center" vertical="center"/>
    </xf>
    <xf numFmtId="0" fontId="10" fillId="4" borderId="37" xfId="1" quotePrefix="1" applyFont="1" applyFill="1" applyBorder="1" applyAlignment="1">
      <alignment horizontal="center" vertical="center"/>
    </xf>
    <xf numFmtId="0" fontId="10" fillId="0" borderId="108" xfId="1" quotePrefix="1" applyFont="1" applyFill="1" applyBorder="1" applyAlignment="1">
      <alignment horizontal="center" vertical="center"/>
    </xf>
    <xf numFmtId="0" fontId="10" fillId="0" borderId="109" xfId="1" applyFont="1" applyFill="1" applyBorder="1" applyAlignment="1">
      <alignment vertical="center"/>
    </xf>
    <xf numFmtId="190" fontId="10" fillId="0" borderId="109" xfId="1" applyNumberFormat="1" applyFont="1" applyFill="1" applyBorder="1" applyAlignment="1">
      <alignment vertical="center"/>
    </xf>
    <xf numFmtId="190" fontId="10" fillId="0" borderId="110" xfId="4" applyNumberFormat="1" applyFont="1" applyBorder="1" applyAlignment="1"/>
    <xf numFmtId="190" fontId="10" fillId="0" borderId="111" xfId="4" applyNumberFormat="1" applyFont="1" applyBorder="1" applyAlignment="1"/>
    <xf numFmtId="0" fontId="10" fillId="0" borderId="110" xfId="4" applyNumberFormat="1" applyFont="1" applyBorder="1" applyAlignment="1">
      <alignment horizontal="center" vertical="center"/>
    </xf>
    <xf numFmtId="0" fontId="10" fillId="4" borderId="37" xfId="1" applyFont="1" applyFill="1" applyBorder="1" applyAlignment="1">
      <alignment horizontal="center" vertical="center"/>
    </xf>
    <xf numFmtId="0" fontId="10" fillId="0" borderId="108" xfId="1" applyFont="1" applyFill="1" applyBorder="1" applyAlignment="1">
      <alignment horizontal="center" vertical="center"/>
    </xf>
    <xf numFmtId="0" fontId="10" fillId="4" borderId="33" xfId="1" applyFont="1" applyFill="1" applyBorder="1" applyAlignment="1">
      <alignment horizontal="center" vertical="center"/>
    </xf>
    <xf numFmtId="0" fontId="10" fillId="0" borderId="112" xfId="1" applyFont="1" applyFill="1" applyBorder="1" applyAlignment="1">
      <alignment horizontal="center" vertical="center"/>
    </xf>
    <xf numFmtId="0" fontId="10" fillId="0" borderId="113" xfId="1" applyFont="1" applyFill="1" applyBorder="1" applyAlignment="1">
      <alignment vertical="center"/>
    </xf>
    <xf numFmtId="190" fontId="10" fillId="0" borderId="113" xfId="1" applyNumberFormat="1" applyFont="1" applyFill="1" applyBorder="1" applyAlignment="1">
      <alignment vertical="center"/>
    </xf>
    <xf numFmtId="190" fontId="10" fillId="0" borderId="114" xfId="4" applyNumberFormat="1" applyFont="1" applyBorder="1" applyAlignment="1"/>
    <xf numFmtId="190" fontId="10" fillId="0" borderId="112" xfId="4" applyNumberFormat="1" applyFont="1" applyBorder="1" applyAlignment="1"/>
    <xf numFmtId="190" fontId="10" fillId="0" borderId="115" xfId="4" applyNumberFormat="1" applyFont="1" applyBorder="1" applyAlignment="1"/>
    <xf numFmtId="0" fontId="10" fillId="0" borderId="114" xfId="4" applyNumberFormat="1" applyFont="1" applyBorder="1" applyAlignment="1">
      <alignment horizontal="center" vertical="center"/>
    </xf>
    <xf numFmtId="0" fontId="10" fillId="5" borderId="37" xfId="1" quotePrefix="1" applyFont="1" applyFill="1" applyBorder="1" applyAlignment="1">
      <alignment vertical="center"/>
    </xf>
    <xf numFmtId="0" fontId="10" fillId="0" borderId="106" xfId="4" applyNumberFormat="1" applyFont="1" applyFill="1" applyBorder="1" applyAlignment="1">
      <alignment horizontal="center" vertical="center"/>
    </xf>
    <xf numFmtId="0" fontId="10" fillId="5" borderId="37" xfId="1" quotePrefix="1" applyFont="1" applyFill="1" applyBorder="1" applyAlignment="1">
      <alignment horizontal="center" vertical="center"/>
    </xf>
    <xf numFmtId="0" fontId="10" fillId="0" borderId="110" xfId="4" applyNumberFormat="1" applyFont="1" applyFill="1" applyBorder="1" applyAlignment="1">
      <alignment horizontal="center" vertical="center"/>
    </xf>
    <xf numFmtId="0" fontId="10" fillId="5" borderId="37" xfId="1" applyFont="1" applyFill="1" applyBorder="1" applyAlignment="1">
      <alignment horizontal="center" vertical="center"/>
    </xf>
    <xf numFmtId="190" fontId="10" fillId="0" borderId="117" xfId="1" applyNumberFormat="1" applyFont="1" applyFill="1" applyBorder="1" applyAlignment="1">
      <alignment vertical="center"/>
    </xf>
    <xf numFmtId="190" fontId="10" fillId="0" borderId="118" xfId="4" applyNumberFormat="1" applyFont="1" applyBorder="1" applyAlignment="1"/>
    <xf numFmtId="0" fontId="10" fillId="0" borderId="118" xfId="4" applyNumberFormat="1" applyFont="1" applyFill="1" applyBorder="1" applyAlignment="1">
      <alignment horizontal="center" vertical="center"/>
    </xf>
    <xf numFmtId="0" fontId="10" fillId="0" borderId="120" xfId="1" applyFont="1" applyFill="1" applyBorder="1" applyAlignment="1">
      <alignment horizontal="center" vertical="center"/>
    </xf>
    <xf numFmtId="0" fontId="10" fillId="0" borderId="121" xfId="1" applyFont="1" applyFill="1" applyBorder="1" applyAlignment="1">
      <alignment horizontal="center" vertical="center"/>
    </xf>
    <xf numFmtId="0" fontId="10" fillId="0" borderId="122" xfId="1" applyFont="1" applyFill="1" applyBorder="1" applyAlignment="1">
      <alignment vertical="center"/>
    </xf>
    <xf numFmtId="0" fontId="10" fillId="0" borderId="121" xfId="1" applyFont="1" applyFill="1" applyBorder="1" applyAlignment="1">
      <alignment vertical="center"/>
    </xf>
    <xf numFmtId="190" fontId="10" fillId="0" borderId="123" xfId="4" applyNumberFormat="1" applyFont="1" applyFill="1" applyBorder="1" applyAlignment="1">
      <alignment horizontal="center" vertical="center" wrapText="1" shrinkToFit="1"/>
    </xf>
    <xf numFmtId="190" fontId="10" fillId="0" borderId="126" xfId="4" applyNumberFormat="1" applyFont="1" applyFill="1" applyBorder="1" applyAlignment="1">
      <alignment horizontal="center"/>
    </xf>
    <xf numFmtId="0" fontId="33" fillId="0" borderId="7" xfId="4" applyFont="1" applyBorder="1" applyAlignment="1">
      <alignment horizontal="center" vertical="center" wrapText="1"/>
    </xf>
    <xf numFmtId="0" fontId="33" fillId="0" borderId="20" xfId="4" applyFont="1" applyBorder="1" applyAlignment="1">
      <alignment horizontal="center" vertical="center" wrapText="1"/>
    </xf>
    <xf numFmtId="190" fontId="34" fillId="0" borderId="20" xfId="3" applyNumberFormat="1" applyFont="1" applyFill="1" applyBorder="1" applyAlignment="1">
      <alignment horizontal="center" vertical="center" wrapText="1"/>
    </xf>
    <xf numFmtId="0" fontId="33" fillId="0" borderId="33" xfId="4" applyFont="1" applyBorder="1" applyAlignment="1">
      <alignment horizontal="center" vertical="center" wrapText="1"/>
    </xf>
    <xf numFmtId="0" fontId="10" fillId="0" borderId="0" xfId="116" applyFont="1" applyAlignment="1">
      <alignment horizontal="right" vertical="center"/>
    </xf>
    <xf numFmtId="0" fontId="10" fillId="0" borderId="0" xfId="116" applyFont="1" applyAlignment="1">
      <alignment vertical="center"/>
    </xf>
    <xf numFmtId="0" fontId="32" fillId="0" borderId="0" xfId="116" applyFont="1" applyFill="1" applyAlignment="1">
      <alignment vertical="center"/>
    </xf>
    <xf numFmtId="0" fontId="67" fillId="0" borderId="0" xfId="116" applyFont="1" applyFill="1" applyAlignment="1">
      <alignment vertical="center"/>
    </xf>
    <xf numFmtId="0" fontId="69" fillId="0" borderId="0" xfId="116" applyFont="1" applyFill="1" applyAlignment="1">
      <alignment vertical="center"/>
    </xf>
    <xf numFmtId="0" fontId="70" fillId="0" borderId="0" xfId="116" applyFont="1" applyFill="1" applyAlignment="1">
      <alignment horizontal="right" vertical="center"/>
    </xf>
    <xf numFmtId="194" fontId="13" fillId="0" borderId="0" xfId="116" applyNumberFormat="1" applyFont="1" applyBorder="1" applyAlignment="1">
      <alignment vertical="center"/>
    </xf>
    <xf numFmtId="0" fontId="10" fillId="0" borderId="0" xfId="116" applyFont="1" applyAlignment="1">
      <alignment horizontal="center" vertical="center"/>
    </xf>
    <xf numFmtId="0" fontId="71" fillId="0" borderId="0" xfId="116" applyFont="1" applyAlignment="1">
      <alignment vertical="center" wrapText="1"/>
    </xf>
    <xf numFmtId="0" fontId="10" fillId="0" borderId="0" xfId="116" applyFont="1" applyAlignment="1">
      <alignment horizontal="right"/>
    </xf>
    <xf numFmtId="0" fontId="71" fillId="0" borderId="0" xfId="116" applyFont="1" applyAlignment="1">
      <alignment vertical="center"/>
    </xf>
    <xf numFmtId="0" fontId="18" fillId="3" borderId="1" xfId="116" applyFont="1" applyFill="1" applyBorder="1" applyAlignment="1">
      <alignment horizontal="center" vertical="center" shrinkToFit="1"/>
    </xf>
    <xf numFmtId="0" fontId="18" fillId="3" borderId="3" xfId="116" applyFont="1" applyFill="1" applyBorder="1" applyAlignment="1">
      <alignment horizontal="center" vertical="center"/>
    </xf>
    <xf numFmtId="0" fontId="18" fillId="3" borderId="139" xfId="116" applyFont="1" applyFill="1" applyBorder="1" applyAlignment="1">
      <alignment horizontal="center" vertical="center" shrinkToFit="1"/>
    </xf>
    <xf numFmtId="0" fontId="18" fillId="3" borderId="140" xfId="116" applyFont="1" applyFill="1" applyBorder="1" applyAlignment="1">
      <alignment horizontal="center" vertical="center"/>
    </xf>
    <xf numFmtId="0" fontId="66" fillId="0" borderId="3" xfId="109" applyFont="1" applyBorder="1" applyAlignment="1">
      <alignment horizontal="left" vertical="center" wrapText="1"/>
    </xf>
    <xf numFmtId="0" fontId="66" fillId="0" borderId="141" xfId="109" applyFont="1" applyBorder="1" applyAlignment="1">
      <alignment horizontal="left" vertical="center" wrapText="1"/>
    </xf>
    <xf numFmtId="0" fontId="10" fillId="0" borderId="142" xfId="116" applyFont="1" applyBorder="1" applyAlignment="1">
      <alignment horizontal="center" vertical="center"/>
    </xf>
    <xf numFmtId="0" fontId="10" fillId="0" borderId="105" xfId="116" applyFont="1" applyBorder="1" applyAlignment="1">
      <alignment horizontal="left" vertical="center" indent="1"/>
    </xf>
    <xf numFmtId="49" fontId="9" fillId="0" borderId="37" xfId="116" quotePrefix="1" applyNumberFormat="1" applyFont="1" applyFill="1" applyBorder="1" applyAlignment="1">
      <alignment horizontal="center" vertical="center" shrinkToFit="1"/>
    </xf>
    <xf numFmtId="0" fontId="30" fillId="0" borderId="38" xfId="116" applyFont="1" applyFill="1" applyBorder="1" applyAlignment="1">
      <alignment vertical="center" shrinkToFit="1"/>
    </xf>
    <xf numFmtId="178" fontId="10" fillId="5" borderId="7" xfId="116" applyNumberFormat="1" applyFont="1" applyFill="1" applyBorder="1" applyAlignment="1">
      <alignment vertical="center"/>
    </xf>
    <xf numFmtId="0" fontId="10" fillId="0" borderId="144" xfId="116" applyFont="1" applyBorder="1" applyAlignment="1">
      <alignment horizontal="center" vertical="center"/>
    </xf>
    <xf numFmtId="0" fontId="10" fillId="0" borderId="109" xfId="116" applyFont="1" applyBorder="1" applyAlignment="1">
      <alignment horizontal="left" vertical="center" indent="1"/>
    </xf>
    <xf numFmtId="49" fontId="9" fillId="0" borderId="37" xfId="116" applyNumberFormat="1" applyFont="1" applyFill="1" applyBorder="1" applyAlignment="1">
      <alignment horizontal="center" vertical="center" shrinkToFit="1"/>
    </xf>
    <xf numFmtId="49" fontId="9" fillId="0" borderId="28" xfId="116" applyNumberFormat="1" applyFont="1" applyFill="1" applyBorder="1" applyAlignment="1">
      <alignment horizontal="center" vertical="center" shrinkToFit="1"/>
    </xf>
    <xf numFmtId="0" fontId="30" fillId="0" borderId="29" xfId="116" applyFont="1" applyFill="1" applyBorder="1" applyAlignment="1">
      <alignment vertical="center" shrinkToFit="1"/>
    </xf>
    <xf numFmtId="0" fontId="10" fillId="0" borderId="0" xfId="116" applyFont="1" applyBorder="1" applyAlignment="1">
      <alignment horizontal="right" vertical="center"/>
    </xf>
    <xf numFmtId="0" fontId="10" fillId="0" borderId="0" xfId="116" applyFont="1" applyAlignment="1">
      <alignment horizontal="right"/>
    </xf>
    <xf numFmtId="0" fontId="29" fillId="3" borderId="4" xfId="116" applyFont="1" applyFill="1" applyBorder="1" applyAlignment="1">
      <alignment horizontal="center" vertical="center" wrapText="1"/>
    </xf>
    <xf numFmtId="0" fontId="29" fillId="3" borderId="90" xfId="116" applyFont="1" applyFill="1" applyBorder="1" applyAlignment="1">
      <alignment horizontal="center" vertical="center" wrapText="1"/>
    </xf>
    <xf numFmtId="176" fontId="10" fillId="5" borderId="149" xfId="116" applyNumberFormat="1" applyFont="1" applyFill="1" applyBorder="1" applyAlignment="1">
      <alignment vertical="center"/>
    </xf>
    <xf numFmtId="176" fontId="10" fillId="5" borderId="150" xfId="116" applyNumberFormat="1" applyFont="1" applyFill="1" applyBorder="1" applyAlignment="1">
      <alignment vertical="center"/>
    </xf>
    <xf numFmtId="176" fontId="10" fillId="41" borderId="143" xfId="116" applyNumberFormat="1" applyFont="1" applyFill="1" applyBorder="1" applyAlignment="1">
      <alignment vertical="center"/>
    </xf>
    <xf numFmtId="176" fontId="10" fillId="41" borderId="145" xfId="116" applyNumberFormat="1" applyFont="1" applyFill="1" applyBorder="1" applyAlignment="1">
      <alignment vertical="center"/>
    </xf>
    <xf numFmtId="0" fontId="10" fillId="0" borderId="0" xfId="116" applyFont="1" applyAlignment="1">
      <alignment vertical="center"/>
    </xf>
    <xf numFmtId="0" fontId="10" fillId="0" borderId="146" xfId="116" applyFont="1" applyBorder="1" applyAlignment="1">
      <alignment horizontal="center" vertical="center"/>
    </xf>
    <xf numFmtId="176" fontId="10" fillId="41" borderId="145" xfId="116" applyNumberFormat="1" applyFont="1" applyFill="1" applyBorder="1" applyAlignment="1">
      <alignment vertical="center"/>
    </xf>
    <xf numFmtId="0" fontId="10" fillId="0" borderId="153" xfId="116" applyFont="1" applyBorder="1" applyAlignment="1">
      <alignment horizontal="center" vertical="center"/>
    </xf>
    <xf numFmtId="0" fontId="10" fillId="0" borderId="151" xfId="116" applyFont="1" applyBorder="1" applyAlignment="1">
      <alignment horizontal="center" vertical="center"/>
    </xf>
    <xf numFmtId="0" fontId="10" fillId="0" borderId="147" xfId="116" applyFont="1" applyBorder="1" applyAlignment="1">
      <alignment horizontal="center" vertical="center"/>
    </xf>
    <xf numFmtId="176" fontId="10" fillId="5" borderId="148" xfId="116" applyNumberFormat="1" applyFont="1" applyFill="1" applyBorder="1" applyAlignment="1">
      <alignment vertical="center"/>
    </xf>
    <xf numFmtId="176" fontId="10" fillId="41" borderId="140" xfId="116" applyNumberFormat="1" applyFont="1" applyFill="1" applyBorder="1" applyAlignment="1">
      <alignment vertical="center"/>
    </xf>
    <xf numFmtId="0" fontId="66" fillId="0" borderId="3" xfId="108" applyFont="1" applyBorder="1" applyAlignment="1">
      <alignment horizontal="left" vertical="center" wrapText="1"/>
    </xf>
    <xf numFmtId="0" fontId="66" fillId="0" borderId="141" xfId="108" applyFont="1" applyBorder="1" applyAlignment="1">
      <alignment horizontal="left" vertical="center" wrapText="1"/>
    </xf>
    <xf numFmtId="178" fontId="10" fillId="5" borderId="7" xfId="116" applyNumberFormat="1" applyFont="1" applyFill="1" applyBorder="1" applyAlignment="1">
      <alignment vertical="center"/>
    </xf>
    <xf numFmtId="178" fontId="10" fillId="43" borderId="7" xfId="116" applyNumberFormat="1" applyFont="1" applyFill="1" applyBorder="1" applyAlignment="1">
      <alignment vertical="center"/>
    </xf>
    <xf numFmtId="0" fontId="10" fillId="0" borderId="0" xfId="116" applyFont="1" applyAlignment="1">
      <alignment vertical="center"/>
    </xf>
    <xf numFmtId="0" fontId="29" fillId="3" borderId="90" xfId="116" applyFont="1" applyFill="1" applyBorder="1" applyAlignment="1">
      <alignment horizontal="center" vertical="center" wrapText="1"/>
    </xf>
    <xf numFmtId="176" fontId="10" fillId="40" borderId="149" xfId="116" applyNumberFormat="1" applyFont="1" applyFill="1" applyBorder="1" applyAlignment="1">
      <alignment vertical="center"/>
    </xf>
    <xf numFmtId="176" fontId="10" fillId="40" borderId="150" xfId="116" applyNumberFormat="1" applyFont="1" applyFill="1" applyBorder="1" applyAlignment="1">
      <alignment vertical="center"/>
    </xf>
    <xf numFmtId="176" fontId="10" fillId="42" borderId="143" xfId="116" applyNumberFormat="1" applyFont="1" applyFill="1" applyBorder="1" applyAlignment="1">
      <alignment vertical="center"/>
    </xf>
    <xf numFmtId="176" fontId="10" fillId="42" borderId="145" xfId="116" applyNumberFormat="1" applyFont="1" applyFill="1" applyBorder="1" applyAlignment="1">
      <alignment vertical="center"/>
    </xf>
    <xf numFmtId="190" fontId="10" fillId="0" borderId="108" xfId="4" applyNumberFormat="1" applyFont="1" applyBorder="1" applyAlignment="1"/>
    <xf numFmtId="0" fontId="10" fillId="0" borderId="0" xfId="116" applyFont="1" applyAlignment="1">
      <alignment horizontal="right"/>
    </xf>
    <xf numFmtId="0" fontId="29" fillId="3" borderId="4" xfId="116" applyFont="1" applyFill="1" applyBorder="1" applyAlignment="1">
      <alignment horizontal="center" vertical="center" wrapText="1"/>
    </xf>
    <xf numFmtId="178" fontId="10" fillId="5" borderId="7" xfId="116" applyNumberFormat="1" applyFont="1" applyFill="1" applyBorder="1" applyAlignment="1">
      <alignment vertical="center"/>
    </xf>
    <xf numFmtId="0" fontId="10" fillId="0" borderId="146" xfId="116" applyFont="1" applyBorder="1" applyAlignment="1">
      <alignment horizontal="center" vertical="center"/>
    </xf>
    <xf numFmtId="0" fontId="29" fillId="3" borderId="90" xfId="116" applyFont="1" applyFill="1" applyBorder="1" applyAlignment="1">
      <alignment horizontal="center" vertical="center" wrapText="1"/>
    </xf>
    <xf numFmtId="176" fontId="10" fillId="5" borderId="149" xfId="116" applyNumberFormat="1" applyFont="1" applyFill="1" applyBorder="1" applyAlignment="1">
      <alignment vertical="center"/>
    </xf>
    <xf numFmtId="176" fontId="10" fillId="5" borderId="150" xfId="116" applyNumberFormat="1" applyFont="1" applyFill="1" applyBorder="1" applyAlignment="1">
      <alignment vertical="center"/>
    </xf>
    <xf numFmtId="176" fontId="10" fillId="40" borderId="150" xfId="116" applyNumberFormat="1" applyFont="1" applyFill="1" applyBorder="1" applyAlignment="1">
      <alignment vertical="center"/>
    </xf>
    <xf numFmtId="176" fontId="10" fillId="41" borderId="143" xfId="116" applyNumberFormat="1" applyFont="1" applyFill="1" applyBorder="1" applyAlignment="1">
      <alignment vertical="center"/>
    </xf>
    <xf numFmtId="176" fontId="10" fillId="41" borderId="145" xfId="116" applyNumberFormat="1" applyFont="1" applyFill="1" applyBorder="1" applyAlignment="1">
      <alignment vertical="center"/>
    </xf>
    <xf numFmtId="176" fontId="10" fillId="42" borderId="145" xfId="116" applyNumberFormat="1" applyFont="1" applyFill="1" applyBorder="1" applyAlignment="1">
      <alignment vertical="center"/>
    </xf>
    <xf numFmtId="178" fontId="10" fillId="43" borderId="7" xfId="116" applyNumberFormat="1" applyFont="1" applyFill="1" applyBorder="1" applyAlignment="1">
      <alignment vertical="center"/>
    </xf>
    <xf numFmtId="0" fontId="10" fillId="0" borderId="153" xfId="116" applyFont="1" applyBorder="1" applyAlignment="1">
      <alignment horizontal="center" vertical="center"/>
    </xf>
    <xf numFmtId="0" fontId="10" fillId="0" borderId="151" xfId="116" applyFont="1" applyBorder="1" applyAlignment="1">
      <alignment horizontal="center" vertical="center"/>
    </xf>
    <xf numFmtId="0" fontId="10" fillId="0" borderId="147" xfId="116" applyFont="1" applyBorder="1" applyAlignment="1">
      <alignment horizontal="center" vertical="center"/>
    </xf>
    <xf numFmtId="176" fontId="10" fillId="40" borderId="148" xfId="116" applyNumberFormat="1" applyFont="1" applyFill="1" applyBorder="1" applyAlignment="1">
      <alignment vertical="center"/>
    </xf>
    <xf numFmtId="176" fontId="10" fillId="42" borderId="140" xfId="116" applyNumberFormat="1" applyFont="1" applyFill="1" applyBorder="1" applyAlignment="1">
      <alignment vertical="center"/>
    </xf>
    <xf numFmtId="176" fontId="10" fillId="5" borderId="148" xfId="116" applyNumberFormat="1" applyFont="1" applyFill="1" applyBorder="1" applyAlignment="1">
      <alignment vertical="center"/>
    </xf>
    <xf numFmtId="176" fontId="10" fillId="41" borderId="140" xfId="116" applyNumberFormat="1" applyFont="1" applyFill="1" applyBorder="1" applyAlignment="1">
      <alignment vertical="center"/>
    </xf>
    <xf numFmtId="0" fontId="0" fillId="0" borderId="0" xfId="0">
      <alignment vertical="center"/>
    </xf>
    <xf numFmtId="0" fontId="68" fillId="0" borderId="0" xfId="116" applyFont="1" applyBorder="1" applyAlignment="1">
      <alignment vertical="center"/>
    </xf>
    <xf numFmtId="190" fontId="10" fillId="0" borderId="106" xfId="4" applyNumberFormat="1" applyFont="1" applyBorder="1" applyAlignment="1"/>
    <xf numFmtId="190" fontId="10" fillId="0" borderId="110" xfId="4" applyNumberFormat="1" applyFont="1" applyBorder="1" applyAlignment="1"/>
    <xf numFmtId="190" fontId="10" fillId="0" borderId="114" xfId="4" applyNumberFormat="1" applyFont="1" applyBorder="1" applyAlignment="1"/>
    <xf numFmtId="5" fontId="10" fillId="3" borderId="27" xfId="1" applyNumberFormat="1" applyFont="1" applyFill="1" applyBorder="1" applyAlignment="1">
      <alignment horizontal="center" vertical="center"/>
    </xf>
    <xf numFmtId="5" fontId="10" fillId="3" borderId="20" xfId="1" applyNumberFormat="1" applyFont="1" applyFill="1" applyBorder="1" applyAlignment="1">
      <alignment horizontal="center" vertical="center" wrapText="1"/>
    </xf>
    <xf numFmtId="0" fontId="10" fillId="0" borderId="0" xfId="1" applyFont="1" applyFill="1" applyBorder="1" applyAlignment="1">
      <alignment horizontal="center" vertical="center" wrapText="1"/>
    </xf>
    <xf numFmtId="187" fontId="10" fillId="0" borderId="0" xfId="1" applyNumberFormat="1" applyFont="1" applyBorder="1" applyAlignment="1">
      <alignment vertical="center"/>
    </xf>
    <xf numFmtId="0" fontId="75" fillId="0" borderId="0" xfId="1" applyFont="1" applyAlignment="1">
      <alignment vertical="center"/>
    </xf>
    <xf numFmtId="190" fontId="30" fillId="44" borderId="30" xfId="1" applyNumberFormat="1" applyFont="1" applyFill="1" applyBorder="1"/>
    <xf numFmtId="190" fontId="30" fillId="44" borderId="31" xfId="1" applyNumberFormat="1" applyFont="1" applyFill="1" applyBorder="1"/>
    <xf numFmtId="190" fontId="30" fillId="44" borderId="32" xfId="1" applyNumberFormat="1" applyFont="1" applyFill="1" applyBorder="1"/>
    <xf numFmtId="190" fontId="30" fillId="44" borderId="37" xfId="1" applyNumberFormat="1" applyFont="1" applyFill="1" applyBorder="1"/>
    <xf numFmtId="190" fontId="30" fillId="44" borderId="0" xfId="1" applyNumberFormat="1" applyFont="1" applyFill="1" applyBorder="1"/>
    <xf numFmtId="190" fontId="30" fillId="44" borderId="38" xfId="1" applyNumberFormat="1" applyFont="1" applyFill="1" applyBorder="1"/>
    <xf numFmtId="190" fontId="30" fillId="44" borderId="33" xfId="1" applyNumberFormat="1" applyFont="1" applyFill="1" applyBorder="1"/>
    <xf numFmtId="190" fontId="30" fillId="44" borderId="34" xfId="1" applyNumberFormat="1" applyFont="1" applyFill="1" applyBorder="1"/>
    <xf numFmtId="190" fontId="30" fillId="44" borderId="35" xfId="1" applyNumberFormat="1" applyFont="1" applyFill="1" applyBorder="1"/>
    <xf numFmtId="190" fontId="10" fillId="44" borderId="30" xfId="1" applyNumberFormat="1" applyFont="1" applyFill="1" applyBorder="1"/>
    <xf numFmtId="190" fontId="10" fillId="44" borderId="31" xfId="1" applyNumberFormat="1" applyFont="1" applyFill="1" applyBorder="1"/>
    <xf numFmtId="190" fontId="10" fillId="44" borderId="32" xfId="1" applyNumberFormat="1" applyFont="1" applyFill="1" applyBorder="1"/>
    <xf numFmtId="190" fontId="10" fillId="44" borderId="37" xfId="1" applyNumberFormat="1" applyFont="1" applyFill="1" applyBorder="1"/>
    <xf numFmtId="190" fontId="10" fillId="44" borderId="0" xfId="1" applyNumberFormat="1" applyFont="1" applyFill="1" applyBorder="1"/>
    <xf numFmtId="190" fontId="10" fillId="44" borderId="38" xfId="1" applyNumberFormat="1" applyFont="1" applyFill="1" applyBorder="1"/>
    <xf numFmtId="190" fontId="10" fillId="44" borderId="33" xfId="1" applyNumberFormat="1" applyFont="1" applyFill="1" applyBorder="1"/>
    <xf numFmtId="190" fontId="10" fillId="44" borderId="34" xfId="1" applyNumberFormat="1" applyFont="1" applyFill="1" applyBorder="1"/>
    <xf numFmtId="190" fontId="10" fillId="44" borderId="35" xfId="1" applyNumberFormat="1" applyFont="1" applyFill="1" applyBorder="1"/>
    <xf numFmtId="190" fontId="10" fillId="4" borderId="20" xfId="1" applyNumberFormat="1" applyFont="1" applyFill="1" applyBorder="1"/>
    <xf numFmtId="190" fontId="10" fillId="0" borderId="20" xfId="1" applyNumberFormat="1" applyFont="1" applyBorder="1" applyAlignment="1">
      <alignment vertical="center"/>
    </xf>
    <xf numFmtId="190" fontId="10" fillId="44" borderId="107" xfId="4" applyNumberFormat="1" applyFont="1" applyFill="1" applyBorder="1" applyAlignment="1"/>
    <xf numFmtId="190" fontId="10" fillId="44" borderId="111" xfId="4" applyNumberFormat="1" applyFont="1" applyFill="1" applyBorder="1" applyAlignment="1"/>
    <xf numFmtId="190" fontId="10" fillId="44" borderId="119" xfId="4" applyNumberFormat="1" applyFont="1" applyFill="1" applyBorder="1" applyAlignment="1"/>
    <xf numFmtId="5" fontId="14" fillId="3" borderId="20" xfId="1" applyNumberFormat="1" applyFont="1" applyFill="1" applyBorder="1" applyAlignment="1">
      <alignment horizontal="center" vertical="center" wrapText="1"/>
    </xf>
    <xf numFmtId="5" fontId="14" fillId="0" borderId="0" xfId="1" applyNumberFormat="1" applyFont="1" applyFill="1" applyAlignment="1">
      <alignment vertical="center"/>
    </xf>
    <xf numFmtId="0" fontId="10" fillId="0" borderId="33" xfId="1" applyFont="1" applyFill="1" applyBorder="1" applyAlignment="1"/>
    <xf numFmtId="5" fontId="9" fillId="0" borderId="31" xfId="2" quotePrefix="1" applyNumberFormat="1" applyFont="1" applyFill="1" applyBorder="1" applyAlignment="1">
      <alignment horizontal="center" vertical="center"/>
    </xf>
    <xf numFmtId="5" fontId="9" fillId="0" borderId="31" xfId="1" applyNumberFormat="1" applyFont="1" applyBorder="1" applyAlignment="1">
      <alignment horizontal="center"/>
    </xf>
    <xf numFmtId="5" fontId="9" fillId="0" borderId="32" xfId="1" applyNumberFormat="1" applyFont="1" applyBorder="1" applyAlignment="1">
      <alignment horizontal="center"/>
    </xf>
    <xf numFmtId="5" fontId="9" fillId="0" borderId="0" xfId="2" quotePrefix="1" applyNumberFormat="1" applyFont="1" applyFill="1" applyBorder="1" applyAlignment="1">
      <alignment horizontal="center" vertical="center" wrapText="1"/>
    </xf>
    <xf numFmtId="5" fontId="9" fillId="0" borderId="0" xfId="1" applyNumberFormat="1" applyFont="1" applyBorder="1" applyAlignment="1">
      <alignment horizontal="center" vertical="center" wrapText="1"/>
    </xf>
    <xf numFmtId="5" fontId="9" fillId="0" borderId="38" xfId="1" applyNumberFormat="1" applyFont="1" applyBorder="1" applyAlignment="1">
      <alignment horizontal="center" vertical="center" wrapText="1"/>
    </xf>
    <xf numFmtId="5" fontId="9" fillId="0" borderId="30" xfId="1" applyNumberFormat="1" applyFont="1" applyBorder="1" applyAlignment="1">
      <alignment horizontal="center"/>
    </xf>
    <xf numFmtId="5" fontId="9" fillId="0" borderId="37" xfId="1" applyNumberFormat="1" applyFont="1" applyBorder="1" applyAlignment="1">
      <alignment horizontal="center" vertical="center" wrapText="1"/>
    </xf>
    <xf numFmtId="5" fontId="10" fillId="3" borderId="36" xfId="1" applyNumberFormat="1" applyFont="1" applyFill="1" applyBorder="1" applyAlignment="1">
      <alignment horizontal="center" vertical="center" wrapText="1"/>
    </xf>
    <xf numFmtId="5" fontId="10" fillId="3" borderId="37" xfId="1" applyNumberFormat="1" applyFont="1" applyFill="1" applyBorder="1" applyAlignment="1">
      <alignment horizontal="center" vertical="center" wrapText="1"/>
    </xf>
    <xf numFmtId="5" fontId="10" fillId="3" borderId="33" xfId="1" applyNumberFormat="1" applyFont="1" applyFill="1" applyBorder="1" applyAlignment="1">
      <alignment horizontal="center" vertical="center" wrapText="1"/>
    </xf>
    <xf numFmtId="190" fontId="10" fillId="0" borderId="116" xfId="4" applyNumberFormat="1" applyFont="1" applyBorder="1" applyAlignment="1"/>
    <xf numFmtId="190" fontId="10" fillId="0" borderId="154" xfId="4" applyNumberFormat="1" applyFont="1" applyBorder="1" applyAlignment="1"/>
    <xf numFmtId="190" fontId="10" fillId="0" borderId="155" xfId="4" applyNumberFormat="1" applyFont="1" applyBorder="1" applyAlignment="1"/>
    <xf numFmtId="5" fontId="10" fillId="3" borderId="27" xfId="1" applyNumberFormat="1" applyFont="1" applyFill="1" applyBorder="1" applyAlignment="1">
      <alignment horizontal="center" vertical="center" wrapText="1"/>
    </xf>
    <xf numFmtId="0" fontId="7" fillId="3" borderId="2" xfId="1" applyFont="1" applyFill="1" applyBorder="1" applyAlignment="1">
      <alignment horizontal="center" vertical="center"/>
    </xf>
    <xf numFmtId="0" fontId="1" fillId="0" borderId="3" xfId="1" applyBorder="1" applyAlignment="1">
      <alignment horizontal="center" vertical="center"/>
    </xf>
    <xf numFmtId="0" fontId="9" fillId="0" borderId="9" xfId="1" applyFont="1" applyBorder="1" applyAlignment="1">
      <alignment horizontal="center" vertical="center" wrapText="1"/>
    </xf>
    <xf numFmtId="0" fontId="9" fillId="0" borderId="11" xfId="1" applyFont="1" applyBorder="1" applyAlignment="1">
      <alignment horizontal="center" vertical="center" wrapText="1"/>
    </xf>
    <xf numFmtId="0" fontId="1" fillId="0" borderId="11" xfId="1" applyBorder="1" applyAlignment="1">
      <alignment horizontal="center" vertical="center" wrapText="1"/>
    </xf>
    <xf numFmtId="0" fontId="1" fillId="0" borderId="10" xfId="1" applyBorder="1" applyAlignment="1">
      <alignment horizontal="center" vertical="center" wrapText="1"/>
    </xf>
    <xf numFmtId="0" fontId="9" fillId="0" borderId="10" xfId="1" applyFont="1" applyBorder="1" applyAlignment="1">
      <alignment horizontal="center" vertical="center"/>
    </xf>
    <xf numFmtId="176" fontId="10" fillId="0" borderId="12" xfId="116" applyNumberFormat="1" applyFont="1" applyFill="1" applyBorder="1" applyAlignment="1">
      <alignment horizontal="right" vertical="center"/>
    </xf>
    <xf numFmtId="176" fontId="10" fillId="0" borderId="152" xfId="116" applyNumberFormat="1" applyFont="1" applyFill="1" applyBorder="1" applyAlignment="1">
      <alignment horizontal="right" vertical="center"/>
    </xf>
    <xf numFmtId="0" fontId="68" fillId="0" borderId="136" xfId="116" applyFont="1" applyBorder="1" applyAlignment="1">
      <alignment horizontal="center" vertical="center"/>
    </xf>
    <xf numFmtId="0" fontId="68" fillId="0" borderId="137" xfId="116" applyFont="1" applyBorder="1" applyAlignment="1">
      <alignment horizontal="center" vertical="center"/>
    </xf>
    <xf numFmtId="0" fontId="68" fillId="0" borderId="138" xfId="116" applyFont="1" applyBorder="1" applyAlignment="1">
      <alignment horizontal="center" vertical="center"/>
    </xf>
    <xf numFmtId="0" fontId="14" fillId="3" borderId="30" xfId="1" applyFont="1" applyFill="1" applyBorder="1" applyAlignment="1">
      <alignment horizontal="center" vertical="center" wrapText="1"/>
    </xf>
    <xf numFmtId="0" fontId="1" fillId="0" borderId="31" xfId="1" applyBorder="1" applyAlignment="1">
      <alignment horizontal="center" vertical="center"/>
    </xf>
    <xf numFmtId="0" fontId="1" fillId="0" borderId="32" xfId="1" applyBorder="1" applyAlignment="1">
      <alignment horizontal="center" vertical="center"/>
    </xf>
    <xf numFmtId="0" fontId="1" fillId="0" borderId="33" xfId="1" applyBorder="1" applyAlignment="1">
      <alignment horizontal="center" vertical="center"/>
    </xf>
    <xf numFmtId="0" fontId="1" fillId="0" borderId="34" xfId="1" applyBorder="1" applyAlignment="1">
      <alignment horizontal="center" vertical="center"/>
    </xf>
    <xf numFmtId="0" fontId="1" fillId="0" borderId="35" xfId="1" applyBorder="1" applyAlignment="1">
      <alignment horizontal="center" vertical="center"/>
    </xf>
    <xf numFmtId="179" fontId="10" fillId="0" borderId="30" xfId="0" applyNumberFormat="1" applyFont="1" applyFill="1" applyBorder="1" applyAlignment="1">
      <alignment horizontal="center" vertical="center"/>
    </xf>
    <xf numFmtId="0" fontId="9" fillId="0" borderId="31" xfId="0" applyFont="1" applyBorder="1" applyAlignment="1"/>
    <xf numFmtId="0" fontId="9" fillId="0" borderId="32" xfId="0" applyFont="1" applyBorder="1" applyAlignment="1"/>
    <xf numFmtId="0" fontId="9" fillId="0" borderId="33" xfId="0" applyFont="1" applyBorder="1" applyAlignment="1"/>
    <xf numFmtId="0" fontId="9" fillId="0" borderId="34" xfId="0" applyFont="1" applyBorder="1" applyAlignment="1"/>
    <xf numFmtId="0" fontId="9" fillId="0" borderId="35" xfId="0" applyFont="1" applyBorder="1" applyAlignment="1"/>
    <xf numFmtId="0" fontId="14" fillId="0" borderId="16" xfId="1" applyFont="1" applyFill="1" applyBorder="1" applyAlignment="1">
      <alignment horizontal="center" vertical="center"/>
    </xf>
    <xf numFmtId="0" fontId="1" fillId="0" borderId="17" xfId="1" applyFont="1" applyBorder="1" applyAlignment="1">
      <alignment vertical="center"/>
    </xf>
    <xf numFmtId="0" fontId="1" fillId="0" borderId="18" xfId="1" applyFont="1" applyBorder="1" applyAlignment="1">
      <alignment vertical="center"/>
    </xf>
    <xf numFmtId="179" fontId="10" fillId="0" borderId="30" xfId="1" applyNumberFormat="1" applyFont="1" applyFill="1" applyBorder="1" applyAlignment="1">
      <alignment horizontal="center" vertical="center"/>
    </xf>
    <xf numFmtId="0" fontId="9" fillId="0" borderId="31" xfId="1" applyFont="1" applyBorder="1" applyAlignment="1"/>
    <xf numFmtId="0" fontId="9" fillId="0" borderId="32" xfId="1" applyFont="1" applyBorder="1" applyAlignment="1"/>
    <xf numFmtId="0" fontId="9" fillId="0" borderId="33" xfId="1" applyFont="1" applyBorder="1" applyAlignment="1"/>
    <xf numFmtId="0" fontId="9" fillId="0" borderId="34" xfId="1" applyFont="1" applyBorder="1" applyAlignment="1"/>
    <xf numFmtId="0" fontId="9" fillId="0" borderId="35" xfId="1" applyFont="1" applyBorder="1" applyAlignment="1"/>
    <xf numFmtId="0" fontId="13" fillId="0" borderId="28" xfId="1" applyFont="1" applyFill="1" applyBorder="1" applyAlignment="1">
      <alignment horizontal="center" vertical="center" shrinkToFit="1"/>
    </xf>
    <xf numFmtId="0" fontId="12" fillId="0" borderId="29" xfId="1" applyFont="1" applyBorder="1" applyAlignment="1">
      <alignment horizontal="center" vertical="center" shrinkToFit="1"/>
    </xf>
    <xf numFmtId="179" fontId="14" fillId="0" borderId="30" xfId="1" applyNumberFormat="1" applyFont="1" applyFill="1" applyBorder="1" applyAlignment="1">
      <alignment horizontal="center" vertical="center"/>
    </xf>
    <xf numFmtId="0" fontId="1" fillId="0" borderId="31" xfId="1" applyBorder="1" applyAlignment="1"/>
    <xf numFmtId="0" fontId="1" fillId="0" borderId="32" xfId="1" applyBorder="1" applyAlignment="1"/>
    <xf numFmtId="0" fontId="1" fillId="0" borderId="33" xfId="1" applyBorder="1" applyAlignment="1"/>
    <xf numFmtId="0" fontId="1" fillId="0" borderId="34" xfId="1" applyBorder="1" applyAlignment="1"/>
    <xf numFmtId="0" fontId="1" fillId="0" borderId="35" xfId="1" applyBorder="1" applyAlignment="1"/>
    <xf numFmtId="0" fontId="13" fillId="0" borderId="0" xfId="1" applyFont="1" applyFill="1" applyBorder="1" applyAlignment="1">
      <alignment horizontal="center" vertical="center"/>
    </xf>
    <xf numFmtId="182" fontId="22" fillId="2" borderId="0" xfId="1" applyNumberFormat="1" applyFont="1" applyFill="1" applyBorder="1" applyAlignment="1">
      <alignment horizontal="left" vertical="center"/>
    </xf>
    <xf numFmtId="0" fontId="22" fillId="2" borderId="0" xfId="1" applyFont="1" applyFill="1" applyBorder="1" applyAlignment="1">
      <alignment vertical="center"/>
    </xf>
    <xf numFmtId="0" fontId="22" fillId="0" borderId="34" xfId="1" applyFont="1" applyBorder="1" applyAlignment="1">
      <alignment vertical="center"/>
    </xf>
    <xf numFmtId="182" fontId="22" fillId="0" borderId="0" xfId="1" applyNumberFormat="1" applyFont="1" applyFill="1" applyBorder="1" applyAlignment="1">
      <alignment horizontal="left" vertical="center"/>
    </xf>
    <xf numFmtId="0" fontId="22" fillId="0" borderId="0" xfId="1" applyFont="1" applyFill="1" applyBorder="1" applyAlignment="1">
      <alignment vertical="center"/>
    </xf>
    <xf numFmtId="182" fontId="22" fillId="2" borderId="34" xfId="1" applyNumberFormat="1" applyFont="1" applyFill="1" applyBorder="1" applyAlignment="1">
      <alignment horizontal="left" vertical="center"/>
    </xf>
    <xf numFmtId="0" fontId="22" fillId="2" borderId="34" xfId="1" applyFont="1" applyFill="1" applyBorder="1" applyAlignment="1">
      <alignment vertical="center"/>
    </xf>
    <xf numFmtId="0" fontId="10" fillId="0" borderId="27" xfId="1" applyFont="1" applyBorder="1" applyAlignment="1">
      <alignment horizontal="center" vertical="center" wrapText="1"/>
    </xf>
    <xf numFmtId="0" fontId="1" fillId="0" borderId="36" xfId="1" applyBorder="1" applyAlignment="1">
      <alignment horizontal="center" vertical="center" wrapText="1"/>
    </xf>
    <xf numFmtId="0" fontId="1" fillId="0" borderId="20" xfId="1" applyBorder="1" applyAlignment="1">
      <alignment horizontal="center" vertical="center" wrapText="1"/>
    </xf>
    <xf numFmtId="0" fontId="10" fillId="0" borderId="0" xfId="1" applyFont="1" applyFill="1" applyBorder="1" applyAlignment="1">
      <alignment horizontal="center" vertical="center" wrapText="1"/>
    </xf>
    <xf numFmtId="0" fontId="1" fillId="0" borderId="0" xfId="1" applyFill="1" applyBorder="1" applyAlignment="1">
      <alignment horizontal="center" vertical="center" wrapText="1"/>
    </xf>
    <xf numFmtId="182" fontId="22" fillId="2" borderId="31" xfId="1" applyNumberFormat="1" applyFont="1" applyFill="1" applyBorder="1" applyAlignment="1">
      <alignment horizontal="left" vertical="center"/>
    </xf>
    <xf numFmtId="0" fontId="22" fillId="2" borderId="32" xfId="1" applyFont="1" applyFill="1" applyBorder="1" applyAlignment="1">
      <alignment vertical="center"/>
    </xf>
    <xf numFmtId="0" fontId="22" fillId="0" borderId="35" xfId="1" applyFont="1" applyBorder="1" applyAlignment="1">
      <alignment vertical="center"/>
    </xf>
    <xf numFmtId="182" fontId="22" fillId="2" borderId="40" xfId="1" applyNumberFormat="1" applyFont="1" applyFill="1" applyBorder="1" applyAlignment="1">
      <alignment horizontal="left" vertical="center"/>
    </xf>
    <xf numFmtId="182" fontId="22" fillId="2" borderId="41" xfId="1" applyNumberFormat="1" applyFont="1" applyFill="1" applyBorder="1" applyAlignment="1">
      <alignment horizontal="left" vertical="center"/>
    </xf>
    <xf numFmtId="0" fontId="22" fillId="0" borderId="34" xfId="1" applyFont="1" applyBorder="1" applyAlignment="1">
      <alignment horizontal="left" vertical="center"/>
    </xf>
    <xf numFmtId="0" fontId="22" fillId="0" borderId="46" xfId="1" applyFont="1" applyBorder="1" applyAlignment="1">
      <alignment horizontal="left" vertical="center"/>
    </xf>
    <xf numFmtId="182" fontId="22" fillId="2" borderId="43" xfId="1" applyNumberFormat="1" applyFont="1" applyFill="1" applyBorder="1" applyAlignment="1">
      <alignment horizontal="left" vertical="center"/>
    </xf>
    <xf numFmtId="0" fontId="22" fillId="2" borderId="44" xfId="1" applyFont="1" applyFill="1" applyBorder="1" applyAlignment="1">
      <alignment vertical="center"/>
    </xf>
    <xf numFmtId="0" fontId="22" fillId="0" borderId="48" xfId="1" applyFont="1" applyBorder="1" applyAlignment="1">
      <alignment vertical="center"/>
    </xf>
    <xf numFmtId="182" fontId="22" fillId="2" borderId="0" xfId="1" applyNumberFormat="1" applyFont="1" applyFill="1" applyBorder="1" applyAlignment="1">
      <alignment horizontal="left"/>
    </xf>
    <xf numFmtId="0" fontId="22" fillId="2" borderId="0" xfId="1" applyFont="1" applyFill="1" applyBorder="1" applyAlignment="1"/>
    <xf numFmtId="182" fontId="22" fillId="2" borderId="34" xfId="1" applyNumberFormat="1" applyFont="1" applyFill="1" applyBorder="1" applyAlignment="1">
      <alignment horizontal="left"/>
    </xf>
    <xf numFmtId="0" fontId="22" fillId="2" borderId="34" xfId="1" applyFont="1" applyFill="1" applyBorder="1" applyAlignment="1"/>
    <xf numFmtId="0" fontId="10" fillId="0" borderId="7" xfId="1" applyFont="1" applyBorder="1" applyAlignment="1">
      <alignment horizontal="center" vertical="center" wrapText="1"/>
    </xf>
    <xf numFmtId="0" fontId="1" fillId="0" borderId="7" xfId="1" applyBorder="1" applyAlignment="1">
      <alignment horizontal="center" vertical="center" wrapText="1"/>
    </xf>
    <xf numFmtId="0" fontId="10" fillId="0" borderId="49" xfId="1" applyFont="1" applyBorder="1" applyAlignment="1">
      <alignment vertical="center" wrapText="1"/>
    </xf>
    <xf numFmtId="0" fontId="1" fillId="0" borderId="53" xfId="1" applyBorder="1" applyAlignment="1">
      <alignment vertical="center" wrapText="1"/>
    </xf>
    <xf numFmtId="0" fontId="1" fillId="0" borderId="57" xfId="1" applyBorder="1" applyAlignment="1">
      <alignment vertical="center" wrapText="1"/>
    </xf>
    <xf numFmtId="0" fontId="10" fillId="0" borderId="51" xfId="1" applyFont="1" applyBorder="1" applyAlignment="1">
      <alignment horizontal="center" vertical="center" wrapText="1"/>
    </xf>
    <xf numFmtId="0" fontId="1" fillId="0" borderId="55" xfId="1" applyBorder="1" applyAlignment="1">
      <alignment horizontal="center" vertical="center" wrapText="1"/>
    </xf>
    <xf numFmtId="0" fontId="1" fillId="0" borderId="58" xfId="1" applyBorder="1" applyAlignment="1">
      <alignment horizontal="center" vertical="center" wrapText="1"/>
    </xf>
    <xf numFmtId="0" fontId="10" fillId="0" borderId="49" xfId="1" applyFont="1" applyBorder="1" applyAlignment="1">
      <alignment horizontal="center" vertical="center" wrapText="1"/>
    </xf>
    <xf numFmtId="0" fontId="1" fillId="0" borderId="53" xfId="1" applyBorder="1" applyAlignment="1">
      <alignment horizontal="center" vertical="center" wrapText="1"/>
    </xf>
    <xf numFmtId="0" fontId="1" fillId="0" borderId="57" xfId="1" applyBorder="1" applyAlignment="1">
      <alignment horizontal="center" vertical="center" wrapText="1"/>
    </xf>
    <xf numFmtId="187" fontId="10" fillId="0" borderId="0" xfId="1" applyNumberFormat="1" applyFont="1" applyBorder="1" applyAlignment="1">
      <alignment vertical="center"/>
    </xf>
    <xf numFmtId="0" fontId="1" fillId="0" borderId="0" xfId="1" applyBorder="1" applyAlignment="1">
      <alignment vertical="center"/>
    </xf>
    <xf numFmtId="182" fontId="22" fillId="2" borderId="40" xfId="1" applyNumberFormat="1" applyFont="1" applyFill="1" applyBorder="1" applyAlignment="1">
      <alignment horizontal="left" vertical="center" wrapText="1"/>
    </xf>
    <xf numFmtId="0" fontId="22" fillId="2" borderId="41" xfId="1" applyFont="1" applyFill="1" applyBorder="1" applyAlignment="1">
      <alignment vertical="center"/>
    </xf>
    <xf numFmtId="0" fontId="22" fillId="0" borderId="46" xfId="1" applyFont="1" applyBorder="1" applyAlignment="1">
      <alignment vertical="center"/>
    </xf>
    <xf numFmtId="182" fontId="22" fillId="0" borderId="0" xfId="1" applyNumberFormat="1" applyFont="1" applyFill="1" applyBorder="1" applyAlignment="1">
      <alignment horizontal="left"/>
    </xf>
    <xf numFmtId="0" fontId="22" fillId="0" borderId="0" xfId="1" applyFont="1" applyFill="1" applyBorder="1" applyAlignment="1"/>
    <xf numFmtId="0" fontId="10" fillId="0" borderId="36" xfId="1" applyFont="1" applyBorder="1" applyAlignment="1">
      <alignment horizontal="center" vertical="center" wrapText="1"/>
    </xf>
    <xf numFmtId="0" fontId="10" fillId="0" borderId="20" xfId="1" applyFont="1" applyBorder="1" applyAlignment="1">
      <alignment horizontal="center" vertical="center" wrapText="1"/>
    </xf>
    <xf numFmtId="0" fontId="22" fillId="0" borderId="0" xfId="1" applyFont="1" applyFill="1" applyBorder="1" applyAlignment="1">
      <alignment horizontal="left" vertical="center"/>
    </xf>
    <xf numFmtId="0" fontId="22" fillId="2" borderId="0" xfId="1" applyFont="1" applyFill="1" applyAlignment="1">
      <alignment vertical="center"/>
    </xf>
    <xf numFmtId="0" fontId="22" fillId="0" borderId="0" xfId="1" applyFont="1" applyAlignment="1">
      <alignment vertical="center"/>
    </xf>
    <xf numFmtId="182" fontId="26" fillId="0" borderId="0" xfId="1" applyNumberFormat="1" applyFont="1" applyFill="1" applyBorder="1" applyAlignment="1">
      <alignment horizontal="left"/>
    </xf>
    <xf numFmtId="0" fontId="26" fillId="0" borderId="0" xfId="1" applyFont="1" applyFill="1" applyBorder="1" applyAlignment="1"/>
    <xf numFmtId="0" fontId="1" fillId="0" borderId="38" xfId="1" applyFill="1" applyBorder="1" applyAlignment="1">
      <alignment horizontal="center" vertical="center" wrapText="1"/>
    </xf>
    <xf numFmtId="0" fontId="1" fillId="0" borderId="41" xfId="1" applyBorder="1" applyAlignment="1">
      <alignment vertical="center"/>
    </xf>
    <xf numFmtId="0" fontId="1" fillId="0" borderId="34" xfId="1" applyBorder="1" applyAlignment="1">
      <alignment vertical="center"/>
    </xf>
    <xf numFmtId="0" fontId="1" fillId="0" borderId="46" xfId="1" applyBorder="1" applyAlignment="1">
      <alignment vertical="center"/>
    </xf>
    <xf numFmtId="182" fontId="22" fillId="2" borderId="31" xfId="1" applyNumberFormat="1" applyFont="1" applyFill="1" applyBorder="1" applyAlignment="1">
      <alignment horizontal="left" vertical="center" wrapText="1"/>
    </xf>
    <xf numFmtId="0" fontId="1" fillId="0" borderId="32" xfId="1" applyBorder="1" applyAlignment="1">
      <alignment horizontal="left" vertical="center"/>
    </xf>
    <xf numFmtId="0" fontId="1" fillId="0" borderId="34" xfId="1" applyBorder="1" applyAlignment="1">
      <alignment horizontal="left" vertical="center"/>
    </xf>
    <xf numFmtId="0" fontId="1" fillId="0" borderId="35" xfId="1" applyBorder="1" applyAlignment="1">
      <alignment horizontal="left" vertical="center"/>
    </xf>
    <xf numFmtId="0" fontId="12" fillId="0" borderId="0" xfId="1" applyFont="1"/>
    <xf numFmtId="0" fontId="12" fillId="0" borderId="34" xfId="1" applyFont="1" applyBorder="1"/>
    <xf numFmtId="0" fontId="10" fillId="0" borderId="27" xfId="1" applyFont="1" applyBorder="1" applyAlignment="1">
      <alignment vertical="center" wrapText="1"/>
    </xf>
    <xf numFmtId="0" fontId="1" fillId="0" borderId="36" xfId="1" applyBorder="1" applyAlignment="1">
      <alignment vertical="center" wrapText="1"/>
    </xf>
    <xf numFmtId="0" fontId="1" fillId="0" borderId="20" xfId="1" applyBorder="1" applyAlignment="1">
      <alignment vertical="center" wrapText="1"/>
    </xf>
    <xf numFmtId="0" fontId="1" fillId="0" borderId="32" xfId="1" applyBorder="1" applyAlignment="1">
      <alignment vertical="center"/>
    </xf>
    <xf numFmtId="0" fontId="1" fillId="0" borderId="35" xfId="1" applyBorder="1" applyAlignment="1">
      <alignment vertical="center"/>
    </xf>
    <xf numFmtId="0" fontId="12" fillId="0" borderId="30" xfId="1" applyFont="1" applyBorder="1" applyAlignment="1">
      <alignment horizontal="center" vertical="center"/>
    </xf>
    <xf numFmtId="0" fontId="12" fillId="0" borderId="31" xfId="1" applyFont="1" applyBorder="1" applyAlignment="1"/>
    <xf numFmtId="0" fontId="12" fillId="0" borderId="32" xfId="1" applyFont="1" applyBorder="1" applyAlignment="1"/>
    <xf numFmtId="0" fontId="12" fillId="0" borderId="37" xfId="1" applyFont="1" applyBorder="1" applyAlignment="1"/>
    <xf numFmtId="0" fontId="12" fillId="0" borderId="0" xfId="1" applyFont="1" applyAlignment="1"/>
    <xf numFmtId="0" fontId="12" fillId="0" borderId="38" xfId="1" applyFont="1" applyBorder="1" applyAlignment="1"/>
    <xf numFmtId="0" fontId="12" fillId="0" borderId="70" xfId="1" applyFont="1" applyBorder="1" applyAlignment="1"/>
    <xf numFmtId="0" fontId="12" fillId="0" borderId="71" xfId="1" applyFont="1" applyBorder="1" applyAlignment="1"/>
    <xf numFmtId="0" fontId="12" fillId="0" borderId="72" xfId="1" applyFont="1" applyBorder="1" applyAlignment="1"/>
    <xf numFmtId="0" fontId="12" fillId="0" borderId="37"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33" xfId="1" applyFont="1" applyBorder="1" applyAlignment="1">
      <alignment horizontal="center" vertical="center" wrapText="1"/>
    </xf>
    <xf numFmtId="0" fontId="12" fillId="0" borderId="35" xfId="1" applyFont="1" applyBorder="1" applyAlignment="1">
      <alignment horizontal="center" vertical="center" wrapText="1"/>
    </xf>
    <xf numFmtId="0" fontId="1" fillId="3" borderId="73" xfId="1" applyFont="1" applyFill="1" applyBorder="1" applyAlignment="1"/>
    <xf numFmtId="0" fontId="1" fillId="0" borderId="74" xfId="1" applyFont="1" applyBorder="1" applyAlignment="1"/>
    <xf numFmtId="0" fontId="1" fillId="0" borderId="78" xfId="1" applyFont="1" applyBorder="1" applyAlignment="1"/>
    <xf numFmtId="0" fontId="1" fillId="0" borderId="79" xfId="1" applyFont="1" applyBorder="1" applyAlignment="1"/>
    <xf numFmtId="182" fontId="14" fillId="3" borderId="75" xfId="1" applyNumberFormat="1" applyFont="1" applyFill="1" applyBorder="1" applyAlignment="1">
      <alignment horizontal="center" vertical="center" shrinkToFit="1"/>
    </xf>
    <xf numFmtId="0" fontId="1" fillId="0" borderId="37" xfId="1" applyFont="1" applyBorder="1" applyAlignment="1">
      <alignment vertical="center"/>
    </xf>
    <xf numFmtId="182" fontId="14" fillId="3" borderId="19" xfId="1" applyNumberFormat="1" applyFont="1" applyFill="1" applyBorder="1" applyAlignment="1">
      <alignment horizontal="center" vertical="center" shrinkToFit="1"/>
    </xf>
    <xf numFmtId="0" fontId="1" fillId="0" borderId="80" xfId="1" applyFont="1" applyBorder="1" applyAlignment="1">
      <alignment vertical="center"/>
    </xf>
    <xf numFmtId="0" fontId="14" fillId="3" borderId="30" xfId="1" applyFont="1" applyFill="1" applyBorder="1" applyAlignment="1">
      <alignment horizontal="center" vertical="center" wrapText="1" shrinkToFit="1"/>
    </xf>
    <xf numFmtId="0" fontId="29" fillId="7" borderId="82" xfId="1" applyFont="1" applyFill="1" applyBorder="1" applyAlignment="1">
      <alignment horizontal="left" vertical="center"/>
    </xf>
    <xf numFmtId="0" fontId="7" fillId="0" borderId="32" xfId="1" applyFont="1" applyBorder="1" applyAlignment="1">
      <alignment vertical="center"/>
    </xf>
    <xf numFmtId="0" fontId="14" fillId="7" borderId="11" xfId="1" applyFont="1" applyFill="1" applyBorder="1" applyAlignment="1">
      <alignment vertical="center" wrapText="1"/>
    </xf>
    <xf numFmtId="0" fontId="1" fillId="7" borderId="11" xfId="1" applyFont="1" applyFill="1" applyBorder="1" applyAlignment="1">
      <alignment vertical="center" wrapText="1"/>
    </xf>
    <xf numFmtId="0" fontId="1" fillId="7" borderId="24" xfId="1" applyFont="1" applyFill="1" applyBorder="1" applyAlignment="1">
      <alignment vertical="center" wrapText="1"/>
    </xf>
    <xf numFmtId="0" fontId="12" fillId="0" borderId="30" xfId="1" applyFont="1" applyBorder="1" applyAlignment="1">
      <alignment horizontal="center" vertical="center" wrapText="1"/>
    </xf>
    <xf numFmtId="0" fontId="12" fillId="0" borderId="83" xfId="1" applyFont="1" applyBorder="1" applyAlignment="1">
      <alignment horizontal="center" vertical="center" wrapText="1"/>
    </xf>
    <xf numFmtId="0" fontId="12" fillId="0" borderId="84" xfId="1" applyFont="1" applyBorder="1" applyAlignment="1">
      <alignment horizontal="center" vertical="center" wrapText="1"/>
    </xf>
    <xf numFmtId="0" fontId="12" fillId="0" borderId="85" xfId="1" applyFont="1" applyBorder="1" applyAlignment="1">
      <alignment horizontal="center" vertical="center" wrapText="1"/>
    </xf>
    <xf numFmtId="0" fontId="12" fillId="0" borderId="32" xfId="1" applyFont="1" applyBorder="1" applyAlignment="1">
      <alignment horizontal="center" vertical="center" wrapText="1"/>
    </xf>
    <xf numFmtId="0" fontId="12" fillId="0" borderId="0" xfId="1" applyFont="1" applyBorder="1" applyAlignment="1"/>
    <xf numFmtId="0" fontId="12" fillId="0" borderId="0" xfId="1" applyFont="1" applyBorder="1" applyAlignment="1">
      <alignment horizontal="center" vertical="center" wrapText="1"/>
    </xf>
    <xf numFmtId="0" fontId="12" fillId="0" borderId="34" xfId="1" applyFont="1" applyBorder="1" applyAlignment="1">
      <alignment horizontal="center" vertical="center" wrapText="1"/>
    </xf>
    <xf numFmtId="0" fontId="1" fillId="0" borderId="30" xfId="1" applyFont="1" applyFill="1" applyBorder="1" applyAlignment="1"/>
    <xf numFmtId="0" fontId="1" fillId="0" borderId="31" xfId="1" applyFont="1" applyFill="1" applyBorder="1" applyAlignment="1"/>
    <xf numFmtId="0" fontId="1" fillId="0" borderId="37" xfId="1" applyFont="1" applyFill="1" applyBorder="1" applyAlignment="1"/>
    <xf numFmtId="0" fontId="1" fillId="0" borderId="0" xfId="1" applyFont="1" applyFill="1" applyBorder="1" applyAlignment="1"/>
    <xf numFmtId="182" fontId="14" fillId="0" borderId="31" xfId="1" applyNumberFormat="1" applyFont="1" applyFill="1" applyBorder="1" applyAlignment="1">
      <alignment horizontal="center" vertical="center" shrinkToFit="1"/>
    </xf>
    <xf numFmtId="0" fontId="1" fillId="0" borderId="0" xfId="1" applyFont="1" applyFill="1" applyBorder="1" applyAlignment="1">
      <alignment vertical="center"/>
    </xf>
    <xf numFmtId="182" fontId="14" fillId="0" borderId="32" xfId="1" applyNumberFormat="1" applyFont="1" applyFill="1" applyBorder="1" applyAlignment="1">
      <alignment horizontal="center" vertical="center" shrinkToFit="1"/>
    </xf>
    <xf numFmtId="0" fontId="1" fillId="0" borderId="38" xfId="1" applyFont="1" applyFill="1" applyBorder="1" applyAlignment="1">
      <alignment vertical="center"/>
    </xf>
    <xf numFmtId="0" fontId="14" fillId="0" borderId="0" xfId="1" applyFont="1" applyFill="1" applyBorder="1" applyAlignment="1">
      <alignment horizontal="center" vertical="center" wrapText="1" shrinkToFit="1"/>
    </xf>
    <xf numFmtId="0" fontId="29" fillId="0" borderId="30" xfId="1" applyFont="1" applyFill="1" applyBorder="1" applyAlignment="1">
      <alignment horizontal="left" vertical="center"/>
    </xf>
    <xf numFmtId="0" fontId="7" fillId="0" borderId="31" xfId="1" applyFont="1" applyFill="1" applyBorder="1" applyAlignment="1">
      <alignment vertical="center"/>
    </xf>
    <xf numFmtId="0" fontId="14" fillId="0" borderId="37" xfId="1" applyFont="1" applyFill="1" applyBorder="1" applyAlignment="1">
      <alignment vertical="center" wrapText="1"/>
    </xf>
    <xf numFmtId="0" fontId="1" fillId="0" borderId="37" xfId="1" applyFont="1" applyFill="1" applyBorder="1" applyAlignment="1">
      <alignment vertical="center" wrapText="1"/>
    </xf>
    <xf numFmtId="182" fontId="14" fillId="0" borderId="38" xfId="1" applyNumberFormat="1" applyFont="1" applyFill="1" applyBorder="1" applyAlignment="1">
      <alignment horizontal="center" vertical="center" shrinkToFit="1"/>
    </xf>
    <xf numFmtId="182" fontId="14" fillId="0" borderId="0" xfId="1" applyNumberFormat="1" applyFont="1" applyFill="1" applyBorder="1" applyAlignment="1">
      <alignment horizontal="center" vertical="center" shrinkToFit="1"/>
    </xf>
    <xf numFmtId="0" fontId="29" fillId="0" borderId="31" xfId="1" applyFont="1" applyFill="1" applyBorder="1" applyAlignment="1">
      <alignment horizontal="left" vertical="center"/>
    </xf>
    <xf numFmtId="0" fontId="14" fillId="0" borderId="0" xfId="1" applyFont="1" applyFill="1" applyBorder="1" applyAlignment="1">
      <alignment vertical="center" wrapText="1"/>
    </xf>
    <xf numFmtId="0" fontId="1" fillId="0" borderId="0" xfId="1" applyFont="1" applyFill="1" applyBorder="1" applyAlignment="1">
      <alignment vertical="center" wrapText="1"/>
    </xf>
    <xf numFmtId="0" fontId="12" fillId="0" borderId="31" xfId="1" applyFont="1" applyBorder="1" applyAlignment="1">
      <alignment horizontal="center" vertical="center" wrapText="1"/>
    </xf>
    <xf numFmtId="0" fontId="29" fillId="0" borderId="37" xfId="1" applyFont="1" applyFill="1" applyBorder="1" applyAlignment="1">
      <alignment horizontal="left" vertical="center"/>
    </xf>
    <xf numFmtId="0" fontId="7" fillId="0" borderId="0" xfId="1" applyFont="1" applyFill="1" applyBorder="1" applyAlignment="1">
      <alignment vertical="center"/>
    </xf>
    <xf numFmtId="0" fontId="29" fillId="0" borderId="0" xfId="1" applyFont="1" applyFill="1" applyBorder="1" applyAlignment="1">
      <alignment horizontal="left" vertical="center"/>
    </xf>
    <xf numFmtId="0" fontId="14" fillId="0" borderId="33" xfId="1" applyFont="1" applyFill="1" applyBorder="1" applyAlignment="1">
      <alignment vertical="center" wrapText="1"/>
    </xf>
    <xf numFmtId="0" fontId="1" fillId="0" borderId="123" xfId="1" applyBorder="1" applyAlignment="1">
      <alignment horizontal="center" vertical="center"/>
    </xf>
    <xf numFmtId="0" fontId="1" fillId="0" borderId="124" xfId="1" applyBorder="1" applyAlignment="1">
      <alignment horizontal="center" vertical="center"/>
    </xf>
    <xf numFmtId="190" fontId="10" fillId="0" borderId="125" xfId="4" applyNumberFormat="1" applyFont="1" applyFill="1" applyBorder="1" applyAlignment="1">
      <alignment horizontal="center" vertical="center"/>
    </xf>
    <xf numFmtId="0" fontId="10" fillId="0" borderId="33" xfId="4" applyFont="1" applyBorder="1" applyAlignment="1">
      <alignment vertical="center" wrapText="1"/>
    </xf>
    <xf numFmtId="0" fontId="76" fillId="0" borderId="0" xfId="0" applyFont="1">
      <alignment vertical="center"/>
    </xf>
    <xf numFmtId="0" fontId="77" fillId="45" borderId="0" xfId="0" applyFont="1" applyFill="1" applyBorder="1" applyAlignment="1">
      <alignment horizontal="center" vertical="center"/>
    </xf>
    <xf numFmtId="195" fontId="76" fillId="0" borderId="0" xfId="0" applyNumberFormat="1" applyFont="1">
      <alignment vertical="center"/>
    </xf>
    <xf numFmtId="195" fontId="76" fillId="0" borderId="34" xfId="0" applyNumberFormat="1" applyFont="1" applyBorder="1">
      <alignment vertical="center"/>
    </xf>
    <xf numFmtId="196" fontId="76" fillId="0" borderId="0" xfId="0" applyNumberFormat="1" applyFont="1">
      <alignment vertical="center"/>
    </xf>
    <xf numFmtId="196" fontId="76" fillId="0" borderId="6" xfId="0" applyNumberFormat="1" applyFont="1" applyBorder="1">
      <alignment vertical="center"/>
    </xf>
    <xf numFmtId="0" fontId="76" fillId="0" borderId="0" xfId="0" applyFont="1" applyBorder="1">
      <alignment vertical="center"/>
    </xf>
    <xf numFmtId="0" fontId="10" fillId="0" borderId="0" xfId="4" applyFont="1" applyBorder="1"/>
    <xf numFmtId="0" fontId="33" fillId="0" borderId="0" xfId="4" applyFont="1" applyBorder="1" applyAlignment="1">
      <alignment horizontal="center" vertical="center" wrapText="1"/>
    </xf>
    <xf numFmtId="190" fontId="34" fillId="0" borderId="0" xfId="3" applyNumberFormat="1" applyFont="1" applyFill="1" applyBorder="1" applyAlignment="1">
      <alignment horizontal="center" vertical="center" wrapText="1"/>
    </xf>
  </cellXfs>
  <cellStyles count="144">
    <cellStyle name="1黄緑" xfId="6"/>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2水色" xfId="13"/>
    <cellStyle name="3オレンジ" xfId="14"/>
    <cellStyle name="40% - アクセント 1 2" xfId="15"/>
    <cellStyle name="40% - アクセント 2 2" xfId="16"/>
    <cellStyle name="40% - アクセント 3 2" xfId="17"/>
    <cellStyle name="40% - アクセント 4 2" xfId="18"/>
    <cellStyle name="40% - アクセント 5 2" xfId="19"/>
    <cellStyle name="40% - アクセント 6 2" xfId="20"/>
    <cellStyle name="5 黒" xfId="21"/>
    <cellStyle name="6 赤" xfId="22"/>
    <cellStyle name="60% - アクセント 1 2" xfId="23"/>
    <cellStyle name="60% - アクセント 2 2" xfId="24"/>
    <cellStyle name="60% - アクセント 3 2" xfId="25"/>
    <cellStyle name="60% - アクセント 4 2" xfId="26"/>
    <cellStyle name="60% - アクセント 5 2" xfId="27"/>
    <cellStyle name="60% - アクセント 6 2" xfId="28"/>
    <cellStyle name="7 青" xfId="29"/>
    <cellStyle name="8 緑" xfId="30"/>
    <cellStyle name="アクセント 1 2" xfId="31"/>
    <cellStyle name="アクセント 2 2" xfId="32"/>
    <cellStyle name="アクセント 3 2" xfId="33"/>
    <cellStyle name="アクセント 4 2" xfId="34"/>
    <cellStyle name="アクセント 5 2" xfId="35"/>
    <cellStyle name="アクセント 6 2" xfId="36"/>
    <cellStyle name="きんき｜近畿" xfId="37"/>
    <cellStyle name="けいざ｜経済センサス組替集計" xfId="38"/>
    <cellStyle name="ぜんこ｜全国" xfId="39"/>
    <cellStyle name="タイトル 2" xfId="40"/>
    <cellStyle name="たいむず" xfId="41"/>
    <cellStyle name="チェック セル 2" xfId="42"/>
    <cellStyle name="チェック セル 2 2" xfId="131"/>
    <cellStyle name="どちらでもない 2" xfId="43"/>
    <cellStyle name="パーセント 2" xfId="44"/>
    <cellStyle name="パーセント 3" xfId="45"/>
    <cellStyle name="パーセント 4" xfId="117"/>
    <cellStyle name="メモ 2" xfId="46"/>
    <cellStyle name="メモ 3" xfId="47"/>
    <cellStyle name="リンク セル 2" xfId="48"/>
    <cellStyle name="悪い 2" xfId="49"/>
    <cellStyle name="計算 2" xfId="50"/>
    <cellStyle name="警告文 2" xfId="51"/>
    <cellStyle name="桁区切り 2" xfId="3"/>
    <cellStyle name="桁区切り 2 2" xfId="52"/>
    <cellStyle name="桁区切り 2 2 2" xfId="118"/>
    <cellStyle name="桁区切り 2 3" xfId="53"/>
    <cellStyle name="桁区切り 2 4" xfId="119"/>
    <cellStyle name="桁区切り 3" xfId="54"/>
    <cellStyle name="桁区切り 4" xfId="55"/>
    <cellStyle name="桁区切り 4 2" xfId="132"/>
    <cellStyle name="桁区切り 5" xfId="56"/>
    <cellStyle name="桁区切り 5 2" xfId="120"/>
    <cellStyle name="桁区切り 5 3" xfId="133"/>
    <cellStyle name="桁区切り 6" xfId="57"/>
    <cellStyle name="桁区切り 6 2" xfId="58"/>
    <cellStyle name="桁区切り 6 3" xfId="142"/>
    <cellStyle name="桁区切り 7" xfId="59"/>
    <cellStyle name="桁区切り 8" xfId="60"/>
    <cellStyle name="見出し 1 2" xfId="61"/>
    <cellStyle name="見出し 2 2" xfId="62"/>
    <cellStyle name="見出し 3 2" xfId="63"/>
    <cellStyle name="見出し 4 2" xfId="64"/>
    <cellStyle name="集計 2" xfId="65"/>
    <cellStyle name="出力 2" xfId="66"/>
    <cellStyle name="説明文 2" xfId="67"/>
    <cellStyle name="通貨 2" xfId="68"/>
    <cellStyle name="通貨 2 2" xfId="121"/>
    <cellStyle name="入力 2" xfId="69"/>
    <cellStyle name="標準" xfId="0" builtinId="0"/>
    <cellStyle name="標準 10" xfId="70"/>
    <cellStyle name="標準 10 2" xfId="71"/>
    <cellStyle name="標準 10 2 2" xfId="72"/>
    <cellStyle name="標準 10 3" xfId="73"/>
    <cellStyle name="標準 10 4" xfId="134"/>
    <cellStyle name="標準 11" xfId="74"/>
    <cellStyle name="標準 11 2" xfId="75"/>
    <cellStyle name="標準 11 2 2" xfId="122"/>
    <cellStyle name="標準 11 3" xfId="76"/>
    <cellStyle name="標準 11 4" xfId="135"/>
    <cellStyle name="標準 12" xfId="77"/>
    <cellStyle name="標準 12 2" xfId="78"/>
    <cellStyle name="標準 12 2 2" xfId="79"/>
    <cellStyle name="標準 12 3" xfId="80"/>
    <cellStyle name="標準 12 4" xfId="130"/>
    <cellStyle name="標準 13" xfId="81"/>
    <cellStyle name="標準 13 2" xfId="82"/>
    <cellStyle name="標準 14" xfId="83"/>
    <cellStyle name="標準 14 2" xfId="84"/>
    <cellStyle name="標準 15" xfId="85"/>
    <cellStyle name="標準 15 2" xfId="136"/>
    <cellStyle name="標準 16" xfId="86"/>
    <cellStyle name="標準 17" xfId="87"/>
    <cellStyle name="標準 18" xfId="88"/>
    <cellStyle name="標準 19" xfId="89"/>
    <cellStyle name="標準 2" xfId="1"/>
    <cellStyle name="標準 2 15" xfId="90"/>
    <cellStyle name="標準 2 2" xfId="91"/>
    <cellStyle name="標準 2 2 2" xfId="92"/>
    <cellStyle name="標準 2 2 3" xfId="93"/>
    <cellStyle name="標準 2 2 4" xfId="143"/>
    <cellStyle name="標準 2 3" xfId="94"/>
    <cellStyle name="標準 2 3 2" xfId="116"/>
    <cellStyle name="標準 2 4" xfId="95"/>
    <cellStyle name="標準 2 5" xfId="96"/>
    <cellStyle name="標準 2 5 2" xfId="123"/>
    <cellStyle name="標準 2 5 3" xfId="124"/>
    <cellStyle name="標準 2 6" xfId="125"/>
    <cellStyle name="標準 20" xfId="5"/>
    <cellStyle name="標準 3" xfId="97"/>
    <cellStyle name="標準 3 2" xfId="98"/>
    <cellStyle name="標準 3 2 2" xfId="99"/>
    <cellStyle name="標準 3 2 2 2" xfId="100"/>
    <cellStyle name="標準 3 2 3" xfId="129"/>
    <cellStyle name="標準 3 3" xfId="101"/>
    <cellStyle name="標準 3 3 2" xfId="102"/>
    <cellStyle name="標準 3 4" xfId="103"/>
    <cellStyle name="標準 3 5" xfId="104"/>
    <cellStyle name="標準 3 6" xfId="137"/>
    <cellStyle name="標準 4" xfId="105"/>
    <cellStyle name="標準 4 2" xfId="138"/>
    <cellStyle name="標準 5" xfId="106"/>
    <cellStyle name="標準 5 2" xfId="139"/>
    <cellStyle name="標準 6" xfId="107"/>
    <cellStyle name="標準 6 2" xfId="108"/>
    <cellStyle name="標準 6 2 2" xfId="109"/>
    <cellStyle name="標準 6 2 3" xfId="126"/>
    <cellStyle name="標準 6 3" xfId="110"/>
    <cellStyle name="標準 6 4" xfId="141"/>
    <cellStyle name="標準 7" xfId="111"/>
    <cellStyle name="標準 7 2" xfId="127"/>
    <cellStyle name="標準 8" xfId="112"/>
    <cellStyle name="標準 8 2" xfId="128"/>
    <cellStyle name="標準 9" xfId="113"/>
    <cellStyle name="標準 9 2" xfId="140"/>
    <cellStyle name="標準_01_全国表・県表・県外表" xfId="2"/>
    <cellStyle name="標準_計算_係数" xfId="4"/>
    <cellStyle name="未定義" xfId="114"/>
    <cellStyle name="良い 2" xfId="11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98047708953404"/>
          <c:y val="3.9426869528967103E-2"/>
        </c:manualLayout>
      </c:layout>
      <c:overlay val="0"/>
      <c:spPr>
        <a:noFill/>
        <a:ln w="25400">
          <a:noFill/>
        </a:ln>
      </c:spPr>
    </c:title>
    <c:autoTitleDeleted val="0"/>
    <c:plotArea>
      <c:layout>
        <c:manualLayout>
          <c:layoutTarget val="inner"/>
          <c:xMode val="edge"/>
          <c:yMode val="edge"/>
          <c:x val="0.12254905016258344"/>
          <c:y val="0.14336993620862584"/>
          <c:w val="0.83006556643456519"/>
          <c:h val="0.69534419061183528"/>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効果内訳!$G$16:$G$28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CE3F-4CDE-AAFA-BC99FF0150AA}"/>
            </c:ext>
          </c:extLst>
        </c:ser>
        <c:dLbls>
          <c:showLegendKey val="0"/>
          <c:showVal val="0"/>
          <c:showCatName val="0"/>
          <c:showSerName val="0"/>
          <c:showPercent val="0"/>
          <c:showBubbleSize val="0"/>
        </c:dLbls>
        <c:gapWidth val="150"/>
        <c:axId val="131265664"/>
        <c:axId val="131267200"/>
      </c:barChart>
      <c:catAx>
        <c:axId val="1312656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67200"/>
        <c:crosses val="autoZero"/>
        <c:auto val="1"/>
        <c:lblAlgn val="ctr"/>
        <c:lblOffset val="100"/>
        <c:tickLblSkip val="1"/>
        <c:tickMarkSkip val="1"/>
        <c:noMultiLvlLbl val="0"/>
      </c:catAx>
      <c:valAx>
        <c:axId val="131267200"/>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26566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71898684008898"/>
          <c:y val="0.21138221871338819"/>
          <c:w val="0.64542499752293936"/>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効果内訳!$M$33</c:f>
              <c:numCache>
                <c:formatCode>#,##0.0;"△ "#,##0.0</c:formatCode>
                <c:ptCount val="1"/>
                <c:pt idx="0">
                  <c:v>0</c:v>
                </c:pt>
              </c:numCache>
            </c:numRef>
          </c:val>
          <c:extLst>
            <c:ext xmlns:c16="http://schemas.microsoft.com/office/drawing/2014/chart" uri="{C3380CC4-5D6E-409C-BE32-E72D297353CC}">
              <c16:uniqueId val="{00000000-47BC-41D1-8F93-D535686CD125}"/>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効果内訳!$M$34</c:f>
              <c:numCache>
                <c:formatCode>#,##0.0;"△ "#,##0.0</c:formatCode>
                <c:ptCount val="1"/>
                <c:pt idx="0">
                  <c:v>0</c:v>
                </c:pt>
              </c:numCache>
            </c:numRef>
          </c:val>
          <c:extLst>
            <c:ext xmlns:c16="http://schemas.microsoft.com/office/drawing/2014/chart" uri="{C3380CC4-5D6E-409C-BE32-E72D297353CC}">
              <c16:uniqueId val="{00000001-47BC-41D1-8F93-D535686CD125}"/>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効果内訳!$M$35</c:f>
              <c:numCache>
                <c:formatCode>#,##0.0;"△ "#,##0.0</c:formatCode>
                <c:ptCount val="1"/>
                <c:pt idx="0">
                  <c:v>0</c:v>
                </c:pt>
              </c:numCache>
            </c:numRef>
          </c:val>
          <c:extLst>
            <c:ext xmlns:c16="http://schemas.microsoft.com/office/drawing/2014/chart" uri="{C3380CC4-5D6E-409C-BE32-E72D297353CC}">
              <c16:uniqueId val="{00000002-47BC-41D1-8F93-D535686CD125}"/>
            </c:ext>
          </c:extLst>
        </c:ser>
        <c:dLbls>
          <c:showLegendKey val="0"/>
          <c:showVal val="0"/>
          <c:showCatName val="0"/>
          <c:showSerName val="0"/>
          <c:showPercent val="0"/>
          <c:showBubbleSize val="0"/>
        </c:dLbls>
        <c:gapWidth val="150"/>
        <c:overlap val="100"/>
        <c:axId val="134181248"/>
        <c:axId val="134182784"/>
      </c:barChart>
      <c:catAx>
        <c:axId val="13418124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82784"/>
        <c:crosses val="autoZero"/>
        <c:auto val="1"/>
        <c:lblAlgn val="ctr"/>
        <c:lblOffset val="100"/>
        <c:tickLblSkip val="1"/>
        <c:tickMarkSkip val="1"/>
        <c:noMultiLvlLbl val="0"/>
      </c:catAx>
      <c:valAx>
        <c:axId val="13418278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81248"/>
        <c:crosses val="autoZero"/>
        <c:crossBetween val="between"/>
      </c:valAx>
      <c:spPr>
        <a:noFill/>
        <a:ln w="25400">
          <a:noFill/>
        </a:ln>
      </c:spPr>
    </c:plotArea>
    <c:legend>
      <c:legendPos val="r"/>
      <c:layout>
        <c:manualLayout>
          <c:xMode val="edge"/>
          <c:yMode val="edge"/>
          <c:x val="0.83496865261286735"/>
          <c:y val="0.21848739495798319"/>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4.1958204002562866E-2"/>
        </c:manualLayout>
      </c:layout>
      <c:overlay val="0"/>
      <c:spPr>
        <a:noFill/>
        <a:ln w="25400">
          <a:noFill/>
        </a:ln>
      </c:spPr>
    </c:title>
    <c:autoTitleDeleted val="0"/>
    <c:plotArea>
      <c:layout>
        <c:manualLayout>
          <c:layoutTarget val="inner"/>
          <c:xMode val="edge"/>
          <c:yMode val="edge"/>
          <c:x val="0.12929630994569191"/>
          <c:y val="0.15384620309454744"/>
          <c:w val="0.82324106205927894"/>
          <c:h val="0.68881140930967832"/>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効果内訳!$S$37:$S$49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7A4-4013-8166-8CE726170897}"/>
            </c:ext>
          </c:extLst>
        </c:ser>
        <c:dLbls>
          <c:showLegendKey val="0"/>
          <c:showVal val="0"/>
          <c:showCatName val="0"/>
          <c:showSerName val="0"/>
          <c:showPercent val="0"/>
          <c:showBubbleSize val="0"/>
        </c:dLbls>
        <c:gapWidth val="150"/>
        <c:axId val="134215168"/>
        <c:axId val="134216704"/>
      </c:barChart>
      <c:catAx>
        <c:axId val="1342151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16704"/>
        <c:crosses val="autoZero"/>
        <c:auto val="1"/>
        <c:lblAlgn val="ctr"/>
        <c:lblOffset val="100"/>
        <c:tickLblSkip val="1"/>
        <c:tickMarkSkip val="1"/>
        <c:noMultiLvlLbl val="0"/>
      </c:catAx>
      <c:valAx>
        <c:axId val="134216704"/>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1516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45101216908677"/>
          <c:y val="0.18699196270799723"/>
          <c:w val="0.64869297219394173"/>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効果内訳!$S$33</c:f>
              <c:numCache>
                <c:formatCode>#,##0.0;"△ "#,##0.0</c:formatCode>
                <c:ptCount val="1"/>
                <c:pt idx="0">
                  <c:v>0</c:v>
                </c:pt>
              </c:numCache>
            </c:numRef>
          </c:val>
          <c:extLst>
            <c:ext xmlns:c16="http://schemas.microsoft.com/office/drawing/2014/chart" uri="{C3380CC4-5D6E-409C-BE32-E72D297353CC}">
              <c16:uniqueId val="{00000000-267B-4B43-A213-D0F50AC0B1AE}"/>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効果内訳!$S$34</c:f>
              <c:numCache>
                <c:formatCode>#,##0.0;"△ "#,##0.0</c:formatCode>
                <c:ptCount val="1"/>
                <c:pt idx="0">
                  <c:v>0</c:v>
                </c:pt>
              </c:numCache>
            </c:numRef>
          </c:val>
          <c:extLst>
            <c:ext xmlns:c16="http://schemas.microsoft.com/office/drawing/2014/chart" uri="{C3380CC4-5D6E-409C-BE32-E72D297353CC}">
              <c16:uniqueId val="{00000001-267B-4B43-A213-D0F50AC0B1AE}"/>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効果内訳!$S$35</c:f>
              <c:numCache>
                <c:formatCode>#,##0.0;"△ "#,##0.0</c:formatCode>
                <c:ptCount val="1"/>
                <c:pt idx="0">
                  <c:v>0</c:v>
                </c:pt>
              </c:numCache>
            </c:numRef>
          </c:val>
          <c:extLst>
            <c:ext xmlns:c16="http://schemas.microsoft.com/office/drawing/2014/chart" uri="{C3380CC4-5D6E-409C-BE32-E72D297353CC}">
              <c16:uniqueId val="{00000002-267B-4B43-A213-D0F50AC0B1AE}"/>
            </c:ext>
          </c:extLst>
        </c:ser>
        <c:dLbls>
          <c:showLegendKey val="0"/>
          <c:showVal val="0"/>
          <c:showCatName val="0"/>
          <c:showSerName val="0"/>
          <c:showPercent val="0"/>
          <c:showBubbleSize val="0"/>
        </c:dLbls>
        <c:gapWidth val="150"/>
        <c:overlap val="100"/>
        <c:axId val="134246784"/>
        <c:axId val="134248320"/>
      </c:barChart>
      <c:catAx>
        <c:axId val="1342467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48320"/>
        <c:crosses val="autoZero"/>
        <c:auto val="1"/>
        <c:lblAlgn val="ctr"/>
        <c:lblOffset val="100"/>
        <c:tickLblSkip val="1"/>
        <c:tickMarkSkip val="1"/>
        <c:noMultiLvlLbl val="0"/>
      </c:catAx>
      <c:valAx>
        <c:axId val="13424832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46784"/>
        <c:crosses val="autoZero"/>
        <c:crossBetween val="between"/>
      </c:valAx>
      <c:spPr>
        <a:noFill/>
        <a:ln w="25400">
          <a:noFill/>
        </a:ln>
      </c:spPr>
    </c:plotArea>
    <c:legend>
      <c:legendPos val="r"/>
      <c:layout>
        <c:manualLayout>
          <c:xMode val="edge"/>
          <c:yMode val="edge"/>
          <c:x val="0.83170067354197552"/>
          <c:y val="0.14285714285714285"/>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8732473516008989E-2"/>
        </c:manualLayout>
      </c:layout>
      <c:overlay val="0"/>
      <c:spPr>
        <a:noFill/>
        <a:ln w="25400">
          <a:noFill/>
        </a:ln>
      </c:spPr>
    </c:title>
    <c:autoTitleDeleted val="0"/>
    <c:plotArea>
      <c:layout>
        <c:manualLayout>
          <c:layoutTarget val="inner"/>
          <c:xMode val="edge"/>
          <c:yMode val="edge"/>
          <c:x val="0.11842123689442403"/>
          <c:y val="0.1549298438356965"/>
          <c:w val="0.83717235526752531"/>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効果内訳!$G$58:$G$70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C783-4A2A-931F-333278051E52}"/>
            </c:ext>
          </c:extLst>
        </c:ser>
        <c:dLbls>
          <c:showLegendKey val="0"/>
          <c:showVal val="0"/>
          <c:showCatName val="0"/>
          <c:showSerName val="0"/>
          <c:showPercent val="0"/>
          <c:showBubbleSize val="0"/>
        </c:dLbls>
        <c:gapWidth val="150"/>
        <c:axId val="134272512"/>
        <c:axId val="134274048"/>
      </c:barChart>
      <c:catAx>
        <c:axId val="134272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74048"/>
        <c:crosses val="autoZero"/>
        <c:auto val="1"/>
        <c:lblAlgn val="ctr"/>
        <c:lblOffset val="100"/>
        <c:tickLblSkip val="1"/>
        <c:tickMarkSkip val="1"/>
        <c:noMultiLvlLbl val="0"/>
      </c:catAx>
      <c:valAx>
        <c:axId val="13427404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7251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6666683288445383"/>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効果内訳!$G$54</c:f>
              <c:numCache>
                <c:formatCode>#,##0.0;"△ "#,##0.0</c:formatCode>
                <c:ptCount val="1"/>
                <c:pt idx="0">
                  <c:v>0</c:v>
                </c:pt>
              </c:numCache>
            </c:numRef>
          </c:val>
          <c:extLst>
            <c:ext xmlns:c16="http://schemas.microsoft.com/office/drawing/2014/chart" uri="{C3380CC4-5D6E-409C-BE32-E72D297353CC}">
              <c16:uniqueId val="{00000000-7B18-4C9F-898C-F580CA251E5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効果内訳!$G$55</c:f>
              <c:numCache>
                <c:formatCode>#,##0.0;"△ "#,##0.0</c:formatCode>
                <c:ptCount val="1"/>
                <c:pt idx="0">
                  <c:v>0</c:v>
                </c:pt>
              </c:numCache>
            </c:numRef>
          </c:val>
          <c:extLst>
            <c:ext xmlns:c16="http://schemas.microsoft.com/office/drawing/2014/chart" uri="{C3380CC4-5D6E-409C-BE32-E72D297353CC}">
              <c16:uniqueId val="{00000001-7B18-4C9F-898C-F580CA251E5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効果内訳!$G$56</c:f>
              <c:numCache>
                <c:formatCode>#,##0.0;"△ "#,##0.0</c:formatCode>
                <c:ptCount val="1"/>
                <c:pt idx="0">
                  <c:v>0</c:v>
                </c:pt>
              </c:numCache>
            </c:numRef>
          </c:val>
          <c:extLst>
            <c:ext xmlns:c16="http://schemas.microsoft.com/office/drawing/2014/chart" uri="{C3380CC4-5D6E-409C-BE32-E72D297353CC}">
              <c16:uniqueId val="{00000002-7B18-4C9F-898C-F580CA251E59}"/>
            </c:ext>
          </c:extLst>
        </c:ser>
        <c:dLbls>
          <c:showLegendKey val="0"/>
          <c:showVal val="0"/>
          <c:showCatName val="0"/>
          <c:showSerName val="0"/>
          <c:showPercent val="0"/>
          <c:showBubbleSize val="0"/>
        </c:dLbls>
        <c:gapWidth val="150"/>
        <c:overlap val="100"/>
        <c:axId val="134369664"/>
        <c:axId val="134371200"/>
      </c:barChart>
      <c:catAx>
        <c:axId val="1343696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71200"/>
        <c:crosses val="autoZero"/>
        <c:auto val="1"/>
        <c:lblAlgn val="ctr"/>
        <c:lblOffset val="100"/>
        <c:tickLblSkip val="1"/>
        <c:tickMarkSkip val="1"/>
        <c:noMultiLvlLbl val="0"/>
      </c:catAx>
      <c:valAx>
        <c:axId val="1343712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69664"/>
        <c:crosses val="autoZero"/>
        <c:crossBetween val="between"/>
      </c:valAx>
      <c:spPr>
        <a:noFill/>
        <a:ln w="25400">
          <a:noFill/>
        </a:ln>
      </c:spPr>
    </c:plotArea>
    <c:legend>
      <c:legendPos val="r"/>
      <c:layout>
        <c:manualLayout>
          <c:xMode val="edge"/>
          <c:yMode val="edge"/>
          <c:x val="0.82679870493563767"/>
          <c:y val="0.23529411764705882"/>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8732473516008989E-2"/>
        </c:manualLayout>
      </c:layout>
      <c:overlay val="0"/>
      <c:spPr>
        <a:noFill/>
        <a:ln w="25400">
          <a:noFill/>
        </a:ln>
      </c:spPr>
    </c:title>
    <c:autoTitleDeleted val="0"/>
    <c:plotArea>
      <c:layout>
        <c:manualLayout>
          <c:layoutTarget val="inner"/>
          <c:xMode val="edge"/>
          <c:yMode val="edge"/>
          <c:x val="0.12171071569704693"/>
          <c:y val="0.16549324227903947"/>
          <c:w val="0.83388287646490256"/>
          <c:h val="0.6760575003739484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効果内訳!$M$58:$M$70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580-48E8-9113-41C528E6DE26}"/>
            </c:ext>
          </c:extLst>
        </c:ser>
        <c:dLbls>
          <c:showLegendKey val="0"/>
          <c:showVal val="0"/>
          <c:showCatName val="0"/>
          <c:showSerName val="0"/>
          <c:showPercent val="0"/>
          <c:showBubbleSize val="0"/>
        </c:dLbls>
        <c:gapWidth val="150"/>
        <c:axId val="134383104"/>
        <c:axId val="134384640"/>
      </c:barChart>
      <c:catAx>
        <c:axId val="1343831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84640"/>
        <c:crosses val="autoZero"/>
        <c:auto val="1"/>
        <c:lblAlgn val="ctr"/>
        <c:lblOffset val="100"/>
        <c:tickLblSkip val="1"/>
        <c:tickMarkSkip val="1"/>
        <c:noMultiLvlLbl val="0"/>
      </c:catAx>
      <c:valAx>
        <c:axId val="134384640"/>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38310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78938402600144"/>
          <c:y val="0.20325213337825787"/>
          <c:w val="0.66273280975971027"/>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効果内訳!$M$54</c:f>
              <c:numCache>
                <c:formatCode>#,##0.0;"△ "#,##0.0</c:formatCode>
                <c:ptCount val="1"/>
                <c:pt idx="0">
                  <c:v>0</c:v>
                </c:pt>
              </c:numCache>
            </c:numRef>
          </c:val>
          <c:extLst>
            <c:ext xmlns:c16="http://schemas.microsoft.com/office/drawing/2014/chart" uri="{C3380CC4-5D6E-409C-BE32-E72D297353CC}">
              <c16:uniqueId val="{00000000-FE90-48E0-A69F-6CB31048DFC6}"/>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効果内訳!$M$55</c:f>
              <c:numCache>
                <c:formatCode>#,##0.0;"△ "#,##0.0</c:formatCode>
                <c:ptCount val="1"/>
                <c:pt idx="0">
                  <c:v>0</c:v>
                </c:pt>
              </c:numCache>
            </c:numRef>
          </c:val>
          <c:extLst>
            <c:ext xmlns:c16="http://schemas.microsoft.com/office/drawing/2014/chart" uri="{C3380CC4-5D6E-409C-BE32-E72D297353CC}">
              <c16:uniqueId val="{00000001-FE90-48E0-A69F-6CB31048DFC6}"/>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効果内訳!$M$56</c:f>
              <c:numCache>
                <c:formatCode>#,##0.0;"△ "#,##0.0</c:formatCode>
                <c:ptCount val="1"/>
                <c:pt idx="0">
                  <c:v>0</c:v>
                </c:pt>
              </c:numCache>
            </c:numRef>
          </c:val>
          <c:extLst>
            <c:ext xmlns:c16="http://schemas.microsoft.com/office/drawing/2014/chart" uri="{C3380CC4-5D6E-409C-BE32-E72D297353CC}">
              <c16:uniqueId val="{00000002-FE90-48E0-A69F-6CB31048DFC6}"/>
            </c:ext>
          </c:extLst>
        </c:ser>
        <c:dLbls>
          <c:showLegendKey val="0"/>
          <c:showVal val="0"/>
          <c:showCatName val="0"/>
          <c:showSerName val="0"/>
          <c:showPercent val="0"/>
          <c:showBubbleSize val="0"/>
        </c:dLbls>
        <c:gapWidth val="150"/>
        <c:overlap val="100"/>
        <c:axId val="3363200"/>
        <c:axId val="3364736"/>
      </c:barChart>
      <c:catAx>
        <c:axId val="33632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64736"/>
        <c:crosses val="autoZero"/>
        <c:auto val="1"/>
        <c:lblAlgn val="ctr"/>
        <c:lblOffset val="100"/>
        <c:tickLblSkip val="1"/>
        <c:tickMarkSkip val="1"/>
        <c:noMultiLvlLbl val="0"/>
      </c:catAx>
      <c:valAx>
        <c:axId val="336473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63200"/>
        <c:crosses val="autoZero"/>
        <c:crossBetween val="between"/>
      </c:valAx>
      <c:spPr>
        <a:noFill/>
        <a:ln w="25400">
          <a:noFill/>
        </a:ln>
      </c:spPr>
    </c:plotArea>
    <c:legend>
      <c:legendPos val="r"/>
      <c:layout>
        <c:manualLayout>
          <c:xMode val="edge"/>
          <c:yMode val="edge"/>
          <c:x val="0.83473861720067455"/>
          <c:y val="0.20168067226890757"/>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9285792901324834E-2"/>
        </c:manualLayout>
      </c:layout>
      <c:overlay val="0"/>
      <c:spPr>
        <a:noFill/>
        <a:ln w="25400">
          <a:noFill/>
        </a:ln>
      </c:spPr>
    </c:title>
    <c:autoTitleDeleted val="0"/>
    <c:plotArea>
      <c:layout>
        <c:manualLayout>
          <c:layoutTarget val="inner"/>
          <c:xMode val="edge"/>
          <c:yMode val="edge"/>
          <c:x val="0.12171071569704693"/>
          <c:y val="0.15357213156885702"/>
          <c:w val="0.83388287646490256"/>
          <c:h val="0.6857174246795476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効果内訳!$S$58:$S$70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729D-4FF1-9E90-1D6FF9C56EE6}"/>
            </c:ext>
          </c:extLst>
        </c:ser>
        <c:dLbls>
          <c:showLegendKey val="0"/>
          <c:showVal val="0"/>
          <c:showCatName val="0"/>
          <c:showSerName val="0"/>
          <c:showPercent val="0"/>
          <c:showBubbleSize val="0"/>
        </c:dLbls>
        <c:gapWidth val="150"/>
        <c:axId val="3401216"/>
        <c:axId val="3402752"/>
      </c:barChart>
      <c:catAx>
        <c:axId val="34012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2752"/>
        <c:crosses val="autoZero"/>
        <c:auto val="1"/>
        <c:lblAlgn val="ctr"/>
        <c:lblOffset val="100"/>
        <c:tickLblSkip val="1"/>
        <c:tickMarkSkip val="1"/>
        <c:noMultiLvlLbl val="0"/>
      </c:catAx>
      <c:valAx>
        <c:axId val="3402752"/>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121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31404958677687"/>
          <c:y val="0.21138221871338819"/>
          <c:w val="0.65289256198347101"/>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効果内訳!$S$54</c:f>
              <c:numCache>
                <c:formatCode>#,##0.0;"△ "#,##0.0</c:formatCode>
                <c:ptCount val="1"/>
                <c:pt idx="0">
                  <c:v>0</c:v>
                </c:pt>
              </c:numCache>
            </c:numRef>
          </c:val>
          <c:extLst>
            <c:ext xmlns:c16="http://schemas.microsoft.com/office/drawing/2014/chart" uri="{C3380CC4-5D6E-409C-BE32-E72D297353CC}">
              <c16:uniqueId val="{00000000-4607-407E-AA25-743BD497150F}"/>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効果内訳!$S$55</c:f>
              <c:numCache>
                <c:formatCode>#,##0.0;"△ "#,##0.0</c:formatCode>
                <c:ptCount val="1"/>
                <c:pt idx="0">
                  <c:v>0</c:v>
                </c:pt>
              </c:numCache>
            </c:numRef>
          </c:val>
          <c:extLst>
            <c:ext xmlns:c16="http://schemas.microsoft.com/office/drawing/2014/chart" uri="{C3380CC4-5D6E-409C-BE32-E72D297353CC}">
              <c16:uniqueId val="{00000001-4607-407E-AA25-743BD497150F}"/>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効果内訳!$S$56</c:f>
              <c:numCache>
                <c:formatCode>#,##0.0;"△ "#,##0.0</c:formatCode>
                <c:ptCount val="1"/>
                <c:pt idx="0">
                  <c:v>0</c:v>
                </c:pt>
              </c:numCache>
            </c:numRef>
          </c:val>
          <c:extLst>
            <c:ext xmlns:c16="http://schemas.microsoft.com/office/drawing/2014/chart" uri="{C3380CC4-5D6E-409C-BE32-E72D297353CC}">
              <c16:uniqueId val="{00000002-4607-407E-AA25-743BD497150F}"/>
            </c:ext>
          </c:extLst>
        </c:ser>
        <c:dLbls>
          <c:showLegendKey val="0"/>
          <c:showVal val="0"/>
          <c:showCatName val="0"/>
          <c:showSerName val="0"/>
          <c:showPercent val="0"/>
          <c:showBubbleSize val="0"/>
        </c:dLbls>
        <c:gapWidth val="150"/>
        <c:overlap val="100"/>
        <c:axId val="133836800"/>
        <c:axId val="133838336"/>
      </c:barChart>
      <c:catAx>
        <c:axId val="1338368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838336"/>
        <c:crosses val="autoZero"/>
        <c:auto val="1"/>
        <c:lblAlgn val="ctr"/>
        <c:lblOffset val="100"/>
        <c:tickLblSkip val="1"/>
        <c:tickMarkSkip val="1"/>
        <c:noMultiLvlLbl val="0"/>
      </c:catAx>
      <c:valAx>
        <c:axId val="13383833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836800"/>
        <c:crosses val="autoZero"/>
        <c:crossBetween val="between"/>
      </c:valAx>
      <c:spPr>
        <a:noFill/>
        <a:ln w="25400">
          <a:noFill/>
        </a:ln>
      </c:spPr>
    </c:plotArea>
    <c:legend>
      <c:legendPos val="r"/>
      <c:layout>
        <c:manualLayout>
          <c:xMode val="edge"/>
          <c:yMode val="edge"/>
          <c:x val="0.84628099173553717"/>
          <c:y val="0.20168067226890757"/>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98047708953404"/>
          <c:y val="3.9426869528967103E-2"/>
        </c:manualLayout>
      </c:layout>
      <c:overlay val="0"/>
      <c:spPr>
        <a:noFill/>
        <a:ln w="25400">
          <a:noFill/>
        </a:ln>
      </c:spPr>
    </c:title>
    <c:autoTitleDeleted val="0"/>
    <c:plotArea>
      <c:layout>
        <c:manualLayout>
          <c:layoutTarget val="inner"/>
          <c:xMode val="edge"/>
          <c:yMode val="edge"/>
          <c:x val="0.12091506282708234"/>
          <c:y val="0.14336993620862584"/>
          <c:w val="0.83169955377006621"/>
          <c:h val="0.69534419061183528"/>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効果内訳!$H$16:$H$28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0F4-4DA2-AB8D-8ACCB1D8E905}"/>
            </c:ext>
          </c:extLst>
        </c:ser>
        <c:dLbls>
          <c:showLegendKey val="0"/>
          <c:showVal val="0"/>
          <c:showCatName val="0"/>
          <c:showSerName val="0"/>
          <c:showPercent val="0"/>
          <c:showBubbleSize val="0"/>
        </c:dLbls>
        <c:gapWidth val="150"/>
        <c:axId val="132482944"/>
        <c:axId val="132484480"/>
      </c:barChart>
      <c:catAx>
        <c:axId val="13248294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484480"/>
        <c:crosses val="autoZero"/>
        <c:auto val="1"/>
        <c:lblAlgn val="ctr"/>
        <c:lblOffset val="100"/>
        <c:tickLblSkip val="1"/>
        <c:tickMarkSkip val="1"/>
        <c:noMultiLvlLbl val="0"/>
      </c:catAx>
      <c:valAx>
        <c:axId val="1324844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3248294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71071569704693"/>
          <c:y val="0.17886187737286691"/>
          <c:w val="0.66611945753113522"/>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効果内訳!$G$12</c:f>
              <c:numCache>
                <c:formatCode>#,##0.0;"△ "#,##0.0</c:formatCode>
                <c:ptCount val="1"/>
                <c:pt idx="0">
                  <c:v>0</c:v>
                </c:pt>
              </c:numCache>
            </c:numRef>
          </c:val>
          <c:extLst>
            <c:ext xmlns:c16="http://schemas.microsoft.com/office/drawing/2014/chart" uri="{C3380CC4-5D6E-409C-BE32-E72D297353CC}">
              <c16:uniqueId val="{00000000-9383-4350-B53C-5AD5C3152642}"/>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効果内訳!$G$13</c:f>
              <c:numCache>
                <c:formatCode>#,##0.0;"△ "#,##0.0</c:formatCode>
                <c:ptCount val="1"/>
                <c:pt idx="0">
                  <c:v>0</c:v>
                </c:pt>
              </c:numCache>
            </c:numRef>
          </c:val>
          <c:extLst>
            <c:ext xmlns:c16="http://schemas.microsoft.com/office/drawing/2014/chart" uri="{C3380CC4-5D6E-409C-BE32-E72D297353CC}">
              <c16:uniqueId val="{00000001-9383-4350-B53C-5AD5C3152642}"/>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効果内訳!$G$14</c:f>
              <c:numCache>
                <c:formatCode>#,##0.0;"△ "#,##0.0</c:formatCode>
                <c:ptCount val="1"/>
                <c:pt idx="0">
                  <c:v>0</c:v>
                </c:pt>
              </c:numCache>
            </c:numRef>
          </c:val>
          <c:extLst>
            <c:ext xmlns:c16="http://schemas.microsoft.com/office/drawing/2014/chart" uri="{C3380CC4-5D6E-409C-BE32-E72D297353CC}">
              <c16:uniqueId val="{00000002-9383-4350-B53C-5AD5C3152642}"/>
            </c:ext>
          </c:extLst>
        </c:ser>
        <c:dLbls>
          <c:showLegendKey val="0"/>
          <c:showVal val="0"/>
          <c:showCatName val="0"/>
          <c:showSerName val="0"/>
          <c:showPercent val="0"/>
          <c:showBubbleSize val="0"/>
        </c:dLbls>
        <c:gapWidth val="150"/>
        <c:overlap val="100"/>
        <c:axId val="131313664"/>
        <c:axId val="131315200"/>
      </c:barChart>
      <c:catAx>
        <c:axId val="1313136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315200"/>
        <c:crosses val="autoZero"/>
        <c:auto val="1"/>
        <c:lblAlgn val="ctr"/>
        <c:lblOffset val="100"/>
        <c:tickLblSkip val="1"/>
        <c:tickMarkSkip val="1"/>
        <c:noMultiLvlLbl val="0"/>
      </c:catAx>
      <c:valAx>
        <c:axId val="1313152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313664"/>
        <c:crosses val="autoZero"/>
        <c:crossBetween val="between"/>
      </c:valAx>
      <c:spPr>
        <a:noFill/>
        <a:ln w="25400">
          <a:noFill/>
        </a:ln>
      </c:spPr>
    </c:plotArea>
    <c:legend>
      <c:legendPos val="r"/>
      <c:layout>
        <c:manualLayout>
          <c:xMode val="edge"/>
          <c:yMode val="edge"/>
          <c:x val="0.83059210526315785"/>
          <c:y val="0.15966386554621848"/>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71071569704693"/>
          <c:y val="0.17886187737286691"/>
          <c:w val="0.67434315453769245"/>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効果内訳!$H$12</c:f>
              <c:numCache>
                <c:formatCode>#,##0.0;"△ "#,##0.0</c:formatCode>
                <c:ptCount val="1"/>
                <c:pt idx="0">
                  <c:v>0</c:v>
                </c:pt>
              </c:numCache>
            </c:numRef>
          </c:val>
          <c:extLst>
            <c:ext xmlns:c16="http://schemas.microsoft.com/office/drawing/2014/chart" uri="{C3380CC4-5D6E-409C-BE32-E72D297353CC}">
              <c16:uniqueId val="{00000000-EDDE-49E7-9BA7-1A7EEE3A70B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効果内訳!$H$13</c:f>
              <c:numCache>
                <c:formatCode>#,##0.0;"△ "#,##0.0</c:formatCode>
                <c:ptCount val="1"/>
                <c:pt idx="0">
                  <c:v>0</c:v>
                </c:pt>
              </c:numCache>
            </c:numRef>
          </c:val>
          <c:extLst>
            <c:ext xmlns:c16="http://schemas.microsoft.com/office/drawing/2014/chart" uri="{C3380CC4-5D6E-409C-BE32-E72D297353CC}">
              <c16:uniqueId val="{00000001-EDDE-49E7-9BA7-1A7EEE3A70B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効果内訳!$H$14</c:f>
              <c:numCache>
                <c:formatCode>#,##0.0;"△ "#,##0.0</c:formatCode>
                <c:ptCount val="1"/>
                <c:pt idx="0">
                  <c:v>0</c:v>
                </c:pt>
              </c:numCache>
            </c:numRef>
          </c:val>
          <c:extLst>
            <c:ext xmlns:c16="http://schemas.microsoft.com/office/drawing/2014/chart" uri="{C3380CC4-5D6E-409C-BE32-E72D297353CC}">
              <c16:uniqueId val="{00000002-EDDE-49E7-9BA7-1A7EEE3A70B9}"/>
            </c:ext>
          </c:extLst>
        </c:ser>
        <c:dLbls>
          <c:showLegendKey val="0"/>
          <c:showVal val="0"/>
          <c:showCatName val="0"/>
          <c:showSerName val="0"/>
          <c:showPercent val="0"/>
          <c:showBubbleSize val="0"/>
        </c:dLbls>
        <c:gapWidth val="150"/>
        <c:overlap val="100"/>
        <c:axId val="134689920"/>
        <c:axId val="134691456"/>
      </c:barChart>
      <c:catAx>
        <c:axId val="1346899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91456"/>
        <c:crosses val="autoZero"/>
        <c:auto val="1"/>
        <c:lblAlgn val="ctr"/>
        <c:lblOffset val="100"/>
        <c:tickLblSkip val="1"/>
        <c:tickMarkSkip val="1"/>
        <c:noMultiLvlLbl val="0"/>
      </c:catAx>
      <c:valAx>
        <c:axId val="13469145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89920"/>
        <c:crosses val="autoZero"/>
        <c:crossBetween val="between"/>
      </c:valAx>
      <c:spPr>
        <a:noFill/>
        <a:ln w="25400">
          <a:noFill/>
        </a:ln>
      </c:spPr>
    </c:plotArea>
    <c:legend>
      <c:legendPos val="r"/>
      <c:layout>
        <c:manualLayout>
          <c:xMode val="edge"/>
          <c:yMode val="edge"/>
          <c:x val="0.84703947368421051"/>
          <c:y val="0.15126050420168066"/>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235587173010384"/>
          <c:y val="0.1549298438356965"/>
          <c:w val="0.83196202982699197"/>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効果内訳!$N$16:$N$28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E61-4307-A85B-E3C4F91080EA}"/>
            </c:ext>
          </c:extLst>
        </c:ser>
        <c:dLbls>
          <c:showLegendKey val="0"/>
          <c:showVal val="0"/>
          <c:showCatName val="0"/>
          <c:showSerName val="0"/>
          <c:showPercent val="0"/>
          <c:showBubbleSize val="0"/>
        </c:dLbls>
        <c:gapWidth val="150"/>
        <c:axId val="134699264"/>
        <c:axId val="134717440"/>
      </c:barChart>
      <c:catAx>
        <c:axId val="1346992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17440"/>
        <c:crosses val="autoZero"/>
        <c:auto val="1"/>
        <c:lblAlgn val="ctr"/>
        <c:lblOffset val="100"/>
        <c:tickLblSkip val="1"/>
        <c:tickMarkSkip val="1"/>
        <c:noMultiLvlLbl val="0"/>
      </c:catAx>
      <c:valAx>
        <c:axId val="13471744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9926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7810474423296174"/>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効果内訳!$N$12</c:f>
              <c:numCache>
                <c:formatCode>#,##0.0;"△ "#,##0.0</c:formatCode>
                <c:ptCount val="1"/>
                <c:pt idx="0">
                  <c:v>0</c:v>
                </c:pt>
              </c:numCache>
            </c:numRef>
          </c:val>
          <c:extLst>
            <c:ext xmlns:c16="http://schemas.microsoft.com/office/drawing/2014/chart" uri="{C3380CC4-5D6E-409C-BE32-E72D297353CC}">
              <c16:uniqueId val="{00000000-8F8F-4711-A9C8-9EF81390DF0C}"/>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効果内訳!$N$13</c:f>
              <c:numCache>
                <c:formatCode>#,##0.0;"△ "#,##0.0</c:formatCode>
                <c:ptCount val="1"/>
                <c:pt idx="0">
                  <c:v>0</c:v>
                </c:pt>
              </c:numCache>
            </c:numRef>
          </c:val>
          <c:extLst>
            <c:ext xmlns:c16="http://schemas.microsoft.com/office/drawing/2014/chart" uri="{C3380CC4-5D6E-409C-BE32-E72D297353CC}">
              <c16:uniqueId val="{00000001-8F8F-4711-A9C8-9EF81390DF0C}"/>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効果内訳!$N$14</c:f>
              <c:numCache>
                <c:formatCode>#,##0.0;"△ "#,##0.0</c:formatCode>
                <c:ptCount val="1"/>
                <c:pt idx="0">
                  <c:v>0</c:v>
                </c:pt>
              </c:numCache>
            </c:numRef>
          </c:val>
          <c:extLst>
            <c:ext xmlns:c16="http://schemas.microsoft.com/office/drawing/2014/chart" uri="{C3380CC4-5D6E-409C-BE32-E72D297353CC}">
              <c16:uniqueId val="{00000002-8F8F-4711-A9C8-9EF81390DF0C}"/>
            </c:ext>
          </c:extLst>
        </c:ser>
        <c:dLbls>
          <c:showLegendKey val="0"/>
          <c:showVal val="0"/>
          <c:showCatName val="0"/>
          <c:showSerName val="0"/>
          <c:showPercent val="0"/>
          <c:showBubbleSize val="0"/>
        </c:dLbls>
        <c:gapWidth val="150"/>
        <c:overlap val="100"/>
        <c:axId val="132658304"/>
        <c:axId val="132659840"/>
      </c:barChart>
      <c:catAx>
        <c:axId val="1326583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59840"/>
        <c:crosses val="autoZero"/>
        <c:auto val="1"/>
        <c:lblAlgn val="ctr"/>
        <c:lblOffset val="100"/>
        <c:tickLblSkip val="1"/>
        <c:tickMarkSkip val="1"/>
        <c:noMultiLvlLbl val="0"/>
      </c:catAx>
      <c:valAx>
        <c:axId val="13265984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58304"/>
        <c:crosses val="autoZero"/>
        <c:crossBetween val="between"/>
      </c:valAx>
      <c:spPr>
        <a:noFill/>
        <a:ln w="25400">
          <a:noFill/>
        </a:ln>
      </c:spPr>
    </c:plotArea>
    <c:legend>
      <c:legendPos val="r"/>
      <c:layout>
        <c:manualLayout>
          <c:xMode val="edge"/>
          <c:yMode val="edge"/>
          <c:x val="0.84477258982554293"/>
          <c:y val="0.20168067226890757"/>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2929630994569191"/>
          <c:y val="0.15140871102124887"/>
          <c:w val="0.82815104851291288"/>
          <c:h val="0.6901420316317389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効果内訳!$T$16:$T$28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BC20-445C-903D-ACD948F407ED}"/>
            </c:ext>
          </c:extLst>
        </c:ser>
        <c:dLbls>
          <c:showLegendKey val="0"/>
          <c:showVal val="0"/>
          <c:showCatName val="0"/>
          <c:showSerName val="0"/>
          <c:showPercent val="0"/>
          <c:showBubbleSize val="0"/>
        </c:dLbls>
        <c:gapWidth val="150"/>
        <c:axId val="132675840"/>
        <c:axId val="132702208"/>
      </c:barChart>
      <c:catAx>
        <c:axId val="13267584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702208"/>
        <c:crosses val="autoZero"/>
        <c:auto val="1"/>
        <c:lblAlgn val="ctr"/>
        <c:lblOffset val="100"/>
        <c:tickLblSkip val="1"/>
        <c:tickMarkSkip val="1"/>
        <c:noMultiLvlLbl val="0"/>
      </c:catAx>
      <c:valAx>
        <c:axId val="13270220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7584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71898684008898"/>
          <c:y val="0.17073179203773658"/>
          <c:w val="0.64379101018743834"/>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効果内訳!$T$12</c:f>
              <c:numCache>
                <c:formatCode>#,##0.0;"△ "#,##0.0</c:formatCode>
                <c:ptCount val="1"/>
                <c:pt idx="0">
                  <c:v>0</c:v>
                </c:pt>
              </c:numCache>
            </c:numRef>
          </c:val>
          <c:extLst>
            <c:ext xmlns:c16="http://schemas.microsoft.com/office/drawing/2014/chart" uri="{C3380CC4-5D6E-409C-BE32-E72D297353CC}">
              <c16:uniqueId val="{00000000-F708-4B65-8BA2-3A616AEB74DF}"/>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効果内訳!$T$13</c:f>
              <c:numCache>
                <c:formatCode>#,##0.0;"△ "#,##0.0</c:formatCode>
                <c:ptCount val="1"/>
                <c:pt idx="0">
                  <c:v>0</c:v>
                </c:pt>
              </c:numCache>
            </c:numRef>
          </c:val>
          <c:extLst>
            <c:ext xmlns:c16="http://schemas.microsoft.com/office/drawing/2014/chart" uri="{C3380CC4-5D6E-409C-BE32-E72D297353CC}">
              <c16:uniqueId val="{00000001-F708-4B65-8BA2-3A616AEB74DF}"/>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効果内訳!$T$14</c:f>
              <c:numCache>
                <c:formatCode>#,##0.0;"△ "#,##0.0</c:formatCode>
                <c:ptCount val="1"/>
                <c:pt idx="0">
                  <c:v>0</c:v>
                </c:pt>
              </c:numCache>
            </c:numRef>
          </c:val>
          <c:extLst>
            <c:ext xmlns:c16="http://schemas.microsoft.com/office/drawing/2014/chart" uri="{C3380CC4-5D6E-409C-BE32-E72D297353CC}">
              <c16:uniqueId val="{00000002-F708-4B65-8BA2-3A616AEB74DF}"/>
            </c:ext>
          </c:extLst>
        </c:ser>
        <c:dLbls>
          <c:showLegendKey val="0"/>
          <c:showVal val="0"/>
          <c:showCatName val="0"/>
          <c:showSerName val="0"/>
          <c:showPercent val="0"/>
          <c:showBubbleSize val="0"/>
        </c:dLbls>
        <c:gapWidth val="150"/>
        <c:overlap val="100"/>
        <c:axId val="134771456"/>
        <c:axId val="134772992"/>
      </c:barChart>
      <c:catAx>
        <c:axId val="13477145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72992"/>
        <c:crosses val="autoZero"/>
        <c:auto val="1"/>
        <c:lblAlgn val="ctr"/>
        <c:lblOffset val="100"/>
        <c:tickLblSkip val="1"/>
        <c:tickMarkSkip val="1"/>
        <c:noMultiLvlLbl val="0"/>
      </c:catAx>
      <c:valAx>
        <c:axId val="13477299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71456"/>
        <c:crosses val="autoZero"/>
        <c:crossBetween val="between"/>
      </c:valAx>
      <c:spPr>
        <a:noFill/>
        <a:ln w="25400">
          <a:noFill/>
        </a:ln>
      </c:spPr>
    </c:plotArea>
    <c:legend>
      <c:legendPos val="r"/>
      <c:layout>
        <c:manualLayout>
          <c:xMode val="edge"/>
          <c:yMode val="edge"/>
          <c:x val="0.83333466307742143"/>
          <c:y val="0.15966386554621848"/>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1986878427515965"/>
          <c:y val="0.15194383156024516"/>
          <c:w val="0.8308712992223396"/>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効果内訳!$H$37:$H$49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EB9-42B7-B73D-4B286897D2B4}"/>
            </c:ext>
          </c:extLst>
        </c:ser>
        <c:dLbls>
          <c:showLegendKey val="0"/>
          <c:showVal val="0"/>
          <c:showCatName val="0"/>
          <c:showSerName val="0"/>
          <c:showPercent val="0"/>
          <c:showBubbleSize val="0"/>
        </c:dLbls>
        <c:gapWidth val="150"/>
        <c:axId val="134788992"/>
        <c:axId val="134790528"/>
      </c:barChart>
      <c:catAx>
        <c:axId val="1347889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90528"/>
        <c:crosses val="autoZero"/>
        <c:auto val="1"/>
        <c:lblAlgn val="ctr"/>
        <c:lblOffset val="100"/>
        <c:tickLblSkip val="1"/>
        <c:tickMarkSkip val="1"/>
        <c:noMultiLvlLbl val="0"/>
      </c:catAx>
      <c:valAx>
        <c:axId val="13479052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7889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18699196270799723"/>
          <c:w val="0.67156879489095722"/>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効果内訳!$H$33</c:f>
              <c:numCache>
                <c:formatCode>#,##0.0;"△ "#,##0.0</c:formatCode>
                <c:ptCount val="1"/>
                <c:pt idx="0">
                  <c:v>0</c:v>
                </c:pt>
              </c:numCache>
            </c:numRef>
          </c:val>
          <c:extLst>
            <c:ext xmlns:c16="http://schemas.microsoft.com/office/drawing/2014/chart" uri="{C3380CC4-5D6E-409C-BE32-E72D297353CC}">
              <c16:uniqueId val="{00000000-A4A0-444C-A254-8B81D2A18280}"/>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効果内訳!$H$34</c:f>
              <c:numCache>
                <c:formatCode>#,##0.0;"△ "#,##0.0</c:formatCode>
                <c:ptCount val="1"/>
                <c:pt idx="0">
                  <c:v>0</c:v>
                </c:pt>
              </c:numCache>
            </c:numRef>
          </c:val>
          <c:extLst>
            <c:ext xmlns:c16="http://schemas.microsoft.com/office/drawing/2014/chart" uri="{C3380CC4-5D6E-409C-BE32-E72D297353CC}">
              <c16:uniqueId val="{00000001-A4A0-444C-A254-8B81D2A18280}"/>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効果内訳!$H$35</c:f>
              <c:numCache>
                <c:formatCode>#,##0.0;"△ "#,##0.0</c:formatCode>
                <c:ptCount val="1"/>
                <c:pt idx="0">
                  <c:v>0</c:v>
                </c:pt>
              </c:numCache>
            </c:numRef>
          </c:val>
          <c:extLst>
            <c:ext xmlns:c16="http://schemas.microsoft.com/office/drawing/2014/chart" uri="{C3380CC4-5D6E-409C-BE32-E72D297353CC}">
              <c16:uniqueId val="{00000002-A4A0-444C-A254-8B81D2A18280}"/>
            </c:ext>
          </c:extLst>
        </c:ser>
        <c:dLbls>
          <c:showLegendKey val="0"/>
          <c:showVal val="0"/>
          <c:showCatName val="0"/>
          <c:showSerName val="0"/>
          <c:showPercent val="0"/>
          <c:showBubbleSize val="0"/>
        </c:dLbls>
        <c:gapWidth val="150"/>
        <c:overlap val="100"/>
        <c:axId val="135287552"/>
        <c:axId val="135289088"/>
      </c:barChart>
      <c:catAx>
        <c:axId val="1352875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289088"/>
        <c:crosses val="autoZero"/>
        <c:auto val="1"/>
        <c:lblAlgn val="ctr"/>
        <c:lblOffset val="100"/>
        <c:tickLblSkip val="1"/>
        <c:tickMarkSkip val="1"/>
        <c:noMultiLvlLbl val="0"/>
      </c:catAx>
      <c:valAx>
        <c:axId val="13528908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287552"/>
        <c:crosses val="autoZero"/>
        <c:crossBetween val="between"/>
      </c:valAx>
      <c:spPr>
        <a:noFill/>
        <a:ln w="25400">
          <a:noFill/>
        </a:ln>
      </c:spPr>
    </c:plotArea>
    <c:legend>
      <c:legendPos val="r"/>
      <c:layout>
        <c:manualLayout>
          <c:xMode val="edge"/>
          <c:yMode val="edge"/>
          <c:x val="0.83987062121920508"/>
          <c:y val="0.19327731092436976"/>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2950831334596929"/>
          <c:y val="0.16206943453131836"/>
          <c:w val="0.82131221501684337"/>
          <c:h val="0.68276059653619225"/>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効果内訳!$N$37:$N$49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E85-4221-9148-3FC0DBB8563D}"/>
            </c:ext>
          </c:extLst>
        </c:ser>
        <c:dLbls>
          <c:showLegendKey val="0"/>
          <c:showVal val="0"/>
          <c:showCatName val="0"/>
          <c:showSerName val="0"/>
          <c:showPercent val="0"/>
          <c:showBubbleSize val="0"/>
        </c:dLbls>
        <c:gapWidth val="150"/>
        <c:axId val="135321472"/>
        <c:axId val="135323008"/>
      </c:barChart>
      <c:catAx>
        <c:axId val="135321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23008"/>
        <c:crosses val="autoZero"/>
        <c:auto val="1"/>
        <c:lblAlgn val="ctr"/>
        <c:lblOffset val="100"/>
        <c:tickLblSkip val="1"/>
        <c:tickMarkSkip val="1"/>
        <c:noMultiLvlLbl val="0"/>
      </c:catAx>
      <c:valAx>
        <c:axId val="13532300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2147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45101216908677"/>
          <c:y val="0.21138221871338819"/>
          <c:w val="0.6470589848584406"/>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効果内訳!$N$33</c:f>
              <c:numCache>
                <c:formatCode>#,##0.0;"△ "#,##0.0</c:formatCode>
                <c:ptCount val="1"/>
                <c:pt idx="0">
                  <c:v>0</c:v>
                </c:pt>
              </c:numCache>
            </c:numRef>
          </c:val>
          <c:extLst>
            <c:ext xmlns:c16="http://schemas.microsoft.com/office/drawing/2014/chart" uri="{C3380CC4-5D6E-409C-BE32-E72D297353CC}">
              <c16:uniqueId val="{00000000-43CF-4DBA-AC94-0CE248B5FFA3}"/>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効果内訳!$N$34</c:f>
              <c:numCache>
                <c:formatCode>#,##0.0;"△ "#,##0.0</c:formatCode>
                <c:ptCount val="1"/>
                <c:pt idx="0">
                  <c:v>0</c:v>
                </c:pt>
              </c:numCache>
            </c:numRef>
          </c:val>
          <c:extLst>
            <c:ext xmlns:c16="http://schemas.microsoft.com/office/drawing/2014/chart" uri="{C3380CC4-5D6E-409C-BE32-E72D297353CC}">
              <c16:uniqueId val="{00000001-43CF-4DBA-AC94-0CE248B5FFA3}"/>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効果内訳!$N$35</c:f>
              <c:numCache>
                <c:formatCode>#,##0.0;"△ "#,##0.0</c:formatCode>
                <c:ptCount val="1"/>
                <c:pt idx="0">
                  <c:v>0</c:v>
                </c:pt>
              </c:numCache>
            </c:numRef>
          </c:val>
          <c:extLst>
            <c:ext xmlns:c16="http://schemas.microsoft.com/office/drawing/2014/chart" uri="{C3380CC4-5D6E-409C-BE32-E72D297353CC}">
              <c16:uniqueId val="{00000002-43CF-4DBA-AC94-0CE248B5FFA3}"/>
            </c:ext>
          </c:extLst>
        </c:ser>
        <c:dLbls>
          <c:showLegendKey val="0"/>
          <c:showVal val="0"/>
          <c:showCatName val="0"/>
          <c:showSerName val="0"/>
          <c:showPercent val="0"/>
          <c:showBubbleSize val="0"/>
        </c:dLbls>
        <c:gapWidth val="150"/>
        <c:overlap val="100"/>
        <c:axId val="135365376"/>
        <c:axId val="135366912"/>
      </c:barChart>
      <c:catAx>
        <c:axId val="13536537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66912"/>
        <c:crosses val="autoZero"/>
        <c:auto val="1"/>
        <c:lblAlgn val="ctr"/>
        <c:lblOffset val="100"/>
        <c:tickLblSkip val="1"/>
        <c:tickMarkSkip val="1"/>
        <c:noMultiLvlLbl val="0"/>
      </c:catAx>
      <c:valAx>
        <c:axId val="13536691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65376"/>
        <c:crosses val="autoZero"/>
        <c:crossBetween val="between"/>
      </c:valAx>
      <c:spPr>
        <a:noFill/>
        <a:ln w="25400">
          <a:noFill/>
        </a:ln>
      </c:spPr>
    </c:plotArea>
    <c:legend>
      <c:legendPos val="r"/>
      <c:layout>
        <c:manualLayout>
          <c:xMode val="edge"/>
          <c:yMode val="edge"/>
          <c:x val="0.83170067354197552"/>
          <c:y val="0.21848739495798319"/>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4.1958204002562866E-2"/>
        </c:manualLayout>
      </c:layout>
      <c:overlay val="0"/>
      <c:spPr>
        <a:noFill/>
        <a:ln w="25400">
          <a:noFill/>
        </a:ln>
      </c:spPr>
    </c:title>
    <c:autoTitleDeleted val="0"/>
    <c:plotArea>
      <c:layout>
        <c:manualLayout>
          <c:layoutTarget val="inner"/>
          <c:xMode val="edge"/>
          <c:yMode val="edge"/>
          <c:x val="0.12765964779448061"/>
          <c:y val="0.15384620309454744"/>
          <c:w val="0.82978771066412405"/>
          <c:h val="0.68881140930967832"/>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効果内訳!$T$37:$T$49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53F3-4F84-9D21-0E7643FEA5F1}"/>
            </c:ext>
          </c:extLst>
        </c:ser>
        <c:dLbls>
          <c:showLegendKey val="0"/>
          <c:showVal val="0"/>
          <c:showCatName val="0"/>
          <c:showSerName val="0"/>
          <c:showPercent val="0"/>
          <c:showBubbleSize val="0"/>
        </c:dLbls>
        <c:gapWidth val="150"/>
        <c:axId val="135382912"/>
        <c:axId val="135384448"/>
      </c:barChart>
      <c:catAx>
        <c:axId val="135382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84448"/>
        <c:crosses val="autoZero"/>
        <c:auto val="1"/>
        <c:lblAlgn val="ctr"/>
        <c:lblOffset val="100"/>
        <c:tickLblSkip val="1"/>
        <c:tickMarkSkip val="1"/>
        <c:noMultiLvlLbl val="0"/>
      </c:catAx>
      <c:valAx>
        <c:axId val="13538444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38291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2685361642906609"/>
          <c:y val="0.1549298438356965"/>
          <c:w val="0.82866713069896425"/>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効果内訳!$M$16:$M$28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760-4728-AEB5-90F2D18F7E73}"/>
            </c:ext>
          </c:extLst>
        </c:ser>
        <c:dLbls>
          <c:showLegendKey val="0"/>
          <c:showVal val="0"/>
          <c:showCatName val="0"/>
          <c:showSerName val="0"/>
          <c:showPercent val="0"/>
          <c:showBubbleSize val="0"/>
        </c:dLbls>
        <c:gapWidth val="150"/>
        <c:axId val="133899392"/>
        <c:axId val="133900928"/>
      </c:barChart>
      <c:catAx>
        <c:axId val="1338993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00928"/>
        <c:crosses val="autoZero"/>
        <c:auto val="1"/>
        <c:lblAlgn val="ctr"/>
        <c:lblOffset val="100"/>
        <c:tickLblSkip val="1"/>
        <c:tickMarkSkip val="1"/>
        <c:noMultiLvlLbl val="0"/>
      </c:catAx>
      <c:valAx>
        <c:axId val="13390092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8993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745101216908677"/>
          <c:y val="0.18699196270799723"/>
          <c:w val="0.64869297219394173"/>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効果内訳!$T$33</c:f>
              <c:numCache>
                <c:formatCode>#,##0.0;"△ "#,##0.0</c:formatCode>
                <c:ptCount val="1"/>
                <c:pt idx="0">
                  <c:v>0</c:v>
                </c:pt>
              </c:numCache>
            </c:numRef>
          </c:val>
          <c:extLst>
            <c:ext xmlns:c16="http://schemas.microsoft.com/office/drawing/2014/chart" uri="{C3380CC4-5D6E-409C-BE32-E72D297353CC}">
              <c16:uniqueId val="{00000000-93E6-41AA-A811-64DD6247351B}"/>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効果内訳!$T$34</c:f>
              <c:numCache>
                <c:formatCode>#,##0.0;"△ "#,##0.0</c:formatCode>
                <c:ptCount val="1"/>
                <c:pt idx="0">
                  <c:v>0</c:v>
                </c:pt>
              </c:numCache>
            </c:numRef>
          </c:val>
          <c:extLst>
            <c:ext xmlns:c16="http://schemas.microsoft.com/office/drawing/2014/chart" uri="{C3380CC4-5D6E-409C-BE32-E72D297353CC}">
              <c16:uniqueId val="{00000001-93E6-41AA-A811-64DD6247351B}"/>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効果内訳!$T$35</c:f>
              <c:numCache>
                <c:formatCode>#,##0.0;"△ "#,##0.0</c:formatCode>
                <c:ptCount val="1"/>
                <c:pt idx="0">
                  <c:v>0</c:v>
                </c:pt>
              </c:numCache>
            </c:numRef>
          </c:val>
          <c:extLst>
            <c:ext xmlns:c16="http://schemas.microsoft.com/office/drawing/2014/chart" uri="{C3380CC4-5D6E-409C-BE32-E72D297353CC}">
              <c16:uniqueId val="{00000002-93E6-41AA-A811-64DD6247351B}"/>
            </c:ext>
          </c:extLst>
        </c:ser>
        <c:dLbls>
          <c:showLegendKey val="0"/>
          <c:showVal val="0"/>
          <c:showCatName val="0"/>
          <c:showSerName val="0"/>
          <c:showPercent val="0"/>
          <c:showBubbleSize val="0"/>
        </c:dLbls>
        <c:gapWidth val="150"/>
        <c:overlap val="100"/>
        <c:axId val="135426816"/>
        <c:axId val="135428352"/>
      </c:barChart>
      <c:catAx>
        <c:axId val="13542681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28352"/>
        <c:crosses val="autoZero"/>
        <c:auto val="1"/>
        <c:lblAlgn val="ctr"/>
        <c:lblOffset val="100"/>
        <c:tickLblSkip val="1"/>
        <c:tickMarkSkip val="1"/>
        <c:noMultiLvlLbl val="0"/>
      </c:catAx>
      <c:valAx>
        <c:axId val="13542835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26816"/>
        <c:crosses val="autoZero"/>
        <c:crossBetween val="between"/>
      </c:valAx>
      <c:spPr>
        <a:noFill/>
        <a:ln w="25400">
          <a:noFill/>
        </a:ln>
      </c:spPr>
    </c:plotArea>
    <c:legend>
      <c:legendPos val="r"/>
      <c:layout>
        <c:manualLayout>
          <c:xMode val="edge"/>
          <c:yMode val="edge"/>
          <c:x val="0.8284326944710837"/>
          <c:y val="0.14285714285714285"/>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1677649749311257"/>
          <c:y val="0.1522496815706324"/>
          <c:w val="0.83881709466883692"/>
          <c:h val="0.6920440071392381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効果内訳!$H$58:$H$70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E892-40FD-AA1E-9EB4AD548B40}"/>
            </c:ext>
          </c:extLst>
        </c:ser>
        <c:dLbls>
          <c:showLegendKey val="0"/>
          <c:showVal val="0"/>
          <c:showCatName val="0"/>
          <c:showSerName val="0"/>
          <c:showPercent val="0"/>
          <c:showBubbleSize val="0"/>
        </c:dLbls>
        <c:gapWidth val="150"/>
        <c:axId val="135440256"/>
        <c:axId val="135441792"/>
      </c:barChart>
      <c:catAx>
        <c:axId val="1354402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41792"/>
        <c:crosses val="autoZero"/>
        <c:auto val="1"/>
        <c:lblAlgn val="ctr"/>
        <c:lblOffset val="100"/>
        <c:tickLblSkip val="1"/>
        <c:tickMarkSkip val="1"/>
        <c:noMultiLvlLbl val="0"/>
      </c:catAx>
      <c:valAx>
        <c:axId val="13544179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40256"/>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6830082021995507"/>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効果内訳!$H$54</c:f>
              <c:numCache>
                <c:formatCode>#,##0.0;"△ "#,##0.0</c:formatCode>
                <c:ptCount val="1"/>
                <c:pt idx="0">
                  <c:v>0</c:v>
                </c:pt>
              </c:numCache>
            </c:numRef>
          </c:val>
          <c:extLst>
            <c:ext xmlns:c16="http://schemas.microsoft.com/office/drawing/2014/chart" uri="{C3380CC4-5D6E-409C-BE32-E72D297353CC}">
              <c16:uniqueId val="{00000000-5985-4CD0-B468-1039762F127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効果内訳!$H$55</c:f>
              <c:numCache>
                <c:formatCode>#,##0.0;"△ "#,##0.0</c:formatCode>
                <c:ptCount val="1"/>
                <c:pt idx="0">
                  <c:v>0</c:v>
                </c:pt>
              </c:numCache>
            </c:numRef>
          </c:val>
          <c:extLst>
            <c:ext xmlns:c16="http://schemas.microsoft.com/office/drawing/2014/chart" uri="{C3380CC4-5D6E-409C-BE32-E72D297353CC}">
              <c16:uniqueId val="{00000001-5985-4CD0-B468-1039762F127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効果内訳!$H$56</c:f>
              <c:numCache>
                <c:formatCode>#,##0.0;"△ "#,##0.0</c:formatCode>
                <c:ptCount val="1"/>
                <c:pt idx="0">
                  <c:v>0</c:v>
                </c:pt>
              </c:numCache>
            </c:numRef>
          </c:val>
          <c:extLst>
            <c:ext xmlns:c16="http://schemas.microsoft.com/office/drawing/2014/chart" uri="{C3380CC4-5D6E-409C-BE32-E72D297353CC}">
              <c16:uniqueId val="{00000002-5985-4CD0-B468-1039762F1279}"/>
            </c:ext>
          </c:extLst>
        </c:ser>
        <c:dLbls>
          <c:showLegendKey val="0"/>
          <c:showVal val="0"/>
          <c:showCatName val="0"/>
          <c:showSerName val="0"/>
          <c:showPercent val="0"/>
          <c:showBubbleSize val="0"/>
        </c:dLbls>
        <c:gapWidth val="150"/>
        <c:overlap val="100"/>
        <c:axId val="135561984"/>
        <c:axId val="135563520"/>
      </c:barChart>
      <c:catAx>
        <c:axId val="1355619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563520"/>
        <c:crosses val="autoZero"/>
        <c:auto val="1"/>
        <c:lblAlgn val="ctr"/>
        <c:lblOffset val="100"/>
        <c:tickLblSkip val="1"/>
        <c:tickMarkSkip val="1"/>
        <c:noMultiLvlLbl val="0"/>
      </c:catAx>
      <c:valAx>
        <c:axId val="13556352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561984"/>
        <c:crosses val="autoZero"/>
        <c:crossBetween val="between"/>
      </c:valAx>
      <c:spPr>
        <a:noFill/>
        <a:ln w="25400">
          <a:noFill/>
        </a:ln>
      </c:spPr>
    </c:plotArea>
    <c:legend>
      <c:legendPos val="r"/>
      <c:layout>
        <c:manualLayout>
          <c:xMode val="edge"/>
          <c:yMode val="edge"/>
          <c:x val="0.83496865261286735"/>
          <c:y val="0.23529411764705882"/>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171071569704693"/>
          <c:y val="0.16263034167772097"/>
          <c:w val="0.83388287646490256"/>
          <c:h val="0.681663347032149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効果内訳!$N$58:$N$70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7AB-4E5F-BC53-F5B82E5F4D36}"/>
            </c:ext>
          </c:extLst>
        </c:ser>
        <c:dLbls>
          <c:showLegendKey val="0"/>
          <c:showVal val="0"/>
          <c:showCatName val="0"/>
          <c:showSerName val="0"/>
          <c:showPercent val="0"/>
          <c:showBubbleSize val="0"/>
        </c:dLbls>
        <c:gapWidth val="150"/>
        <c:axId val="135145344"/>
        <c:axId val="135146880"/>
      </c:barChart>
      <c:catAx>
        <c:axId val="13514534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46880"/>
        <c:crosses val="autoZero"/>
        <c:auto val="1"/>
        <c:lblAlgn val="ctr"/>
        <c:lblOffset val="100"/>
        <c:tickLblSkip val="1"/>
        <c:tickMarkSkip val="1"/>
        <c:noMultiLvlLbl val="0"/>
      </c:catAx>
      <c:valAx>
        <c:axId val="1351468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4534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78938402600144"/>
          <c:y val="0.20325213337825787"/>
          <c:w val="0.6745372109513591"/>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効果内訳!$N$54</c:f>
              <c:numCache>
                <c:formatCode>#,##0.0;"△ "#,##0.0</c:formatCode>
                <c:ptCount val="1"/>
                <c:pt idx="0">
                  <c:v>0</c:v>
                </c:pt>
              </c:numCache>
            </c:numRef>
          </c:val>
          <c:extLst>
            <c:ext xmlns:c16="http://schemas.microsoft.com/office/drawing/2014/chart" uri="{C3380CC4-5D6E-409C-BE32-E72D297353CC}">
              <c16:uniqueId val="{00000000-CC30-4951-BBF3-DAA3DA55DD40}"/>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効果内訳!$N$55</c:f>
              <c:numCache>
                <c:formatCode>#,##0.0;"△ "#,##0.0</c:formatCode>
                <c:ptCount val="1"/>
                <c:pt idx="0">
                  <c:v>0</c:v>
                </c:pt>
              </c:numCache>
            </c:numRef>
          </c:val>
          <c:extLst>
            <c:ext xmlns:c16="http://schemas.microsoft.com/office/drawing/2014/chart" uri="{C3380CC4-5D6E-409C-BE32-E72D297353CC}">
              <c16:uniqueId val="{00000001-CC30-4951-BBF3-DAA3DA55DD40}"/>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効果内訳!$N$56</c:f>
              <c:numCache>
                <c:formatCode>#,##0.0;"△ "#,##0.0</c:formatCode>
                <c:ptCount val="1"/>
                <c:pt idx="0">
                  <c:v>0</c:v>
                </c:pt>
              </c:numCache>
            </c:numRef>
          </c:val>
          <c:extLst>
            <c:ext xmlns:c16="http://schemas.microsoft.com/office/drawing/2014/chart" uri="{C3380CC4-5D6E-409C-BE32-E72D297353CC}">
              <c16:uniqueId val="{00000002-CC30-4951-BBF3-DAA3DA55DD40}"/>
            </c:ext>
          </c:extLst>
        </c:ser>
        <c:dLbls>
          <c:showLegendKey val="0"/>
          <c:showVal val="0"/>
          <c:showCatName val="0"/>
          <c:showSerName val="0"/>
          <c:showPercent val="0"/>
          <c:showBubbleSize val="0"/>
        </c:dLbls>
        <c:gapWidth val="150"/>
        <c:overlap val="100"/>
        <c:axId val="135172864"/>
        <c:axId val="135174400"/>
      </c:barChart>
      <c:catAx>
        <c:axId val="1351728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74400"/>
        <c:crosses val="autoZero"/>
        <c:auto val="1"/>
        <c:lblAlgn val="ctr"/>
        <c:lblOffset val="100"/>
        <c:tickLblSkip val="1"/>
        <c:tickMarkSkip val="1"/>
        <c:noMultiLvlLbl val="0"/>
      </c:catAx>
      <c:valAx>
        <c:axId val="1351744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72864"/>
        <c:crosses val="autoZero"/>
        <c:crossBetween val="between"/>
      </c:valAx>
      <c:spPr>
        <a:noFill/>
        <a:ln w="25400">
          <a:noFill/>
        </a:ln>
      </c:spPr>
    </c:plotArea>
    <c:legend>
      <c:legendPos val="r"/>
      <c:layout>
        <c:manualLayout>
          <c:xMode val="edge"/>
          <c:yMode val="edge"/>
          <c:x val="0.84654300168634067"/>
          <c:y val="0.20168067226890757"/>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9285792901324834E-2"/>
        </c:manualLayout>
      </c:layout>
      <c:overlay val="0"/>
      <c:spPr>
        <a:noFill/>
        <a:ln w="25400">
          <a:noFill/>
        </a:ln>
      </c:spPr>
    </c:title>
    <c:autoTitleDeleted val="0"/>
    <c:plotArea>
      <c:layout>
        <c:manualLayout>
          <c:layoutTarget val="inner"/>
          <c:xMode val="edge"/>
          <c:yMode val="edge"/>
          <c:x val="0.12171071569704693"/>
          <c:y val="0.15357213156885702"/>
          <c:w val="0.83388287646490256"/>
          <c:h val="0.6857174246795476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効果内訳!$T$58:$T$70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736D-4B61-AAFD-EE5AAFE03310}"/>
            </c:ext>
          </c:extLst>
        </c:ser>
        <c:dLbls>
          <c:showLegendKey val="0"/>
          <c:showVal val="0"/>
          <c:showCatName val="0"/>
          <c:showSerName val="0"/>
          <c:showPercent val="0"/>
          <c:showBubbleSize val="0"/>
        </c:dLbls>
        <c:gapWidth val="150"/>
        <c:axId val="135088000"/>
        <c:axId val="135089536"/>
      </c:barChart>
      <c:catAx>
        <c:axId val="13508800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89536"/>
        <c:crosses val="autoZero"/>
        <c:auto val="1"/>
        <c:lblAlgn val="ctr"/>
        <c:lblOffset val="100"/>
        <c:tickLblSkip val="1"/>
        <c:tickMarkSkip val="1"/>
        <c:noMultiLvlLbl val="0"/>
      </c:catAx>
      <c:valAx>
        <c:axId val="135089536"/>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88000"/>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31404958677687"/>
          <c:y val="0.21138221871338819"/>
          <c:w val="0.66776859504132235"/>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効果内訳!$T$54</c:f>
              <c:numCache>
                <c:formatCode>#,##0.0;"△ "#,##0.0</c:formatCode>
                <c:ptCount val="1"/>
                <c:pt idx="0">
                  <c:v>0</c:v>
                </c:pt>
              </c:numCache>
            </c:numRef>
          </c:val>
          <c:extLst>
            <c:ext xmlns:c16="http://schemas.microsoft.com/office/drawing/2014/chart" uri="{C3380CC4-5D6E-409C-BE32-E72D297353CC}">
              <c16:uniqueId val="{00000000-780C-4BB3-A6B0-FC3648816221}"/>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効果内訳!$T$55</c:f>
              <c:numCache>
                <c:formatCode>#,##0.0;"△ "#,##0.0</c:formatCode>
                <c:ptCount val="1"/>
                <c:pt idx="0">
                  <c:v>0</c:v>
                </c:pt>
              </c:numCache>
            </c:numRef>
          </c:val>
          <c:extLst>
            <c:ext xmlns:c16="http://schemas.microsoft.com/office/drawing/2014/chart" uri="{C3380CC4-5D6E-409C-BE32-E72D297353CC}">
              <c16:uniqueId val="{00000001-780C-4BB3-A6B0-FC3648816221}"/>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効果内訳!$T$56</c:f>
              <c:numCache>
                <c:formatCode>#,##0.0;"△ "#,##0.0</c:formatCode>
                <c:ptCount val="1"/>
                <c:pt idx="0">
                  <c:v>0</c:v>
                </c:pt>
              </c:numCache>
            </c:numRef>
          </c:val>
          <c:extLst>
            <c:ext xmlns:c16="http://schemas.microsoft.com/office/drawing/2014/chart" uri="{C3380CC4-5D6E-409C-BE32-E72D297353CC}">
              <c16:uniqueId val="{00000002-780C-4BB3-A6B0-FC3648816221}"/>
            </c:ext>
          </c:extLst>
        </c:ser>
        <c:dLbls>
          <c:showLegendKey val="0"/>
          <c:showVal val="0"/>
          <c:showCatName val="0"/>
          <c:showSerName val="0"/>
          <c:showPercent val="0"/>
          <c:showBubbleSize val="0"/>
        </c:dLbls>
        <c:gapWidth val="150"/>
        <c:overlap val="100"/>
        <c:axId val="135123712"/>
        <c:axId val="135125248"/>
      </c:barChart>
      <c:catAx>
        <c:axId val="1351237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25248"/>
        <c:crosses val="autoZero"/>
        <c:auto val="1"/>
        <c:lblAlgn val="ctr"/>
        <c:lblOffset val="100"/>
        <c:tickLblSkip val="1"/>
        <c:tickMarkSkip val="1"/>
        <c:noMultiLvlLbl val="0"/>
      </c:catAx>
      <c:valAx>
        <c:axId val="13512524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23712"/>
        <c:crosses val="autoZero"/>
        <c:crossBetween val="between"/>
      </c:valAx>
      <c:spPr>
        <a:noFill/>
        <a:ln w="25400">
          <a:noFill/>
        </a:ln>
      </c:spPr>
    </c:plotArea>
    <c:legend>
      <c:legendPos val="r"/>
      <c:layout>
        <c:manualLayout>
          <c:xMode val="edge"/>
          <c:yMode val="edge"/>
          <c:x val="0.85619834710743803"/>
          <c:y val="0.23529411764705882"/>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73610456112123"/>
          <c:y val="3.9426869528967103E-2"/>
        </c:manualLayout>
      </c:layout>
      <c:overlay val="0"/>
      <c:spPr>
        <a:noFill/>
        <a:ln w="25400">
          <a:noFill/>
        </a:ln>
      </c:spPr>
    </c:title>
    <c:autoTitleDeleted val="0"/>
    <c:plotArea>
      <c:layout>
        <c:manualLayout>
          <c:layoutTarget val="inner"/>
          <c:xMode val="edge"/>
          <c:yMode val="edge"/>
          <c:x val="0.13064814258594648"/>
          <c:y val="0.14337020019236785"/>
          <c:w val="0.82145019650913864"/>
          <c:h val="0.69534547093298404"/>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効果内訳!$I$16:$I$28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317E-4E14-A666-5DB57E3D1D49}"/>
            </c:ext>
          </c:extLst>
        </c:ser>
        <c:dLbls>
          <c:showLegendKey val="0"/>
          <c:showVal val="0"/>
          <c:showCatName val="0"/>
          <c:showSerName val="0"/>
          <c:showPercent val="0"/>
          <c:showBubbleSize val="0"/>
        </c:dLbls>
        <c:gapWidth val="150"/>
        <c:axId val="135944832"/>
        <c:axId val="135967104"/>
      </c:barChart>
      <c:catAx>
        <c:axId val="1359448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67104"/>
        <c:crosses val="autoZero"/>
        <c:auto val="1"/>
        <c:lblAlgn val="ctr"/>
        <c:lblOffset val="100"/>
        <c:tickLblSkip val="1"/>
        <c:tickMarkSkip val="1"/>
        <c:noMultiLvlLbl val="0"/>
      </c:catAx>
      <c:valAx>
        <c:axId val="13596710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3594483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71071569704693"/>
          <c:y val="0.17886187737286691"/>
          <c:w val="0.67269841513638096"/>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効果内訳!$I$12</c:f>
              <c:numCache>
                <c:formatCode>#,##0.0;"△ "#,##0.0</c:formatCode>
                <c:ptCount val="1"/>
                <c:pt idx="0">
                  <c:v>0</c:v>
                </c:pt>
              </c:numCache>
            </c:numRef>
          </c:val>
          <c:extLst>
            <c:ext xmlns:c16="http://schemas.microsoft.com/office/drawing/2014/chart" uri="{C3380CC4-5D6E-409C-BE32-E72D297353CC}">
              <c16:uniqueId val="{00000000-E041-4E62-8846-2A5623D2BF57}"/>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効果内訳!$I$13</c:f>
              <c:numCache>
                <c:formatCode>#,##0.0;"△ "#,##0.0</c:formatCode>
                <c:ptCount val="1"/>
                <c:pt idx="0">
                  <c:v>0</c:v>
                </c:pt>
              </c:numCache>
            </c:numRef>
          </c:val>
          <c:extLst>
            <c:ext xmlns:c16="http://schemas.microsoft.com/office/drawing/2014/chart" uri="{C3380CC4-5D6E-409C-BE32-E72D297353CC}">
              <c16:uniqueId val="{00000001-E041-4E62-8846-2A5623D2BF57}"/>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効果内訳!$I$14</c:f>
              <c:numCache>
                <c:formatCode>#,##0.0;"△ "#,##0.0</c:formatCode>
                <c:ptCount val="1"/>
                <c:pt idx="0">
                  <c:v>0</c:v>
                </c:pt>
              </c:numCache>
            </c:numRef>
          </c:val>
          <c:extLst>
            <c:ext xmlns:c16="http://schemas.microsoft.com/office/drawing/2014/chart" uri="{C3380CC4-5D6E-409C-BE32-E72D297353CC}">
              <c16:uniqueId val="{00000002-E041-4E62-8846-2A5623D2BF57}"/>
            </c:ext>
          </c:extLst>
        </c:ser>
        <c:dLbls>
          <c:showLegendKey val="0"/>
          <c:showVal val="0"/>
          <c:showCatName val="0"/>
          <c:showSerName val="0"/>
          <c:showPercent val="0"/>
          <c:showBubbleSize val="0"/>
        </c:dLbls>
        <c:gapWidth val="150"/>
        <c:overlap val="100"/>
        <c:axId val="134559232"/>
        <c:axId val="134560768"/>
      </c:barChart>
      <c:catAx>
        <c:axId val="1345592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60768"/>
        <c:crosses val="autoZero"/>
        <c:auto val="1"/>
        <c:lblAlgn val="ctr"/>
        <c:lblOffset val="100"/>
        <c:tickLblSkip val="1"/>
        <c:tickMarkSkip val="1"/>
        <c:noMultiLvlLbl val="0"/>
      </c:catAx>
      <c:valAx>
        <c:axId val="13456076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59232"/>
        <c:crosses val="autoZero"/>
        <c:crossBetween val="between"/>
      </c:valAx>
      <c:spPr>
        <a:noFill/>
        <a:ln w="25400">
          <a:noFill/>
        </a:ln>
      </c:spPr>
    </c:plotArea>
    <c:legend>
      <c:legendPos val="r"/>
      <c:layout>
        <c:manualLayout>
          <c:xMode val="edge"/>
          <c:yMode val="edge"/>
          <c:x val="0.84046052631578949"/>
          <c:y val="0.15966386554621848"/>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350908642491353"/>
          <c:y val="0.1549298438356965"/>
          <c:w val="0.81878243331488121"/>
          <c:h val="0.6866208988172912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効果内訳!$O$16:$O$28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9692-4E67-8BF2-7C4343AB4CAD}"/>
            </c:ext>
          </c:extLst>
        </c:ser>
        <c:dLbls>
          <c:showLegendKey val="0"/>
          <c:showVal val="0"/>
          <c:showCatName val="0"/>
          <c:showSerName val="0"/>
          <c:showPercent val="0"/>
          <c:showBubbleSize val="0"/>
        </c:dLbls>
        <c:gapWidth val="150"/>
        <c:axId val="134576768"/>
        <c:axId val="134607232"/>
      </c:barChart>
      <c:catAx>
        <c:axId val="1345767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607232"/>
        <c:crosses val="autoZero"/>
        <c:auto val="1"/>
        <c:lblAlgn val="ctr"/>
        <c:lblOffset val="100"/>
        <c:tickLblSkip val="1"/>
        <c:tickMarkSkip val="1"/>
        <c:noMultiLvlLbl val="0"/>
      </c:catAx>
      <c:valAx>
        <c:axId val="13460723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7676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5849689620694829"/>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効果内訳!$M$12</c:f>
              <c:numCache>
                <c:formatCode>#,##0.0;"△ "#,##0.0</c:formatCode>
                <c:ptCount val="1"/>
                <c:pt idx="0">
                  <c:v>0</c:v>
                </c:pt>
              </c:numCache>
            </c:numRef>
          </c:val>
          <c:extLst>
            <c:ext xmlns:c16="http://schemas.microsoft.com/office/drawing/2014/chart" uri="{C3380CC4-5D6E-409C-BE32-E72D297353CC}">
              <c16:uniqueId val="{00000000-134F-4FB3-993E-6C03D1364667}"/>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効果内訳!$M$13</c:f>
              <c:numCache>
                <c:formatCode>#,##0.0;"△ "#,##0.0</c:formatCode>
                <c:ptCount val="1"/>
                <c:pt idx="0">
                  <c:v>0</c:v>
                </c:pt>
              </c:numCache>
            </c:numRef>
          </c:val>
          <c:extLst>
            <c:ext xmlns:c16="http://schemas.microsoft.com/office/drawing/2014/chart" uri="{C3380CC4-5D6E-409C-BE32-E72D297353CC}">
              <c16:uniqueId val="{00000001-134F-4FB3-993E-6C03D1364667}"/>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効果内訳!$M$14</c:f>
              <c:numCache>
                <c:formatCode>#,##0.0;"△ "#,##0.0</c:formatCode>
                <c:ptCount val="1"/>
                <c:pt idx="0">
                  <c:v>0</c:v>
                </c:pt>
              </c:numCache>
            </c:numRef>
          </c:val>
          <c:extLst>
            <c:ext xmlns:c16="http://schemas.microsoft.com/office/drawing/2014/chart" uri="{C3380CC4-5D6E-409C-BE32-E72D297353CC}">
              <c16:uniqueId val="{00000002-134F-4FB3-993E-6C03D1364667}"/>
            </c:ext>
          </c:extLst>
        </c:ser>
        <c:dLbls>
          <c:showLegendKey val="0"/>
          <c:showVal val="0"/>
          <c:showCatName val="0"/>
          <c:showSerName val="0"/>
          <c:showPercent val="0"/>
          <c:showBubbleSize val="0"/>
        </c:dLbls>
        <c:gapWidth val="150"/>
        <c:overlap val="100"/>
        <c:axId val="133935104"/>
        <c:axId val="133936640"/>
      </c:barChart>
      <c:catAx>
        <c:axId val="1339351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36640"/>
        <c:crosses val="autoZero"/>
        <c:auto val="1"/>
        <c:lblAlgn val="ctr"/>
        <c:lblOffset val="100"/>
        <c:tickLblSkip val="1"/>
        <c:tickMarkSkip val="1"/>
        <c:noMultiLvlLbl val="0"/>
      </c:catAx>
      <c:valAx>
        <c:axId val="13393664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35104"/>
        <c:crosses val="autoZero"/>
        <c:crossBetween val="between"/>
      </c:valAx>
      <c:spPr>
        <a:noFill/>
        <a:ln w="25400">
          <a:noFill/>
        </a:ln>
      </c:spPr>
    </c:plotArea>
    <c:legend>
      <c:legendPos val="r"/>
      <c:layout>
        <c:manualLayout>
          <c:xMode val="edge"/>
          <c:yMode val="edge"/>
          <c:x val="0.83006668400652961"/>
          <c:y val="0.18487394957983194"/>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62094884659234"/>
          <c:y val="0.20325213337825787"/>
          <c:w val="0.65196094686494388"/>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効果内訳!$O$12</c:f>
              <c:numCache>
                <c:formatCode>#,##0.0;"△ "#,##0.0</c:formatCode>
                <c:ptCount val="1"/>
                <c:pt idx="0">
                  <c:v>0</c:v>
                </c:pt>
              </c:numCache>
            </c:numRef>
          </c:val>
          <c:extLst>
            <c:ext xmlns:c16="http://schemas.microsoft.com/office/drawing/2014/chart" uri="{C3380CC4-5D6E-409C-BE32-E72D297353CC}">
              <c16:uniqueId val="{00000000-1122-4FA7-956A-48CBE95D3392}"/>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効果内訳!$O$13</c:f>
              <c:numCache>
                <c:formatCode>#,##0.0;"△ "#,##0.0</c:formatCode>
                <c:ptCount val="1"/>
                <c:pt idx="0">
                  <c:v>0</c:v>
                </c:pt>
              </c:numCache>
            </c:numRef>
          </c:val>
          <c:extLst>
            <c:ext xmlns:c16="http://schemas.microsoft.com/office/drawing/2014/chart" uri="{C3380CC4-5D6E-409C-BE32-E72D297353CC}">
              <c16:uniqueId val="{00000001-1122-4FA7-956A-48CBE95D3392}"/>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効果内訳!$O$14</c:f>
              <c:numCache>
                <c:formatCode>#,##0.0;"△ "#,##0.0</c:formatCode>
                <c:ptCount val="1"/>
                <c:pt idx="0">
                  <c:v>0</c:v>
                </c:pt>
              </c:numCache>
            </c:numRef>
          </c:val>
          <c:extLst>
            <c:ext xmlns:c16="http://schemas.microsoft.com/office/drawing/2014/chart" uri="{C3380CC4-5D6E-409C-BE32-E72D297353CC}">
              <c16:uniqueId val="{00000002-1122-4FA7-956A-48CBE95D3392}"/>
            </c:ext>
          </c:extLst>
        </c:ser>
        <c:dLbls>
          <c:showLegendKey val="0"/>
          <c:showVal val="0"/>
          <c:showCatName val="0"/>
          <c:showSerName val="0"/>
          <c:showPercent val="0"/>
          <c:showBubbleSize val="0"/>
        </c:dLbls>
        <c:gapWidth val="150"/>
        <c:overlap val="100"/>
        <c:axId val="134436352"/>
        <c:axId val="134437888"/>
      </c:barChart>
      <c:catAx>
        <c:axId val="1344363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37888"/>
        <c:crosses val="autoZero"/>
        <c:auto val="1"/>
        <c:lblAlgn val="ctr"/>
        <c:lblOffset val="100"/>
        <c:tickLblSkip val="1"/>
        <c:tickMarkSkip val="1"/>
        <c:noMultiLvlLbl val="0"/>
      </c:catAx>
      <c:valAx>
        <c:axId val="13443788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36352"/>
        <c:crosses val="autoZero"/>
        <c:crossBetween val="between"/>
      </c:valAx>
      <c:spPr>
        <a:noFill/>
        <a:ln w="25400">
          <a:noFill/>
        </a:ln>
      </c:spPr>
    </c:plotArea>
    <c:legend>
      <c:legendPos val="r"/>
      <c:layout>
        <c:manualLayout>
          <c:xMode val="edge"/>
          <c:yMode val="edge"/>
          <c:x val="0.83823663168375917"/>
          <c:y val="0.16806722689075632"/>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358429585505371"/>
          <c:y val="0.15140871102124887"/>
          <c:w val="0.82160439990806766"/>
          <c:h val="0.6901420316317389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効果内訳!$U$16:$U$28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AC6-45BB-9DD2-3E43238700D6}"/>
            </c:ext>
          </c:extLst>
        </c:ser>
        <c:dLbls>
          <c:showLegendKey val="0"/>
          <c:showVal val="0"/>
          <c:showCatName val="0"/>
          <c:showSerName val="0"/>
          <c:showPercent val="0"/>
          <c:showBubbleSize val="0"/>
        </c:dLbls>
        <c:gapWidth val="150"/>
        <c:axId val="134470272"/>
        <c:axId val="134472064"/>
      </c:barChart>
      <c:catAx>
        <c:axId val="1344702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72064"/>
        <c:crosses val="autoZero"/>
        <c:auto val="1"/>
        <c:lblAlgn val="ctr"/>
        <c:lblOffset val="100"/>
        <c:tickLblSkip val="1"/>
        <c:tickMarkSkip val="1"/>
        <c:noMultiLvlLbl val="0"/>
      </c:catAx>
      <c:valAx>
        <c:axId val="13447206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7027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888892351759458"/>
          <c:y val="0.17073179203773658"/>
          <c:w val="0.64052303551643608"/>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効果内訳!$U$12</c:f>
              <c:numCache>
                <c:formatCode>#,##0.0;"△ "#,##0.0</c:formatCode>
                <c:ptCount val="1"/>
                <c:pt idx="0">
                  <c:v>0</c:v>
                </c:pt>
              </c:numCache>
            </c:numRef>
          </c:val>
          <c:extLst>
            <c:ext xmlns:c16="http://schemas.microsoft.com/office/drawing/2014/chart" uri="{C3380CC4-5D6E-409C-BE32-E72D297353CC}">
              <c16:uniqueId val="{00000000-CD28-4F89-ACB2-0D50FBC577D7}"/>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効果内訳!$U$13</c:f>
              <c:numCache>
                <c:formatCode>#,##0.0;"△ "#,##0.0</c:formatCode>
                <c:ptCount val="1"/>
                <c:pt idx="0">
                  <c:v>0</c:v>
                </c:pt>
              </c:numCache>
            </c:numRef>
          </c:val>
          <c:extLst>
            <c:ext xmlns:c16="http://schemas.microsoft.com/office/drawing/2014/chart" uri="{C3380CC4-5D6E-409C-BE32-E72D297353CC}">
              <c16:uniqueId val="{00000001-CD28-4F89-ACB2-0D50FBC577D7}"/>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効果内訳!$U$14</c:f>
              <c:numCache>
                <c:formatCode>#,##0.0;"△ "#,##0.0</c:formatCode>
                <c:ptCount val="1"/>
                <c:pt idx="0">
                  <c:v>0</c:v>
                </c:pt>
              </c:numCache>
            </c:numRef>
          </c:val>
          <c:extLst>
            <c:ext xmlns:c16="http://schemas.microsoft.com/office/drawing/2014/chart" uri="{C3380CC4-5D6E-409C-BE32-E72D297353CC}">
              <c16:uniqueId val="{00000002-CD28-4F89-ACB2-0D50FBC577D7}"/>
            </c:ext>
          </c:extLst>
        </c:ser>
        <c:dLbls>
          <c:showLegendKey val="0"/>
          <c:showVal val="0"/>
          <c:showCatName val="0"/>
          <c:showSerName val="0"/>
          <c:showPercent val="0"/>
          <c:showBubbleSize val="0"/>
        </c:dLbls>
        <c:gapWidth val="150"/>
        <c:overlap val="100"/>
        <c:axId val="136463872"/>
        <c:axId val="136465408"/>
      </c:barChart>
      <c:catAx>
        <c:axId val="1364638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465408"/>
        <c:crosses val="autoZero"/>
        <c:auto val="1"/>
        <c:lblAlgn val="ctr"/>
        <c:lblOffset val="100"/>
        <c:tickLblSkip val="1"/>
        <c:tickMarkSkip val="1"/>
        <c:noMultiLvlLbl val="0"/>
      </c:catAx>
      <c:valAx>
        <c:axId val="13646540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463872"/>
        <c:crosses val="autoZero"/>
        <c:crossBetween val="between"/>
      </c:valAx>
      <c:spPr>
        <a:noFill/>
        <a:ln w="25400">
          <a:noFill/>
        </a:ln>
      </c:spPr>
    </c:plotArea>
    <c:legend>
      <c:legendPos val="r"/>
      <c:layout>
        <c:manualLayout>
          <c:xMode val="edge"/>
          <c:yMode val="edge"/>
          <c:x val="0.8284326944710837"/>
          <c:y val="0.16806722689075632"/>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2807897497893769"/>
          <c:y val="0.15194383156024516"/>
          <c:w val="0.82430314665931703"/>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効果内訳!$I$37:$I$49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1D8-45C9-BF90-257C52DC3301}"/>
            </c:ext>
          </c:extLst>
        </c:ser>
        <c:dLbls>
          <c:showLegendKey val="0"/>
          <c:showVal val="0"/>
          <c:showCatName val="0"/>
          <c:showSerName val="0"/>
          <c:showPercent val="0"/>
          <c:showBubbleSize val="0"/>
        </c:dLbls>
        <c:gapWidth val="150"/>
        <c:axId val="136501888"/>
        <c:axId val="136511872"/>
      </c:barChart>
      <c:catAx>
        <c:axId val="1365018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11872"/>
        <c:crosses val="autoZero"/>
        <c:auto val="1"/>
        <c:lblAlgn val="ctr"/>
        <c:lblOffset val="100"/>
        <c:tickLblSkip val="1"/>
        <c:tickMarkSkip val="1"/>
        <c:noMultiLvlLbl val="0"/>
      </c:catAx>
      <c:valAx>
        <c:axId val="13651187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0188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08499950458791"/>
          <c:y val="0.18699196270799723"/>
          <c:w val="0.66176487087795066"/>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効果内訳!$I$33</c:f>
              <c:numCache>
                <c:formatCode>#,##0.0;"△ "#,##0.0</c:formatCode>
                <c:ptCount val="1"/>
                <c:pt idx="0">
                  <c:v>0</c:v>
                </c:pt>
              </c:numCache>
            </c:numRef>
          </c:val>
          <c:extLst>
            <c:ext xmlns:c16="http://schemas.microsoft.com/office/drawing/2014/chart" uri="{C3380CC4-5D6E-409C-BE32-E72D297353CC}">
              <c16:uniqueId val="{00000000-4716-4790-8434-E876BEEE670C}"/>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効果内訳!$I$34</c:f>
              <c:numCache>
                <c:formatCode>#,##0.0;"△ "#,##0.0</c:formatCode>
                <c:ptCount val="1"/>
                <c:pt idx="0">
                  <c:v>0</c:v>
                </c:pt>
              </c:numCache>
            </c:numRef>
          </c:val>
          <c:extLst>
            <c:ext xmlns:c16="http://schemas.microsoft.com/office/drawing/2014/chart" uri="{C3380CC4-5D6E-409C-BE32-E72D297353CC}">
              <c16:uniqueId val="{00000001-4716-4790-8434-E876BEEE670C}"/>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効果内訳!$I$35</c:f>
              <c:numCache>
                <c:formatCode>#,##0.0;"△ "#,##0.0</c:formatCode>
                <c:ptCount val="1"/>
                <c:pt idx="0">
                  <c:v>0</c:v>
                </c:pt>
              </c:numCache>
            </c:numRef>
          </c:val>
          <c:extLst>
            <c:ext xmlns:c16="http://schemas.microsoft.com/office/drawing/2014/chart" uri="{C3380CC4-5D6E-409C-BE32-E72D297353CC}">
              <c16:uniqueId val="{00000002-4716-4790-8434-E876BEEE670C}"/>
            </c:ext>
          </c:extLst>
        </c:ser>
        <c:dLbls>
          <c:showLegendKey val="0"/>
          <c:showVal val="0"/>
          <c:showCatName val="0"/>
          <c:showSerName val="0"/>
          <c:showPercent val="0"/>
          <c:showBubbleSize val="0"/>
        </c:dLbls>
        <c:gapWidth val="150"/>
        <c:overlap val="100"/>
        <c:axId val="136553984"/>
        <c:axId val="136555520"/>
      </c:barChart>
      <c:catAx>
        <c:axId val="1365539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55520"/>
        <c:crosses val="autoZero"/>
        <c:auto val="1"/>
        <c:lblAlgn val="ctr"/>
        <c:lblOffset val="100"/>
        <c:tickLblSkip val="1"/>
        <c:tickMarkSkip val="1"/>
        <c:noMultiLvlLbl val="0"/>
      </c:catAx>
      <c:valAx>
        <c:axId val="13655552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53984"/>
        <c:crosses val="autoZero"/>
        <c:crossBetween val="between"/>
      </c:valAx>
      <c:spPr>
        <a:noFill/>
        <a:ln w="25400">
          <a:noFill/>
        </a:ln>
      </c:spPr>
    </c:plotArea>
    <c:legend>
      <c:legendPos val="r"/>
      <c:layout>
        <c:manualLayout>
          <c:xMode val="edge"/>
          <c:yMode val="edge"/>
          <c:x val="0.82189673632929994"/>
          <c:y val="0.18487394957983194"/>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3114765908452586"/>
          <c:y val="0.16206943453131836"/>
          <c:w val="0.82131221501684337"/>
          <c:h val="0.68276059653619225"/>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効果内訳!$O$37:$O$49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C79-4435-A9C6-4DF10FE87BF6}"/>
            </c:ext>
          </c:extLst>
        </c:ser>
        <c:dLbls>
          <c:showLegendKey val="0"/>
          <c:showVal val="0"/>
          <c:showCatName val="0"/>
          <c:showSerName val="0"/>
          <c:showPercent val="0"/>
          <c:showBubbleSize val="0"/>
        </c:dLbls>
        <c:gapWidth val="150"/>
        <c:axId val="136575616"/>
        <c:axId val="136581504"/>
      </c:barChart>
      <c:catAx>
        <c:axId val="1365756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81504"/>
        <c:crosses val="autoZero"/>
        <c:auto val="1"/>
        <c:lblAlgn val="ctr"/>
        <c:lblOffset val="100"/>
        <c:tickLblSkip val="1"/>
        <c:tickMarkSkip val="1"/>
        <c:noMultiLvlLbl val="0"/>
      </c:catAx>
      <c:valAx>
        <c:axId val="13658150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57561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62094884659234"/>
          <c:y val="0.21138221871338819"/>
          <c:w val="0.6470589848584406"/>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効果内訳!$O$33</c:f>
              <c:numCache>
                <c:formatCode>#,##0.0;"△ "#,##0.0</c:formatCode>
                <c:ptCount val="1"/>
                <c:pt idx="0">
                  <c:v>0</c:v>
                </c:pt>
              </c:numCache>
            </c:numRef>
          </c:val>
          <c:extLst>
            <c:ext xmlns:c16="http://schemas.microsoft.com/office/drawing/2014/chart" uri="{C3380CC4-5D6E-409C-BE32-E72D297353CC}">
              <c16:uniqueId val="{00000000-4985-4F9F-BF9E-47410B6CDD9B}"/>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効果内訳!$O$34</c:f>
              <c:numCache>
                <c:formatCode>#,##0.0;"△ "#,##0.0</c:formatCode>
                <c:ptCount val="1"/>
                <c:pt idx="0">
                  <c:v>0</c:v>
                </c:pt>
              </c:numCache>
            </c:numRef>
          </c:val>
          <c:extLst>
            <c:ext xmlns:c16="http://schemas.microsoft.com/office/drawing/2014/chart" uri="{C3380CC4-5D6E-409C-BE32-E72D297353CC}">
              <c16:uniqueId val="{00000001-4985-4F9F-BF9E-47410B6CDD9B}"/>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効果内訳!$O$35</c:f>
              <c:numCache>
                <c:formatCode>#,##0.0;"△ "#,##0.0</c:formatCode>
                <c:ptCount val="1"/>
                <c:pt idx="0">
                  <c:v>0</c:v>
                </c:pt>
              </c:numCache>
            </c:numRef>
          </c:val>
          <c:extLst>
            <c:ext xmlns:c16="http://schemas.microsoft.com/office/drawing/2014/chart" uri="{C3380CC4-5D6E-409C-BE32-E72D297353CC}">
              <c16:uniqueId val="{00000002-4985-4F9F-BF9E-47410B6CDD9B}"/>
            </c:ext>
          </c:extLst>
        </c:ser>
        <c:dLbls>
          <c:showLegendKey val="0"/>
          <c:showVal val="0"/>
          <c:showCatName val="0"/>
          <c:showSerName val="0"/>
          <c:showPercent val="0"/>
          <c:showBubbleSize val="0"/>
        </c:dLbls>
        <c:gapWidth val="150"/>
        <c:overlap val="100"/>
        <c:axId val="136619520"/>
        <c:axId val="136621056"/>
      </c:barChart>
      <c:catAx>
        <c:axId val="1366195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21056"/>
        <c:crosses val="autoZero"/>
        <c:auto val="1"/>
        <c:lblAlgn val="ctr"/>
        <c:lblOffset val="100"/>
        <c:tickLblSkip val="1"/>
        <c:tickMarkSkip val="1"/>
        <c:noMultiLvlLbl val="0"/>
      </c:catAx>
      <c:valAx>
        <c:axId val="13662105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19520"/>
        <c:crosses val="autoZero"/>
        <c:crossBetween val="between"/>
      </c:valAx>
      <c:spPr>
        <a:noFill/>
        <a:ln w="25400">
          <a:noFill/>
        </a:ln>
      </c:spPr>
    </c:plotArea>
    <c:legend>
      <c:legendPos val="r"/>
      <c:layout>
        <c:manualLayout>
          <c:xMode val="edge"/>
          <c:yMode val="edge"/>
          <c:x val="0.83170067354197552"/>
          <c:y val="0.20168067226890757"/>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988841699978"/>
          <c:y val="4.2007252178299002E-2"/>
        </c:manualLayout>
      </c:layout>
      <c:overlay val="0"/>
      <c:spPr>
        <a:noFill/>
        <a:ln w="25400">
          <a:noFill/>
        </a:ln>
      </c:spPr>
    </c:title>
    <c:autoTitleDeleted val="0"/>
    <c:plotArea>
      <c:layout>
        <c:manualLayout>
          <c:layoutTarget val="inner"/>
          <c:xMode val="edge"/>
          <c:yMode val="edge"/>
          <c:x val="0.13256996863222789"/>
          <c:y val="0.15402603294410569"/>
          <c:w val="0.8216064722639308"/>
          <c:h val="0.68961655659065502"/>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効果内訳!$U$37:$U$49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ADD-4609-9D84-6B847FEE09B1}"/>
            </c:ext>
          </c:extLst>
        </c:ser>
        <c:dLbls>
          <c:showLegendKey val="0"/>
          <c:showVal val="0"/>
          <c:showCatName val="0"/>
          <c:showSerName val="0"/>
          <c:showPercent val="0"/>
          <c:showBubbleSize val="0"/>
        </c:dLbls>
        <c:gapWidth val="150"/>
        <c:axId val="136632960"/>
        <c:axId val="136253824"/>
      </c:barChart>
      <c:catAx>
        <c:axId val="1366329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253824"/>
        <c:crosses val="autoZero"/>
        <c:auto val="1"/>
        <c:lblAlgn val="ctr"/>
        <c:lblOffset val="100"/>
        <c:tickLblSkip val="1"/>
        <c:tickMarkSkip val="1"/>
        <c:noMultiLvlLbl val="0"/>
      </c:catAx>
      <c:valAx>
        <c:axId val="13625382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3296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35297417559011"/>
          <c:y val="0.18699196270799723"/>
          <c:w val="0.65032695952944275"/>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効果内訳!$U$33</c:f>
              <c:numCache>
                <c:formatCode>#,##0.0;"△ "#,##0.0</c:formatCode>
                <c:ptCount val="1"/>
                <c:pt idx="0">
                  <c:v>0</c:v>
                </c:pt>
              </c:numCache>
            </c:numRef>
          </c:val>
          <c:extLst>
            <c:ext xmlns:c16="http://schemas.microsoft.com/office/drawing/2014/chart" uri="{C3380CC4-5D6E-409C-BE32-E72D297353CC}">
              <c16:uniqueId val="{00000000-E51C-4184-9FFA-44B2C2CBEBEA}"/>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効果内訳!$U$34</c:f>
              <c:numCache>
                <c:formatCode>#,##0.0;"△ "#,##0.0</c:formatCode>
                <c:ptCount val="1"/>
                <c:pt idx="0">
                  <c:v>0</c:v>
                </c:pt>
              </c:numCache>
            </c:numRef>
          </c:val>
          <c:extLst>
            <c:ext xmlns:c16="http://schemas.microsoft.com/office/drawing/2014/chart" uri="{C3380CC4-5D6E-409C-BE32-E72D297353CC}">
              <c16:uniqueId val="{00000001-E51C-4184-9FFA-44B2C2CBEBEA}"/>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効果内訳!$U$35</c:f>
              <c:numCache>
                <c:formatCode>#,##0.0;"△ "#,##0.0</c:formatCode>
                <c:ptCount val="1"/>
                <c:pt idx="0">
                  <c:v>0</c:v>
                </c:pt>
              </c:numCache>
            </c:numRef>
          </c:val>
          <c:extLst>
            <c:ext xmlns:c16="http://schemas.microsoft.com/office/drawing/2014/chart" uri="{C3380CC4-5D6E-409C-BE32-E72D297353CC}">
              <c16:uniqueId val="{00000002-E51C-4184-9FFA-44B2C2CBEBEA}"/>
            </c:ext>
          </c:extLst>
        </c:ser>
        <c:dLbls>
          <c:showLegendKey val="0"/>
          <c:showVal val="0"/>
          <c:showCatName val="0"/>
          <c:showSerName val="0"/>
          <c:showPercent val="0"/>
          <c:showBubbleSize val="0"/>
        </c:dLbls>
        <c:gapWidth val="150"/>
        <c:overlap val="100"/>
        <c:axId val="136291840"/>
        <c:axId val="136293376"/>
      </c:barChart>
      <c:catAx>
        <c:axId val="13629184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293376"/>
        <c:crosses val="autoZero"/>
        <c:auto val="1"/>
        <c:lblAlgn val="ctr"/>
        <c:lblOffset val="100"/>
        <c:tickLblSkip val="1"/>
        <c:tickMarkSkip val="1"/>
        <c:noMultiLvlLbl val="0"/>
      </c:catAx>
      <c:valAx>
        <c:axId val="13629337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291840"/>
        <c:crosses val="autoZero"/>
        <c:crossBetween val="between"/>
      </c:valAx>
      <c:spPr>
        <a:noFill/>
        <a:ln w="25400">
          <a:noFill/>
        </a:ln>
      </c:spPr>
    </c:plotArea>
    <c:legend>
      <c:legendPos val="r"/>
      <c:layout>
        <c:manualLayout>
          <c:xMode val="edge"/>
          <c:yMode val="edge"/>
          <c:x val="0.83006668400652961"/>
          <c:y val="0.17647058823529413"/>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1677649749311257"/>
          <c:y val="0.1522496815706324"/>
          <c:w val="0.83717235526752531"/>
          <c:h val="0.6920440071392381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効果内訳!$I$58:$I$70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4B1-4496-AC38-9CE762F2FAA4}"/>
            </c:ext>
          </c:extLst>
        </c:ser>
        <c:dLbls>
          <c:showLegendKey val="0"/>
          <c:showVal val="0"/>
          <c:showCatName val="0"/>
          <c:showSerName val="0"/>
          <c:showPercent val="0"/>
          <c:showBubbleSize val="0"/>
        </c:dLbls>
        <c:gapWidth val="150"/>
        <c:axId val="136329856"/>
        <c:axId val="136331648"/>
      </c:barChart>
      <c:catAx>
        <c:axId val="1363298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31648"/>
        <c:crosses val="autoZero"/>
        <c:auto val="1"/>
        <c:lblAlgn val="ctr"/>
        <c:lblOffset val="100"/>
        <c:tickLblSkip val="1"/>
        <c:tickMarkSkip val="1"/>
        <c:noMultiLvlLbl val="0"/>
      </c:catAx>
      <c:valAx>
        <c:axId val="13633164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29856"/>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2929630994569191"/>
          <c:y val="0.15140871102124887"/>
          <c:w val="0.82815104851291288"/>
          <c:h val="0.6901420316317389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効果内訳!$S$16:$S$28</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AE4B-420A-9270-5F10B1461185}"/>
            </c:ext>
          </c:extLst>
        </c:ser>
        <c:dLbls>
          <c:showLegendKey val="0"/>
          <c:showVal val="0"/>
          <c:showCatName val="0"/>
          <c:showSerName val="0"/>
          <c:showPercent val="0"/>
          <c:showBubbleSize val="0"/>
        </c:dLbls>
        <c:gapWidth val="150"/>
        <c:axId val="133960832"/>
        <c:axId val="133962368"/>
      </c:barChart>
      <c:catAx>
        <c:axId val="1339608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62368"/>
        <c:crosses val="autoZero"/>
        <c:auto val="1"/>
        <c:lblAlgn val="ctr"/>
        <c:lblOffset val="100"/>
        <c:tickLblSkip val="1"/>
        <c:tickMarkSkip val="1"/>
        <c:noMultiLvlLbl val="0"/>
      </c:catAx>
      <c:valAx>
        <c:axId val="13396236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6083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7483676956195959"/>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効果内訳!$I$54</c:f>
              <c:numCache>
                <c:formatCode>#,##0.0;"△ "#,##0.0</c:formatCode>
                <c:ptCount val="1"/>
                <c:pt idx="0">
                  <c:v>0</c:v>
                </c:pt>
              </c:numCache>
            </c:numRef>
          </c:val>
          <c:extLst>
            <c:ext xmlns:c16="http://schemas.microsoft.com/office/drawing/2014/chart" uri="{C3380CC4-5D6E-409C-BE32-E72D297353CC}">
              <c16:uniqueId val="{00000000-1BC1-4811-91E1-BA518D00B01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効果内訳!$I$55</c:f>
              <c:numCache>
                <c:formatCode>#,##0.0;"△ "#,##0.0</c:formatCode>
                <c:ptCount val="1"/>
                <c:pt idx="0">
                  <c:v>0</c:v>
                </c:pt>
              </c:numCache>
            </c:numRef>
          </c:val>
          <c:extLst>
            <c:ext xmlns:c16="http://schemas.microsoft.com/office/drawing/2014/chart" uri="{C3380CC4-5D6E-409C-BE32-E72D297353CC}">
              <c16:uniqueId val="{00000001-1BC1-4811-91E1-BA518D00B01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効果内訳!$I$56</c:f>
              <c:numCache>
                <c:formatCode>#,##0.0;"△ "#,##0.0</c:formatCode>
                <c:ptCount val="1"/>
                <c:pt idx="0">
                  <c:v>0</c:v>
                </c:pt>
              </c:numCache>
            </c:numRef>
          </c:val>
          <c:extLst>
            <c:ext xmlns:c16="http://schemas.microsoft.com/office/drawing/2014/chart" uri="{C3380CC4-5D6E-409C-BE32-E72D297353CC}">
              <c16:uniqueId val="{00000002-1BC1-4811-91E1-BA518D00B014}"/>
            </c:ext>
          </c:extLst>
        </c:ser>
        <c:dLbls>
          <c:showLegendKey val="0"/>
          <c:showVal val="0"/>
          <c:showCatName val="0"/>
          <c:showSerName val="0"/>
          <c:showPercent val="0"/>
          <c:showBubbleSize val="0"/>
        </c:dLbls>
        <c:gapWidth val="150"/>
        <c:overlap val="100"/>
        <c:axId val="136353280"/>
        <c:axId val="136354816"/>
      </c:barChart>
      <c:catAx>
        <c:axId val="13635328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54816"/>
        <c:crosses val="autoZero"/>
        <c:auto val="1"/>
        <c:lblAlgn val="ctr"/>
        <c:lblOffset val="100"/>
        <c:tickLblSkip val="1"/>
        <c:tickMarkSkip val="1"/>
        <c:noMultiLvlLbl val="0"/>
      </c:catAx>
      <c:valAx>
        <c:axId val="13635481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53280"/>
        <c:crosses val="autoZero"/>
        <c:crossBetween val="between"/>
      </c:valAx>
      <c:spPr>
        <a:noFill/>
        <a:ln w="25400">
          <a:noFill/>
        </a:ln>
      </c:spPr>
    </c:plotArea>
    <c:legend>
      <c:legendPos val="r"/>
      <c:layout>
        <c:manualLayout>
          <c:xMode val="edge"/>
          <c:yMode val="edge"/>
          <c:x val="0.83006668400652961"/>
          <c:y val="0.21848739495798319"/>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828967330229268"/>
          <c:y val="0.16263034167772097"/>
          <c:w val="0.82565917945834533"/>
          <c:h val="0.681663347032149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効果内訳!$O$58:$O$70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174-47AC-A087-5A82DD270F2B}"/>
            </c:ext>
          </c:extLst>
        </c:ser>
        <c:dLbls>
          <c:showLegendKey val="0"/>
          <c:showVal val="0"/>
          <c:showCatName val="0"/>
          <c:showSerName val="0"/>
          <c:showPercent val="0"/>
          <c:showBubbleSize val="0"/>
        </c:dLbls>
        <c:gapWidth val="150"/>
        <c:axId val="136981120"/>
        <c:axId val="136982912"/>
      </c:barChart>
      <c:catAx>
        <c:axId val="1369811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982912"/>
        <c:crosses val="autoZero"/>
        <c:auto val="1"/>
        <c:lblAlgn val="ctr"/>
        <c:lblOffset val="100"/>
        <c:tickLblSkip val="1"/>
        <c:tickMarkSkip val="1"/>
        <c:noMultiLvlLbl val="0"/>
      </c:catAx>
      <c:valAx>
        <c:axId val="13698291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98112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78938402600144"/>
          <c:y val="0.20325213337825787"/>
          <c:w val="0.66273280975971027"/>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効果内訳!$O$54</c:f>
              <c:numCache>
                <c:formatCode>#,##0.0;"△ "#,##0.0</c:formatCode>
                <c:ptCount val="1"/>
                <c:pt idx="0">
                  <c:v>0</c:v>
                </c:pt>
              </c:numCache>
            </c:numRef>
          </c:val>
          <c:extLst>
            <c:ext xmlns:c16="http://schemas.microsoft.com/office/drawing/2014/chart" uri="{C3380CC4-5D6E-409C-BE32-E72D297353CC}">
              <c16:uniqueId val="{00000000-01ED-4CD8-A944-75DED48705D8}"/>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効果内訳!$O$55</c:f>
              <c:numCache>
                <c:formatCode>#,##0.0;"△ "#,##0.0</c:formatCode>
                <c:ptCount val="1"/>
                <c:pt idx="0">
                  <c:v>0</c:v>
                </c:pt>
              </c:numCache>
            </c:numRef>
          </c:val>
          <c:extLst>
            <c:ext xmlns:c16="http://schemas.microsoft.com/office/drawing/2014/chart" uri="{C3380CC4-5D6E-409C-BE32-E72D297353CC}">
              <c16:uniqueId val="{00000001-01ED-4CD8-A944-75DED48705D8}"/>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効果内訳!$O$56</c:f>
              <c:numCache>
                <c:formatCode>#,##0.0;"△ "#,##0.0</c:formatCode>
                <c:ptCount val="1"/>
                <c:pt idx="0">
                  <c:v>0</c:v>
                </c:pt>
              </c:numCache>
            </c:numRef>
          </c:val>
          <c:extLst>
            <c:ext xmlns:c16="http://schemas.microsoft.com/office/drawing/2014/chart" uri="{C3380CC4-5D6E-409C-BE32-E72D297353CC}">
              <c16:uniqueId val="{00000002-01ED-4CD8-A944-75DED48705D8}"/>
            </c:ext>
          </c:extLst>
        </c:ser>
        <c:dLbls>
          <c:showLegendKey val="0"/>
          <c:showVal val="0"/>
          <c:showCatName val="0"/>
          <c:showSerName val="0"/>
          <c:showPercent val="0"/>
          <c:showBubbleSize val="0"/>
        </c:dLbls>
        <c:gapWidth val="150"/>
        <c:overlap val="100"/>
        <c:axId val="137016832"/>
        <c:axId val="137018368"/>
      </c:barChart>
      <c:catAx>
        <c:axId val="1370168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18368"/>
        <c:crosses val="autoZero"/>
        <c:auto val="1"/>
        <c:lblAlgn val="ctr"/>
        <c:lblOffset val="100"/>
        <c:tickLblSkip val="1"/>
        <c:tickMarkSkip val="1"/>
        <c:noMultiLvlLbl val="0"/>
      </c:catAx>
      <c:valAx>
        <c:axId val="13701836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16832"/>
        <c:crosses val="autoZero"/>
        <c:crossBetween val="between"/>
      </c:valAx>
      <c:spPr>
        <a:noFill/>
        <a:ln w="25400">
          <a:noFill/>
        </a:ln>
      </c:spPr>
    </c:plotArea>
    <c:legend>
      <c:legendPos val="r"/>
      <c:layout>
        <c:manualLayout>
          <c:xMode val="edge"/>
          <c:yMode val="edge"/>
          <c:x val="0.82124789207419902"/>
          <c:y val="0.19327731092436976"/>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3.9285792901324834E-2"/>
        </c:manualLayout>
      </c:layout>
      <c:overlay val="0"/>
      <c:spPr>
        <a:noFill/>
        <a:ln w="25400">
          <a:noFill/>
        </a:ln>
      </c:spPr>
    </c:title>
    <c:autoTitleDeleted val="0"/>
    <c:plotArea>
      <c:layout>
        <c:manualLayout>
          <c:layoutTarget val="inner"/>
          <c:xMode val="edge"/>
          <c:yMode val="edge"/>
          <c:x val="0.12828967330229268"/>
          <c:y val="0.15357213156885702"/>
          <c:w val="0.82565917945834533"/>
          <c:h val="0.6857174246795476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効果内訳!$U$58:$U$70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7794-4912-95B4-5D160654233B}"/>
            </c:ext>
          </c:extLst>
        </c:ser>
        <c:dLbls>
          <c:showLegendKey val="0"/>
          <c:showVal val="0"/>
          <c:showCatName val="0"/>
          <c:showSerName val="0"/>
          <c:showPercent val="0"/>
          <c:showBubbleSize val="0"/>
        </c:dLbls>
        <c:gapWidth val="150"/>
        <c:axId val="137046656"/>
        <c:axId val="137048448"/>
      </c:barChart>
      <c:catAx>
        <c:axId val="1370466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48448"/>
        <c:crosses val="autoZero"/>
        <c:auto val="1"/>
        <c:lblAlgn val="ctr"/>
        <c:lblOffset val="100"/>
        <c:tickLblSkip val="1"/>
        <c:tickMarkSkip val="1"/>
        <c:noMultiLvlLbl val="0"/>
      </c:catAx>
      <c:valAx>
        <c:axId val="137048448"/>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4665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92561983471074"/>
          <c:y val="0.21138221871338819"/>
          <c:w val="0.64628099173553721"/>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効果内訳!$U$54</c:f>
              <c:numCache>
                <c:formatCode>#,##0.0;"△ "#,##0.0</c:formatCode>
                <c:ptCount val="1"/>
                <c:pt idx="0">
                  <c:v>0</c:v>
                </c:pt>
              </c:numCache>
            </c:numRef>
          </c:val>
          <c:extLst>
            <c:ext xmlns:c16="http://schemas.microsoft.com/office/drawing/2014/chart" uri="{C3380CC4-5D6E-409C-BE32-E72D297353CC}">
              <c16:uniqueId val="{00000000-76BA-493E-B16B-BEF9D9F92C55}"/>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効果内訳!$U$55</c:f>
              <c:numCache>
                <c:formatCode>#,##0.0;"△ "#,##0.0</c:formatCode>
                <c:ptCount val="1"/>
                <c:pt idx="0">
                  <c:v>0</c:v>
                </c:pt>
              </c:numCache>
            </c:numRef>
          </c:val>
          <c:extLst>
            <c:ext xmlns:c16="http://schemas.microsoft.com/office/drawing/2014/chart" uri="{C3380CC4-5D6E-409C-BE32-E72D297353CC}">
              <c16:uniqueId val="{00000001-76BA-493E-B16B-BEF9D9F92C55}"/>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効果内訳!$U$56</c:f>
              <c:numCache>
                <c:formatCode>#,##0.0;"△ "#,##0.0</c:formatCode>
                <c:ptCount val="1"/>
                <c:pt idx="0">
                  <c:v>0</c:v>
                </c:pt>
              </c:numCache>
            </c:numRef>
          </c:val>
          <c:extLst>
            <c:ext xmlns:c16="http://schemas.microsoft.com/office/drawing/2014/chart" uri="{C3380CC4-5D6E-409C-BE32-E72D297353CC}">
              <c16:uniqueId val="{00000002-76BA-493E-B16B-BEF9D9F92C55}"/>
            </c:ext>
          </c:extLst>
        </c:ser>
        <c:dLbls>
          <c:showLegendKey val="0"/>
          <c:showVal val="0"/>
          <c:showCatName val="0"/>
          <c:showSerName val="0"/>
          <c:showPercent val="0"/>
          <c:showBubbleSize val="0"/>
        </c:dLbls>
        <c:gapWidth val="150"/>
        <c:overlap val="100"/>
        <c:axId val="137086464"/>
        <c:axId val="137088000"/>
      </c:barChart>
      <c:catAx>
        <c:axId val="1370864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88000"/>
        <c:crosses val="autoZero"/>
        <c:auto val="1"/>
        <c:lblAlgn val="ctr"/>
        <c:lblOffset val="100"/>
        <c:tickLblSkip val="1"/>
        <c:tickMarkSkip val="1"/>
        <c:noMultiLvlLbl val="0"/>
      </c:catAx>
      <c:valAx>
        <c:axId val="13708800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86464"/>
        <c:crosses val="autoZero"/>
        <c:crossBetween val="between"/>
      </c:valAx>
      <c:spPr>
        <a:noFill/>
        <a:ln w="25400">
          <a:noFill/>
        </a:ln>
      </c:spPr>
    </c:plotArea>
    <c:legend>
      <c:legendPos val="r"/>
      <c:layout>
        <c:manualLayout>
          <c:xMode val="edge"/>
          <c:yMode val="edge"/>
          <c:x val="0.83966942148760326"/>
          <c:y val="0.18487394957983194"/>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73610456112123"/>
          <c:y val="3.9426869528967103E-2"/>
        </c:manualLayout>
      </c:layout>
      <c:overlay val="0"/>
      <c:spPr>
        <a:noFill/>
        <a:ln w="25400">
          <a:noFill/>
        </a:ln>
      </c:spPr>
    </c:title>
    <c:autoTitleDeleted val="0"/>
    <c:plotArea>
      <c:layout>
        <c:manualLayout>
          <c:layoutTarget val="inner"/>
          <c:xMode val="edge"/>
          <c:yMode val="edge"/>
          <c:x val="0.12084953189200053"/>
          <c:y val="0.14337020019236785"/>
          <c:w val="0.83124880720308458"/>
          <c:h val="0.69534547093298404"/>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効果内訳!$J$16:$J$28</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A6D-4EF5-A7B6-DA1BA11B4128}"/>
            </c:ext>
          </c:extLst>
        </c:ser>
        <c:dLbls>
          <c:showLegendKey val="0"/>
          <c:showVal val="0"/>
          <c:showCatName val="0"/>
          <c:showSerName val="0"/>
          <c:showPercent val="0"/>
          <c:showBubbleSize val="0"/>
        </c:dLbls>
        <c:gapWidth val="150"/>
        <c:axId val="137100672"/>
        <c:axId val="135615616"/>
      </c:barChart>
      <c:catAx>
        <c:axId val="1371006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615616"/>
        <c:crosses val="autoZero"/>
        <c:auto val="1"/>
        <c:lblAlgn val="ctr"/>
        <c:lblOffset val="100"/>
        <c:tickLblSkip val="1"/>
        <c:tickMarkSkip val="1"/>
        <c:noMultiLvlLbl val="0"/>
      </c:catAx>
      <c:valAx>
        <c:axId val="135615616"/>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10067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35545509835835"/>
          <c:y val="0.17886187737286691"/>
          <c:w val="0.6562510211232665"/>
          <c:h val="0.52032546144834013"/>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効果内訳!$J$12</c:f>
              <c:numCache>
                <c:formatCode>#,##0;"△ "#,##0</c:formatCode>
                <c:ptCount val="1"/>
                <c:pt idx="0">
                  <c:v>0</c:v>
                </c:pt>
              </c:numCache>
            </c:numRef>
          </c:val>
          <c:extLst>
            <c:ext xmlns:c16="http://schemas.microsoft.com/office/drawing/2014/chart" uri="{C3380CC4-5D6E-409C-BE32-E72D297353CC}">
              <c16:uniqueId val="{00000000-C2E4-431A-8920-D314A66BD8A3}"/>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効果内訳!$J$13</c:f>
              <c:numCache>
                <c:formatCode>#,##0;"△ "#,##0</c:formatCode>
                <c:ptCount val="1"/>
                <c:pt idx="0">
                  <c:v>0</c:v>
                </c:pt>
              </c:numCache>
            </c:numRef>
          </c:val>
          <c:extLst>
            <c:ext xmlns:c16="http://schemas.microsoft.com/office/drawing/2014/chart" uri="{C3380CC4-5D6E-409C-BE32-E72D297353CC}">
              <c16:uniqueId val="{00000001-C2E4-431A-8920-D314A66BD8A3}"/>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効果内訳!$J$14</c:f>
              <c:numCache>
                <c:formatCode>#,##0;"△ "#,##0</c:formatCode>
                <c:ptCount val="1"/>
                <c:pt idx="0">
                  <c:v>0</c:v>
                </c:pt>
              </c:numCache>
            </c:numRef>
          </c:val>
          <c:extLst>
            <c:ext xmlns:c16="http://schemas.microsoft.com/office/drawing/2014/chart" uri="{C3380CC4-5D6E-409C-BE32-E72D297353CC}">
              <c16:uniqueId val="{00000002-C2E4-431A-8920-D314A66BD8A3}"/>
            </c:ext>
          </c:extLst>
        </c:ser>
        <c:dLbls>
          <c:showLegendKey val="0"/>
          <c:showVal val="0"/>
          <c:showCatName val="0"/>
          <c:showSerName val="0"/>
          <c:showPercent val="0"/>
          <c:showBubbleSize val="0"/>
        </c:dLbls>
        <c:gapWidth val="150"/>
        <c:overlap val="100"/>
        <c:axId val="137115904"/>
        <c:axId val="137138176"/>
      </c:barChart>
      <c:catAx>
        <c:axId val="1371159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138176"/>
        <c:crosses val="autoZero"/>
        <c:auto val="1"/>
        <c:lblAlgn val="ctr"/>
        <c:lblOffset val="100"/>
        <c:tickLblSkip val="1"/>
        <c:tickMarkSkip val="1"/>
        <c:noMultiLvlLbl val="0"/>
      </c:catAx>
      <c:valAx>
        <c:axId val="137138176"/>
        <c:scaling>
          <c:orientation val="minMax"/>
          <c:min val="0"/>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115904"/>
        <c:crosses val="autoZero"/>
        <c:crossBetween val="between"/>
      </c:valAx>
      <c:spPr>
        <a:noFill/>
        <a:ln w="25400">
          <a:noFill/>
        </a:ln>
      </c:spPr>
    </c:plotArea>
    <c:legend>
      <c:legendPos val="r"/>
      <c:layout>
        <c:manualLayout>
          <c:xMode val="edge"/>
          <c:yMode val="edge"/>
          <c:x val="0.85855263157894735"/>
          <c:y val="0.15126050420168066"/>
          <c:w val="0.12335526315789473"/>
          <c:h val="0.5378151260504201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40110090405366"/>
          <c:y val="3.8732350543562805E-2"/>
        </c:manualLayout>
      </c:layout>
      <c:overlay val="0"/>
      <c:spPr>
        <a:noFill/>
        <a:ln w="25400">
          <a:noFill/>
        </a:ln>
      </c:spPr>
    </c:title>
    <c:autoTitleDeleted val="0"/>
    <c:plotArea>
      <c:layout>
        <c:manualLayout>
          <c:layoutTarget val="inner"/>
          <c:xMode val="edge"/>
          <c:yMode val="edge"/>
          <c:x val="0.11861636860899688"/>
          <c:y val="0.15140871102124887"/>
          <c:w val="0.83690437851903354"/>
          <c:h val="0.693663164446186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効果内訳!$P$16:$P$28</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5936-4BAE-BA6C-7CD6CBB72A76}"/>
            </c:ext>
          </c:extLst>
        </c:ser>
        <c:dLbls>
          <c:showLegendKey val="0"/>
          <c:showVal val="0"/>
          <c:showCatName val="0"/>
          <c:showSerName val="0"/>
          <c:showPercent val="0"/>
          <c:showBubbleSize val="0"/>
        </c:dLbls>
        <c:gapWidth val="150"/>
        <c:axId val="138419584"/>
        <c:axId val="138421376"/>
      </c:barChart>
      <c:catAx>
        <c:axId val="1384195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21376"/>
        <c:crosses val="autoZero"/>
        <c:auto val="1"/>
        <c:lblAlgn val="ctr"/>
        <c:lblOffset val="100"/>
        <c:tickLblSkip val="1"/>
        <c:tickMarkSkip val="1"/>
        <c:noMultiLvlLbl val="0"/>
      </c:catAx>
      <c:valAx>
        <c:axId val="138421376"/>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1958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5849689620694829"/>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効果内訳!$P$12</c:f>
              <c:numCache>
                <c:formatCode>#,##0;"△ "#,##0</c:formatCode>
                <c:ptCount val="1"/>
                <c:pt idx="0">
                  <c:v>0</c:v>
                </c:pt>
              </c:numCache>
            </c:numRef>
          </c:val>
          <c:extLst>
            <c:ext xmlns:c16="http://schemas.microsoft.com/office/drawing/2014/chart" uri="{C3380CC4-5D6E-409C-BE32-E72D297353CC}">
              <c16:uniqueId val="{00000000-6B39-417F-AFD9-F9ED7BD41A6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効果内訳!$P$13</c:f>
              <c:numCache>
                <c:formatCode>#,##0;"△ "#,##0</c:formatCode>
                <c:ptCount val="1"/>
                <c:pt idx="0">
                  <c:v>0</c:v>
                </c:pt>
              </c:numCache>
            </c:numRef>
          </c:val>
          <c:extLst>
            <c:ext xmlns:c16="http://schemas.microsoft.com/office/drawing/2014/chart" uri="{C3380CC4-5D6E-409C-BE32-E72D297353CC}">
              <c16:uniqueId val="{00000001-6B39-417F-AFD9-F9ED7BD41A6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効果内訳!$P$14</c:f>
              <c:numCache>
                <c:formatCode>#,##0;"△ "#,##0</c:formatCode>
                <c:ptCount val="1"/>
                <c:pt idx="0">
                  <c:v>0</c:v>
                </c:pt>
              </c:numCache>
            </c:numRef>
          </c:val>
          <c:extLst>
            <c:ext xmlns:c16="http://schemas.microsoft.com/office/drawing/2014/chart" uri="{C3380CC4-5D6E-409C-BE32-E72D297353CC}">
              <c16:uniqueId val="{00000002-6B39-417F-AFD9-F9ED7BD41A64}"/>
            </c:ext>
          </c:extLst>
        </c:ser>
        <c:dLbls>
          <c:showLegendKey val="0"/>
          <c:showVal val="0"/>
          <c:showCatName val="0"/>
          <c:showSerName val="0"/>
          <c:showPercent val="0"/>
          <c:showBubbleSize val="0"/>
        </c:dLbls>
        <c:gapWidth val="150"/>
        <c:overlap val="100"/>
        <c:axId val="138463488"/>
        <c:axId val="138465280"/>
      </c:barChart>
      <c:catAx>
        <c:axId val="13846348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65280"/>
        <c:crosses val="autoZero"/>
        <c:auto val="1"/>
        <c:lblAlgn val="ctr"/>
        <c:lblOffset val="100"/>
        <c:tickLblSkip val="1"/>
        <c:tickMarkSkip val="1"/>
        <c:noMultiLvlLbl val="0"/>
      </c:catAx>
      <c:valAx>
        <c:axId val="13846528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63488"/>
        <c:crosses val="autoZero"/>
        <c:crossBetween val="between"/>
      </c:valAx>
      <c:spPr>
        <a:noFill/>
        <a:ln w="25400">
          <a:noFill/>
        </a:ln>
      </c:spPr>
    </c:plotArea>
    <c:legend>
      <c:legendPos val="r"/>
      <c:layout>
        <c:manualLayout>
          <c:xMode val="edge"/>
          <c:yMode val="edge"/>
          <c:x val="0.84477258982554293"/>
          <c:y val="0.18487394957983194"/>
          <c:w val="0.12254921515844433"/>
          <c:h val="0.48739495798319327"/>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880375300971"/>
          <c:y val="3.8732350543562805E-2"/>
        </c:manualLayout>
      </c:layout>
      <c:overlay val="0"/>
      <c:spPr>
        <a:noFill/>
        <a:ln w="25400">
          <a:noFill/>
        </a:ln>
      </c:spPr>
    </c:title>
    <c:autoTitleDeleted val="0"/>
    <c:plotArea>
      <c:layout>
        <c:manualLayout>
          <c:layoutTarget val="inner"/>
          <c:xMode val="edge"/>
          <c:yMode val="edge"/>
          <c:x val="0.12929630994569191"/>
          <c:y val="0.14788757820680121"/>
          <c:w val="0.82815104851291288"/>
          <c:h val="0.6936631644461867"/>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効果内訳!$V$16:$V$28</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B725-4103-8EAD-BBB8A6ACDD85}"/>
            </c:ext>
          </c:extLst>
        </c:ser>
        <c:dLbls>
          <c:showLegendKey val="0"/>
          <c:showVal val="0"/>
          <c:showCatName val="0"/>
          <c:showSerName val="0"/>
          <c:showPercent val="0"/>
          <c:showBubbleSize val="0"/>
        </c:dLbls>
        <c:gapWidth val="150"/>
        <c:axId val="138476928"/>
        <c:axId val="138761344"/>
      </c:barChart>
      <c:catAx>
        <c:axId val="1384769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761344"/>
        <c:crosses val="autoZero"/>
        <c:auto val="1"/>
        <c:lblAlgn val="ctr"/>
        <c:lblOffset val="100"/>
        <c:tickLblSkip val="1"/>
        <c:tickMarkSkip val="1"/>
        <c:noMultiLvlLbl val="0"/>
      </c:catAx>
      <c:valAx>
        <c:axId val="138761344"/>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476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35297417559011"/>
          <c:y val="0.17073179203773658"/>
          <c:w val="0.63725506084543382"/>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効果内訳!$S$12</c:f>
              <c:numCache>
                <c:formatCode>#,##0.0;"△ "#,##0.0</c:formatCode>
                <c:ptCount val="1"/>
                <c:pt idx="0">
                  <c:v>0</c:v>
                </c:pt>
              </c:numCache>
            </c:numRef>
          </c:val>
          <c:extLst>
            <c:ext xmlns:c16="http://schemas.microsoft.com/office/drawing/2014/chart" uri="{C3380CC4-5D6E-409C-BE32-E72D297353CC}">
              <c16:uniqueId val="{00000000-5169-4AC0-A8A6-36F51C6E598E}"/>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効果内訳!$S$13</c:f>
              <c:numCache>
                <c:formatCode>#,##0.0;"△ "#,##0.0</c:formatCode>
                <c:ptCount val="1"/>
                <c:pt idx="0">
                  <c:v>0</c:v>
                </c:pt>
              </c:numCache>
            </c:numRef>
          </c:val>
          <c:extLst>
            <c:ext xmlns:c16="http://schemas.microsoft.com/office/drawing/2014/chart" uri="{C3380CC4-5D6E-409C-BE32-E72D297353CC}">
              <c16:uniqueId val="{00000001-5169-4AC0-A8A6-36F51C6E598E}"/>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効果内訳!$S$14</c:f>
              <c:numCache>
                <c:formatCode>#,##0.0;"△ "#,##0.0</c:formatCode>
                <c:ptCount val="1"/>
                <c:pt idx="0">
                  <c:v>0</c:v>
                </c:pt>
              </c:numCache>
            </c:numRef>
          </c:val>
          <c:extLst>
            <c:ext xmlns:c16="http://schemas.microsoft.com/office/drawing/2014/chart" uri="{C3380CC4-5D6E-409C-BE32-E72D297353CC}">
              <c16:uniqueId val="{00000002-5169-4AC0-A8A6-36F51C6E598E}"/>
            </c:ext>
          </c:extLst>
        </c:ser>
        <c:dLbls>
          <c:showLegendKey val="0"/>
          <c:showVal val="0"/>
          <c:showCatName val="0"/>
          <c:showSerName val="0"/>
          <c:showPercent val="0"/>
          <c:showBubbleSize val="0"/>
        </c:dLbls>
        <c:gapWidth val="150"/>
        <c:overlap val="100"/>
        <c:axId val="133988352"/>
        <c:axId val="133989888"/>
      </c:barChart>
      <c:catAx>
        <c:axId val="1339883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89888"/>
        <c:crosses val="autoZero"/>
        <c:auto val="1"/>
        <c:lblAlgn val="ctr"/>
        <c:lblOffset val="100"/>
        <c:tickLblSkip val="1"/>
        <c:tickMarkSkip val="1"/>
        <c:noMultiLvlLbl val="0"/>
      </c:catAx>
      <c:valAx>
        <c:axId val="13398988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88352"/>
        <c:crosses val="autoZero"/>
        <c:crossBetween val="between"/>
      </c:valAx>
      <c:spPr>
        <a:noFill/>
        <a:ln w="25400">
          <a:noFill/>
        </a:ln>
      </c:spPr>
    </c:plotArea>
    <c:legend>
      <c:legendPos val="r"/>
      <c:layout>
        <c:manualLayout>
          <c:xMode val="edge"/>
          <c:yMode val="edge"/>
          <c:x val="0.83660264214831326"/>
          <c:y val="0.15966386554621848"/>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62094884659234"/>
          <c:y val="0.17073179203773658"/>
          <c:w val="0.62908512416792828"/>
          <c:h val="0.55284580278886142"/>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効果内訳!$V$12</c:f>
              <c:numCache>
                <c:formatCode>#,##0;"△ "#,##0</c:formatCode>
                <c:ptCount val="1"/>
                <c:pt idx="0">
                  <c:v>0</c:v>
                </c:pt>
              </c:numCache>
            </c:numRef>
          </c:val>
          <c:extLst>
            <c:ext xmlns:c16="http://schemas.microsoft.com/office/drawing/2014/chart" uri="{C3380CC4-5D6E-409C-BE32-E72D297353CC}">
              <c16:uniqueId val="{00000000-0283-4831-9025-EBE3E27E9FA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効果内訳!$V$13</c:f>
              <c:numCache>
                <c:formatCode>#,##0;"△ "#,##0</c:formatCode>
                <c:ptCount val="1"/>
                <c:pt idx="0">
                  <c:v>0</c:v>
                </c:pt>
              </c:numCache>
            </c:numRef>
          </c:val>
          <c:extLst>
            <c:ext xmlns:c16="http://schemas.microsoft.com/office/drawing/2014/chart" uri="{C3380CC4-5D6E-409C-BE32-E72D297353CC}">
              <c16:uniqueId val="{00000001-0283-4831-9025-EBE3E27E9FA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効果内訳!$V$14</c:f>
              <c:numCache>
                <c:formatCode>#,##0;"△ "#,##0</c:formatCode>
                <c:ptCount val="1"/>
                <c:pt idx="0">
                  <c:v>0</c:v>
                </c:pt>
              </c:numCache>
            </c:numRef>
          </c:val>
          <c:extLst>
            <c:ext xmlns:c16="http://schemas.microsoft.com/office/drawing/2014/chart" uri="{C3380CC4-5D6E-409C-BE32-E72D297353CC}">
              <c16:uniqueId val="{00000002-0283-4831-9025-EBE3E27E9FA4}"/>
            </c:ext>
          </c:extLst>
        </c:ser>
        <c:dLbls>
          <c:showLegendKey val="0"/>
          <c:showVal val="0"/>
          <c:showCatName val="0"/>
          <c:showSerName val="0"/>
          <c:showPercent val="0"/>
          <c:showBubbleSize val="0"/>
        </c:dLbls>
        <c:gapWidth val="150"/>
        <c:overlap val="100"/>
        <c:axId val="138799360"/>
        <c:axId val="138809344"/>
      </c:barChart>
      <c:catAx>
        <c:axId val="13879936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09344"/>
        <c:crosses val="autoZero"/>
        <c:auto val="1"/>
        <c:lblAlgn val="ctr"/>
        <c:lblOffset val="100"/>
        <c:tickLblSkip val="1"/>
        <c:tickMarkSkip val="1"/>
        <c:noMultiLvlLbl val="0"/>
      </c:catAx>
      <c:valAx>
        <c:axId val="13880934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799360"/>
        <c:crosses val="autoZero"/>
        <c:crossBetween val="between"/>
      </c:valAx>
      <c:spPr>
        <a:noFill/>
        <a:ln w="25400">
          <a:noFill/>
        </a:ln>
      </c:spPr>
    </c:plotArea>
    <c:legend>
      <c:legendPos val="r"/>
      <c:layout>
        <c:manualLayout>
          <c:xMode val="edge"/>
          <c:yMode val="edge"/>
          <c:x val="0.84313860029009702"/>
          <c:y val="0.16806722689075632"/>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2315286055667088"/>
          <c:y val="0.15194383156024516"/>
          <c:w val="0.82758722294082832"/>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効果内訳!$J$37:$J$49</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A8B3-4C65-9688-98C164C18BF5}"/>
            </c:ext>
          </c:extLst>
        </c:ser>
        <c:dLbls>
          <c:showLegendKey val="0"/>
          <c:showVal val="0"/>
          <c:showCatName val="0"/>
          <c:showSerName val="0"/>
          <c:showPercent val="0"/>
          <c:showBubbleSize val="0"/>
        </c:dLbls>
        <c:gapWidth val="150"/>
        <c:axId val="138825088"/>
        <c:axId val="138826880"/>
      </c:barChart>
      <c:catAx>
        <c:axId val="1388250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26880"/>
        <c:crosses val="autoZero"/>
        <c:auto val="1"/>
        <c:lblAlgn val="ctr"/>
        <c:lblOffset val="100"/>
        <c:tickLblSkip val="1"/>
        <c:tickMarkSkip val="1"/>
        <c:noMultiLvlLbl val="0"/>
      </c:catAx>
      <c:valAx>
        <c:axId val="1388268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2508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18699196270799723"/>
          <c:w val="0.66339885821345168"/>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効果内訳!$J$33</c:f>
              <c:numCache>
                <c:formatCode>#,##0;"△ "#,##0</c:formatCode>
                <c:ptCount val="1"/>
                <c:pt idx="0">
                  <c:v>0</c:v>
                </c:pt>
              </c:numCache>
            </c:numRef>
          </c:val>
          <c:extLst>
            <c:ext xmlns:c16="http://schemas.microsoft.com/office/drawing/2014/chart" uri="{C3380CC4-5D6E-409C-BE32-E72D297353CC}">
              <c16:uniqueId val="{00000000-733B-4EB0-8C62-AD75BE4FA486}"/>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効果内訳!$J$34</c:f>
              <c:numCache>
                <c:formatCode>#,##0;"△ "#,##0</c:formatCode>
                <c:ptCount val="1"/>
                <c:pt idx="0">
                  <c:v>0</c:v>
                </c:pt>
              </c:numCache>
            </c:numRef>
          </c:val>
          <c:extLst>
            <c:ext xmlns:c16="http://schemas.microsoft.com/office/drawing/2014/chart" uri="{C3380CC4-5D6E-409C-BE32-E72D297353CC}">
              <c16:uniqueId val="{00000001-733B-4EB0-8C62-AD75BE4FA486}"/>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効果内訳!$J$35</c:f>
              <c:numCache>
                <c:formatCode>#,##0;"△ "#,##0</c:formatCode>
                <c:ptCount val="1"/>
                <c:pt idx="0">
                  <c:v>0</c:v>
                </c:pt>
              </c:numCache>
            </c:numRef>
          </c:val>
          <c:extLst>
            <c:ext xmlns:c16="http://schemas.microsoft.com/office/drawing/2014/chart" uri="{C3380CC4-5D6E-409C-BE32-E72D297353CC}">
              <c16:uniqueId val="{00000002-733B-4EB0-8C62-AD75BE4FA486}"/>
            </c:ext>
          </c:extLst>
        </c:ser>
        <c:dLbls>
          <c:showLegendKey val="0"/>
          <c:showVal val="0"/>
          <c:showCatName val="0"/>
          <c:showSerName val="0"/>
          <c:showPercent val="0"/>
          <c:showBubbleSize val="0"/>
        </c:dLbls>
        <c:gapWidth val="150"/>
        <c:overlap val="100"/>
        <c:axId val="138864896"/>
        <c:axId val="138543104"/>
      </c:barChart>
      <c:catAx>
        <c:axId val="13886489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43104"/>
        <c:crosses val="autoZero"/>
        <c:auto val="1"/>
        <c:lblAlgn val="ctr"/>
        <c:lblOffset val="100"/>
        <c:tickLblSkip val="1"/>
        <c:tickMarkSkip val="1"/>
        <c:noMultiLvlLbl val="0"/>
      </c:catAx>
      <c:valAx>
        <c:axId val="13854310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64896"/>
        <c:crosses val="autoZero"/>
        <c:crossBetween val="between"/>
      </c:valAx>
      <c:spPr>
        <a:noFill/>
        <a:ln w="25400">
          <a:noFill/>
        </a:ln>
      </c:spPr>
    </c:plotArea>
    <c:legend>
      <c:legendPos val="r"/>
      <c:layout>
        <c:manualLayout>
          <c:xMode val="edge"/>
          <c:yMode val="edge"/>
          <c:x val="0.83333466307742143"/>
          <c:y val="0.20168067226890757"/>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278689676074127"/>
          <c:y val="0.16896600621350211"/>
          <c:w val="0.82295156075539977"/>
          <c:h val="0.67586402485400843"/>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効果内訳!$P$37:$P$49</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A4F0-45FA-ABC9-C3522338B514}"/>
            </c:ext>
          </c:extLst>
        </c:ser>
        <c:dLbls>
          <c:showLegendKey val="0"/>
          <c:showVal val="0"/>
          <c:showCatName val="0"/>
          <c:showSerName val="0"/>
          <c:showPercent val="0"/>
          <c:showBubbleSize val="0"/>
        </c:dLbls>
        <c:gapWidth val="150"/>
        <c:axId val="138550656"/>
        <c:axId val="138568832"/>
      </c:barChart>
      <c:catAx>
        <c:axId val="13855065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68832"/>
        <c:crosses val="autoZero"/>
        <c:auto val="1"/>
        <c:lblAlgn val="ctr"/>
        <c:lblOffset val="100"/>
        <c:tickLblSkip val="1"/>
        <c:tickMarkSkip val="1"/>
        <c:noMultiLvlLbl val="0"/>
      </c:catAx>
      <c:valAx>
        <c:axId val="13856883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5065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08499950458791"/>
          <c:y val="0.21138221871338819"/>
          <c:w val="0.63725506084543382"/>
          <c:h val="0.4878051201078187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効果内訳!$P$33</c:f>
              <c:numCache>
                <c:formatCode>#,##0;"△ "#,##0</c:formatCode>
                <c:ptCount val="1"/>
                <c:pt idx="0">
                  <c:v>0</c:v>
                </c:pt>
              </c:numCache>
            </c:numRef>
          </c:val>
          <c:extLst>
            <c:ext xmlns:c16="http://schemas.microsoft.com/office/drawing/2014/chart" uri="{C3380CC4-5D6E-409C-BE32-E72D297353CC}">
              <c16:uniqueId val="{00000000-AC57-4B3A-97A1-E3BBD6190C8A}"/>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効果内訳!$P$34</c:f>
              <c:numCache>
                <c:formatCode>#,##0;"△ "#,##0</c:formatCode>
                <c:ptCount val="1"/>
                <c:pt idx="0">
                  <c:v>0</c:v>
                </c:pt>
              </c:numCache>
            </c:numRef>
          </c:val>
          <c:extLst>
            <c:ext xmlns:c16="http://schemas.microsoft.com/office/drawing/2014/chart" uri="{C3380CC4-5D6E-409C-BE32-E72D297353CC}">
              <c16:uniqueId val="{00000001-AC57-4B3A-97A1-E3BBD6190C8A}"/>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効果内訳!$P$35</c:f>
              <c:numCache>
                <c:formatCode>#,##0;"△ "#,##0</c:formatCode>
                <c:ptCount val="1"/>
                <c:pt idx="0">
                  <c:v>0</c:v>
                </c:pt>
              </c:numCache>
            </c:numRef>
          </c:val>
          <c:extLst>
            <c:ext xmlns:c16="http://schemas.microsoft.com/office/drawing/2014/chart" uri="{C3380CC4-5D6E-409C-BE32-E72D297353CC}">
              <c16:uniqueId val="{00000002-AC57-4B3A-97A1-E3BBD6190C8A}"/>
            </c:ext>
          </c:extLst>
        </c:ser>
        <c:dLbls>
          <c:showLegendKey val="0"/>
          <c:showVal val="0"/>
          <c:showCatName val="0"/>
          <c:showSerName val="0"/>
          <c:showPercent val="0"/>
          <c:showBubbleSize val="0"/>
        </c:dLbls>
        <c:gapWidth val="150"/>
        <c:overlap val="100"/>
        <c:axId val="138590464"/>
        <c:axId val="138608640"/>
      </c:barChart>
      <c:catAx>
        <c:axId val="1385904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08640"/>
        <c:crosses val="autoZero"/>
        <c:auto val="1"/>
        <c:lblAlgn val="ctr"/>
        <c:lblOffset val="100"/>
        <c:tickLblSkip val="1"/>
        <c:tickMarkSkip val="1"/>
        <c:noMultiLvlLbl val="0"/>
      </c:catAx>
      <c:valAx>
        <c:axId val="138608640"/>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590464"/>
        <c:crosses val="autoZero"/>
        <c:crossBetween val="between"/>
      </c:valAx>
      <c:spPr>
        <a:noFill/>
        <a:ln w="25400">
          <a:noFill/>
        </a:ln>
      </c:spPr>
    </c:plotArea>
    <c:legend>
      <c:legendPos val="r"/>
      <c:layout>
        <c:manualLayout>
          <c:xMode val="edge"/>
          <c:yMode val="edge"/>
          <c:x val="0.83496865261286735"/>
          <c:y val="0.20168067226890757"/>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71988841699978"/>
          <c:y val="4.2007252178299002E-2"/>
        </c:manualLayout>
      </c:layout>
      <c:overlay val="0"/>
      <c:spPr>
        <a:noFill/>
        <a:ln w="25400">
          <a:noFill/>
        </a:ln>
      </c:spPr>
    </c:title>
    <c:autoTitleDeleted val="0"/>
    <c:plotArea>
      <c:layout>
        <c:manualLayout>
          <c:layoutTarget val="inner"/>
          <c:xMode val="edge"/>
          <c:yMode val="edge"/>
          <c:x val="0.12438663723517676"/>
          <c:y val="0.15052544128628509"/>
          <c:w val="0.83142646994039215"/>
          <c:h val="0.693117148248475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効果内訳!$V$37:$V$49</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55F-402A-82C1-F372284E529A}"/>
            </c:ext>
          </c:extLst>
        </c:ser>
        <c:dLbls>
          <c:showLegendKey val="0"/>
          <c:showVal val="0"/>
          <c:showCatName val="0"/>
          <c:showSerName val="0"/>
          <c:showPercent val="0"/>
          <c:showBubbleSize val="0"/>
        </c:dLbls>
        <c:gapWidth val="150"/>
        <c:axId val="138644864"/>
        <c:axId val="138650752"/>
      </c:barChart>
      <c:catAx>
        <c:axId val="1386448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50752"/>
        <c:crosses val="autoZero"/>
        <c:auto val="1"/>
        <c:lblAlgn val="ctr"/>
        <c:lblOffset val="100"/>
        <c:tickLblSkip val="1"/>
        <c:tickMarkSkip val="1"/>
        <c:noMultiLvlLbl val="0"/>
      </c:catAx>
      <c:valAx>
        <c:axId val="13865075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4486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08499950458791"/>
          <c:y val="0.18699196270799723"/>
          <c:w val="0.61764721281942059"/>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効果内訳!$V$33</c:f>
              <c:numCache>
                <c:formatCode>#,##0;"△ "#,##0</c:formatCode>
                <c:ptCount val="1"/>
                <c:pt idx="0">
                  <c:v>0</c:v>
                </c:pt>
              </c:numCache>
            </c:numRef>
          </c:val>
          <c:extLst>
            <c:ext xmlns:c16="http://schemas.microsoft.com/office/drawing/2014/chart" uri="{C3380CC4-5D6E-409C-BE32-E72D297353CC}">
              <c16:uniqueId val="{00000000-26DA-4700-92A3-4BFFD2229739}"/>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効果内訳!$V$34</c:f>
              <c:numCache>
                <c:formatCode>#,##0;"△ "#,##0</c:formatCode>
                <c:ptCount val="1"/>
                <c:pt idx="0">
                  <c:v>0</c:v>
                </c:pt>
              </c:numCache>
            </c:numRef>
          </c:val>
          <c:extLst>
            <c:ext xmlns:c16="http://schemas.microsoft.com/office/drawing/2014/chart" uri="{C3380CC4-5D6E-409C-BE32-E72D297353CC}">
              <c16:uniqueId val="{00000001-26DA-4700-92A3-4BFFD2229739}"/>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効果内訳!$V$35</c:f>
              <c:numCache>
                <c:formatCode>#,##0;"△ "#,##0</c:formatCode>
                <c:ptCount val="1"/>
                <c:pt idx="0">
                  <c:v>0</c:v>
                </c:pt>
              </c:numCache>
            </c:numRef>
          </c:val>
          <c:extLst>
            <c:ext xmlns:c16="http://schemas.microsoft.com/office/drawing/2014/chart" uri="{C3380CC4-5D6E-409C-BE32-E72D297353CC}">
              <c16:uniqueId val="{00000002-26DA-4700-92A3-4BFFD2229739}"/>
            </c:ext>
          </c:extLst>
        </c:ser>
        <c:dLbls>
          <c:showLegendKey val="0"/>
          <c:showVal val="0"/>
          <c:showCatName val="0"/>
          <c:showSerName val="0"/>
          <c:showPercent val="0"/>
          <c:showBubbleSize val="0"/>
        </c:dLbls>
        <c:gapWidth val="150"/>
        <c:overlap val="100"/>
        <c:axId val="139139328"/>
        <c:axId val="139153408"/>
      </c:barChart>
      <c:catAx>
        <c:axId val="13913932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53408"/>
        <c:crosses val="autoZero"/>
        <c:auto val="1"/>
        <c:lblAlgn val="ctr"/>
        <c:lblOffset val="100"/>
        <c:tickLblSkip val="1"/>
        <c:tickMarkSkip val="1"/>
        <c:noMultiLvlLbl val="0"/>
      </c:catAx>
      <c:valAx>
        <c:axId val="139153408"/>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39328"/>
        <c:crosses val="autoZero"/>
        <c:crossBetween val="between"/>
      </c:valAx>
      <c:spPr>
        <a:noFill/>
        <a:ln w="25400">
          <a:noFill/>
        </a:ln>
      </c:spPr>
    </c:plotArea>
    <c:legend>
      <c:legendPos val="r"/>
      <c:layout>
        <c:manualLayout>
          <c:xMode val="edge"/>
          <c:yMode val="edge"/>
          <c:x val="0.83333466307742143"/>
          <c:y val="0.17647058823529413"/>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171071569704693"/>
          <c:y val="0.1522496815706324"/>
          <c:w val="0.83388287646490256"/>
          <c:h val="0.6920440071392381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効果内訳!$J$58:$J$70</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A2A-48A7-B7AA-4A51B7BD6527}"/>
            </c:ext>
          </c:extLst>
        </c:ser>
        <c:dLbls>
          <c:showLegendKey val="0"/>
          <c:showVal val="0"/>
          <c:showCatName val="0"/>
          <c:showSerName val="0"/>
          <c:showPercent val="0"/>
          <c:showBubbleSize val="0"/>
        </c:dLbls>
        <c:gapWidth val="150"/>
        <c:axId val="139160960"/>
        <c:axId val="139183232"/>
      </c:barChart>
      <c:catAx>
        <c:axId val="1391609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83232"/>
        <c:crosses val="autoZero"/>
        <c:auto val="1"/>
        <c:lblAlgn val="ctr"/>
        <c:lblOffset val="100"/>
        <c:tickLblSkip val="1"/>
        <c:tickMarkSkip val="1"/>
        <c:noMultiLvlLbl val="0"/>
      </c:catAx>
      <c:valAx>
        <c:axId val="139183232"/>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60960"/>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20325213337825787"/>
          <c:w val="0.66013088354244942"/>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効果内訳!$J$54</c:f>
              <c:numCache>
                <c:formatCode>#,##0;"△ "#,##0</c:formatCode>
                <c:ptCount val="1"/>
                <c:pt idx="0">
                  <c:v>0</c:v>
                </c:pt>
              </c:numCache>
            </c:numRef>
          </c:val>
          <c:extLst>
            <c:ext xmlns:c16="http://schemas.microsoft.com/office/drawing/2014/chart" uri="{C3380CC4-5D6E-409C-BE32-E72D297353CC}">
              <c16:uniqueId val="{00000000-FA2C-4C39-8C2C-632D0506D40E}"/>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効果内訳!$J$55</c:f>
              <c:numCache>
                <c:formatCode>#,##0;"△ "#,##0</c:formatCode>
                <c:ptCount val="1"/>
                <c:pt idx="0">
                  <c:v>0</c:v>
                </c:pt>
              </c:numCache>
            </c:numRef>
          </c:val>
          <c:extLst>
            <c:ext xmlns:c16="http://schemas.microsoft.com/office/drawing/2014/chart" uri="{C3380CC4-5D6E-409C-BE32-E72D297353CC}">
              <c16:uniqueId val="{00000001-FA2C-4C39-8C2C-632D0506D40E}"/>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効果内訳!$J$56</c:f>
              <c:numCache>
                <c:formatCode>#,##0;"△ "#,##0</c:formatCode>
                <c:ptCount val="1"/>
                <c:pt idx="0">
                  <c:v>0</c:v>
                </c:pt>
              </c:numCache>
            </c:numRef>
          </c:val>
          <c:extLst>
            <c:ext xmlns:c16="http://schemas.microsoft.com/office/drawing/2014/chart" uri="{C3380CC4-5D6E-409C-BE32-E72D297353CC}">
              <c16:uniqueId val="{00000002-FA2C-4C39-8C2C-632D0506D40E}"/>
            </c:ext>
          </c:extLst>
        </c:ser>
        <c:dLbls>
          <c:showLegendKey val="0"/>
          <c:showVal val="0"/>
          <c:showCatName val="0"/>
          <c:showSerName val="0"/>
          <c:showPercent val="0"/>
          <c:showBubbleSize val="0"/>
        </c:dLbls>
        <c:gapWidth val="150"/>
        <c:overlap val="100"/>
        <c:axId val="139208960"/>
        <c:axId val="139214848"/>
      </c:barChart>
      <c:catAx>
        <c:axId val="13920896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14848"/>
        <c:crosses val="autoZero"/>
        <c:auto val="1"/>
        <c:lblAlgn val="ctr"/>
        <c:lblOffset val="100"/>
        <c:tickLblSkip val="1"/>
        <c:tickMarkSkip val="1"/>
        <c:noMultiLvlLbl val="0"/>
      </c:catAx>
      <c:valAx>
        <c:axId val="139214848"/>
        <c:scaling>
          <c:orientation val="minMax"/>
          <c:min val="0"/>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08960"/>
        <c:crosses val="autoZero"/>
        <c:crossBetween val="between"/>
      </c:valAx>
      <c:spPr>
        <a:noFill/>
        <a:ln w="25400">
          <a:noFill/>
        </a:ln>
      </c:spPr>
    </c:plotArea>
    <c:legend>
      <c:legendPos val="r"/>
      <c:layout>
        <c:manualLayout>
          <c:xMode val="edge"/>
          <c:yMode val="edge"/>
          <c:x val="0.83660264214831326"/>
          <c:y val="0.19327731092436976"/>
          <c:w val="0.12254921515844433"/>
          <c:h val="0.42016806722689076"/>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6585240058737"/>
          <c:y val="4.1522678494232537E-2"/>
        </c:manualLayout>
      </c:layout>
      <c:overlay val="0"/>
      <c:spPr>
        <a:noFill/>
        <a:ln w="25400">
          <a:noFill/>
        </a:ln>
      </c:spPr>
    </c:title>
    <c:autoTitleDeleted val="0"/>
    <c:plotArea>
      <c:layout>
        <c:manualLayout>
          <c:layoutTarget val="inner"/>
          <c:xMode val="edge"/>
          <c:yMode val="edge"/>
          <c:x val="0.12500019449966979"/>
          <c:y val="0.16263034167772097"/>
          <c:w val="0.83059339766227969"/>
          <c:h val="0.68166334703214959"/>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効果内訳!$P$58:$P$70</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B7F-4B55-9B6B-ED51F158BFF7}"/>
            </c:ext>
          </c:extLst>
        </c:ser>
        <c:dLbls>
          <c:showLegendKey val="0"/>
          <c:showVal val="0"/>
          <c:showCatName val="0"/>
          <c:showSerName val="0"/>
          <c:showPercent val="0"/>
          <c:showBubbleSize val="0"/>
        </c:dLbls>
        <c:gapWidth val="150"/>
        <c:axId val="139230592"/>
        <c:axId val="139256960"/>
      </c:barChart>
      <c:catAx>
        <c:axId val="1392305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56960"/>
        <c:crosses val="autoZero"/>
        <c:auto val="1"/>
        <c:lblAlgn val="ctr"/>
        <c:lblOffset val="100"/>
        <c:tickLblSkip val="1"/>
        <c:tickMarkSkip val="1"/>
        <c:noMultiLvlLbl val="0"/>
      </c:catAx>
      <c:valAx>
        <c:axId val="13925696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305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15605162544708"/>
          <c:y val="3.8869252453344452E-2"/>
        </c:manualLayout>
      </c:layout>
      <c:overlay val="0"/>
      <c:spPr>
        <a:noFill/>
        <a:ln w="25400">
          <a:noFill/>
        </a:ln>
      </c:spPr>
    </c:title>
    <c:autoTitleDeleted val="0"/>
    <c:plotArea>
      <c:layout>
        <c:manualLayout>
          <c:layoutTarget val="inner"/>
          <c:xMode val="edge"/>
          <c:yMode val="edge"/>
          <c:x val="0.11986878427515965"/>
          <c:y val="0.15194383156024516"/>
          <c:w val="0.8308712992223396"/>
          <c:h val="0.68904760823832101"/>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効果内訳!$G$37:$G$49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741-42A0-A87B-2F9382B1B85B}"/>
            </c:ext>
          </c:extLst>
        </c:ser>
        <c:dLbls>
          <c:showLegendKey val="0"/>
          <c:showVal val="0"/>
          <c:showCatName val="0"/>
          <c:showSerName val="0"/>
          <c:showPercent val="0"/>
          <c:showBubbleSize val="0"/>
        </c:dLbls>
        <c:gapWidth val="150"/>
        <c:axId val="134087808"/>
        <c:axId val="134089344"/>
      </c:barChart>
      <c:catAx>
        <c:axId val="13408780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89344"/>
        <c:crosses val="autoZero"/>
        <c:auto val="1"/>
        <c:lblAlgn val="ctr"/>
        <c:lblOffset val="100"/>
        <c:tickLblSkip val="1"/>
        <c:tickMarkSkip val="1"/>
        <c:noMultiLvlLbl val="0"/>
      </c:catAx>
      <c:valAx>
        <c:axId val="134089344"/>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8780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84841310813663"/>
          <c:y val="0.20325213337825787"/>
          <c:w val="0.65092840856806156"/>
          <c:h val="0.49593520544294911"/>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効果内訳!$P$54</c:f>
              <c:numCache>
                <c:formatCode>#,##0;"△ "#,##0</c:formatCode>
                <c:ptCount val="1"/>
                <c:pt idx="0">
                  <c:v>0</c:v>
                </c:pt>
              </c:numCache>
            </c:numRef>
          </c:val>
          <c:extLst>
            <c:ext xmlns:c16="http://schemas.microsoft.com/office/drawing/2014/chart" uri="{C3380CC4-5D6E-409C-BE32-E72D297353CC}">
              <c16:uniqueId val="{00000000-18BE-449B-A406-BC8440D3F1C4}"/>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効果内訳!$P$55</c:f>
              <c:numCache>
                <c:formatCode>#,##0;"△ "#,##0</c:formatCode>
                <c:ptCount val="1"/>
                <c:pt idx="0">
                  <c:v>0</c:v>
                </c:pt>
              </c:numCache>
            </c:numRef>
          </c:val>
          <c:extLst>
            <c:ext xmlns:c16="http://schemas.microsoft.com/office/drawing/2014/chart" uri="{C3380CC4-5D6E-409C-BE32-E72D297353CC}">
              <c16:uniqueId val="{00000001-18BE-449B-A406-BC8440D3F1C4}"/>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効果内訳!$P$56</c:f>
              <c:numCache>
                <c:formatCode>#,##0;"△ "#,##0</c:formatCode>
                <c:ptCount val="1"/>
                <c:pt idx="0">
                  <c:v>0</c:v>
                </c:pt>
              </c:numCache>
            </c:numRef>
          </c:val>
          <c:extLst>
            <c:ext xmlns:c16="http://schemas.microsoft.com/office/drawing/2014/chart" uri="{C3380CC4-5D6E-409C-BE32-E72D297353CC}">
              <c16:uniqueId val="{00000002-18BE-449B-A406-BC8440D3F1C4}"/>
            </c:ext>
          </c:extLst>
        </c:ser>
        <c:dLbls>
          <c:showLegendKey val="0"/>
          <c:showVal val="0"/>
          <c:showCatName val="0"/>
          <c:showSerName val="0"/>
          <c:showPercent val="0"/>
          <c:showBubbleSize val="0"/>
        </c:dLbls>
        <c:gapWidth val="150"/>
        <c:overlap val="100"/>
        <c:axId val="138889472"/>
        <c:axId val="138891264"/>
      </c:barChart>
      <c:catAx>
        <c:axId val="1388894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91264"/>
        <c:crosses val="autoZero"/>
        <c:auto val="1"/>
        <c:lblAlgn val="ctr"/>
        <c:lblOffset val="100"/>
        <c:tickLblSkip val="1"/>
        <c:tickMarkSkip val="1"/>
        <c:noMultiLvlLbl val="0"/>
      </c:catAx>
      <c:valAx>
        <c:axId val="138891264"/>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89472"/>
        <c:crosses val="autoZero"/>
        <c:crossBetween val="between"/>
      </c:valAx>
      <c:spPr>
        <a:noFill/>
        <a:ln w="25400">
          <a:noFill/>
        </a:ln>
      </c:spPr>
    </c:plotArea>
    <c:legend>
      <c:legendPos val="r"/>
      <c:layout>
        <c:manualLayout>
          <c:xMode val="edge"/>
          <c:yMode val="edge"/>
          <c:x val="0.84654300168634067"/>
          <c:y val="0.19327731092436976"/>
          <c:w val="0.14671163575042159"/>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41127207214016"/>
          <c:y val="3.9239409691103545E-2"/>
        </c:manualLayout>
      </c:layout>
      <c:overlay val="0"/>
      <c:spPr>
        <a:noFill/>
        <a:ln w="25400">
          <a:noFill/>
        </a:ln>
      </c:spPr>
    </c:title>
    <c:autoTitleDeleted val="0"/>
    <c:plotArea>
      <c:layout>
        <c:manualLayout>
          <c:layoutTarget val="inner"/>
          <c:xMode val="edge"/>
          <c:yMode val="edge"/>
          <c:x val="0.11835623563290085"/>
          <c:y val="0.15338976906578403"/>
          <c:w val="0.83506899585435601"/>
          <c:h val="0.6849031548983846"/>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効果内訳!$V$58:$V$70</c:f>
              <c:numCache>
                <c:formatCode>#,##0;"△ "#,##0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DC7-42D7-94EE-C59D7BD9BE65}"/>
            </c:ext>
          </c:extLst>
        </c:ser>
        <c:dLbls>
          <c:showLegendKey val="0"/>
          <c:showVal val="0"/>
          <c:showCatName val="0"/>
          <c:showSerName val="0"/>
          <c:showPercent val="0"/>
          <c:showBubbleSize val="0"/>
        </c:dLbls>
        <c:gapWidth val="150"/>
        <c:axId val="138898816"/>
        <c:axId val="138929280"/>
      </c:barChart>
      <c:catAx>
        <c:axId val="1388988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929280"/>
        <c:crosses val="autoZero"/>
        <c:auto val="1"/>
        <c:lblAlgn val="ctr"/>
        <c:lblOffset val="100"/>
        <c:tickLblSkip val="1"/>
        <c:tickMarkSkip val="1"/>
        <c:noMultiLvlLbl val="0"/>
      </c:catAx>
      <c:valAx>
        <c:axId val="138929280"/>
        <c:scaling>
          <c:orientation val="minMax"/>
          <c:min val="0"/>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89881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31404958677687"/>
          <c:y val="0.21138221871338819"/>
          <c:w val="0.64132231404958684"/>
          <c:h val="0.50406529077807949"/>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効果内訳!$V$54</c:f>
              <c:numCache>
                <c:formatCode>#,##0;"△ "#,##0</c:formatCode>
                <c:ptCount val="1"/>
                <c:pt idx="0">
                  <c:v>0</c:v>
                </c:pt>
              </c:numCache>
            </c:numRef>
          </c:val>
          <c:extLst>
            <c:ext xmlns:c16="http://schemas.microsoft.com/office/drawing/2014/chart" uri="{C3380CC4-5D6E-409C-BE32-E72D297353CC}">
              <c16:uniqueId val="{00000000-46ED-417C-BCA4-E91296821BAC}"/>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効果内訳!$V$55</c:f>
              <c:numCache>
                <c:formatCode>#,##0;"△ "#,##0</c:formatCode>
                <c:ptCount val="1"/>
                <c:pt idx="0">
                  <c:v>0</c:v>
                </c:pt>
              </c:numCache>
            </c:numRef>
          </c:val>
          <c:extLst>
            <c:ext xmlns:c16="http://schemas.microsoft.com/office/drawing/2014/chart" uri="{C3380CC4-5D6E-409C-BE32-E72D297353CC}">
              <c16:uniqueId val="{00000001-46ED-417C-BCA4-E91296821BAC}"/>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効果内訳!$V$56</c:f>
              <c:numCache>
                <c:formatCode>#,##0;"△ "#,##0</c:formatCode>
                <c:ptCount val="1"/>
                <c:pt idx="0">
                  <c:v>0</c:v>
                </c:pt>
              </c:numCache>
            </c:numRef>
          </c:val>
          <c:extLst>
            <c:ext xmlns:c16="http://schemas.microsoft.com/office/drawing/2014/chart" uri="{C3380CC4-5D6E-409C-BE32-E72D297353CC}">
              <c16:uniqueId val="{00000002-46ED-417C-BCA4-E91296821BAC}"/>
            </c:ext>
          </c:extLst>
        </c:ser>
        <c:dLbls>
          <c:showLegendKey val="0"/>
          <c:showVal val="0"/>
          <c:showCatName val="0"/>
          <c:showSerName val="0"/>
          <c:showPercent val="0"/>
          <c:showBubbleSize val="0"/>
        </c:dLbls>
        <c:gapWidth val="150"/>
        <c:overlap val="100"/>
        <c:axId val="138950912"/>
        <c:axId val="138960896"/>
      </c:barChart>
      <c:catAx>
        <c:axId val="1389509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960896"/>
        <c:crosses val="autoZero"/>
        <c:auto val="1"/>
        <c:lblAlgn val="ctr"/>
        <c:lblOffset val="100"/>
        <c:tickLblSkip val="1"/>
        <c:tickMarkSkip val="1"/>
        <c:noMultiLvlLbl val="0"/>
      </c:catAx>
      <c:valAx>
        <c:axId val="138960896"/>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950912"/>
        <c:crosses val="autoZero"/>
        <c:crossBetween val="between"/>
      </c:valAx>
      <c:spPr>
        <a:noFill/>
        <a:ln w="25400">
          <a:noFill/>
        </a:ln>
      </c:spPr>
    </c:plotArea>
    <c:legend>
      <c:legendPos val="r"/>
      <c:layout>
        <c:manualLayout>
          <c:xMode val="edge"/>
          <c:yMode val="edge"/>
          <c:x val="0.85123966942148765"/>
          <c:y val="0.18487394957983194"/>
          <c:w val="0.123966942148760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1506282708234"/>
          <c:y val="0.18699196270799723"/>
          <c:w val="0.66176487087795066"/>
          <c:h val="0.51219537611320975"/>
        </c:manualLayout>
      </c:layout>
      <c:barChart>
        <c:barDir val="bar"/>
        <c:grouping val="stacked"/>
        <c:varyColors val="0"/>
        <c:ser>
          <c:idx val="0"/>
          <c:order val="0"/>
          <c:tx>
            <c:v>直接効果</c:v>
          </c:tx>
          <c:spPr>
            <a:solidFill>
              <a:srgbClr val="FFFFFF"/>
            </a:solidFill>
            <a:ln w="12700">
              <a:solidFill>
                <a:srgbClr val="000000"/>
              </a:solidFill>
              <a:prstDash val="solid"/>
            </a:ln>
          </c:spPr>
          <c:invertIfNegative val="0"/>
          <c:cat>
            <c:strLit>
              <c:ptCount val="1"/>
              <c:pt idx="0">
                <c:v>総合効果</c:v>
              </c:pt>
            </c:strLit>
          </c:cat>
          <c:val>
            <c:numRef>
              <c:f>効果内訳!$G$33</c:f>
              <c:numCache>
                <c:formatCode>#,##0.0;"△ "#,##0.0</c:formatCode>
                <c:ptCount val="1"/>
                <c:pt idx="0">
                  <c:v>0</c:v>
                </c:pt>
              </c:numCache>
            </c:numRef>
          </c:val>
          <c:extLst>
            <c:ext xmlns:c16="http://schemas.microsoft.com/office/drawing/2014/chart" uri="{C3380CC4-5D6E-409C-BE32-E72D297353CC}">
              <c16:uniqueId val="{00000000-BAB6-46DC-8225-0DFF833787C2}"/>
            </c:ext>
          </c:extLst>
        </c:ser>
        <c:ser>
          <c:idx val="1"/>
          <c:order val="1"/>
          <c:tx>
            <c:v>一次効果</c:v>
          </c:tx>
          <c:spPr>
            <a:solidFill>
              <a:srgbClr val="C0C0C0"/>
            </a:solidFill>
            <a:ln w="12700">
              <a:solidFill>
                <a:srgbClr val="000000"/>
              </a:solidFill>
              <a:prstDash val="solid"/>
            </a:ln>
          </c:spPr>
          <c:invertIfNegative val="0"/>
          <c:cat>
            <c:strLit>
              <c:ptCount val="1"/>
              <c:pt idx="0">
                <c:v>総合効果</c:v>
              </c:pt>
            </c:strLit>
          </c:cat>
          <c:val>
            <c:numRef>
              <c:f>効果内訳!$G$34</c:f>
              <c:numCache>
                <c:formatCode>#,##0.0;"△ "#,##0.0</c:formatCode>
                <c:ptCount val="1"/>
                <c:pt idx="0">
                  <c:v>0</c:v>
                </c:pt>
              </c:numCache>
            </c:numRef>
          </c:val>
          <c:extLst>
            <c:ext xmlns:c16="http://schemas.microsoft.com/office/drawing/2014/chart" uri="{C3380CC4-5D6E-409C-BE32-E72D297353CC}">
              <c16:uniqueId val="{00000001-BAB6-46DC-8225-0DFF833787C2}"/>
            </c:ext>
          </c:extLst>
        </c:ser>
        <c:ser>
          <c:idx val="2"/>
          <c:order val="2"/>
          <c:tx>
            <c:v>二次効果</c:v>
          </c:tx>
          <c:spPr>
            <a:solidFill>
              <a:srgbClr val="333333"/>
            </a:solidFill>
            <a:ln w="12700">
              <a:solidFill>
                <a:srgbClr val="000000"/>
              </a:solidFill>
              <a:prstDash val="solid"/>
            </a:ln>
          </c:spPr>
          <c:invertIfNegative val="0"/>
          <c:cat>
            <c:strLit>
              <c:ptCount val="1"/>
              <c:pt idx="0">
                <c:v>総合効果</c:v>
              </c:pt>
            </c:strLit>
          </c:cat>
          <c:val>
            <c:numRef>
              <c:f>効果内訳!$G$35</c:f>
              <c:numCache>
                <c:formatCode>#,##0.0;"△ "#,##0.0</c:formatCode>
                <c:ptCount val="1"/>
                <c:pt idx="0">
                  <c:v>0</c:v>
                </c:pt>
              </c:numCache>
            </c:numRef>
          </c:val>
          <c:extLst>
            <c:ext xmlns:c16="http://schemas.microsoft.com/office/drawing/2014/chart" uri="{C3380CC4-5D6E-409C-BE32-E72D297353CC}">
              <c16:uniqueId val="{00000002-BAB6-46DC-8225-0DFF833787C2}"/>
            </c:ext>
          </c:extLst>
        </c:ser>
        <c:dLbls>
          <c:showLegendKey val="0"/>
          <c:showVal val="0"/>
          <c:showCatName val="0"/>
          <c:showSerName val="0"/>
          <c:showPercent val="0"/>
          <c:showBubbleSize val="0"/>
        </c:dLbls>
        <c:gapWidth val="150"/>
        <c:overlap val="100"/>
        <c:axId val="134127616"/>
        <c:axId val="134129152"/>
      </c:barChart>
      <c:catAx>
        <c:axId val="13412761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29152"/>
        <c:crosses val="autoZero"/>
        <c:auto val="1"/>
        <c:lblAlgn val="ctr"/>
        <c:lblOffset val="100"/>
        <c:tickLblSkip val="1"/>
        <c:tickMarkSkip val="1"/>
        <c:noMultiLvlLbl val="0"/>
      </c:catAx>
      <c:valAx>
        <c:axId val="134129152"/>
        <c:scaling>
          <c:orientation val="minMax"/>
        </c:scaling>
        <c:delete val="0"/>
        <c:axPos val="b"/>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27616"/>
        <c:crosses val="autoZero"/>
        <c:crossBetween val="between"/>
      </c:valAx>
      <c:spPr>
        <a:noFill/>
        <a:ln w="25400">
          <a:noFill/>
        </a:ln>
      </c:spPr>
    </c:plotArea>
    <c:legend>
      <c:legendPos val="r"/>
      <c:layout>
        <c:manualLayout>
          <c:xMode val="edge"/>
          <c:yMode val="edge"/>
          <c:x val="0.83170067354197552"/>
          <c:y val="0.21008403361344538"/>
          <c:w val="0.12254921515844433"/>
          <c:h val="0.47058823529411764"/>
        </c:manualLayout>
      </c:layout>
      <c:overlay val="0"/>
      <c:spPr>
        <a:solidFill>
          <a:srgbClr val="FFFFFF"/>
        </a:solid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3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総合効果</a:t>
            </a:r>
          </a:p>
        </c:rich>
      </c:tx>
      <c:layout>
        <c:manualLayout>
          <c:xMode val="edge"/>
          <c:yMode val="edge"/>
          <c:x val="0.45082002834165125"/>
          <c:y val="4.1379467949975345E-2"/>
        </c:manualLayout>
      </c:layout>
      <c:overlay val="0"/>
      <c:spPr>
        <a:noFill/>
        <a:ln w="25400">
          <a:noFill/>
        </a:ln>
      </c:spPr>
    </c:title>
    <c:autoTitleDeleted val="0"/>
    <c:plotArea>
      <c:layout>
        <c:manualLayout>
          <c:layoutTarget val="inner"/>
          <c:xMode val="edge"/>
          <c:yMode val="edge"/>
          <c:x val="0.1278689676074127"/>
          <c:y val="0.16206943453131836"/>
          <c:w val="0.82295156075539977"/>
          <c:h val="0.68276059653619225"/>
        </c:manualLayout>
      </c:layout>
      <c:barChart>
        <c:barDir val="col"/>
        <c:grouping val="clustered"/>
        <c:varyColors val="0"/>
        <c:ser>
          <c:idx val="0"/>
          <c:order val="0"/>
          <c:spPr>
            <a:gradFill rotWithShape="0">
              <a:gsLst>
                <a:gs pos="0">
                  <a:srgbClr val="000000"/>
                </a:gs>
                <a:gs pos="100000">
                  <a:srgbClr val="FFFFFF"/>
                </a:gs>
              </a:gsLst>
              <a:lin ang="5400000" scaled="1"/>
            </a:gradFill>
            <a:ln w="12700">
              <a:solidFill>
                <a:srgbClr val="000000"/>
              </a:solidFill>
              <a:prstDash val="solid"/>
            </a:ln>
          </c:spPr>
          <c:invertIfNegative val="0"/>
          <c:cat>
            <c:strLit>
              <c:ptCount val="13"/>
              <c:pt idx="0">
                <c:v>01</c:v>
              </c:pt>
              <c:pt idx="1">
                <c:v>02</c:v>
              </c:pt>
              <c:pt idx="2">
                <c:v>03</c:v>
              </c:pt>
              <c:pt idx="3">
                <c:v>04</c:v>
              </c:pt>
              <c:pt idx="4">
                <c:v>05</c:v>
              </c:pt>
              <c:pt idx="5">
                <c:v>06</c:v>
              </c:pt>
              <c:pt idx="6">
                <c:v>07</c:v>
              </c:pt>
              <c:pt idx="7">
                <c:v>08</c:v>
              </c:pt>
              <c:pt idx="8">
                <c:v>09</c:v>
              </c:pt>
              <c:pt idx="9">
                <c:v>10</c:v>
              </c:pt>
              <c:pt idx="10">
                <c:v>11</c:v>
              </c:pt>
              <c:pt idx="11">
                <c:v>12</c:v>
              </c:pt>
              <c:pt idx="12">
                <c:v>13</c:v>
              </c:pt>
            </c:strLit>
          </c:cat>
          <c:val>
            <c:numRef>
              <c:f>効果内訳!$M$37:$M$49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D37-4D09-A935-E98ABCE32336}"/>
            </c:ext>
          </c:extLst>
        </c:ser>
        <c:dLbls>
          <c:showLegendKey val="0"/>
          <c:showVal val="0"/>
          <c:showCatName val="0"/>
          <c:showSerName val="0"/>
          <c:showPercent val="0"/>
          <c:showBubbleSize val="0"/>
        </c:dLbls>
        <c:gapWidth val="150"/>
        <c:axId val="134149632"/>
        <c:axId val="134151168"/>
      </c:barChart>
      <c:catAx>
        <c:axId val="1341496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51168"/>
        <c:crosses val="autoZero"/>
        <c:auto val="1"/>
        <c:lblAlgn val="ctr"/>
        <c:lblOffset val="100"/>
        <c:tickLblSkip val="1"/>
        <c:tickMarkSkip val="1"/>
        <c:noMultiLvlLbl val="0"/>
      </c:catAx>
      <c:valAx>
        <c:axId val="134151168"/>
        <c:scaling>
          <c:orientation val="minMax"/>
        </c:scaling>
        <c:delete val="0"/>
        <c:axPos val="l"/>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149632"/>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drawings/_rels/drawing10.xml.rels><?xml version="1.0" encoding="UTF-8" standalone="yes"?>
<Relationships xmlns="http://schemas.openxmlformats.org/package/2006/relationships"><Relationship Id="rId8" Type="http://schemas.openxmlformats.org/officeDocument/2006/relationships/chart" Target="../charts/chart62.xml"/><Relationship Id="rId13" Type="http://schemas.openxmlformats.org/officeDocument/2006/relationships/chart" Target="../charts/chart67.xml"/><Relationship Id="rId18" Type="http://schemas.openxmlformats.org/officeDocument/2006/relationships/chart" Target="../charts/chart72.xml"/><Relationship Id="rId3" Type="http://schemas.openxmlformats.org/officeDocument/2006/relationships/chart" Target="../charts/chart57.xml"/><Relationship Id="rId7" Type="http://schemas.openxmlformats.org/officeDocument/2006/relationships/chart" Target="../charts/chart61.xml"/><Relationship Id="rId12" Type="http://schemas.openxmlformats.org/officeDocument/2006/relationships/chart" Target="../charts/chart66.xml"/><Relationship Id="rId17" Type="http://schemas.openxmlformats.org/officeDocument/2006/relationships/chart" Target="../charts/chart71.xml"/><Relationship Id="rId2" Type="http://schemas.openxmlformats.org/officeDocument/2006/relationships/chart" Target="../charts/chart56.xml"/><Relationship Id="rId16" Type="http://schemas.openxmlformats.org/officeDocument/2006/relationships/chart" Target="../charts/chart70.xml"/><Relationship Id="rId1" Type="http://schemas.openxmlformats.org/officeDocument/2006/relationships/chart" Target="../charts/chart55.xml"/><Relationship Id="rId6" Type="http://schemas.openxmlformats.org/officeDocument/2006/relationships/chart" Target="../charts/chart60.xml"/><Relationship Id="rId11" Type="http://schemas.openxmlformats.org/officeDocument/2006/relationships/chart" Target="../charts/chart65.xml"/><Relationship Id="rId5" Type="http://schemas.openxmlformats.org/officeDocument/2006/relationships/chart" Target="../charts/chart59.xml"/><Relationship Id="rId15" Type="http://schemas.openxmlformats.org/officeDocument/2006/relationships/chart" Target="../charts/chart69.xml"/><Relationship Id="rId10" Type="http://schemas.openxmlformats.org/officeDocument/2006/relationships/chart" Target="../charts/chart64.xml"/><Relationship Id="rId4" Type="http://schemas.openxmlformats.org/officeDocument/2006/relationships/chart" Target="../charts/chart58.xml"/><Relationship Id="rId9" Type="http://schemas.openxmlformats.org/officeDocument/2006/relationships/chart" Target="../charts/chart63.xml"/><Relationship Id="rId14" Type="http://schemas.openxmlformats.org/officeDocument/2006/relationships/chart" Target="../charts/chart68.xml"/></Relationships>
</file>

<file path=xl/drawings/_rels/drawing7.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8" Type="http://schemas.openxmlformats.org/officeDocument/2006/relationships/chart" Target="../charts/chart26.xml"/><Relationship Id="rId13" Type="http://schemas.openxmlformats.org/officeDocument/2006/relationships/chart" Target="../charts/chart31.xml"/><Relationship Id="rId18" Type="http://schemas.openxmlformats.org/officeDocument/2006/relationships/chart" Target="../charts/chart36.xml"/><Relationship Id="rId3" Type="http://schemas.openxmlformats.org/officeDocument/2006/relationships/chart" Target="../charts/chart21.xml"/><Relationship Id="rId7" Type="http://schemas.openxmlformats.org/officeDocument/2006/relationships/chart" Target="../charts/chart25.xml"/><Relationship Id="rId12" Type="http://schemas.openxmlformats.org/officeDocument/2006/relationships/chart" Target="../charts/chart30.xml"/><Relationship Id="rId17" Type="http://schemas.openxmlformats.org/officeDocument/2006/relationships/chart" Target="../charts/chart35.xml"/><Relationship Id="rId2" Type="http://schemas.openxmlformats.org/officeDocument/2006/relationships/chart" Target="../charts/chart20.xml"/><Relationship Id="rId16" Type="http://schemas.openxmlformats.org/officeDocument/2006/relationships/chart" Target="../charts/chart34.xml"/><Relationship Id="rId1" Type="http://schemas.openxmlformats.org/officeDocument/2006/relationships/chart" Target="../charts/chart19.xml"/><Relationship Id="rId6" Type="http://schemas.openxmlformats.org/officeDocument/2006/relationships/chart" Target="../charts/chart24.xml"/><Relationship Id="rId11" Type="http://schemas.openxmlformats.org/officeDocument/2006/relationships/chart" Target="../charts/chart29.xml"/><Relationship Id="rId5" Type="http://schemas.openxmlformats.org/officeDocument/2006/relationships/chart" Target="../charts/chart23.xml"/><Relationship Id="rId15" Type="http://schemas.openxmlformats.org/officeDocument/2006/relationships/chart" Target="../charts/chart33.xml"/><Relationship Id="rId10" Type="http://schemas.openxmlformats.org/officeDocument/2006/relationships/chart" Target="../charts/chart28.xml"/><Relationship Id="rId4" Type="http://schemas.openxmlformats.org/officeDocument/2006/relationships/chart" Target="../charts/chart22.xml"/><Relationship Id="rId9" Type="http://schemas.openxmlformats.org/officeDocument/2006/relationships/chart" Target="../charts/chart27.xml"/><Relationship Id="rId14" Type="http://schemas.openxmlformats.org/officeDocument/2006/relationships/chart" Target="../charts/chart32.xml"/></Relationships>
</file>

<file path=xl/drawings/_rels/drawing9.xml.rels><?xml version="1.0" encoding="UTF-8" standalone="yes"?>
<Relationships xmlns="http://schemas.openxmlformats.org/package/2006/relationships"><Relationship Id="rId8" Type="http://schemas.openxmlformats.org/officeDocument/2006/relationships/chart" Target="../charts/chart44.xml"/><Relationship Id="rId13" Type="http://schemas.openxmlformats.org/officeDocument/2006/relationships/chart" Target="../charts/chart49.xml"/><Relationship Id="rId18" Type="http://schemas.openxmlformats.org/officeDocument/2006/relationships/chart" Target="../charts/chart54.xml"/><Relationship Id="rId3" Type="http://schemas.openxmlformats.org/officeDocument/2006/relationships/chart" Target="../charts/chart39.xml"/><Relationship Id="rId7" Type="http://schemas.openxmlformats.org/officeDocument/2006/relationships/chart" Target="../charts/chart43.xml"/><Relationship Id="rId12" Type="http://schemas.openxmlformats.org/officeDocument/2006/relationships/chart" Target="../charts/chart48.xml"/><Relationship Id="rId17" Type="http://schemas.openxmlformats.org/officeDocument/2006/relationships/chart" Target="../charts/chart53.xml"/><Relationship Id="rId2" Type="http://schemas.openxmlformats.org/officeDocument/2006/relationships/chart" Target="../charts/chart38.xml"/><Relationship Id="rId16" Type="http://schemas.openxmlformats.org/officeDocument/2006/relationships/chart" Target="../charts/chart52.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5" Type="http://schemas.openxmlformats.org/officeDocument/2006/relationships/chart" Target="../charts/chart5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 Id="rId14"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8</xdr:col>
      <xdr:colOff>81481</xdr:colOff>
      <xdr:row>5</xdr:row>
      <xdr:rowOff>181069</xdr:rowOff>
    </xdr:from>
    <xdr:to>
      <xdr:col>16</xdr:col>
      <xdr:colOff>235865</xdr:colOff>
      <xdr:row>11</xdr:row>
      <xdr:rowOff>292406</xdr:rowOff>
    </xdr:to>
    <xdr:sp macro="" textlink="">
      <xdr:nvSpPr>
        <xdr:cNvPr id="2" name="Rectangle 1"/>
        <xdr:cNvSpPr>
          <a:spLocks noChangeArrowheads="1"/>
        </xdr:cNvSpPr>
      </xdr:nvSpPr>
      <xdr:spPr bwMode="auto">
        <a:xfrm>
          <a:off x="9139756" y="1200244"/>
          <a:ext cx="5640784" cy="3426037"/>
        </a:xfrm>
        <a:prstGeom prst="rect">
          <a:avLst/>
        </a:prstGeom>
        <a:solidFill>
          <a:srgbClr val="FFFFFF"/>
        </a:solidFill>
        <a:ln w="9525" algn="ctr">
          <a:noFill/>
          <a:miter lim="800000"/>
          <a:headEnd/>
          <a:tailEnd/>
        </a:ln>
      </xdr:spPr>
      <xdr:txBody>
        <a:bodyPr vertOverflow="clip" wrap="square" lIns="36576"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1. ワークシート1「入力」に県内及び県外の最終需要増加額（購入者価格・生産者価格）を入力します。購入者価格は生産者価格に変換されます。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2. 推計結果の概要は、シート2「推計結果の概要」とシート3「県内のみ」に出力されます。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3. 推計結果の詳細は、シート4「詳細1」からシート7「詳細4」に、経済波及効果体系図はシート8「体系図1」とシート9「体系図2」に、経済波及効果の内訳はシート10「効果内訳」に出力されます。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4. 推計結果のグラフは、シート11「グラフ1」からシート14「グラフ4」に出力されます。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5. 計算プロセスは、シート15「1次効果」とシート16「2次効果」に出力されます。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6. 分析で使用した係数データとその計算式は、シート17「係数」に記載しています。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171450</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171450</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5</xdr:row>
      <xdr:rowOff>0</xdr:rowOff>
    </xdr:from>
    <xdr:to>
      <xdr:col>3</xdr:col>
      <xdr:colOff>9525</xdr:colOff>
      <xdr:row>7</xdr:row>
      <xdr:rowOff>0</xdr:rowOff>
    </xdr:to>
    <xdr:sp macro="" textlink="">
      <xdr:nvSpPr>
        <xdr:cNvPr id="2" name="Line 1"/>
        <xdr:cNvSpPr>
          <a:spLocks noChangeShapeType="1"/>
        </xdr:cNvSpPr>
      </xdr:nvSpPr>
      <xdr:spPr bwMode="auto">
        <a:xfrm>
          <a:off x="409575" y="819150"/>
          <a:ext cx="1552575"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19</xdr:row>
      <xdr:rowOff>0</xdr:rowOff>
    </xdr:from>
    <xdr:to>
      <xdr:col>3</xdr:col>
      <xdr:colOff>9525</xdr:colOff>
      <xdr:row>21</xdr:row>
      <xdr:rowOff>0</xdr:rowOff>
    </xdr:to>
    <xdr:sp macro="" textlink="">
      <xdr:nvSpPr>
        <xdr:cNvPr id="4" name="Line 1"/>
        <xdr:cNvSpPr>
          <a:spLocks noChangeShapeType="1"/>
        </xdr:cNvSpPr>
      </xdr:nvSpPr>
      <xdr:spPr bwMode="auto">
        <a:xfrm>
          <a:off x="409575" y="3486150"/>
          <a:ext cx="1552575" cy="476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13</xdr:row>
      <xdr:rowOff>0</xdr:rowOff>
    </xdr:from>
    <xdr:to>
      <xdr:col>3</xdr:col>
      <xdr:colOff>9525</xdr:colOff>
      <xdr:row>15</xdr:row>
      <xdr:rowOff>0</xdr:rowOff>
    </xdr:to>
    <xdr:sp macro="" textlink="">
      <xdr:nvSpPr>
        <xdr:cNvPr id="5" name="Line 1"/>
        <xdr:cNvSpPr>
          <a:spLocks noChangeShapeType="1"/>
        </xdr:cNvSpPr>
      </xdr:nvSpPr>
      <xdr:spPr bwMode="auto">
        <a:xfrm>
          <a:off x="406400" y="825500"/>
          <a:ext cx="1558925" cy="482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5</xdr:row>
      <xdr:rowOff>0</xdr:rowOff>
    </xdr:from>
    <xdr:to>
      <xdr:col>3</xdr:col>
      <xdr:colOff>9525</xdr:colOff>
      <xdr:row>7</xdr:row>
      <xdr:rowOff>0</xdr:rowOff>
    </xdr:to>
    <xdr:sp macro="" textlink="">
      <xdr:nvSpPr>
        <xdr:cNvPr id="2" name="Line 1"/>
        <xdr:cNvSpPr>
          <a:spLocks noChangeShapeType="1"/>
        </xdr:cNvSpPr>
      </xdr:nvSpPr>
      <xdr:spPr bwMode="auto">
        <a:xfrm>
          <a:off x="409575" y="819150"/>
          <a:ext cx="1552575"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13</xdr:row>
      <xdr:rowOff>0</xdr:rowOff>
    </xdr:from>
    <xdr:to>
      <xdr:col>3</xdr:col>
      <xdr:colOff>9525</xdr:colOff>
      <xdr:row>15</xdr:row>
      <xdr:rowOff>0</xdr:rowOff>
    </xdr:to>
    <xdr:sp macro="" textlink="">
      <xdr:nvSpPr>
        <xdr:cNvPr id="3" name="Line 1"/>
        <xdr:cNvSpPr>
          <a:spLocks noChangeShapeType="1"/>
        </xdr:cNvSpPr>
      </xdr:nvSpPr>
      <xdr:spPr bwMode="auto">
        <a:xfrm>
          <a:off x="409575" y="2343150"/>
          <a:ext cx="1552575" cy="495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19</xdr:row>
      <xdr:rowOff>0</xdr:rowOff>
    </xdr:from>
    <xdr:to>
      <xdr:col>3</xdr:col>
      <xdr:colOff>9525</xdr:colOff>
      <xdr:row>21</xdr:row>
      <xdr:rowOff>0</xdr:rowOff>
    </xdr:to>
    <xdr:sp macro="" textlink="">
      <xdr:nvSpPr>
        <xdr:cNvPr id="4" name="Line 1"/>
        <xdr:cNvSpPr>
          <a:spLocks noChangeShapeType="1"/>
        </xdr:cNvSpPr>
      </xdr:nvSpPr>
      <xdr:spPr bwMode="auto">
        <a:xfrm>
          <a:off x="409575" y="3619500"/>
          <a:ext cx="1552575" cy="476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123825</xdr:colOff>
      <xdr:row>32</xdr:row>
      <xdr:rowOff>85725</xdr:rowOff>
    </xdr:from>
    <xdr:to>
      <xdr:col>15</xdr:col>
      <xdr:colOff>933450</xdr:colOff>
      <xdr:row>57</xdr:row>
      <xdr:rowOff>85725</xdr:rowOff>
    </xdr:to>
    <xdr:grpSp>
      <xdr:nvGrpSpPr>
        <xdr:cNvPr id="2" name="Group 6550"/>
        <xdr:cNvGrpSpPr>
          <a:grpSpLocks/>
        </xdr:cNvGrpSpPr>
      </xdr:nvGrpSpPr>
      <xdr:grpSpPr bwMode="auto">
        <a:xfrm>
          <a:off x="10753725" y="5114925"/>
          <a:ext cx="809625" cy="3810000"/>
          <a:chOff x="761" y="569"/>
          <a:chExt cx="85" cy="425"/>
        </a:xfrm>
      </xdr:grpSpPr>
      <xdr:grpSp>
        <xdr:nvGrpSpPr>
          <xdr:cNvPr id="3" name="Group 4094"/>
          <xdr:cNvGrpSpPr>
            <a:grpSpLocks/>
          </xdr:cNvGrpSpPr>
        </xdr:nvGrpSpPr>
        <xdr:grpSpPr bwMode="auto">
          <a:xfrm>
            <a:off x="761" y="569"/>
            <a:ext cx="85" cy="204"/>
            <a:chOff x="723" y="556"/>
            <a:chExt cx="112" cy="204"/>
          </a:xfrm>
        </xdr:grpSpPr>
        <xdr:sp macro="" textlink="">
          <xdr:nvSpPr>
            <xdr:cNvPr id="18" name="Line 128"/>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 name="Line 129"/>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 name="Line 130"/>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 name="Line 131"/>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 name="Line 132"/>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 name="Line 133"/>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4" name="Line 134"/>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5" name="Line 135"/>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6" name="Line 136"/>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7" name="Line 137"/>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8" name="Line 138"/>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9" name="Line 139"/>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 name="Line 140"/>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 name="Group 248"/>
          <xdr:cNvGrpSpPr>
            <a:grpSpLocks/>
          </xdr:cNvGrpSpPr>
        </xdr:nvGrpSpPr>
        <xdr:grpSpPr bwMode="auto">
          <a:xfrm>
            <a:off x="763" y="790"/>
            <a:ext cx="83" cy="204"/>
            <a:chOff x="1343" y="340"/>
            <a:chExt cx="60" cy="204"/>
          </a:xfrm>
        </xdr:grpSpPr>
        <xdr:sp macro="" textlink="">
          <xdr:nvSpPr>
            <xdr:cNvPr id="5" name="Line 249"/>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6" name="Line 250"/>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7" name="Line 251"/>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8" name="Line 252"/>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 name="Line 253"/>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 name="Line 254"/>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 name="Line 255"/>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 name="Line 256"/>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 name="Line 257"/>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 name="Line 258"/>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 name="Line 259"/>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 name="Line 260"/>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 name="Line 261"/>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15</xdr:col>
      <xdr:colOff>152400</xdr:colOff>
      <xdr:row>45</xdr:row>
      <xdr:rowOff>85725</xdr:rowOff>
    </xdr:from>
    <xdr:to>
      <xdr:col>15</xdr:col>
      <xdr:colOff>952500</xdr:colOff>
      <xdr:row>77</xdr:row>
      <xdr:rowOff>57150</xdr:rowOff>
    </xdr:to>
    <xdr:grpSp>
      <xdr:nvGrpSpPr>
        <xdr:cNvPr id="31" name="Group 308"/>
        <xdr:cNvGrpSpPr>
          <a:grpSpLocks/>
        </xdr:cNvGrpSpPr>
      </xdr:nvGrpSpPr>
      <xdr:grpSpPr bwMode="auto">
        <a:xfrm>
          <a:off x="10782300" y="7096125"/>
          <a:ext cx="800100" cy="4937125"/>
          <a:chOff x="696" y="744"/>
          <a:chExt cx="188" cy="542"/>
        </a:xfrm>
      </xdr:grpSpPr>
      <xdr:sp macro="" textlink="">
        <xdr:nvSpPr>
          <xdr:cNvPr id="32" name="Line 309"/>
          <xdr:cNvSpPr>
            <a:spLocks noChangeShapeType="1"/>
          </xdr:cNvSpPr>
        </xdr:nvSpPr>
        <xdr:spPr bwMode="auto">
          <a:xfrm>
            <a:off x="698" y="7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3" name="Line 310"/>
          <xdr:cNvSpPr>
            <a:spLocks noChangeShapeType="1"/>
          </xdr:cNvSpPr>
        </xdr:nvSpPr>
        <xdr:spPr bwMode="auto">
          <a:xfrm>
            <a:off x="696" y="76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 name="Line 311"/>
          <xdr:cNvSpPr>
            <a:spLocks noChangeShapeType="1"/>
          </xdr:cNvSpPr>
        </xdr:nvSpPr>
        <xdr:spPr bwMode="auto">
          <a:xfrm>
            <a:off x="696" y="77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 name="Line 312"/>
          <xdr:cNvSpPr>
            <a:spLocks noChangeShapeType="1"/>
          </xdr:cNvSpPr>
        </xdr:nvSpPr>
        <xdr:spPr bwMode="auto">
          <a:xfrm>
            <a:off x="698" y="793"/>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6" name="Line 313"/>
          <xdr:cNvSpPr>
            <a:spLocks noChangeShapeType="1"/>
          </xdr:cNvSpPr>
        </xdr:nvSpPr>
        <xdr:spPr bwMode="auto">
          <a:xfrm>
            <a:off x="698" y="81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 name="Line 314"/>
          <xdr:cNvSpPr>
            <a:spLocks noChangeShapeType="1"/>
          </xdr:cNvSpPr>
        </xdr:nvSpPr>
        <xdr:spPr bwMode="auto">
          <a:xfrm>
            <a:off x="698" y="827"/>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 name="Line 315"/>
          <xdr:cNvSpPr>
            <a:spLocks noChangeShapeType="1"/>
          </xdr:cNvSpPr>
        </xdr:nvSpPr>
        <xdr:spPr bwMode="auto">
          <a:xfrm>
            <a:off x="698" y="8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9" name="Line 316"/>
          <xdr:cNvSpPr>
            <a:spLocks noChangeShapeType="1"/>
          </xdr:cNvSpPr>
        </xdr:nvSpPr>
        <xdr:spPr bwMode="auto">
          <a:xfrm>
            <a:off x="698" y="861"/>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0" name="Line 317"/>
          <xdr:cNvSpPr>
            <a:spLocks noChangeShapeType="1"/>
          </xdr:cNvSpPr>
        </xdr:nvSpPr>
        <xdr:spPr bwMode="auto">
          <a:xfrm>
            <a:off x="698" y="878"/>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1" name="Line 318"/>
          <xdr:cNvSpPr>
            <a:spLocks noChangeShapeType="1"/>
          </xdr:cNvSpPr>
        </xdr:nvSpPr>
        <xdr:spPr bwMode="auto">
          <a:xfrm>
            <a:off x="698" y="895"/>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2" name="Line 319"/>
          <xdr:cNvSpPr>
            <a:spLocks noChangeShapeType="1"/>
          </xdr:cNvSpPr>
        </xdr:nvSpPr>
        <xdr:spPr bwMode="auto">
          <a:xfrm>
            <a:off x="698" y="912"/>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3" name="Line 320"/>
          <xdr:cNvSpPr>
            <a:spLocks noChangeShapeType="1"/>
          </xdr:cNvSpPr>
        </xdr:nvSpPr>
        <xdr:spPr bwMode="auto">
          <a:xfrm>
            <a:off x="698" y="929"/>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4" name="Line 321"/>
          <xdr:cNvSpPr>
            <a:spLocks noChangeShapeType="1"/>
          </xdr:cNvSpPr>
        </xdr:nvSpPr>
        <xdr:spPr bwMode="auto">
          <a:xfrm>
            <a:off x="698" y="94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142875</xdr:colOff>
      <xdr:row>14</xdr:row>
      <xdr:rowOff>104775</xdr:rowOff>
    </xdr:from>
    <xdr:to>
      <xdr:col>15</xdr:col>
      <xdr:colOff>971550</xdr:colOff>
      <xdr:row>44</xdr:row>
      <xdr:rowOff>85725</xdr:rowOff>
    </xdr:to>
    <xdr:grpSp>
      <xdr:nvGrpSpPr>
        <xdr:cNvPr id="45" name="Group 262"/>
        <xdr:cNvGrpSpPr>
          <a:grpSpLocks/>
        </xdr:cNvGrpSpPr>
      </xdr:nvGrpSpPr>
      <xdr:grpSpPr bwMode="auto">
        <a:xfrm>
          <a:off x="10772775" y="2289175"/>
          <a:ext cx="828675" cy="4654550"/>
          <a:chOff x="792" y="58"/>
          <a:chExt cx="97" cy="489"/>
        </a:xfrm>
      </xdr:grpSpPr>
      <xdr:sp macro="" textlink="">
        <xdr:nvSpPr>
          <xdr:cNvPr id="46" name="Line 263"/>
          <xdr:cNvSpPr>
            <a:spLocks noChangeShapeType="1"/>
          </xdr:cNvSpPr>
        </xdr:nvSpPr>
        <xdr:spPr bwMode="auto">
          <a:xfrm flipV="1">
            <a:off x="792" y="5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7" name="Line 264"/>
          <xdr:cNvSpPr>
            <a:spLocks noChangeShapeType="1"/>
          </xdr:cNvSpPr>
        </xdr:nvSpPr>
        <xdr:spPr bwMode="auto">
          <a:xfrm flipV="1">
            <a:off x="792" y="7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8" name="Line 265"/>
          <xdr:cNvSpPr>
            <a:spLocks noChangeShapeType="1"/>
          </xdr:cNvSpPr>
        </xdr:nvSpPr>
        <xdr:spPr bwMode="auto">
          <a:xfrm flipV="1">
            <a:off x="792" y="9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9" name="Line 266"/>
          <xdr:cNvSpPr>
            <a:spLocks noChangeShapeType="1"/>
          </xdr:cNvSpPr>
        </xdr:nvSpPr>
        <xdr:spPr bwMode="auto">
          <a:xfrm flipV="1">
            <a:off x="792" y="106"/>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0" name="Line 267"/>
          <xdr:cNvSpPr>
            <a:spLocks noChangeShapeType="1"/>
          </xdr:cNvSpPr>
        </xdr:nvSpPr>
        <xdr:spPr bwMode="auto">
          <a:xfrm flipV="1">
            <a:off x="792" y="122"/>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1" name="Line 268"/>
          <xdr:cNvSpPr>
            <a:spLocks noChangeShapeType="1"/>
          </xdr:cNvSpPr>
        </xdr:nvSpPr>
        <xdr:spPr bwMode="auto">
          <a:xfrm flipV="1">
            <a:off x="792" y="139"/>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2" name="Line 269"/>
          <xdr:cNvSpPr>
            <a:spLocks noChangeShapeType="1"/>
          </xdr:cNvSpPr>
        </xdr:nvSpPr>
        <xdr:spPr bwMode="auto">
          <a:xfrm flipV="1">
            <a:off x="792" y="155"/>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3" name="Line 270"/>
          <xdr:cNvSpPr>
            <a:spLocks noChangeShapeType="1"/>
          </xdr:cNvSpPr>
        </xdr:nvSpPr>
        <xdr:spPr bwMode="auto">
          <a:xfrm flipV="1">
            <a:off x="792" y="171"/>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4" name="Line 271"/>
          <xdr:cNvSpPr>
            <a:spLocks noChangeShapeType="1"/>
          </xdr:cNvSpPr>
        </xdr:nvSpPr>
        <xdr:spPr bwMode="auto">
          <a:xfrm flipV="1">
            <a:off x="792" y="18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5" name="Line 272"/>
          <xdr:cNvSpPr>
            <a:spLocks noChangeShapeType="1"/>
          </xdr:cNvSpPr>
        </xdr:nvSpPr>
        <xdr:spPr bwMode="auto">
          <a:xfrm flipV="1">
            <a:off x="792" y="204"/>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6" name="Line 273"/>
          <xdr:cNvSpPr>
            <a:spLocks noChangeShapeType="1"/>
          </xdr:cNvSpPr>
        </xdr:nvSpPr>
        <xdr:spPr bwMode="auto">
          <a:xfrm flipV="1">
            <a:off x="792" y="22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7" name="Line 274"/>
          <xdr:cNvSpPr>
            <a:spLocks noChangeShapeType="1"/>
          </xdr:cNvSpPr>
        </xdr:nvSpPr>
        <xdr:spPr bwMode="auto">
          <a:xfrm flipV="1">
            <a:off x="792" y="237"/>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8" name="Line 275"/>
          <xdr:cNvSpPr>
            <a:spLocks noChangeShapeType="1"/>
          </xdr:cNvSpPr>
        </xdr:nvSpPr>
        <xdr:spPr bwMode="auto">
          <a:xfrm flipV="1">
            <a:off x="792" y="25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161925</xdr:colOff>
      <xdr:row>14</xdr:row>
      <xdr:rowOff>133350</xdr:rowOff>
    </xdr:from>
    <xdr:to>
      <xdr:col>11</xdr:col>
      <xdr:colOff>428625</xdr:colOff>
      <xdr:row>44</xdr:row>
      <xdr:rowOff>104775</xdr:rowOff>
    </xdr:to>
    <xdr:grpSp>
      <xdr:nvGrpSpPr>
        <xdr:cNvPr id="59" name="Group 262"/>
        <xdr:cNvGrpSpPr>
          <a:grpSpLocks/>
        </xdr:cNvGrpSpPr>
      </xdr:nvGrpSpPr>
      <xdr:grpSpPr bwMode="auto">
        <a:xfrm>
          <a:off x="7261225" y="2317750"/>
          <a:ext cx="825500" cy="4645025"/>
          <a:chOff x="792" y="58"/>
          <a:chExt cx="97" cy="489"/>
        </a:xfrm>
      </xdr:grpSpPr>
      <xdr:sp macro="" textlink="">
        <xdr:nvSpPr>
          <xdr:cNvPr id="60" name="Line 263"/>
          <xdr:cNvSpPr>
            <a:spLocks noChangeShapeType="1"/>
          </xdr:cNvSpPr>
        </xdr:nvSpPr>
        <xdr:spPr bwMode="auto">
          <a:xfrm flipV="1">
            <a:off x="792" y="5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1" name="Line 264"/>
          <xdr:cNvSpPr>
            <a:spLocks noChangeShapeType="1"/>
          </xdr:cNvSpPr>
        </xdr:nvSpPr>
        <xdr:spPr bwMode="auto">
          <a:xfrm flipV="1">
            <a:off x="792" y="7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2" name="Line 265"/>
          <xdr:cNvSpPr>
            <a:spLocks noChangeShapeType="1"/>
          </xdr:cNvSpPr>
        </xdr:nvSpPr>
        <xdr:spPr bwMode="auto">
          <a:xfrm flipV="1">
            <a:off x="792" y="9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3" name="Line 266"/>
          <xdr:cNvSpPr>
            <a:spLocks noChangeShapeType="1"/>
          </xdr:cNvSpPr>
        </xdr:nvSpPr>
        <xdr:spPr bwMode="auto">
          <a:xfrm flipV="1">
            <a:off x="792" y="106"/>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4" name="Line 267"/>
          <xdr:cNvSpPr>
            <a:spLocks noChangeShapeType="1"/>
          </xdr:cNvSpPr>
        </xdr:nvSpPr>
        <xdr:spPr bwMode="auto">
          <a:xfrm flipV="1">
            <a:off x="792" y="122"/>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5" name="Line 268"/>
          <xdr:cNvSpPr>
            <a:spLocks noChangeShapeType="1"/>
          </xdr:cNvSpPr>
        </xdr:nvSpPr>
        <xdr:spPr bwMode="auto">
          <a:xfrm flipV="1">
            <a:off x="792" y="139"/>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6" name="Line 269"/>
          <xdr:cNvSpPr>
            <a:spLocks noChangeShapeType="1"/>
          </xdr:cNvSpPr>
        </xdr:nvSpPr>
        <xdr:spPr bwMode="auto">
          <a:xfrm flipV="1">
            <a:off x="792" y="155"/>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7" name="Line 270"/>
          <xdr:cNvSpPr>
            <a:spLocks noChangeShapeType="1"/>
          </xdr:cNvSpPr>
        </xdr:nvSpPr>
        <xdr:spPr bwMode="auto">
          <a:xfrm flipV="1">
            <a:off x="792" y="171"/>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8" name="Line 271"/>
          <xdr:cNvSpPr>
            <a:spLocks noChangeShapeType="1"/>
          </xdr:cNvSpPr>
        </xdr:nvSpPr>
        <xdr:spPr bwMode="auto">
          <a:xfrm flipV="1">
            <a:off x="792" y="18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9" name="Line 272"/>
          <xdr:cNvSpPr>
            <a:spLocks noChangeShapeType="1"/>
          </xdr:cNvSpPr>
        </xdr:nvSpPr>
        <xdr:spPr bwMode="auto">
          <a:xfrm flipV="1">
            <a:off x="792" y="204"/>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0" name="Line 273"/>
          <xdr:cNvSpPr>
            <a:spLocks noChangeShapeType="1"/>
          </xdr:cNvSpPr>
        </xdr:nvSpPr>
        <xdr:spPr bwMode="auto">
          <a:xfrm flipV="1">
            <a:off x="792" y="22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1" name="Line 274"/>
          <xdr:cNvSpPr>
            <a:spLocks noChangeShapeType="1"/>
          </xdr:cNvSpPr>
        </xdr:nvSpPr>
        <xdr:spPr bwMode="auto">
          <a:xfrm flipV="1">
            <a:off x="792" y="237"/>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2" name="Line 275"/>
          <xdr:cNvSpPr>
            <a:spLocks noChangeShapeType="1"/>
          </xdr:cNvSpPr>
        </xdr:nvSpPr>
        <xdr:spPr bwMode="auto">
          <a:xfrm flipV="1">
            <a:off x="792" y="25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152400</xdr:colOff>
      <xdr:row>14</xdr:row>
      <xdr:rowOff>133350</xdr:rowOff>
    </xdr:from>
    <xdr:to>
      <xdr:col>6</xdr:col>
      <xdr:colOff>981075</xdr:colOff>
      <xdr:row>44</xdr:row>
      <xdr:rowOff>104775</xdr:rowOff>
    </xdr:to>
    <xdr:grpSp>
      <xdr:nvGrpSpPr>
        <xdr:cNvPr id="73" name="Group 262"/>
        <xdr:cNvGrpSpPr>
          <a:grpSpLocks/>
        </xdr:cNvGrpSpPr>
      </xdr:nvGrpSpPr>
      <xdr:grpSpPr bwMode="auto">
        <a:xfrm>
          <a:off x="3695700" y="2317750"/>
          <a:ext cx="828675" cy="4645025"/>
          <a:chOff x="792" y="58"/>
          <a:chExt cx="97" cy="489"/>
        </a:xfrm>
      </xdr:grpSpPr>
      <xdr:sp macro="" textlink="">
        <xdr:nvSpPr>
          <xdr:cNvPr id="74" name="Line 263"/>
          <xdr:cNvSpPr>
            <a:spLocks noChangeShapeType="1"/>
          </xdr:cNvSpPr>
        </xdr:nvSpPr>
        <xdr:spPr bwMode="auto">
          <a:xfrm flipV="1">
            <a:off x="792" y="5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5" name="Line 264"/>
          <xdr:cNvSpPr>
            <a:spLocks noChangeShapeType="1"/>
          </xdr:cNvSpPr>
        </xdr:nvSpPr>
        <xdr:spPr bwMode="auto">
          <a:xfrm flipV="1">
            <a:off x="792" y="7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6" name="Line 265"/>
          <xdr:cNvSpPr>
            <a:spLocks noChangeShapeType="1"/>
          </xdr:cNvSpPr>
        </xdr:nvSpPr>
        <xdr:spPr bwMode="auto">
          <a:xfrm flipV="1">
            <a:off x="792" y="9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7" name="Line 266"/>
          <xdr:cNvSpPr>
            <a:spLocks noChangeShapeType="1"/>
          </xdr:cNvSpPr>
        </xdr:nvSpPr>
        <xdr:spPr bwMode="auto">
          <a:xfrm flipV="1">
            <a:off x="792" y="106"/>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8" name="Line 267"/>
          <xdr:cNvSpPr>
            <a:spLocks noChangeShapeType="1"/>
          </xdr:cNvSpPr>
        </xdr:nvSpPr>
        <xdr:spPr bwMode="auto">
          <a:xfrm flipV="1">
            <a:off x="792" y="122"/>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9" name="Line 268"/>
          <xdr:cNvSpPr>
            <a:spLocks noChangeShapeType="1"/>
          </xdr:cNvSpPr>
        </xdr:nvSpPr>
        <xdr:spPr bwMode="auto">
          <a:xfrm flipV="1">
            <a:off x="792" y="139"/>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0" name="Line 269"/>
          <xdr:cNvSpPr>
            <a:spLocks noChangeShapeType="1"/>
          </xdr:cNvSpPr>
        </xdr:nvSpPr>
        <xdr:spPr bwMode="auto">
          <a:xfrm flipV="1">
            <a:off x="792" y="155"/>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1" name="Line 270"/>
          <xdr:cNvSpPr>
            <a:spLocks noChangeShapeType="1"/>
          </xdr:cNvSpPr>
        </xdr:nvSpPr>
        <xdr:spPr bwMode="auto">
          <a:xfrm flipV="1">
            <a:off x="792" y="171"/>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2" name="Line 271"/>
          <xdr:cNvSpPr>
            <a:spLocks noChangeShapeType="1"/>
          </xdr:cNvSpPr>
        </xdr:nvSpPr>
        <xdr:spPr bwMode="auto">
          <a:xfrm flipV="1">
            <a:off x="792" y="18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3" name="Line 272"/>
          <xdr:cNvSpPr>
            <a:spLocks noChangeShapeType="1"/>
          </xdr:cNvSpPr>
        </xdr:nvSpPr>
        <xdr:spPr bwMode="auto">
          <a:xfrm flipV="1">
            <a:off x="792" y="204"/>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4" name="Line 273"/>
          <xdr:cNvSpPr>
            <a:spLocks noChangeShapeType="1"/>
          </xdr:cNvSpPr>
        </xdr:nvSpPr>
        <xdr:spPr bwMode="auto">
          <a:xfrm flipV="1">
            <a:off x="792" y="22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5" name="Line 274"/>
          <xdr:cNvSpPr>
            <a:spLocks noChangeShapeType="1"/>
          </xdr:cNvSpPr>
        </xdr:nvSpPr>
        <xdr:spPr bwMode="auto">
          <a:xfrm flipV="1">
            <a:off x="792" y="237"/>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6" name="Line 275"/>
          <xdr:cNvSpPr>
            <a:spLocks noChangeShapeType="1"/>
          </xdr:cNvSpPr>
        </xdr:nvSpPr>
        <xdr:spPr bwMode="auto">
          <a:xfrm flipV="1">
            <a:off x="792" y="25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1</xdr:row>
      <xdr:rowOff>66675</xdr:rowOff>
    </xdr:from>
    <xdr:to>
      <xdr:col>30</xdr:col>
      <xdr:colOff>190500</xdr:colOff>
      <xdr:row>3</xdr:row>
      <xdr:rowOff>142875</xdr:rowOff>
    </xdr:to>
    <xdr:grpSp>
      <xdr:nvGrpSpPr>
        <xdr:cNvPr id="87" name="Group 244"/>
        <xdr:cNvGrpSpPr>
          <a:grpSpLocks/>
        </xdr:cNvGrpSpPr>
      </xdr:nvGrpSpPr>
      <xdr:grpSpPr bwMode="auto">
        <a:xfrm>
          <a:off x="546100" y="219075"/>
          <a:ext cx="22250400" cy="381000"/>
          <a:chOff x="35" y="24"/>
          <a:chExt cx="2547" cy="39"/>
        </a:xfrm>
      </xdr:grpSpPr>
      <xdr:sp macro="" textlink="">
        <xdr:nvSpPr>
          <xdr:cNvPr id="88" name="Text Box 245"/>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1/4 </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89" name="Text Box 246"/>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90" name="AutoShape 247"/>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6</xdr:col>
      <xdr:colOff>152400</xdr:colOff>
      <xdr:row>32</xdr:row>
      <xdr:rowOff>114300</xdr:rowOff>
    </xdr:from>
    <xdr:to>
      <xdr:col>6</xdr:col>
      <xdr:colOff>981075</xdr:colOff>
      <xdr:row>57</xdr:row>
      <xdr:rowOff>85725</xdr:rowOff>
    </xdr:to>
    <xdr:grpSp>
      <xdr:nvGrpSpPr>
        <xdr:cNvPr id="91" name="Group 4093"/>
        <xdr:cNvGrpSpPr>
          <a:grpSpLocks/>
        </xdr:cNvGrpSpPr>
      </xdr:nvGrpSpPr>
      <xdr:grpSpPr bwMode="auto">
        <a:xfrm>
          <a:off x="3695700" y="5143500"/>
          <a:ext cx="828675" cy="3781425"/>
          <a:chOff x="364" y="558"/>
          <a:chExt cx="87" cy="421"/>
        </a:xfrm>
      </xdr:grpSpPr>
      <xdr:sp macro="" textlink="">
        <xdr:nvSpPr>
          <xdr:cNvPr id="92" name="Line 4080"/>
          <xdr:cNvSpPr>
            <a:spLocks noChangeShapeType="1"/>
          </xdr:cNvSpPr>
        </xdr:nvSpPr>
        <xdr:spPr bwMode="auto">
          <a:xfrm>
            <a:off x="364" y="558"/>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3" name="Line 4081"/>
          <xdr:cNvSpPr>
            <a:spLocks noChangeShapeType="1"/>
          </xdr:cNvSpPr>
        </xdr:nvSpPr>
        <xdr:spPr bwMode="auto">
          <a:xfrm>
            <a:off x="364" y="57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4" name="Line 4082"/>
          <xdr:cNvSpPr>
            <a:spLocks noChangeShapeType="1"/>
          </xdr:cNvSpPr>
        </xdr:nvSpPr>
        <xdr:spPr bwMode="auto">
          <a:xfrm>
            <a:off x="364" y="591"/>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5" name="Line 4083"/>
          <xdr:cNvSpPr>
            <a:spLocks noChangeShapeType="1"/>
          </xdr:cNvSpPr>
        </xdr:nvSpPr>
        <xdr:spPr bwMode="auto">
          <a:xfrm>
            <a:off x="364" y="608"/>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6" name="Line 4084"/>
          <xdr:cNvSpPr>
            <a:spLocks noChangeShapeType="1"/>
          </xdr:cNvSpPr>
        </xdr:nvSpPr>
        <xdr:spPr bwMode="auto">
          <a:xfrm>
            <a:off x="364" y="62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7" name="Line 4085"/>
          <xdr:cNvSpPr>
            <a:spLocks noChangeShapeType="1"/>
          </xdr:cNvSpPr>
        </xdr:nvSpPr>
        <xdr:spPr bwMode="auto">
          <a:xfrm>
            <a:off x="364" y="642"/>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8" name="Line 4086"/>
          <xdr:cNvSpPr>
            <a:spLocks noChangeShapeType="1"/>
          </xdr:cNvSpPr>
        </xdr:nvSpPr>
        <xdr:spPr bwMode="auto">
          <a:xfrm>
            <a:off x="364" y="658"/>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99" name="Line 4087"/>
          <xdr:cNvSpPr>
            <a:spLocks noChangeShapeType="1"/>
          </xdr:cNvSpPr>
        </xdr:nvSpPr>
        <xdr:spPr bwMode="auto">
          <a:xfrm>
            <a:off x="364" y="67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0" name="Line 4088"/>
          <xdr:cNvSpPr>
            <a:spLocks noChangeShapeType="1"/>
          </xdr:cNvSpPr>
        </xdr:nvSpPr>
        <xdr:spPr bwMode="auto">
          <a:xfrm>
            <a:off x="364" y="692"/>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1" name="Line 4089"/>
          <xdr:cNvSpPr>
            <a:spLocks noChangeShapeType="1"/>
          </xdr:cNvSpPr>
        </xdr:nvSpPr>
        <xdr:spPr bwMode="auto">
          <a:xfrm>
            <a:off x="364" y="709"/>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2" name="Line 4090"/>
          <xdr:cNvSpPr>
            <a:spLocks noChangeShapeType="1"/>
          </xdr:cNvSpPr>
        </xdr:nvSpPr>
        <xdr:spPr bwMode="auto">
          <a:xfrm>
            <a:off x="364" y="725"/>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3" name="Line 4091"/>
          <xdr:cNvSpPr>
            <a:spLocks noChangeShapeType="1"/>
          </xdr:cNvSpPr>
        </xdr:nvSpPr>
        <xdr:spPr bwMode="auto">
          <a:xfrm>
            <a:off x="364" y="742"/>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04" name="Line 4092"/>
          <xdr:cNvSpPr>
            <a:spLocks noChangeShapeType="1"/>
          </xdr:cNvSpPr>
        </xdr:nvSpPr>
        <xdr:spPr bwMode="auto">
          <a:xfrm>
            <a:off x="364" y="759"/>
            <a:ext cx="87" cy="22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180975</xdr:colOff>
      <xdr:row>45</xdr:row>
      <xdr:rowOff>95250</xdr:rowOff>
    </xdr:from>
    <xdr:to>
      <xdr:col>11</xdr:col>
      <xdr:colOff>419100</xdr:colOff>
      <xdr:row>77</xdr:row>
      <xdr:rowOff>76200</xdr:rowOff>
    </xdr:to>
    <xdr:grpSp>
      <xdr:nvGrpSpPr>
        <xdr:cNvPr id="105" name="Group 308"/>
        <xdr:cNvGrpSpPr>
          <a:grpSpLocks/>
        </xdr:cNvGrpSpPr>
      </xdr:nvGrpSpPr>
      <xdr:grpSpPr bwMode="auto">
        <a:xfrm>
          <a:off x="7280275" y="7105650"/>
          <a:ext cx="796925" cy="4946650"/>
          <a:chOff x="696" y="744"/>
          <a:chExt cx="188" cy="542"/>
        </a:xfrm>
      </xdr:grpSpPr>
      <xdr:sp macro="" textlink="">
        <xdr:nvSpPr>
          <xdr:cNvPr id="106" name="Line 309"/>
          <xdr:cNvSpPr>
            <a:spLocks noChangeShapeType="1"/>
          </xdr:cNvSpPr>
        </xdr:nvSpPr>
        <xdr:spPr bwMode="auto">
          <a:xfrm>
            <a:off x="698" y="7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7" name="Line 310"/>
          <xdr:cNvSpPr>
            <a:spLocks noChangeShapeType="1"/>
          </xdr:cNvSpPr>
        </xdr:nvSpPr>
        <xdr:spPr bwMode="auto">
          <a:xfrm>
            <a:off x="696" y="76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8" name="Line 311"/>
          <xdr:cNvSpPr>
            <a:spLocks noChangeShapeType="1"/>
          </xdr:cNvSpPr>
        </xdr:nvSpPr>
        <xdr:spPr bwMode="auto">
          <a:xfrm>
            <a:off x="696" y="77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9" name="Line 312"/>
          <xdr:cNvSpPr>
            <a:spLocks noChangeShapeType="1"/>
          </xdr:cNvSpPr>
        </xdr:nvSpPr>
        <xdr:spPr bwMode="auto">
          <a:xfrm>
            <a:off x="698" y="793"/>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0" name="Line 313"/>
          <xdr:cNvSpPr>
            <a:spLocks noChangeShapeType="1"/>
          </xdr:cNvSpPr>
        </xdr:nvSpPr>
        <xdr:spPr bwMode="auto">
          <a:xfrm>
            <a:off x="698" y="81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1" name="Line 314"/>
          <xdr:cNvSpPr>
            <a:spLocks noChangeShapeType="1"/>
          </xdr:cNvSpPr>
        </xdr:nvSpPr>
        <xdr:spPr bwMode="auto">
          <a:xfrm>
            <a:off x="698" y="827"/>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2" name="Line 315"/>
          <xdr:cNvSpPr>
            <a:spLocks noChangeShapeType="1"/>
          </xdr:cNvSpPr>
        </xdr:nvSpPr>
        <xdr:spPr bwMode="auto">
          <a:xfrm>
            <a:off x="698" y="8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3" name="Line 316"/>
          <xdr:cNvSpPr>
            <a:spLocks noChangeShapeType="1"/>
          </xdr:cNvSpPr>
        </xdr:nvSpPr>
        <xdr:spPr bwMode="auto">
          <a:xfrm>
            <a:off x="698" y="861"/>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4" name="Line 317"/>
          <xdr:cNvSpPr>
            <a:spLocks noChangeShapeType="1"/>
          </xdr:cNvSpPr>
        </xdr:nvSpPr>
        <xdr:spPr bwMode="auto">
          <a:xfrm>
            <a:off x="698" y="878"/>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5" name="Line 318"/>
          <xdr:cNvSpPr>
            <a:spLocks noChangeShapeType="1"/>
          </xdr:cNvSpPr>
        </xdr:nvSpPr>
        <xdr:spPr bwMode="auto">
          <a:xfrm>
            <a:off x="698" y="895"/>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6" name="Line 319"/>
          <xdr:cNvSpPr>
            <a:spLocks noChangeShapeType="1"/>
          </xdr:cNvSpPr>
        </xdr:nvSpPr>
        <xdr:spPr bwMode="auto">
          <a:xfrm>
            <a:off x="698" y="912"/>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7" name="Line 320"/>
          <xdr:cNvSpPr>
            <a:spLocks noChangeShapeType="1"/>
          </xdr:cNvSpPr>
        </xdr:nvSpPr>
        <xdr:spPr bwMode="auto">
          <a:xfrm>
            <a:off x="698" y="929"/>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8" name="Line 321"/>
          <xdr:cNvSpPr>
            <a:spLocks noChangeShapeType="1"/>
          </xdr:cNvSpPr>
        </xdr:nvSpPr>
        <xdr:spPr bwMode="auto">
          <a:xfrm>
            <a:off x="698" y="94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32</xdr:row>
      <xdr:rowOff>95250</xdr:rowOff>
    </xdr:from>
    <xdr:to>
      <xdr:col>6</xdr:col>
      <xdr:colOff>1000125</xdr:colOff>
      <xdr:row>44</xdr:row>
      <xdr:rowOff>76200</xdr:rowOff>
    </xdr:to>
    <xdr:grpSp>
      <xdr:nvGrpSpPr>
        <xdr:cNvPr id="119" name="Group 58"/>
        <xdr:cNvGrpSpPr>
          <a:grpSpLocks/>
        </xdr:cNvGrpSpPr>
      </xdr:nvGrpSpPr>
      <xdr:grpSpPr bwMode="auto">
        <a:xfrm>
          <a:off x="3686175" y="5124450"/>
          <a:ext cx="857250" cy="1809750"/>
          <a:chOff x="323" y="504"/>
          <a:chExt cx="90" cy="189"/>
        </a:xfrm>
      </xdr:grpSpPr>
      <xdr:sp macro="" textlink="">
        <xdr:nvSpPr>
          <xdr:cNvPr id="120" name="Line 59"/>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1" name="Line 60"/>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2" name="Line 61"/>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3" name="Line 62"/>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4" name="Line 63"/>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5" name="Line 64"/>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6" name="Line 65"/>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7" name="Line 66"/>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8" name="Line 67"/>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9" name="Line 68"/>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0" name="Line 69"/>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1" name="Line 70"/>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2" name="Line 71"/>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9</xdr:row>
      <xdr:rowOff>0</xdr:rowOff>
    </xdr:from>
    <xdr:to>
      <xdr:col>30</xdr:col>
      <xdr:colOff>190500</xdr:colOff>
      <xdr:row>85</xdr:row>
      <xdr:rowOff>38100</xdr:rowOff>
    </xdr:to>
    <xdr:sp macro="" textlink="">
      <xdr:nvSpPr>
        <xdr:cNvPr id="133" name="Rectangle 86"/>
        <xdr:cNvSpPr>
          <a:spLocks noChangeArrowheads="1"/>
        </xdr:cNvSpPr>
      </xdr:nvSpPr>
      <xdr:spPr bwMode="auto">
        <a:xfrm>
          <a:off x="542925" y="1371600"/>
          <a:ext cx="22259925" cy="118586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0</xdr:colOff>
      <xdr:row>97</xdr:row>
      <xdr:rowOff>0</xdr:rowOff>
    </xdr:from>
    <xdr:to>
      <xdr:col>24</xdr:col>
      <xdr:colOff>0</xdr:colOff>
      <xdr:row>97</xdr:row>
      <xdr:rowOff>0</xdr:rowOff>
    </xdr:to>
    <xdr:sp macro="" textlink="">
      <xdr:nvSpPr>
        <xdr:cNvPr id="134" name="Line 87"/>
        <xdr:cNvSpPr>
          <a:spLocks noChangeShapeType="1"/>
        </xdr:cNvSpPr>
      </xdr:nvSpPr>
      <xdr:spPr bwMode="auto">
        <a:xfrm>
          <a:off x="18859500" y="1502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95</xdr:row>
      <xdr:rowOff>142875</xdr:rowOff>
    </xdr:from>
    <xdr:to>
      <xdr:col>30</xdr:col>
      <xdr:colOff>190500</xdr:colOff>
      <xdr:row>154</xdr:row>
      <xdr:rowOff>47625</xdr:rowOff>
    </xdr:to>
    <xdr:sp macro="" textlink="">
      <xdr:nvSpPr>
        <xdr:cNvPr id="135" name="Rectangle 88"/>
        <xdr:cNvSpPr>
          <a:spLocks noChangeArrowheads="1"/>
        </xdr:cNvSpPr>
      </xdr:nvSpPr>
      <xdr:spPr bwMode="auto">
        <a:xfrm>
          <a:off x="542925" y="14859000"/>
          <a:ext cx="22259925" cy="9067800"/>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94</xdr:row>
      <xdr:rowOff>90063</xdr:rowOff>
    </xdr:from>
    <xdr:to>
      <xdr:col>22</xdr:col>
      <xdr:colOff>807637</xdr:colOff>
      <xdr:row>97</xdr:row>
      <xdr:rowOff>9177</xdr:rowOff>
    </xdr:to>
    <xdr:sp macro="" textlink="">
      <xdr:nvSpPr>
        <xdr:cNvPr id="136" name="Text Box 89"/>
        <xdr:cNvSpPr txBox="1">
          <a:spLocks noChangeArrowheads="1"/>
        </xdr:cNvSpPr>
      </xdr:nvSpPr>
      <xdr:spPr bwMode="auto">
        <a:xfrm>
          <a:off x="8467725" y="14653788"/>
          <a:ext cx="9227737"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三重県内の雇用者所得による需要増加額</a:t>
          </a:r>
        </a:p>
      </xdr:txBody>
    </xdr:sp>
    <xdr:clientData/>
  </xdr:twoCellAnchor>
  <xdr:twoCellAnchor>
    <xdr:from>
      <xdr:col>3</xdr:col>
      <xdr:colOff>51774</xdr:colOff>
      <xdr:row>7</xdr:row>
      <xdr:rowOff>126749</xdr:rowOff>
    </xdr:from>
    <xdr:to>
      <xdr:col>11</xdr:col>
      <xdr:colOff>411366</xdr:colOff>
      <xdr:row>10</xdr:row>
      <xdr:rowOff>63374</xdr:rowOff>
    </xdr:to>
    <xdr:sp macro="" textlink="">
      <xdr:nvSpPr>
        <xdr:cNvPr id="137" name="Text Box 92"/>
        <xdr:cNvSpPr txBox="1">
          <a:spLocks noChangeArrowheads="1"/>
        </xdr:cNvSpPr>
      </xdr:nvSpPr>
      <xdr:spPr bwMode="auto">
        <a:xfrm>
          <a:off x="1061424" y="1193549"/>
          <a:ext cx="6998517" cy="393825"/>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24</xdr:col>
      <xdr:colOff>0</xdr:colOff>
      <xdr:row>97</xdr:row>
      <xdr:rowOff>0</xdr:rowOff>
    </xdr:from>
    <xdr:to>
      <xdr:col>24</xdr:col>
      <xdr:colOff>0</xdr:colOff>
      <xdr:row>97</xdr:row>
      <xdr:rowOff>0</xdr:rowOff>
    </xdr:to>
    <xdr:sp macro="" textlink="">
      <xdr:nvSpPr>
        <xdr:cNvPr id="138" name="Line 94"/>
        <xdr:cNvSpPr>
          <a:spLocks noChangeShapeType="1"/>
        </xdr:cNvSpPr>
      </xdr:nvSpPr>
      <xdr:spPr bwMode="auto">
        <a:xfrm>
          <a:off x="18859500" y="1502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180975</xdr:colOff>
      <xdr:row>32</xdr:row>
      <xdr:rowOff>28575</xdr:rowOff>
    </xdr:from>
    <xdr:to>
      <xdr:col>19</xdr:col>
      <xdr:colOff>971550</xdr:colOff>
      <xdr:row>58</xdr:row>
      <xdr:rowOff>0</xdr:rowOff>
    </xdr:to>
    <xdr:grpSp>
      <xdr:nvGrpSpPr>
        <xdr:cNvPr id="139" name="Group 6547"/>
        <xdr:cNvGrpSpPr>
          <a:grpSpLocks/>
        </xdr:cNvGrpSpPr>
      </xdr:nvGrpSpPr>
      <xdr:grpSpPr bwMode="auto">
        <a:xfrm>
          <a:off x="14354175" y="5057775"/>
          <a:ext cx="790575" cy="3933825"/>
          <a:chOff x="1129" y="563"/>
          <a:chExt cx="83" cy="439"/>
        </a:xfrm>
      </xdr:grpSpPr>
      <xdr:grpSp>
        <xdr:nvGrpSpPr>
          <xdr:cNvPr id="140" name="Group 2"/>
          <xdr:cNvGrpSpPr>
            <a:grpSpLocks/>
          </xdr:cNvGrpSpPr>
        </xdr:nvGrpSpPr>
        <xdr:grpSpPr bwMode="auto">
          <a:xfrm>
            <a:off x="1129" y="568"/>
            <a:ext cx="82" cy="206"/>
            <a:chOff x="1211" y="358"/>
            <a:chExt cx="79" cy="203"/>
          </a:xfrm>
        </xdr:grpSpPr>
        <xdr:sp macro="" textlink="">
          <xdr:nvSpPr>
            <xdr:cNvPr id="156" name="Line 3"/>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7" name="Line 4"/>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8" name="Line 5"/>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9" name="Line 6"/>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0" name="Line 7"/>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1" name="Line 8"/>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2" name="Line 9"/>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3" name="Line 10"/>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4" name="Line 11"/>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5" name="Line 12"/>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6" name="Line 13"/>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7" name="Line 14"/>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8" name="Line 15"/>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41" name="Group 44"/>
          <xdr:cNvGrpSpPr>
            <a:grpSpLocks/>
          </xdr:cNvGrpSpPr>
        </xdr:nvGrpSpPr>
        <xdr:grpSpPr bwMode="auto">
          <a:xfrm>
            <a:off x="1129" y="791"/>
            <a:ext cx="83" cy="202"/>
            <a:chOff x="1343" y="340"/>
            <a:chExt cx="60" cy="204"/>
          </a:xfrm>
        </xdr:grpSpPr>
        <xdr:sp macro="" textlink="">
          <xdr:nvSpPr>
            <xdr:cNvPr id="143" name="Line 45"/>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4" name="Line 46"/>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5" name="Line 47"/>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6" name="Line 48"/>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7" name="Line 49"/>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8" name="Line 50"/>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49" name="Line 51"/>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0" name="Line 52"/>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1" name="Line 53"/>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2" name="Line 54"/>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3" name="Line 55"/>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4" name="Line 56"/>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5" name="Line 57"/>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42" name="Text Box 96"/>
          <xdr:cNvSpPr txBox="1">
            <a:spLocks noChangeArrowheads="1"/>
          </xdr:cNvSpPr>
        </xdr:nvSpPr>
        <xdr:spPr bwMode="auto">
          <a:xfrm>
            <a:off x="1146" y="563"/>
            <a:ext cx="41" cy="439"/>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逆行列係数・２６行×２６列</a:t>
            </a:r>
          </a:p>
        </xdr:txBody>
      </xdr:sp>
    </xdr:grpSp>
    <xdr:clientData/>
  </xdr:twoCellAnchor>
  <xdr:twoCellAnchor>
    <xdr:from>
      <xdr:col>6</xdr:col>
      <xdr:colOff>335921</xdr:colOff>
      <xdr:row>32</xdr:row>
      <xdr:rowOff>45267</xdr:rowOff>
    </xdr:from>
    <xdr:to>
      <xdr:col>6</xdr:col>
      <xdr:colOff>717120</xdr:colOff>
      <xdr:row>45</xdr:row>
      <xdr:rowOff>0</xdr:rowOff>
    </xdr:to>
    <xdr:sp macro="" textlink="">
      <xdr:nvSpPr>
        <xdr:cNvPr id="169" name="Text Box 141"/>
        <xdr:cNvSpPr txBox="1">
          <a:spLocks noChangeArrowheads="1"/>
        </xdr:cNvSpPr>
      </xdr:nvSpPr>
      <xdr:spPr bwMode="auto">
        <a:xfrm>
          <a:off x="3869696" y="5074467"/>
          <a:ext cx="381199" cy="1935933"/>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6</xdr:col>
      <xdr:colOff>0</xdr:colOff>
      <xdr:row>122</xdr:row>
      <xdr:rowOff>0</xdr:rowOff>
    </xdr:from>
    <xdr:to>
      <xdr:col>6</xdr:col>
      <xdr:colOff>0</xdr:colOff>
      <xdr:row>122</xdr:row>
      <xdr:rowOff>0</xdr:rowOff>
    </xdr:to>
    <xdr:sp macro="" textlink="">
      <xdr:nvSpPr>
        <xdr:cNvPr id="171" name="Line 144"/>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122</xdr:row>
      <xdr:rowOff>0</xdr:rowOff>
    </xdr:from>
    <xdr:to>
      <xdr:col>6</xdr:col>
      <xdr:colOff>0</xdr:colOff>
      <xdr:row>122</xdr:row>
      <xdr:rowOff>0</xdr:rowOff>
    </xdr:to>
    <xdr:sp macro="" textlink="">
      <xdr:nvSpPr>
        <xdr:cNvPr id="172" name="Line 145"/>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32</xdr:row>
      <xdr:rowOff>85725</xdr:rowOff>
    </xdr:from>
    <xdr:to>
      <xdr:col>11</xdr:col>
      <xdr:colOff>409575</xdr:colOff>
      <xdr:row>57</xdr:row>
      <xdr:rowOff>85725</xdr:rowOff>
    </xdr:to>
    <xdr:grpSp>
      <xdr:nvGrpSpPr>
        <xdr:cNvPr id="175" name="Group 6549"/>
        <xdr:cNvGrpSpPr>
          <a:grpSpLocks/>
        </xdr:cNvGrpSpPr>
      </xdr:nvGrpSpPr>
      <xdr:grpSpPr bwMode="auto">
        <a:xfrm>
          <a:off x="7261225" y="5114925"/>
          <a:ext cx="806450" cy="3810000"/>
          <a:chOff x="761" y="569"/>
          <a:chExt cx="85" cy="425"/>
        </a:xfrm>
      </xdr:grpSpPr>
      <xdr:grpSp>
        <xdr:nvGrpSpPr>
          <xdr:cNvPr id="176" name="Group 4094"/>
          <xdr:cNvGrpSpPr>
            <a:grpSpLocks/>
          </xdr:cNvGrpSpPr>
        </xdr:nvGrpSpPr>
        <xdr:grpSpPr bwMode="auto">
          <a:xfrm>
            <a:off x="761" y="569"/>
            <a:ext cx="85" cy="204"/>
            <a:chOff x="723" y="556"/>
            <a:chExt cx="112" cy="204"/>
          </a:xfrm>
        </xdr:grpSpPr>
        <xdr:sp macro="" textlink="">
          <xdr:nvSpPr>
            <xdr:cNvPr id="191" name="Line 128"/>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2" name="Line 129"/>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3" name="Line 130"/>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4" name="Line 131"/>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5" name="Line 132"/>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6" name="Line 133"/>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7" name="Line 134"/>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8" name="Line 135"/>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9" name="Line 136"/>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0" name="Line 137"/>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1" name="Line 138"/>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2" name="Line 139"/>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3" name="Line 140"/>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77" name="Group 248"/>
          <xdr:cNvGrpSpPr>
            <a:grpSpLocks/>
          </xdr:cNvGrpSpPr>
        </xdr:nvGrpSpPr>
        <xdr:grpSpPr bwMode="auto">
          <a:xfrm>
            <a:off x="763" y="790"/>
            <a:ext cx="83" cy="204"/>
            <a:chOff x="1343" y="340"/>
            <a:chExt cx="60" cy="204"/>
          </a:xfrm>
        </xdr:grpSpPr>
        <xdr:sp macro="" textlink="">
          <xdr:nvSpPr>
            <xdr:cNvPr id="178" name="Line 249"/>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9" name="Line 250"/>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0" name="Line 251"/>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1" name="Line 252"/>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2" name="Line 253"/>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3" name="Line 254"/>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4" name="Line 255"/>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5" name="Line 256"/>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6" name="Line 257"/>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7" name="Line 258"/>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8" name="Line 259"/>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9" name="Line 260"/>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0" name="Line 261"/>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10</xdr:col>
      <xdr:colOff>326396</xdr:colOff>
      <xdr:row>32</xdr:row>
      <xdr:rowOff>18107</xdr:rowOff>
    </xdr:from>
    <xdr:to>
      <xdr:col>11</xdr:col>
      <xdr:colOff>154380</xdr:colOff>
      <xdr:row>57</xdr:row>
      <xdr:rowOff>135802</xdr:rowOff>
    </xdr:to>
    <xdr:sp macro="" textlink="">
      <xdr:nvSpPr>
        <xdr:cNvPr id="204" name="Text Box 276"/>
        <xdr:cNvSpPr txBox="1">
          <a:spLocks noChangeArrowheads="1"/>
        </xdr:cNvSpPr>
      </xdr:nvSpPr>
      <xdr:spPr bwMode="auto">
        <a:xfrm>
          <a:off x="7412996" y="5047307"/>
          <a:ext cx="389959" cy="392769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投入係数</a:t>
          </a:r>
        </a:p>
      </xdr:txBody>
    </xdr:sp>
    <xdr:clientData/>
  </xdr:twoCellAnchor>
  <xdr:twoCellAnchor>
    <xdr:from>
      <xdr:col>23</xdr:col>
      <xdr:colOff>219075</xdr:colOff>
      <xdr:row>31</xdr:row>
      <xdr:rowOff>133350</xdr:rowOff>
    </xdr:from>
    <xdr:to>
      <xdr:col>23</xdr:col>
      <xdr:colOff>981075</xdr:colOff>
      <xdr:row>57</xdr:row>
      <xdr:rowOff>114300</xdr:rowOff>
    </xdr:to>
    <xdr:grpSp>
      <xdr:nvGrpSpPr>
        <xdr:cNvPr id="205" name="Group 6545"/>
        <xdr:cNvGrpSpPr>
          <a:grpSpLocks/>
        </xdr:cNvGrpSpPr>
      </xdr:nvGrpSpPr>
      <xdr:grpSpPr bwMode="auto">
        <a:xfrm>
          <a:off x="17935575" y="4984750"/>
          <a:ext cx="762000" cy="3968750"/>
          <a:chOff x="1485" y="555"/>
          <a:chExt cx="80" cy="443"/>
        </a:xfrm>
      </xdr:grpSpPr>
      <xdr:grpSp>
        <xdr:nvGrpSpPr>
          <xdr:cNvPr id="206" name="Group 98"/>
          <xdr:cNvGrpSpPr>
            <a:grpSpLocks/>
          </xdr:cNvGrpSpPr>
        </xdr:nvGrpSpPr>
        <xdr:grpSpPr bwMode="auto">
          <a:xfrm>
            <a:off x="1485" y="567"/>
            <a:ext cx="80" cy="203"/>
            <a:chOff x="1211" y="358"/>
            <a:chExt cx="79" cy="203"/>
          </a:xfrm>
        </xdr:grpSpPr>
        <xdr:sp macro="" textlink="">
          <xdr:nvSpPr>
            <xdr:cNvPr id="223" name="Line 99"/>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4" name="Line 100"/>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5" name="Line 101"/>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6" name="Line 102"/>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7" name="Line 103"/>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8" name="Line 104"/>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9" name="Line 105"/>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0" name="Line 106"/>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1" name="Line 107"/>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2" name="Line 108"/>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3" name="Line 109"/>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4" name="Line 110"/>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35" name="Line 111"/>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207" name="Text Box 126"/>
          <xdr:cNvSpPr txBox="1">
            <a:spLocks noChangeArrowheads="1"/>
          </xdr:cNvSpPr>
        </xdr:nvSpPr>
        <xdr:spPr bwMode="auto">
          <a:xfrm>
            <a:off x="1503" y="555"/>
            <a:ext cx="39" cy="22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grpSp>
        <xdr:nvGrpSpPr>
          <xdr:cNvPr id="208" name="Group 277"/>
          <xdr:cNvGrpSpPr>
            <a:grpSpLocks/>
          </xdr:cNvGrpSpPr>
        </xdr:nvGrpSpPr>
        <xdr:grpSpPr bwMode="auto">
          <a:xfrm>
            <a:off x="1485" y="790"/>
            <a:ext cx="79" cy="203"/>
            <a:chOff x="1343" y="340"/>
            <a:chExt cx="60" cy="204"/>
          </a:xfrm>
        </xdr:grpSpPr>
        <xdr:sp macro="" textlink="">
          <xdr:nvSpPr>
            <xdr:cNvPr id="210" name="Line 278"/>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1" name="Line 279"/>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2" name="Line 280"/>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3" name="Line 281"/>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4" name="Line 282"/>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5" name="Line 283"/>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6" name="Line 284"/>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7" name="Line 285"/>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8" name="Line 286"/>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19" name="Line 287"/>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0" name="Line 288"/>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1" name="Line 289"/>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22" name="Line 290"/>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209" name="Text Box 305"/>
          <xdr:cNvSpPr txBox="1">
            <a:spLocks noChangeArrowheads="1"/>
          </xdr:cNvSpPr>
        </xdr:nvSpPr>
        <xdr:spPr bwMode="auto">
          <a:xfrm>
            <a:off x="1503" y="786"/>
            <a:ext cx="37" cy="212"/>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雇用者所得率・県外</a:t>
            </a:r>
          </a:p>
        </xdr:txBody>
      </xdr:sp>
    </xdr:grpSp>
    <xdr:clientData/>
  </xdr:twoCellAnchor>
  <xdr:twoCellAnchor>
    <xdr:from>
      <xdr:col>6</xdr:col>
      <xdr:colOff>390242</xdr:colOff>
      <xdr:row>14</xdr:row>
      <xdr:rowOff>27160</xdr:rowOff>
    </xdr:from>
    <xdr:to>
      <xdr:col>6</xdr:col>
      <xdr:colOff>771441</xdr:colOff>
      <xdr:row>27</xdr:row>
      <xdr:rowOff>27160</xdr:rowOff>
    </xdr:to>
    <xdr:sp macro="" textlink="">
      <xdr:nvSpPr>
        <xdr:cNvPr id="236" name="Text Box 306"/>
        <xdr:cNvSpPr txBox="1">
          <a:spLocks noChangeArrowheads="1"/>
        </xdr:cNvSpPr>
      </xdr:nvSpPr>
      <xdr:spPr bwMode="auto">
        <a:xfrm>
          <a:off x="3924017" y="2217910"/>
          <a:ext cx="381199"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2</xdr:col>
      <xdr:colOff>19050</xdr:colOff>
      <xdr:row>88</xdr:row>
      <xdr:rowOff>76200</xdr:rowOff>
    </xdr:from>
    <xdr:to>
      <xdr:col>30</xdr:col>
      <xdr:colOff>180975</xdr:colOff>
      <xdr:row>90</xdr:row>
      <xdr:rowOff>142875</xdr:rowOff>
    </xdr:to>
    <xdr:grpSp>
      <xdr:nvGrpSpPr>
        <xdr:cNvPr id="238" name="Group 430"/>
        <xdr:cNvGrpSpPr>
          <a:grpSpLocks/>
        </xdr:cNvGrpSpPr>
      </xdr:nvGrpSpPr>
      <xdr:grpSpPr bwMode="auto">
        <a:xfrm>
          <a:off x="565150" y="13728700"/>
          <a:ext cx="22221825" cy="371475"/>
          <a:chOff x="35" y="24"/>
          <a:chExt cx="2547" cy="39"/>
        </a:xfrm>
      </xdr:grpSpPr>
      <xdr:sp macro="" textlink="">
        <xdr:nvSpPr>
          <xdr:cNvPr id="239" name="Text Box 431"/>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2/4   　                   </a:t>
            </a:r>
          </a:p>
        </xdr:txBody>
      </xdr:sp>
      <xdr:sp macro="" textlink="">
        <xdr:nvSpPr>
          <xdr:cNvPr id="240" name="Text Box 432"/>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41" name="AutoShape 433"/>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10</xdr:col>
      <xdr:colOff>405331</xdr:colOff>
      <xdr:row>14</xdr:row>
      <xdr:rowOff>0</xdr:rowOff>
    </xdr:from>
    <xdr:to>
      <xdr:col>11</xdr:col>
      <xdr:colOff>226825</xdr:colOff>
      <xdr:row>27</xdr:row>
      <xdr:rowOff>45745</xdr:rowOff>
    </xdr:to>
    <xdr:sp macro="" textlink="">
      <xdr:nvSpPr>
        <xdr:cNvPr id="242" name="Text Box 127"/>
        <xdr:cNvSpPr txBox="1">
          <a:spLocks noChangeArrowheads="1"/>
        </xdr:cNvSpPr>
      </xdr:nvSpPr>
      <xdr:spPr bwMode="auto">
        <a:xfrm>
          <a:off x="7491931" y="2190750"/>
          <a:ext cx="383469" cy="203647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clientData/>
  </xdr:twoCellAnchor>
  <xdr:twoCellAnchor>
    <xdr:from>
      <xdr:col>10</xdr:col>
      <xdr:colOff>369117</xdr:colOff>
      <xdr:row>65</xdr:row>
      <xdr:rowOff>9054</xdr:rowOff>
    </xdr:from>
    <xdr:to>
      <xdr:col>11</xdr:col>
      <xdr:colOff>217802</xdr:colOff>
      <xdr:row>77</xdr:row>
      <xdr:rowOff>120242</xdr:rowOff>
    </xdr:to>
    <xdr:sp macro="" textlink="">
      <xdr:nvSpPr>
        <xdr:cNvPr id="243" name="Text Box 307"/>
        <xdr:cNvSpPr txBox="1">
          <a:spLocks noChangeArrowheads="1"/>
        </xdr:cNvSpPr>
      </xdr:nvSpPr>
      <xdr:spPr bwMode="auto">
        <a:xfrm>
          <a:off x="7455717" y="10143654"/>
          <a:ext cx="410660" cy="1949513"/>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a:t>
          </a:r>
        </a:p>
      </xdr:txBody>
    </xdr:sp>
    <xdr:clientData/>
  </xdr:twoCellAnchor>
  <xdr:twoCellAnchor>
    <xdr:from>
      <xdr:col>1</xdr:col>
      <xdr:colOff>0</xdr:colOff>
      <xdr:row>87</xdr:row>
      <xdr:rowOff>0</xdr:rowOff>
    </xdr:from>
    <xdr:to>
      <xdr:col>24</xdr:col>
      <xdr:colOff>0</xdr:colOff>
      <xdr:row>87</xdr:row>
      <xdr:rowOff>0</xdr:rowOff>
    </xdr:to>
    <xdr:grpSp>
      <xdr:nvGrpSpPr>
        <xdr:cNvPr id="244" name="Group 448"/>
        <xdr:cNvGrpSpPr>
          <a:grpSpLocks/>
        </xdr:cNvGrpSpPr>
      </xdr:nvGrpSpPr>
      <xdr:grpSpPr bwMode="auto">
        <a:xfrm>
          <a:off x="203200" y="13500100"/>
          <a:ext cx="18656300" cy="0"/>
          <a:chOff x="35" y="24"/>
          <a:chExt cx="2547" cy="39"/>
        </a:xfrm>
      </xdr:grpSpPr>
      <xdr:sp macro="" textlink="">
        <xdr:nvSpPr>
          <xdr:cNvPr id="245" name="Text Box 449"/>
          <xdr:cNvSpPr txBox="1">
            <a:spLocks noChangeArrowheads="1"/>
          </xdr:cNvSpPr>
        </xdr:nvSpPr>
        <xdr:spPr bwMode="auto">
          <a:xfrm>
            <a:off x="1188857435354" y="13496925"/>
            <a:ext cx="1742" cy="0"/>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経済波及効果体系図　</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17</a:t>
            </a:r>
            <a:r>
              <a:rPr lang="ja-JP" altLang="en-US" sz="2000" b="0" i="0" u="none" strike="noStrike" baseline="0">
                <a:solidFill>
                  <a:srgbClr val="FFFFFF"/>
                </a:solidFill>
                <a:latin typeface="ＭＳ ゴシック"/>
                <a:ea typeface="ＭＳ ゴシック"/>
              </a:rPr>
              <a:t>年三重県地域間産業連関表・</a:t>
            </a:r>
            <a:r>
              <a:rPr lang="en-US" altLang="ja-JP" sz="2000" b="0" i="0" u="none" strike="noStrike" baseline="0">
                <a:solidFill>
                  <a:srgbClr val="FFFFFF"/>
                </a:solidFill>
                <a:latin typeface="ＭＳ ゴシック"/>
                <a:ea typeface="ＭＳ ゴシック"/>
              </a:rPr>
              <a:t>13</a:t>
            </a:r>
            <a:r>
              <a:rPr lang="ja-JP" altLang="en-US" sz="2000" b="0" i="0" u="none" strike="noStrike" baseline="0">
                <a:solidFill>
                  <a:srgbClr val="FFFFFF"/>
                </a:solidFill>
                <a:latin typeface="ＭＳ ゴシック"/>
                <a:ea typeface="ＭＳ ゴシック"/>
              </a:rPr>
              <a:t>部門</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　　                    </a:t>
            </a:r>
            <a:r>
              <a:rPr lang="en-US" altLang="ja-JP" sz="1200" b="0" i="0" u="none" strike="noStrike" baseline="0">
                <a:solidFill>
                  <a:srgbClr val="FFFFFF"/>
                </a:solidFill>
                <a:latin typeface="ＭＳ ゴシック"/>
                <a:ea typeface="ＭＳ ゴシック"/>
              </a:rPr>
              <a:t>(</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246" name="Text Box 450"/>
          <xdr:cNvSpPr txBox="1">
            <a:spLocks noChangeArrowheads="1"/>
          </xdr:cNvSpPr>
        </xdr:nvSpPr>
        <xdr:spPr bwMode="auto">
          <a:xfrm>
            <a:off x="3074027671696" y="13496925"/>
            <a:ext cx="809" cy="0"/>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1" i="0" u="none" strike="noStrike" baseline="0">
                <a:solidFill>
                  <a:srgbClr val="000000"/>
                </a:solidFill>
                <a:latin typeface="ＭＳ ゴシック"/>
                <a:ea typeface="ＭＳ ゴシック"/>
              </a:rPr>
              <a:t>三重県政策部統計室（分析・情報グループ）</a:t>
            </a:r>
          </a:p>
        </xdr:txBody>
      </xdr:sp>
      <xdr:sp macro="" textlink="">
        <xdr:nvSpPr>
          <xdr:cNvPr id="247" name="AutoShape 451"/>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2</xdr:col>
      <xdr:colOff>0</xdr:colOff>
      <xdr:row>157</xdr:row>
      <xdr:rowOff>38100</xdr:rowOff>
    </xdr:from>
    <xdr:to>
      <xdr:col>30</xdr:col>
      <xdr:colOff>219075</xdr:colOff>
      <xdr:row>159</xdr:row>
      <xdr:rowOff>104775</xdr:rowOff>
    </xdr:to>
    <xdr:grpSp>
      <xdr:nvGrpSpPr>
        <xdr:cNvPr id="248" name="Group 454"/>
        <xdr:cNvGrpSpPr>
          <a:grpSpLocks/>
        </xdr:cNvGrpSpPr>
      </xdr:nvGrpSpPr>
      <xdr:grpSpPr bwMode="auto">
        <a:xfrm>
          <a:off x="546100" y="24358600"/>
          <a:ext cx="22278975" cy="371475"/>
          <a:chOff x="35" y="24"/>
          <a:chExt cx="2547" cy="39"/>
        </a:xfrm>
      </xdr:grpSpPr>
      <xdr:sp macro="" textlink="">
        <xdr:nvSpPr>
          <xdr:cNvPr id="249" name="Text Box 455"/>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3/4</a:t>
            </a:r>
          </a:p>
        </xdr:txBody>
      </xdr:sp>
      <xdr:sp macro="" textlink="">
        <xdr:nvSpPr>
          <xdr:cNvPr id="250" name="Text Box 456"/>
          <xdr:cNvSpPr txBox="1">
            <a:spLocks noChangeArrowheads="1"/>
          </xdr:cNvSpPr>
        </xdr:nvSpPr>
        <xdr:spPr bwMode="auto">
          <a:xfrm>
            <a:off x="1777" y="24"/>
            <a:ext cx="805"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51" name="AutoShape 457"/>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11</xdr:col>
      <xdr:colOff>0</xdr:colOff>
      <xdr:row>184</xdr:row>
      <xdr:rowOff>114300</xdr:rowOff>
    </xdr:from>
    <xdr:to>
      <xdr:col>12</xdr:col>
      <xdr:colOff>85725</xdr:colOff>
      <xdr:row>196</xdr:row>
      <xdr:rowOff>133350</xdr:rowOff>
    </xdr:to>
    <xdr:grpSp>
      <xdr:nvGrpSpPr>
        <xdr:cNvPr id="252" name="Group 458"/>
        <xdr:cNvGrpSpPr>
          <a:grpSpLocks/>
        </xdr:cNvGrpSpPr>
      </xdr:nvGrpSpPr>
      <xdr:grpSpPr bwMode="auto">
        <a:xfrm>
          <a:off x="7658100" y="28600400"/>
          <a:ext cx="644525" cy="1949450"/>
          <a:chOff x="160" y="187"/>
          <a:chExt cx="60" cy="205"/>
        </a:xfrm>
      </xdr:grpSpPr>
      <xdr:sp macro="" textlink="">
        <xdr:nvSpPr>
          <xdr:cNvPr id="253" name="Line 459"/>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4" name="Line 460"/>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5" name="Line 461"/>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6" name="Line 462"/>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7" name="Line 463"/>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8" name="Line 464"/>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9" name="Line 465"/>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0" name="Line 466"/>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1" name="Line 467"/>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2" name="Line 468"/>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3" name="Line 469"/>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4" name="Line 470"/>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65" name="Line 471"/>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2</xdr:col>
      <xdr:colOff>0</xdr:colOff>
      <xdr:row>164</xdr:row>
      <xdr:rowOff>142875</xdr:rowOff>
    </xdr:from>
    <xdr:to>
      <xdr:col>30</xdr:col>
      <xdr:colOff>190500</xdr:colOff>
      <xdr:row>222</xdr:row>
      <xdr:rowOff>114300</xdr:rowOff>
    </xdr:to>
    <xdr:sp macro="" textlink="">
      <xdr:nvSpPr>
        <xdr:cNvPr id="266" name="Rectangle 473"/>
        <xdr:cNvSpPr>
          <a:spLocks noChangeArrowheads="1"/>
        </xdr:cNvSpPr>
      </xdr:nvSpPr>
      <xdr:spPr bwMode="auto">
        <a:xfrm>
          <a:off x="542925" y="25546050"/>
          <a:ext cx="22259925" cy="898207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67" name="Line 477"/>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68" name="Line 478"/>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580836</xdr:colOff>
      <xdr:row>118</xdr:row>
      <xdr:rowOff>172016</xdr:rowOff>
    </xdr:from>
    <xdr:to>
      <xdr:col>6</xdr:col>
      <xdr:colOff>980094</xdr:colOff>
      <xdr:row>131</xdr:row>
      <xdr:rowOff>81481</xdr:rowOff>
    </xdr:to>
    <xdr:sp macro="" textlink="">
      <xdr:nvSpPr>
        <xdr:cNvPr id="271" name="Rectangle 543"/>
        <xdr:cNvSpPr>
          <a:spLocks noChangeArrowheads="1"/>
        </xdr:cNvSpPr>
      </xdr:nvSpPr>
      <xdr:spPr bwMode="auto">
        <a:xfrm>
          <a:off x="4114611" y="18421916"/>
          <a:ext cx="399258" cy="2033540"/>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504825</xdr:colOff>
      <xdr:row>120</xdr:row>
      <xdr:rowOff>28575</xdr:rowOff>
    </xdr:from>
    <xdr:to>
      <xdr:col>12</xdr:col>
      <xdr:colOff>104775</xdr:colOff>
      <xdr:row>131</xdr:row>
      <xdr:rowOff>142875</xdr:rowOff>
    </xdr:to>
    <xdr:grpSp>
      <xdr:nvGrpSpPr>
        <xdr:cNvPr id="272" name="Group 548"/>
        <xdr:cNvGrpSpPr>
          <a:grpSpLocks/>
        </xdr:cNvGrpSpPr>
      </xdr:nvGrpSpPr>
      <xdr:grpSpPr bwMode="auto">
        <a:xfrm>
          <a:off x="7604125" y="18608675"/>
          <a:ext cx="717550" cy="1892300"/>
          <a:chOff x="160" y="187"/>
          <a:chExt cx="60" cy="205"/>
        </a:xfrm>
      </xdr:grpSpPr>
      <xdr:sp macro="" textlink="">
        <xdr:nvSpPr>
          <xdr:cNvPr id="273" name="Line 549"/>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4" name="Line 550"/>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5" name="Line 551"/>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6" name="Line 552"/>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7" name="Line 553"/>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8" name="Line 554"/>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79" name="Line 555"/>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0" name="Line 556"/>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1" name="Line 557"/>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2" name="Line 558"/>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3" name="Line 559"/>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4" name="Line 560"/>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85" name="Line 561"/>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118167</xdr:colOff>
      <xdr:row>119</xdr:row>
      <xdr:rowOff>18107</xdr:rowOff>
    </xdr:from>
    <xdr:to>
      <xdr:col>11</xdr:col>
      <xdr:colOff>499365</xdr:colOff>
      <xdr:row>131</xdr:row>
      <xdr:rowOff>99109</xdr:rowOff>
    </xdr:to>
    <xdr:sp macro="" textlink="">
      <xdr:nvSpPr>
        <xdr:cNvPr id="286" name="Rectangle 544"/>
        <xdr:cNvSpPr>
          <a:spLocks noChangeArrowheads="1"/>
        </xdr:cNvSpPr>
      </xdr:nvSpPr>
      <xdr:spPr bwMode="auto">
        <a:xfrm>
          <a:off x="7766742" y="18448982"/>
          <a:ext cx="381198" cy="202410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38100</xdr:colOff>
      <xdr:row>126</xdr:row>
      <xdr:rowOff>47625</xdr:rowOff>
    </xdr:from>
    <xdr:to>
      <xdr:col>6</xdr:col>
      <xdr:colOff>561975</xdr:colOff>
      <xdr:row>126</xdr:row>
      <xdr:rowOff>47625</xdr:rowOff>
    </xdr:to>
    <xdr:sp macro="" textlink="">
      <xdr:nvSpPr>
        <xdr:cNvPr id="287" name="Line 562"/>
        <xdr:cNvSpPr>
          <a:spLocks noChangeShapeType="1"/>
        </xdr:cNvSpPr>
      </xdr:nvSpPr>
      <xdr:spPr bwMode="auto">
        <a:xfrm>
          <a:off x="3571875" y="19659600"/>
          <a:ext cx="523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923925</xdr:colOff>
      <xdr:row>126</xdr:row>
      <xdr:rowOff>76200</xdr:rowOff>
    </xdr:from>
    <xdr:to>
      <xdr:col>7</xdr:col>
      <xdr:colOff>219075</xdr:colOff>
      <xdr:row>126</xdr:row>
      <xdr:rowOff>76200</xdr:rowOff>
    </xdr:to>
    <xdr:sp macro="" textlink="">
      <xdr:nvSpPr>
        <xdr:cNvPr id="288" name="Line 563"/>
        <xdr:cNvSpPr>
          <a:spLocks noChangeShapeType="1"/>
        </xdr:cNvSpPr>
      </xdr:nvSpPr>
      <xdr:spPr bwMode="auto">
        <a:xfrm>
          <a:off x="4457700" y="19688175"/>
          <a:ext cx="4381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126</xdr:row>
      <xdr:rowOff>76200</xdr:rowOff>
    </xdr:from>
    <xdr:to>
      <xdr:col>10</xdr:col>
      <xdr:colOff>457200</xdr:colOff>
      <xdr:row>126</xdr:row>
      <xdr:rowOff>76200</xdr:rowOff>
    </xdr:to>
    <xdr:sp macro="" textlink="">
      <xdr:nvSpPr>
        <xdr:cNvPr id="289" name="Line 564"/>
        <xdr:cNvSpPr>
          <a:spLocks noChangeShapeType="1"/>
        </xdr:cNvSpPr>
      </xdr:nvSpPr>
      <xdr:spPr bwMode="auto">
        <a:xfrm>
          <a:off x="7086600" y="19688175"/>
          <a:ext cx="457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335450</xdr:colOff>
      <xdr:row>11</xdr:row>
      <xdr:rowOff>25400</xdr:rowOff>
    </xdr:from>
    <xdr:to>
      <xdr:col>15</xdr:col>
      <xdr:colOff>381000</xdr:colOff>
      <xdr:row>13</xdr:row>
      <xdr:rowOff>117695</xdr:rowOff>
    </xdr:to>
    <xdr:sp macro="" textlink="">
      <xdr:nvSpPr>
        <xdr:cNvPr id="290" name="Rectangle 565"/>
        <xdr:cNvSpPr>
          <a:spLocks noChangeArrowheads="1"/>
        </xdr:cNvSpPr>
      </xdr:nvSpPr>
      <xdr:spPr bwMode="auto">
        <a:xfrm>
          <a:off x="10139850" y="1701800"/>
          <a:ext cx="871050" cy="42249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Ａ</a:t>
          </a:r>
          <a:r>
            <a:rPr lang="en-US" altLang="ja-JP" sz="1400" b="0" i="0" u="none" strike="noStrike" baseline="0">
              <a:solidFill>
                <a:srgbClr val="000000"/>
              </a:solidFill>
              <a:latin typeface="ＭＳ Ｐゴシック"/>
              <a:ea typeface="ＭＳ Ｐゴシック"/>
            </a:rPr>
            <a:t>1</a:t>
          </a:r>
        </a:p>
      </xdr:txBody>
    </xdr:sp>
    <xdr:clientData/>
  </xdr:twoCellAnchor>
  <xdr:twoCellAnchor>
    <xdr:from>
      <xdr:col>28</xdr:col>
      <xdr:colOff>417402</xdr:colOff>
      <xdr:row>37</xdr:row>
      <xdr:rowOff>9053</xdr:rowOff>
    </xdr:from>
    <xdr:to>
      <xdr:col>29</xdr:col>
      <xdr:colOff>408349</xdr:colOff>
      <xdr:row>40</xdr:row>
      <xdr:rowOff>9053</xdr:rowOff>
    </xdr:to>
    <xdr:sp macro="" textlink="">
      <xdr:nvSpPr>
        <xdr:cNvPr id="291" name="Rectangle 576"/>
        <xdr:cNvSpPr>
          <a:spLocks noChangeArrowheads="1"/>
        </xdr:cNvSpPr>
      </xdr:nvSpPr>
      <xdr:spPr bwMode="auto">
        <a:xfrm>
          <a:off x="22134402" y="5800253"/>
          <a:ext cx="438622" cy="45720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Ｂ</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28</xdr:col>
      <xdr:colOff>417402</xdr:colOff>
      <xdr:row>50</xdr:row>
      <xdr:rowOff>0</xdr:rowOff>
    </xdr:from>
    <xdr:to>
      <xdr:col>29</xdr:col>
      <xdr:colOff>427065</xdr:colOff>
      <xdr:row>53</xdr:row>
      <xdr:rowOff>18107</xdr:rowOff>
    </xdr:to>
    <xdr:sp macro="" textlink="">
      <xdr:nvSpPr>
        <xdr:cNvPr id="292" name="Rectangle 577"/>
        <xdr:cNvSpPr>
          <a:spLocks noChangeArrowheads="1"/>
        </xdr:cNvSpPr>
      </xdr:nvSpPr>
      <xdr:spPr bwMode="auto">
        <a:xfrm>
          <a:off x="22134402" y="7772400"/>
          <a:ext cx="457338" cy="475307"/>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Ｄ</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4</xdr:col>
      <xdr:colOff>45267</xdr:colOff>
      <xdr:row>113</xdr:row>
      <xdr:rowOff>108170</xdr:rowOff>
    </xdr:from>
    <xdr:to>
      <xdr:col>5</xdr:col>
      <xdr:colOff>789563</xdr:colOff>
      <xdr:row>117</xdr:row>
      <xdr:rowOff>18205</xdr:rowOff>
    </xdr:to>
    <xdr:sp macro="" textlink="">
      <xdr:nvSpPr>
        <xdr:cNvPr id="293" name="Rectangle 580"/>
        <xdr:cNvSpPr>
          <a:spLocks noChangeArrowheads="1"/>
        </xdr:cNvSpPr>
      </xdr:nvSpPr>
      <xdr:spPr bwMode="auto">
        <a:xfrm>
          <a:off x="1312092" y="17567495"/>
          <a:ext cx="2077796" cy="51963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Ａ</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Ｂ</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4</xdr:col>
      <xdr:colOff>36214</xdr:colOff>
      <xdr:row>180</xdr:row>
      <xdr:rowOff>36214</xdr:rowOff>
    </xdr:from>
    <xdr:to>
      <xdr:col>5</xdr:col>
      <xdr:colOff>780509</xdr:colOff>
      <xdr:row>183</xdr:row>
      <xdr:rowOff>36214</xdr:rowOff>
    </xdr:to>
    <xdr:sp macro="" textlink="">
      <xdr:nvSpPr>
        <xdr:cNvPr id="295" name="Rectangle 583"/>
        <xdr:cNvSpPr>
          <a:spLocks noChangeArrowheads="1"/>
        </xdr:cNvSpPr>
      </xdr:nvSpPr>
      <xdr:spPr bwMode="auto">
        <a:xfrm>
          <a:off x="1303039" y="27877789"/>
          <a:ext cx="2077795" cy="48577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Ｃ</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Ｄ</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6</xdr:col>
      <xdr:colOff>9525</xdr:colOff>
      <xdr:row>191</xdr:row>
      <xdr:rowOff>66675</xdr:rowOff>
    </xdr:from>
    <xdr:to>
      <xdr:col>6</xdr:col>
      <xdr:colOff>571500</xdr:colOff>
      <xdr:row>191</xdr:row>
      <xdr:rowOff>66675</xdr:rowOff>
    </xdr:to>
    <xdr:sp macro="" textlink="">
      <xdr:nvSpPr>
        <xdr:cNvPr id="296" name="Line 585"/>
        <xdr:cNvSpPr>
          <a:spLocks noChangeShapeType="1"/>
        </xdr:cNvSpPr>
      </xdr:nvSpPr>
      <xdr:spPr bwMode="auto">
        <a:xfrm>
          <a:off x="3543300" y="29756100"/>
          <a:ext cx="561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904875</xdr:colOff>
      <xdr:row>191</xdr:row>
      <xdr:rowOff>66675</xdr:rowOff>
    </xdr:from>
    <xdr:to>
      <xdr:col>7</xdr:col>
      <xdr:colOff>209550</xdr:colOff>
      <xdr:row>191</xdr:row>
      <xdr:rowOff>66675</xdr:rowOff>
    </xdr:to>
    <xdr:sp macro="" textlink="">
      <xdr:nvSpPr>
        <xdr:cNvPr id="297" name="Line 586"/>
        <xdr:cNvSpPr>
          <a:spLocks noChangeShapeType="1"/>
        </xdr:cNvSpPr>
      </xdr:nvSpPr>
      <xdr:spPr bwMode="auto">
        <a:xfrm>
          <a:off x="4438650" y="29756100"/>
          <a:ext cx="4476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191</xdr:row>
      <xdr:rowOff>85725</xdr:rowOff>
    </xdr:from>
    <xdr:to>
      <xdr:col>10</xdr:col>
      <xdr:colOff>533400</xdr:colOff>
      <xdr:row>191</xdr:row>
      <xdr:rowOff>85725</xdr:rowOff>
    </xdr:to>
    <xdr:sp macro="" textlink="">
      <xdr:nvSpPr>
        <xdr:cNvPr id="298" name="Line 587"/>
        <xdr:cNvSpPr>
          <a:spLocks noChangeShapeType="1"/>
        </xdr:cNvSpPr>
      </xdr:nvSpPr>
      <xdr:spPr bwMode="auto">
        <a:xfrm>
          <a:off x="7086600" y="29775150"/>
          <a:ext cx="5334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190500</xdr:colOff>
      <xdr:row>185</xdr:row>
      <xdr:rowOff>0</xdr:rowOff>
    </xdr:from>
    <xdr:to>
      <xdr:col>15</xdr:col>
      <xdr:colOff>895350</xdr:colOff>
      <xdr:row>215</xdr:row>
      <xdr:rowOff>85725</xdr:rowOff>
    </xdr:to>
    <xdr:grpSp>
      <xdr:nvGrpSpPr>
        <xdr:cNvPr id="299" name="Group 659"/>
        <xdr:cNvGrpSpPr>
          <a:grpSpLocks/>
        </xdr:cNvGrpSpPr>
      </xdr:nvGrpSpPr>
      <xdr:grpSpPr bwMode="auto">
        <a:xfrm>
          <a:off x="10820400" y="28638500"/>
          <a:ext cx="704850" cy="4759325"/>
          <a:chOff x="1547" y="2839"/>
          <a:chExt cx="74" cy="520"/>
        </a:xfrm>
      </xdr:grpSpPr>
      <xdr:sp macro="" textlink="">
        <xdr:nvSpPr>
          <xdr:cNvPr id="300" name="Line 646"/>
          <xdr:cNvSpPr>
            <a:spLocks noChangeShapeType="1"/>
          </xdr:cNvSpPr>
        </xdr:nvSpPr>
        <xdr:spPr bwMode="auto">
          <a:xfrm>
            <a:off x="1547" y="283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1" name="Line 647"/>
          <xdr:cNvSpPr>
            <a:spLocks noChangeShapeType="1"/>
          </xdr:cNvSpPr>
        </xdr:nvSpPr>
        <xdr:spPr bwMode="auto">
          <a:xfrm>
            <a:off x="1547" y="285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2" name="Line 648"/>
          <xdr:cNvSpPr>
            <a:spLocks noChangeShapeType="1"/>
          </xdr:cNvSpPr>
        </xdr:nvSpPr>
        <xdr:spPr bwMode="auto">
          <a:xfrm>
            <a:off x="1547" y="287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3" name="Line 649"/>
          <xdr:cNvSpPr>
            <a:spLocks noChangeShapeType="1"/>
          </xdr:cNvSpPr>
        </xdr:nvSpPr>
        <xdr:spPr bwMode="auto">
          <a:xfrm>
            <a:off x="1547" y="288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4" name="Line 650"/>
          <xdr:cNvSpPr>
            <a:spLocks noChangeShapeType="1"/>
          </xdr:cNvSpPr>
        </xdr:nvSpPr>
        <xdr:spPr bwMode="auto">
          <a:xfrm>
            <a:off x="1547" y="2906"/>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5" name="Line 651"/>
          <xdr:cNvSpPr>
            <a:spLocks noChangeShapeType="1"/>
          </xdr:cNvSpPr>
        </xdr:nvSpPr>
        <xdr:spPr bwMode="auto">
          <a:xfrm>
            <a:off x="1547" y="2923"/>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6" name="Line 652"/>
          <xdr:cNvSpPr>
            <a:spLocks noChangeShapeType="1"/>
          </xdr:cNvSpPr>
        </xdr:nvSpPr>
        <xdr:spPr bwMode="auto">
          <a:xfrm>
            <a:off x="1547" y="2940"/>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7" name="Line 653"/>
          <xdr:cNvSpPr>
            <a:spLocks noChangeShapeType="1"/>
          </xdr:cNvSpPr>
        </xdr:nvSpPr>
        <xdr:spPr bwMode="auto">
          <a:xfrm>
            <a:off x="1547" y="2957"/>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8" name="Line 654"/>
          <xdr:cNvSpPr>
            <a:spLocks noChangeShapeType="1"/>
          </xdr:cNvSpPr>
        </xdr:nvSpPr>
        <xdr:spPr bwMode="auto">
          <a:xfrm>
            <a:off x="1547" y="2974"/>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09" name="Line 655"/>
          <xdr:cNvSpPr>
            <a:spLocks noChangeShapeType="1"/>
          </xdr:cNvSpPr>
        </xdr:nvSpPr>
        <xdr:spPr bwMode="auto">
          <a:xfrm>
            <a:off x="1547" y="2991"/>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0" name="Line 656"/>
          <xdr:cNvSpPr>
            <a:spLocks noChangeShapeType="1"/>
          </xdr:cNvSpPr>
        </xdr:nvSpPr>
        <xdr:spPr bwMode="auto">
          <a:xfrm>
            <a:off x="1547" y="3008"/>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1" name="Line 657"/>
          <xdr:cNvSpPr>
            <a:spLocks noChangeShapeType="1"/>
          </xdr:cNvSpPr>
        </xdr:nvSpPr>
        <xdr:spPr bwMode="auto">
          <a:xfrm>
            <a:off x="1547" y="302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2" name="Line 658"/>
          <xdr:cNvSpPr>
            <a:spLocks noChangeShapeType="1"/>
          </xdr:cNvSpPr>
        </xdr:nvSpPr>
        <xdr:spPr bwMode="auto">
          <a:xfrm>
            <a:off x="1547" y="304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203</xdr:row>
      <xdr:rowOff>0</xdr:rowOff>
    </xdr:from>
    <xdr:to>
      <xdr:col>15</xdr:col>
      <xdr:colOff>726103</xdr:colOff>
      <xdr:row>216</xdr:row>
      <xdr:rowOff>0</xdr:rowOff>
    </xdr:to>
    <xdr:sp macro="" textlink="">
      <xdr:nvSpPr>
        <xdr:cNvPr id="313" name="Text Box 589"/>
        <xdr:cNvSpPr txBox="1">
          <a:spLocks noChangeArrowheads="1"/>
        </xdr:cNvSpPr>
      </xdr:nvSpPr>
      <xdr:spPr bwMode="auto">
        <a:xfrm>
          <a:off x="10947714" y="31518225"/>
          <a:ext cx="408289" cy="1981200"/>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200025</xdr:colOff>
      <xdr:row>102</xdr:row>
      <xdr:rowOff>104775</xdr:rowOff>
    </xdr:from>
    <xdr:to>
      <xdr:col>15</xdr:col>
      <xdr:colOff>866775</xdr:colOff>
      <xdr:row>131</xdr:row>
      <xdr:rowOff>47625</xdr:rowOff>
    </xdr:to>
    <xdr:grpSp>
      <xdr:nvGrpSpPr>
        <xdr:cNvPr id="314" name="Group 687"/>
        <xdr:cNvGrpSpPr>
          <a:grpSpLocks/>
        </xdr:cNvGrpSpPr>
      </xdr:nvGrpSpPr>
      <xdr:grpSpPr bwMode="auto">
        <a:xfrm>
          <a:off x="10829925" y="15890875"/>
          <a:ext cx="666750" cy="4514850"/>
          <a:chOff x="1546" y="1527"/>
          <a:chExt cx="70" cy="487"/>
        </a:xfrm>
      </xdr:grpSpPr>
      <xdr:sp macro="" textlink="">
        <xdr:nvSpPr>
          <xdr:cNvPr id="315" name="Line 674"/>
          <xdr:cNvSpPr>
            <a:spLocks noChangeShapeType="1"/>
          </xdr:cNvSpPr>
        </xdr:nvSpPr>
        <xdr:spPr bwMode="auto">
          <a:xfrm flipV="1">
            <a:off x="1546" y="1728"/>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6" name="Line 675"/>
          <xdr:cNvSpPr>
            <a:spLocks noChangeShapeType="1"/>
          </xdr:cNvSpPr>
        </xdr:nvSpPr>
        <xdr:spPr bwMode="auto">
          <a:xfrm flipV="1">
            <a:off x="1546" y="152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7" name="Line 676"/>
          <xdr:cNvSpPr>
            <a:spLocks noChangeShapeType="1"/>
          </xdr:cNvSpPr>
        </xdr:nvSpPr>
        <xdr:spPr bwMode="auto">
          <a:xfrm flipV="1">
            <a:off x="1546" y="1545"/>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8" name="Line 677"/>
          <xdr:cNvSpPr>
            <a:spLocks noChangeShapeType="1"/>
          </xdr:cNvSpPr>
        </xdr:nvSpPr>
        <xdr:spPr bwMode="auto">
          <a:xfrm flipV="1">
            <a:off x="1546" y="15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9" name="Line 678"/>
          <xdr:cNvSpPr>
            <a:spLocks noChangeShapeType="1"/>
          </xdr:cNvSpPr>
        </xdr:nvSpPr>
        <xdr:spPr bwMode="auto">
          <a:xfrm flipV="1">
            <a:off x="1546" y="15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0" name="Line 679"/>
          <xdr:cNvSpPr>
            <a:spLocks noChangeShapeType="1"/>
          </xdr:cNvSpPr>
        </xdr:nvSpPr>
        <xdr:spPr bwMode="auto">
          <a:xfrm flipV="1">
            <a:off x="1546" y="1594"/>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1" name="Line 680"/>
          <xdr:cNvSpPr>
            <a:spLocks noChangeShapeType="1"/>
          </xdr:cNvSpPr>
        </xdr:nvSpPr>
        <xdr:spPr bwMode="auto">
          <a:xfrm flipV="1">
            <a:off x="1546" y="1611"/>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2" name="Line 681"/>
          <xdr:cNvSpPr>
            <a:spLocks noChangeShapeType="1"/>
          </xdr:cNvSpPr>
        </xdr:nvSpPr>
        <xdr:spPr bwMode="auto">
          <a:xfrm flipV="1">
            <a:off x="1546" y="1626"/>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3" name="Line 682"/>
          <xdr:cNvSpPr>
            <a:spLocks noChangeShapeType="1"/>
          </xdr:cNvSpPr>
        </xdr:nvSpPr>
        <xdr:spPr bwMode="auto">
          <a:xfrm flipV="1">
            <a:off x="1546" y="164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4" name="Line 683"/>
          <xdr:cNvSpPr>
            <a:spLocks noChangeShapeType="1"/>
          </xdr:cNvSpPr>
        </xdr:nvSpPr>
        <xdr:spPr bwMode="auto">
          <a:xfrm flipV="1">
            <a:off x="1546" y="16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5" name="Line 684"/>
          <xdr:cNvSpPr>
            <a:spLocks noChangeShapeType="1"/>
          </xdr:cNvSpPr>
        </xdr:nvSpPr>
        <xdr:spPr bwMode="auto">
          <a:xfrm flipV="1">
            <a:off x="1546" y="16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6" name="Line 685"/>
          <xdr:cNvSpPr>
            <a:spLocks noChangeShapeType="1"/>
          </xdr:cNvSpPr>
        </xdr:nvSpPr>
        <xdr:spPr bwMode="auto">
          <a:xfrm flipV="1">
            <a:off x="1546" y="169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7" name="Line 686"/>
          <xdr:cNvSpPr>
            <a:spLocks noChangeShapeType="1"/>
          </xdr:cNvSpPr>
        </xdr:nvSpPr>
        <xdr:spPr bwMode="auto">
          <a:xfrm flipV="1">
            <a:off x="1546" y="171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299707</xdr:colOff>
      <xdr:row>101</xdr:row>
      <xdr:rowOff>135330</xdr:rowOff>
    </xdr:from>
    <xdr:to>
      <xdr:col>15</xdr:col>
      <xdr:colOff>689936</xdr:colOff>
      <xdr:row>115</xdr:row>
      <xdr:rowOff>36</xdr:rowOff>
    </xdr:to>
    <xdr:sp macro="" textlink="">
      <xdr:nvSpPr>
        <xdr:cNvPr id="328" name="Text Box 368"/>
        <xdr:cNvSpPr txBox="1">
          <a:spLocks noChangeArrowheads="1"/>
        </xdr:cNvSpPr>
      </xdr:nvSpPr>
      <xdr:spPr bwMode="auto">
        <a:xfrm>
          <a:off x="10929607" y="15765855"/>
          <a:ext cx="390229" cy="1998306"/>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190500</xdr:colOff>
      <xdr:row>184</xdr:row>
      <xdr:rowOff>95250</xdr:rowOff>
    </xdr:from>
    <xdr:to>
      <xdr:col>15</xdr:col>
      <xdr:colOff>876300</xdr:colOff>
      <xdr:row>196</xdr:row>
      <xdr:rowOff>85725</xdr:rowOff>
    </xdr:to>
    <xdr:grpSp>
      <xdr:nvGrpSpPr>
        <xdr:cNvPr id="329" name="Group 702"/>
        <xdr:cNvGrpSpPr>
          <a:grpSpLocks/>
        </xdr:cNvGrpSpPr>
      </xdr:nvGrpSpPr>
      <xdr:grpSpPr bwMode="auto">
        <a:xfrm>
          <a:off x="10820400" y="28581350"/>
          <a:ext cx="685800" cy="1920875"/>
          <a:chOff x="1343" y="340"/>
          <a:chExt cx="60" cy="204"/>
        </a:xfrm>
      </xdr:grpSpPr>
      <xdr:sp macro="" textlink="">
        <xdr:nvSpPr>
          <xdr:cNvPr id="330" name="Line 703"/>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1" name="Line 704"/>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2" name="Line 705"/>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3" name="Line 706"/>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4" name="Line 707"/>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5" name="Line 708"/>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6" name="Line 709"/>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7" name="Line 710"/>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8" name="Line 711"/>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9" name="Line 712"/>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0" name="Line 713"/>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1" name="Line 714"/>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2" name="Line 715"/>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190500</xdr:colOff>
      <xdr:row>171</xdr:row>
      <xdr:rowOff>114300</xdr:rowOff>
    </xdr:from>
    <xdr:to>
      <xdr:col>15</xdr:col>
      <xdr:colOff>866775</xdr:colOff>
      <xdr:row>196</xdr:row>
      <xdr:rowOff>95250</xdr:rowOff>
    </xdr:to>
    <xdr:grpSp>
      <xdr:nvGrpSpPr>
        <xdr:cNvPr id="343" name="Group 743"/>
        <xdr:cNvGrpSpPr>
          <a:grpSpLocks/>
        </xdr:cNvGrpSpPr>
      </xdr:nvGrpSpPr>
      <xdr:grpSpPr bwMode="auto">
        <a:xfrm>
          <a:off x="10820400" y="26568400"/>
          <a:ext cx="676275" cy="3943350"/>
          <a:chOff x="1194" y="2616"/>
          <a:chExt cx="71" cy="423"/>
        </a:xfrm>
      </xdr:grpSpPr>
      <xdr:sp macro="" textlink="">
        <xdr:nvSpPr>
          <xdr:cNvPr id="344" name="Line 730"/>
          <xdr:cNvSpPr>
            <a:spLocks noChangeShapeType="1"/>
          </xdr:cNvSpPr>
        </xdr:nvSpPr>
        <xdr:spPr bwMode="auto">
          <a:xfrm flipV="1">
            <a:off x="1195" y="261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5" name="Line 731"/>
          <xdr:cNvSpPr>
            <a:spLocks noChangeShapeType="1"/>
          </xdr:cNvSpPr>
        </xdr:nvSpPr>
        <xdr:spPr bwMode="auto">
          <a:xfrm flipV="1">
            <a:off x="1194" y="263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6" name="Line 732"/>
          <xdr:cNvSpPr>
            <a:spLocks noChangeShapeType="1"/>
          </xdr:cNvSpPr>
        </xdr:nvSpPr>
        <xdr:spPr bwMode="auto">
          <a:xfrm flipV="1">
            <a:off x="1194" y="265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7" name="Line 733"/>
          <xdr:cNvSpPr>
            <a:spLocks noChangeShapeType="1"/>
          </xdr:cNvSpPr>
        </xdr:nvSpPr>
        <xdr:spPr bwMode="auto">
          <a:xfrm flipV="1">
            <a:off x="1194" y="2667"/>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8" name="Line 734"/>
          <xdr:cNvSpPr>
            <a:spLocks noChangeShapeType="1"/>
          </xdr:cNvSpPr>
        </xdr:nvSpPr>
        <xdr:spPr bwMode="auto">
          <a:xfrm flipV="1">
            <a:off x="1194" y="2684"/>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9" name="Line 735"/>
          <xdr:cNvSpPr>
            <a:spLocks noChangeShapeType="1"/>
          </xdr:cNvSpPr>
        </xdr:nvSpPr>
        <xdr:spPr bwMode="auto">
          <a:xfrm flipV="1">
            <a:off x="1194" y="2701"/>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0" name="Line 736"/>
          <xdr:cNvSpPr>
            <a:spLocks noChangeShapeType="1"/>
          </xdr:cNvSpPr>
        </xdr:nvSpPr>
        <xdr:spPr bwMode="auto">
          <a:xfrm flipV="1">
            <a:off x="1194" y="2718"/>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1" name="Line 737"/>
          <xdr:cNvSpPr>
            <a:spLocks noChangeShapeType="1"/>
          </xdr:cNvSpPr>
        </xdr:nvSpPr>
        <xdr:spPr bwMode="auto">
          <a:xfrm flipV="1">
            <a:off x="1194" y="2735"/>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2" name="Line 738"/>
          <xdr:cNvSpPr>
            <a:spLocks noChangeShapeType="1"/>
          </xdr:cNvSpPr>
        </xdr:nvSpPr>
        <xdr:spPr bwMode="auto">
          <a:xfrm flipV="1">
            <a:off x="1194" y="2752"/>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3" name="Line 739"/>
          <xdr:cNvSpPr>
            <a:spLocks noChangeShapeType="1"/>
          </xdr:cNvSpPr>
        </xdr:nvSpPr>
        <xdr:spPr bwMode="auto">
          <a:xfrm flipV="1">
            <a:off x="1194" y="2769"/>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4" name="Line 740"/>
          <xdr:cNvSpPr>
            <a:spLocks noChangeShapeType="1"/>
          </xdr:cNvSpPr>
        </xdr:nvSpPr>
        <xdr:spPr bwMode="auto">
          <a:xfrm flipV="1">
            <a:off x="1194" y="278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5" name="Line 741"/>
          <xdr:cNvSpPr>
            <a:spLocks noChangeShapeType="1"/>
          </xdr:cNvSpPr>
        </xdr:nvSpPr>
        <xdr:spPr bwMode="auto">
          <a:xfrm flipV="1">
            <a:off x="1194" y="280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6" name="Line 742"/>
          <xdr:cNvSpPr>
            <a:spLocks noChangeShapeType="1"/>
          </xdr:cNvSpPr>
        </xdr:nvSpPr>
        <xdr:spPr bwMode="auto">
          <a:xfrm flipV="1">
            <a:off x="1194" y="282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171</xdr:row>
      <xdr:rowOff>9053</xdr:rowOff>
    </xdr:from>
    <xdr:to>
      <xdr:col>15</xdr:col>
      <xdr:colOff>689986</xdr:colOff>
      <xdr:row>183</xdr:row>
      <xdr:rowOff>117695</xdr:rowOff>
    </xdr:to>
    <xdr:sp macro="" textlink="">
      <xdr:nvSpPr>
        <xdr:cNvPr id="357" name="Text Box 495"/>
        <xdr:cNvSpPr txBox="1">
          <a:spLocks noChangeArrowheads="1"/>
        </xdr:cNvSpPr>
      </xdr:nvSpPr>
      <xdr:spPr bwMode="auto">
        <a:xfrm>
          <a:off x="10947714" y="26479028"/>
          <a:ext cx="372172" cy="1966017"/>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317814</xdr:colOff>
      <xdr:row>184</xdr:row>
      <xdr:rowOff>18107</xdr:rowOff>
    </xdr:from>
    <xdr:to>
      <xdr:col>15</xdr:col>
      <xdr:colOff>699013</xdr:colOff>
      <xdr:row>196</xdr:row>
      <xdr:rowOff>126276</xdr:rowOff>
    </xdr:to>
    <xdr:sp macro="" textlink="">
      <xdr:nvSpPr>
        <xdr:cNvPr id="358" name="Text Box 494"/>
        <xdr:cNvSpPr txBox="1">
          <a:spLocks noChangeArrowheads="1"/>
        </xdr:cNvSpPr>
      </xdr:nvSpPr>
      <xdr:spPr bwMode="auto">
        <a:xfrm>
          <a:off x="10947714" y="28526432"/>
          <a:ext cx="381199" cy="2051269"/>
        </a:xfrm>
        <a:prstGeom prst="rect">
          <a:avLst/>
        </a:prstGeom>
        <a:solidFill>
          <a:srgbClr val="EAEAEA"/>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15</xdr:col>
      <xdr:colOff>190500</xdr:colOff>
      <xdr:row>119</xdr:row>
      <xdr:rowOff>95250</xdr:rowOff>
    </xdr:from>
    <xdr:to>
      <xdr:col>15</xdr:col>
      <xdr:colOff>857250</xdr:colOff>
      <xdr:row>131</xdr:row>
      <xdr:rowOff>57150</xdr:rowOff>
    </xdr:to>
    <xdr:grpSp>
      <xdr:nvGrpSpPr>
        <xdr:cNvPr id="359" name="Group 744"/>
        <xdr:cNvGrpSpPr>
          <a:grpSpLocks/>
        </xdr:cNvGrpSpPr>
      </xdr:nvGrpSpPr>
      <xdr:grpSpPr bwMode="auto">
        <a:xfrm>
          <a:off x="10820400" y="18522950"/>
          <a:ext cx="666750" cy="1892300"/>
          <a:chOff x="323" y="504"/>
          <a:chExt cx="90" cy="189"/>
        </a:xfrm>
      </xdr:grpSpPr>
      <xdr:sp macro="" textlink="">
        <xdr:nvSpPr>
          <xdr:cNvPr id="360" name="Line 745"/>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1" name="Line 746"/>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2" name="Line 747"/>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3" name="Line 748"/>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4" name="Line 749"/>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5" name="Line 750"/>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6" name="Line 751"/>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7" name="Line 752"/>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8" name="Line 753"/>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9" name="Line 754"/>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0" name="Line 755"/>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1" name="Line 756"/>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2" name="Line 757"/>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200025</xdr:colOff>
      <xdr:row>120</xdr:row>
      <xdr:rowOff>0</xdr:rowOff>
    </xdr:from>
    <xdr:to>
      <xdr:col>15</xdr:col>
      <xdr:colOff>866775</xdr:colOff>
      <xdr:row>144</xdr:row>
      <xdr:rowOff>142875</xdr:rowOff>
    </xdr:to>
    <xdr:grpSp>
      <xdr:nvGrpSpPr>
        <xdr:cNvPr id="373" name="Group 785"/>
        <xdr:cNvGrpSpPr>
          <a:grpSpLocks/>
        </xdr:cNvGrpSpPr>
      </xdr:nvGrpSpPr>
      <xdr:grpSpPr bwMode="auto">
        <a:xfrm>
          <a:off x="10829925" y="18580100"/>
          <a:ext cx="666750" cy="3902075"/>
          <a:chOff x="1194" y="1815"/>
          <a:chExt cx="70" cy="424"/>
        </a:xfrm>
      </xdr:grpSpPr>
      <xdr:sp macro="" textlink="">
        <xdr:nvSpPr>
          <xdr:cNvPr id="374" name="Line 772"/>
          <xdr:cNvSpPr>
            <a:spLocks noChangeShapeType="1"/>
          </xdr:cNvSpPr>
        </xdr:nvSpPr>
        <xdr:spPr bwMode="auto">
          <a:xfrm>
            <a:off x="1194" y="18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5" name="Line 773"/>
          <xdr:cNvSpPr>
            <a:spLocks noChangeShapeType="1"/>
          </xdr:cNvSpPr>
        </xdr:nvSpPr>
        <xdr:spPr bwMode="auto">
          <a:xfrm>
            <a:off x="1194" y="183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6" name="Line 774"/>
          <xdr:cNvSpPr>
            <a:spLocks noChangeShapeType="1"/>
          </xdr:cNvSpPr>
        </xdr:nvSpPr>
        <xdr:spPr bwMode="auto">
          <a:xfrm>
            <a:off x="1194" y="18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7" name="Line 775"/>
          <xdr:cNvSpPr>
            <a:spLocks noChangeShapeType="1"/>
          </xdr:cNvSpPr>
        </xdr:nvSpPr>
        <xdr:spPr bwMode="auto">
          <a:xfrm>
            <a:off x="1194" y="18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8" name="Line 776"/>
          <xdr:cNvSpPr>
            <a:spLocks noChangeShapeType="1"/>
          </xdr:cNvSpPr>
        </xdr:nvSpPr>
        <xdr:spPr bwMode="auto">
          <a:xfrm>
            <a:off x="1194" y="188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9" name="Line 777"/>
          <xdr:cNvSpPr>
            <a:spLocks noChangeShapeType="1"/>
          </xdr:cNvSpPr>
        </xdr:nvSpPr>
        <xdr:spPr bwMode="auto">
          <a:xfrm>
            <a:off x="1194" y="1899"/>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0" name="Line 778"/>
          <xdr:cNvSpPr>
            <a:spLocks noChangeShapeType="1"/>
          </xdr:cNvSpPr>
        </xdr:nvSpPr>
        <xdr:spPr bwMode="auto">
          <a:xfrm>
            <a:off x="1194" y="1914"/>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1" name="Line 779"/>
          <xdr:cNvSpPr>
            <a:spLocks noChangeShapeType="1"/>
          </xdr:cNvSpPr>
        </xdr:nvSpPr>
        <xdr:spPr bwMode="auto">
          <a:xfrm>
            <a:off x="1194" y="193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2" name="Line 780"/>
          <xdr:cNvSpPr>
            <a:spLocks noChangeShapeType="1"/>
          </xdr:cNvSpPr>
        </xdr:nvSpPr>
        <xdr:spPr bwMode="auto">
          <a:xfrm>
            <a:off x="1194" y="19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3" name="Line 781"/>
          <xdr:cNvSpPr>
            <a:spLocks noChangeShapeType="1"/>
          </xdr:cNvSpPr>
        </xdr:nvSpPr>
        <xdr:spPr bwMode="auto">
          <a:xfrm>
            <a:off x="1194" y="19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4" name="Line 782"/>
          <xdr:cNvSpPr>
            <a:spLocks noChangeShapeType="1"/>
          </xdr:cNvSpPr>
        </xdr:nvSpPr>
        <xdr:spPr bwMode="auto">
          <a:xfrm>
            <a:off x="1194" y="198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5" name="Line 783"/>
          <xdr:cNvSpPr>
            <a:spLocks noChangeShapeType="1"/>
          </xdr:cNvSpPr>
        </xdr:nvSpPr>
        <xdr:spPr bwMode="auto">
          <a:xfrm>
            <a:off x="1194" y="199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6" name="Line 784"/>
          <xdr:cNvSpPr>
            <a:spLocks noChangeShapeType="1"/>
          </xdr:cNvSpPr>
        </xdr:nvSpPr>
        <xdr:spPr bwMode="auto">
          <a:xfrm>
            <a:off x="1194" y="20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281129</xdr:colOff>
      <xdr:row>132</xdr:row>
      <xdr:rowOff>54321</xdr:rowOff>
    </xdr:from>
    <xdr:to>
      <xdr:col>15</xdr:col>
      <xdr:colOff>690625</xdr:colOff>
      <xdr:row>145</xdr:row>
      <xdr:rowOff>9053</xdr:rowOff>
    </xdr:to>
    <xdr:sp macro="" textlink="">
      <xdr:nvSpPr>
        <xdr:cNvPr id="387" name="Text Box 353"/>
        <xdr:cNvSpPr txBox="1">
          <a:spLocks noChangeArrowheads="1"/>
        </xdr:cNvSpPr>
      </xdr:nvSpPr>
      <xdr:spPr bwMode="auto">
        <a:xfrm>
          <a:off x="10911029" y="20580696"/>
          <a:ext cx="409496" cy="1935932"/>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299707</xdr:colOff>
      <xdr:row>119</xdr:row>
      <xdr:rowOff>45739</xdr:rowOff>
    </xdr:from>
    <xdr:to>
      <xdr:col>15</xdr:col>
      <xdr:colOff>680906</xdr:colOff>
      <xdr:row>132</xdr:row>
      <xdr:rowOff>6</xdr:rowOff>
    </xdr:to>
    <xdr:sp macro="" textlink="">
      <xdr:nvSpPr>
        <xdr:cNvPr id="388" name="Text Box 352"/>
        <xdr:cNvSpPr txBox="1">
          <a:spLocks noChangeArrowheads="1"/>
        </xdr:cNvSpPr>
      </xdr:nvSpPr>
      <xdr:spPr bwMode="auto">
        <a:xfrm>
          <a:off x="10929607" y="18476614"/>
          <a:ext cx="381199" cy="2049767"/>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13</xdr:col>
      <xdr:colOff>0</xdr:colOff>
      <xdr:row>7</xdr:row>
      <xdr:rowOff>108642</xdr:rowOff>
    </xdr:from>
    <xdr:to>
      <xdr:col>23</xdr:col>
      <xdr:colOff>0</xdr:colOff>
      <xdr:row>10</xdr:row>
      <xdr:rowOff>45267</xdr:rowOff>
    </xdr:to>
    <xdr:sp macro="" textlink="">
      <xdr:nvSpPr>
        <xdr:cNvPr id="389" name="Text Box 786"/>
        <xdr:cNvSpPr txBox="1">
          <a:spLocks noChangeArrowheads="1"/>
        </xdr:cNvSpPr>
      </xdr:nvSpPr>
      <xdr:spPr bwMode="auto">
        <a:xfrm>
          <a:off x="8467725" y="1175442"/>
          <a:ext cx="9248775" cy="393825"/>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生産誘発額（直接効果・一次効果）・雇用者所得誘発額</a:t>
          </a:r>
        </a:p>
      </xdr:txBody>
    </xdr:sp>
    <xdr:clientData/>
  </xdr:twoCellAnchor>
  <xdr:twoCellAnchor>
    <xdr:from>
      <xdr:col>13</xdr:col>
      <xdr:colOff>0</xdr:colOff>
      <xdr:row>163</xdr:row>
      <xdr:rowOff>99117</xdr:rowOff>
    </xdr:from>
    <xdr:to>
      <xdr:col>22</xdr:col>
      <xdr:colOff>789534</xdr:colOff>
      <xdr:row>166</xdr:row>
      <xdr:rowOff>18231</xdr:rowOff>
    </xdr:to>
    <xdr:sp macro="" textlink="">
      <xdr:nvSpPr>
        <xdr:cNvPr id="390" name="Text Box 788"/>
        <xdr:cNvSpPr txBox="1">
          <a:spLocks noChangeArrowheads="1"/>
        </xdr:cNvSpPr>
      </xdr:nvSpPr>
      <xdr:spPr bwMode="auto">
        <a:xfrm>
          <a:off x="8467725" y="25349892"/>
          <a:ext cx="9209634"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県外の雇用者所得による需要増加額</a:t>
          </a:r>
        </a:p>
      </xdr:txBody>
    </xdr:sp>
    <xdr:clientData/>
  </xdr:twoCellAnchor>
  <xdr:twoCellAnchor>
    <xdr:from>
      <xdr:col>2</xdr:col>
      <xdr:colOff>0</xdr:colOff>
      <xdr:row>232</xdr:row>
      <xdr:rowOff>76200</xdr:rowOff>
    </xdr:from>
    <xdr:to>
      <xdr:col>19</xdr:col>
      <xdr:colOff>552450</xdr:colOff>
      <xdr:row>318</xdr:row>
      <xdr:rowOff>123825</xdr:rowOff>
    </xdr:to>
    <xdr:sp macro="" textlink="">
      <xdr:nvSpPr>
        <xdr:cNvPr id="391" name="Rectangle 790"/>
        <xdr:cNvSpPr>
          <a:spLocks noChangeArrowheads="1"/>
        </xdr:cNvSpPr>
      </xdr:nvSpPr>
      <xdr:spPr bwMode="auto">
        <a:xfrm>
          <a:off x="542925" y="36014025"/>
          <a:ext cx="14182725" cy="133064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45738</xdr:colOff>
      <xdr:row>242</xdr:row>
      <xdr:rowOff>60356</xdr:rowOff>
    </xdr:from>
    <xdr:to>
      <xdr:col>9</xdr:col>
      <xdr:colOff>753291</xdr:colOff>
      <xdr:row>244</xdr:row>
      <xdr:rowOff>108165</xdr:rowOff>
    </xdr:to>
    <xdr:sp macro="" textlink="">
      <xdr:nvSpPr>
        <xdr:cNvPr id="392" name="Text Box 789"/>
        <xdr:cNvSpPr txBox="1">
          <a:spLocks noChangeArrowheads="1"/>
        </xdr:cNvSpPr>
      </xdr:nvSpPr>
      <xdr:spPr bwMode="auto">
        <a:xfrm>
          <a:off x="1055388" y="37522181"/>
          <a:ext cx="5955828" cy="352609"/>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生産誘発額（二次間接波及効果）</a:t>
          </a:r>
        </a:p>
      </xdr:txBody>
    </xdr:sp>
    <xdr:clientData/>
  </xdr:twoCellAnchor>
  <xdr:twoCellAnchor>
    <xdr:from>
      <xdr:col>19</xdr:col>
      <xdr:colOff>457200</xdr:colOff>
      <xdr:row>171</xdr:row>
      <xdr:rowOff>19050</xdr:rowOff>
    </xdr:from>
    <xdr:to>
      <xdr:col>19</xdr:col>
      <xdr:colOff>552450</xdr:colOff>
      <xdr:row>197</xdr:row>
      <xdr:rowOff>0</xdr:rowOff>
    </xdr:to>
    <xdr:sp macro="" textlink="">
      <xdr:nvSpPr>
        <xdr:cNvPr id="393" name="AutoShape 793"/>
        <xdr:cNvSpPr>
          <a:spLocks/>
        </xdr:cNvSpPr>
      </xdr:nvSpPr>
      <xdr:spPr bwMode="auto">
        <a:xfrm>
          <a:off x="14630400" y="264890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238125</xdr:colOff>
      <xdr:row>250</xdr:row>
      <xdr:rowOff>95250</xdr:rowOff>
    </xdr:from>
    <xdr:to>
      <xdr:col>6</xdr:col>
      <xdr:colOff>923925</xdr:colOff>
      <xdr:row>262</xdr:row>
      <xdr:rowOff>95250</xdr:rowOff>
    </xdr:to>
    <xdr:grpSp>
      <xdr:nvGrpSpPr>
        <xdr:cNvPr id="394" name="Group 797"/>
        <xdr:cNvGrpSpPr>
          <a:grpSpLocks/>
        </xdr:cNvGrpSpPr>
      </xdr:nvGrpSpPr>
      <xdr:grpSpPr bwMode="auto">
        <a:xfrm>
          <a:off x="3781425" y="38817550"/>
          <a:ext cx="685800" cy="1828800"/>
          <a:chOff x="1343" y="340"/>
          <a:chExt cx="60" cy="204"/>
        </a:xfrm>
      </xdr:grpSpPr>
      <xdr:sp macro="" textlink="">
        <xdr:nvSpPr>
          <xdr:cNvPr id="395" name="Line 798"/>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6" name="Line 799"/>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7" name="Line 800"/>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8" name="Line 801"/>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9" name="Line 802"/>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0" name="Line 803"/>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1" name="Line 804"/>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2" name="Line 805"/>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3" name="Line 806"/>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4" name="Line 807"/>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5" name="Line 808"/>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6" name="Line 809"/>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7" name="Line 810"/>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250</xdr:row>
      <xdr:rowOff>95250</xdr:rowOff>
    </xdr:from>
    <xdr:to>
      <xdr:col>6</xdr:col>
      <xdr:colOff>923925</xdr:colOff>
      <xdr:row>262</xdr:row>
      <xdr:rowOff>95250</xdr:rowOff>
    </xdr:to>
    <xdr:grpSp>
      <xdr:nvGrpSpPr>
        <xdr:cNvPr id="408" name="Group 811"/>
        <xdr:cNvGrpSpPr>
          <a:grpSpLocks/>
        </xdr:cNvGrpSpPr>
      </xdr:nvGrpSpPr>
      <xdr:grpSpPr bwMode="auto">
        <a:xfrm>
          <a:off x="3781425" y="38817550"/>
          <a:ext cx="685800" cy="1828800"/>
          <a:chOff x="1343" y="340"/>
          <a:chExt cx="60" cy="204"/>
        </a:xfrm>
      </xdr:grpSpPr>
      <xdr:sp macro="" textlink="">
        <xdr:nvSpPr>
          <xdr:cNvPr id="409" name="Line 812"/>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0" name="Line 813"/>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1" name="Line 814"/>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2" name="Line 815"/>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3" name="Line 816"/>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4" name="Line 817"/>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5" name="Line 818"/>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6" name="Line 819"/>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7" name="Line 820"/>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8" name="Line 821"/>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9" name="Line 822"/>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0" name="Line 823"/>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1" name="Line 824"/>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263</xdr:row>
      <xdr:rowOff>85725</xdr:rowOff>
    </xdr:from>
    <xdr:to>
      <xdr:col>6</xdr:col>
      <xdr:colOff>923925</xdr:colOff>
      <xdr:row>275</xdr:row>
      <xdr:rowOff>85725</xdr:rowOff>
    </xdr:to>
    <xdr:grpSp>
      <xdr:nvGrpSpPr>
        <xdr:cNvPr id="422" name="Group 825"/>
        <xdr:cNvGrpSpPr>
          <a:grpSpLocks/>
        </xdr:cNvGrpSpPr>
      </xdr:nvGrpSpPr>
      <xdr:grpSpPr bwMode="auto">
        <a:xfrm>
          <a:off x="3781425" y="40789225"/>
          <a:ext cx="685800" cy="1828800"/>
          <a:chOff x="1343" y="340"/>
          <a:chExt cx="60" cy="204"/>
        </a:xfrm>
      </xdr:grpSpPr>
      <xdr:sp macro="" textlink="">
        <xdr:nvSpPr>
          <xdr:cNvPr id="423" name="Line 826"/>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4" name="Line 827"/>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5" name="Line 828"/>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6" name="Line 829"/>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7" name="Line 830"/>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8" name="Line 831"/>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9" name="Line 832"/>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0" name="Line 833"/>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1" name="Line 834"/>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2" name="Line 835"/>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3" name="Line 836"/>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4" name="Line 837"/>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5" name="Line 838"/>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363082</xdr:colOff>
      <xdr:row>250</xdr:row>
      <xdr:rowOff>15520</xdr:rowOff>
    </xdr:from>
    <xdr:to>
      <xdr:col>6</xdr:col>
      <xdr:colOff>744280</xdr:colOff>
      <xdr:row>275</xdr:row>
      <xdr:rowOff>128856</xdr:rowOff>
    </xdr:to>
    <xdr:sp macro="" textlink="">
      <xdr:nvSpPr>
        <xdr:cNvPr id="436" name="Text Box 796"/>
        <xdr:cNvSpPr txBox="1">
          <a:spLocks noChangeArrowheads="1"/>
        </xdr:cNvSpPr>
      </xdr:nvSpPr>
      <xdr:spPr bwMode="auto">
        <a:xfrm>
          <a:off x="3896857" y="38772745"/>
          <a:ext cx="381198" cy="392333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逆行列係数・７２行</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７２列</a:t>
          </a:r>
        </a:p>
      </xdr:txBody>
    </xdr:sp>
    <xdr:clientData/>
  </xdr:twoCellAnchor>
  <xdr:twoCellAnchor>
    <xdr:from>
      <xdr:col>15</xdr:col>
      <xdr:colOff>266700</xdr:colOff>
      <xdr:row>250</xdr:row>
      <xdr:rowOff>19050</xdr:rowOff>
    </xdr:from>
    <xdr:to>
      <xdr:col>15</xdr:col>
      <xdr:colOff>952500</xdr:colOff>
      <xdr:row>276</xdr:row>
      <xdr:rowOff>0</xdr:rowOff>
    </xdr:to>
    <xdr:grpSp>
      <xdr:nvGrpSpPr>
        <xdr:cNvPr id="437" name="Group 926"/>
        <xdr:cNvGrpSpPr>
          <a:grpSpLocks/>
        </xdr:cNvGrpSpPr>
      </xdr:nvGrpSpPr>
      <xdr:grpSpPr bwMode="auto">
        <a:xfrm>
          <a:off x="10896600" y="38741350"/>
          <a:ext cx="685800" cy="3943350"/>
          <a:chOff x="1199" y="3575"/>
          <a:chExt cx="72" cy="440"/>
        </a:xfrm>
      </xdr:grpSpPr>
      <xdr:grpSp>
        <xdr:nvGrpSpPr>
          <xdr:cNvPr id="438" name="Group 853"/>
          <xdr:cNvGrpSpPr>
            <a:grpSpLocks/>
          </xdr:cNvGrpSpPr>
        </xdr:nvGrpSpPr>
        <xdr:grpSpPr bwMode="auto">
          <a:xfrm>
            <a:off x="1199" y="3583"/>
            <a:ext cx="72" cy="204"/>
            <a:chOff x="1343" y="340"/>
            <a:chExt cx="60" cy="204"/>
          </a:xfrm>
        </xdr:grpSpPr>
        <xdr:sp macro="" textlink="">
          <xdr:nvSpPr>
            <xdr:cNvPr id="455" name="Line 854"/>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6" name="Line 855"/>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7" name="Line 856"/>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8" name="Line 857"/>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9" name="Line 858"/>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0" name="Line 859"/>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1" name="Line 860"/>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2" name="Line 861"/>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3" name="Line 862"/>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4" name="Line 863"/>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5" name="Line 864"/>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6" name="Line 865"/>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7" name="Line 866"/>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39" name="Group 867"/>
          <xdr:cNvGrpSpPr>
            <a:grpSpLocks/>
          </xdr:cNvGrpSpPr>
        </xdr:nvGrpSpPr>
        <xdr:grpSpPr bwMode="auto">
          <a:xfrm>
            <a:off x="1199" y="3803"/>
            <a:ext cx="72" cy="204"/>
            <a:chOff x="1343" y="340"/>
            <a:chExt cx="60" cy="204"/>
          </a:xfrm>
        </xdr:grpSpPr>
        <xdr:sp macro="" textlink="">
          <xdr:nvSpPr>
            <xdr:cNvPr id="442" name="Line 868"/>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3" name="Line 869"/>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4" name="Line 870"/>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5" name="Line 871"/>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6" name="Line 872"/>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7" name="Line 873"/>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8" name="Line 874"/>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9" name="Line 875"/>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0" name="Line 876"/>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1" name="Line 877"/>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2" name="Line 878"/>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3" name="Line 879"/>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4" name="Line 880"/>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40" name="Text Box 881"/>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41" name="Text Box 925"/>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6</xdr:col>
      <xdr:colOff>238125</xdr:colOff>
      <xdr:row>287</xdr:row>
      <xdr:rowOff>19050</xdr:rowOff>
    </xdr:from>
    <xdr:to>
      <xdr:col>6</xdr:col>
      <xdr:colOff>962025</xdr:colOff>
      <xdr:row>313</xdr:row>
      <xdr:rowOff>0</xdr:rowOff>
    </xdr:to>
    <xdr:grpSp>
      <xdr:nvGrpSpPr>
        <xdr:cNvPr id="468" name="Group 958"/>
        <xdr:cNvGrpSpPr>
          <a:grpSpLocks/>
        </xdr:cNvGrpSpPr>
      </xdr:nvGrpSpPr>
      <xdr:grpSpPr bwMode="auto">
        <a:xfrm>
          <a:off x="3781425" y="44456350"/>
          <a:ext cx="723900" cy="3943350"/>
          <a:chOff x="1199" y="3575"/>
          <a:chExt cx="72" cy="440"/>
        </a:xfrm>
      </xdr:grpSpPr>
      <xdr:grpSp>
        <xdr:nvGrpSpPr>
          <xdr:cNvPr id="469" name="Group 959"/>
          <xdr:cNvGrpSpPr>
            <a:grpSpLocks/>
          </xdr:cNvGrpSpPr>
        </xdr:nvGrpSpPr>
        <xdr:grpSpPr bwMode="auto">
          <a:xfrm>
            <a:off x="1199" y="3583"/>
            <a:ext cx="72" cy="204"/>
            <a:chOff x="1343" y="340"/>
            <a:chExt cx="60" cy="204"/>
          </a:xfrm>
        </xdr:grpSpPr>
        <xdr:sp macro="" textlink="">
          <xdr:nvSpPr>
            <xdr:cNvPr id="486" name="Line 960"/>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7" name="Line 961"/>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8" name="Line 962"/>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9" name="Line 963"/>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0" name="Line 964"/>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1" name="Line 965"/>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2" name="Line 966"/>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3" name="Line 967"/>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4" name="Line 968"/>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5" name="Line 969"/>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6" name="Line 970"/>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7" name="Line 971"/>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8" name="Line 972"/>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70" name="Group 973"/>
          <xdr:cNvGrpSpPr>
            <a:grpSpLocks/>
          </xdr:cNvGrpSpPr>
        </xdr:nvGrpSpPr>
        <xdr:grpSpPr bwMode="auto">
          <a:xfrm>
            <a:off x="1199" y="3803"/>
            <a:ext cx="72" cy="204"/>
            <a:chOff x="1343" y="340"/>
            <a:chExt cx="60" cy="204"/>
          </a:xfrm>
        </xdr:grpSpPr>
        <xdr:sp macro="" textlink="">
          <xdr:nvSpPr>
            <xdr:cNvPr id="473" name="Line 974"/>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4" name="Line 975"/>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5" name="Line 976"/>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6" name="Line 977"/>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7" name="Line 978"/>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8" name="Line 979"/>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9" name="Line 980"/>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0" name="Line 981"/>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1" name="Line 982"/>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2" name="Line 983"/>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3" name="Line 984"/>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4" name="Line 985"/>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5" name="Line 986"/>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71" name="Text Box 987"/>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72" name="Text Box 988"/>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15</xdr:col>
      <xdr:colOff>257175</xdr:colOff>
      <xdr:row>287</xdr:row>
      <xdr:rowOff>9525</xdr:rowOff>
    </xdr:from>
    <xdr:to>
      <xdr:col>15</xdr:col>
      <xdr:colOff>942975</xdr:colOff>
      <xdr:row>312</xdr:row>
      <xdr:rowOff>142875</xdr:rowOff>
    </xdr:to>
    <xdr:grpSp>
      <xdr:nvGrpSpPr>
        <xdr:cNvPr id="499" name="Group 989"/>
        <xdr:cNvGrpSpPr>
          <a:grpSpLocks/>
        </xdr:cNvGrpSpPr>
      </xdr:nvGrpSpPr>
      <xdr:grpSpPr bwMode="auto">
        <a:xfrm>
          <a:off x="10887075" y="44446825"/>
          <a:ext cx="685800" cy="3943350"/>
          <a:chOff x="1199" y="3575"/>
          <a:chExt cx="72" cy="440"/>
        </a:xfrm>
      </xdr:grpSpPr>
      <xdr:grpSp>
        <xdr:nvGrpSpPr>
          <xdr:cNvPr id="500" name="Group 990"/>
          <xdr:cNvGrpSpPr>
            <a:grpSpLocks/>
          </xdr:cNvGrpSpPr>
        </xdr:nvGrpSpPr>
        <xdr:grpSpPr bwMode="auto">
          <a:xfrm>
            <a:off x="1199" y="3583"/>
            <a:ext cx="72" cy="204"/>
            <a:chOff x="1343" y="340"/>
            <a:chExt cx="60" cy="204"/>
          </a:xfrm>
        </xdr:grpSpPr>
        <xdr:sp macro="" textlink="">
          <xdr:nvSpPr>
            <xdr:cNvPr id="517" name="Line 991"/>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8" name="Line 992"/>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9" name="Line 993"/>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0" name="Line 994"/>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1" name="Line 995"/>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2" name="Line 996"/>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3" name="Line 997"/>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4" name="Line 998"/>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5" name="Line 999"/>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6" name="Line 1000"/>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7" name="Line 1001"/>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8" name="Line 1002"/>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9" name="Line 1003"/>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501" name="Group 1004"/>
          <xdr:cNvGrpSpPr>
            <a:grpSpLocks/>
          </xdr:cNvGrpSpPr>
        </xdr:nvGrpSpPr>
        <xdr:grpSpPr bwMode="auto">
          <a:xfrm>
            <a:off x="1199" y="3803"/>
            <a:ext cx="72" cy="204"/>
            <a:chOff x="1343" y="340"/>
            <a:chExt cx="60" cy="204"/>
          </a:xfrm>
        </xdr:grpSpPr>
        <xdr:sp macro="" textlink="">
          <xdr:nvSpPr>
            <xdr:cNvPr id="504" name="Line 1005"/>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5" name="Line 1006"/>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6" name="Line 1007"/>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7" name="Line 1008"/>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8" name="Line 1009"/>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9" name="Line 1010"/>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0" name="Line 1011"/>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1" name="Line 1012"/>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2" name="Line 1013"/>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3" name="Line 1014"/>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4" name="Line 1015"/>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5" name="Line 1016"/>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16" name="Line 1017"/>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502" name="Text Box 1018"/>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503" name="Text Box 1019"/>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12</xdr:col>
      <xdr:colOff>18107</xdr:colOff>
      <xdr:row>242</xdr:row>
      <xdr:rowOff>54321</xdr:rowOff>
    </xdr:from>
    <xdr:to>
      <xdr:col>19</xdr:col>
      <xdr:colOff>18107</xdr:colOff>
      <xdr:row>244</xdr:row>
      <xdr:rowOff>81062</xdr:rowOff>
    </xdr:to>
    <xdr:sp macro="" textlink="">
      <xdr:nvSpPr>
        <xdr:cNvPr id="530" name="Text Box 1051"/>
        <xdr:cNvSpPr txBox="1">
          <a:spLocks noChangeArrowheads="1"/>
        </xdr:cNvSpPr>
      </xdr:nvSpPr>
      <xdr:spPr bwMode="auto">
        <a:xfrm>
          <a:off x="8228657" y="37516146"/>
          <a:ext cx="5962650" cy="331541"/>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粗付加価値誘発額</a:t>
          </a:r>
        </a:p>
      </xdr:txBody>
    </xdr:sp>
    <xdr:clientData/>
  </xdr:twoCellAnchor>
  <xdr:twoCellAnchor>
    <xdr:from>
      <xdr:col>2</xdr:col>
      <xdr:colOff>0</xdr:colOff>
      <xdr:row>281</xdr:row>
      <xdr:rowOff>85725</xdr:rowOff>
    </xdr:from>
    <xdr:to>
      <xdr:col>10</xdr:col>
      <xdr:colOff>533400</xdr:colOff>
      <xdr:row>281</xdr:row>
      <xdr:rowOff>85725</xdr:rowOff>
    </xdr:to>
    <xdr:sp macro="" textlink="">
      <xdr:nvSpPr>
        <xdr:cNvPr id="531" name="Line 1053"/>
        <xdr:cNvSpPr>
          <a:spLocks noChangeShapeType="1"/>
        </xdr:cNvSpPr>
      </xdr:nvSpPr>
      <xdr:spPr bwMode="auto">
        <a:xfrm>
          <a:off x="542925" y="43586400"/>
          <a:ext cx="7077075" cy="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225</xdr:row>
      <xdr:rowOff>38100</xdr:rowOff>
    </xdr:from>
    <xdr:to>
      <xdr:col>30</xdr:col>
      <xdr:colOff>180975</xdr:colOff>
      <xdr:row>227</xdr:row>
      <xdr:rowOff>104775</xdr:rowOff>
    </xdr:to>
    <xdr:grpSp>
      <xdr:nvGrpSpPr>
        <xdr:cNvPr id="532" name="Group 1054"/>
        <xdr:cNvGrpSpPr>
          <a:grpSpLocks/>
        </xdr:cNvGrpSpPr>
      </xdr:nvGrpSpPr>
      <xdr:grpSpPr bwMode="auto">
        <a:xfrm>
          <a:off x="546100" y="34874200"/>
          <a:ext cx="22240875" cy="371475"/>
          <a:chOff x="35" y="24"/>
          <a:chExt cx="2547" cy="39"/>
        </a:xfrm>
      </xdr:grpSpPr>
      <xdr:sp macro="" textlink="">
        <xdr:nvSpPr>
          <xdr:cNvPr id="533" name="Text Box 1055"/>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 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4/4</a:t>
            </a:r>
          </a:p>
        </xdr:txBody>
      </xdr:sp>
      <xdr:sp macro="" textlink="">
        <xdr:nvSpPr>
          <xdr:cNvPr id="534" name="Text Box 1056"/>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535" name="AutoShape 1057"/>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19</xdr:col>
      <xdr:colOff>1025399</xdr:colOff>
      <xdr:row>130</xdr:row>
      <xdr:rowOff>54321</xdr:rowOff>
    </xdr:from>
    <xdr:to>
      <xdr:col>21</xdr:col>
      <xdr:colOff>444447</xdr:colOff>
      <xdr:row>133</xdr:row>
      <xdr:rowOff>54321</xdr:rowOff>
    </xdr:to>
    <xdr:sp macro="" textlink="">
      <xdr:nvSpPr>
        <xdr:cNvPr id="536" name="Rectangle 1058"/>
        <xdr:cNvSpPr>
          <a:spLocks noChangeArrowheads="1"/>
        </xdr:cNvSpPr>
      </xdr:nvSpPr>
      <xdr:spPr bwMode="auto">
        <a:xfrm>
          <a:off x="15198599" y="20275896"/>
          <a:ext cx="800173" cy="457200"/>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19</xdr:col>
      <xdr:colOff>1052560</xdr:colOff>
      <xdr:row>182</xdr:row>
      <xdr:rowOff>90535</xdr:rowOff>
    </xdr:from>
    <xdr:to>
      <xdr:col>21</xdr:col>
      <xdr:colOff>471607</xdr:colOff>
      <xdr:row>185</xdr:row>
      <xdr:rowOff>100120</xdr:rowOff>
    </xdr:to>
    <xdr:sp macro="" textlink="">
      <xdr:nvSpPr>
        <xdr:cNvPr id="537" name="Rectangle 1059"/>
        <xdr:cNvSpPr>
          <a:spLocks noChangeArrowheads="1"/>
        </xdr:cNvSpPr>
      </xdr:nvSpPr>
      <xdr:spPr bwMode="auto">
        <a:xfrm>
          <a:off x="15225760" y="28236910"/>
          <a:ext cx="800172" cy="52393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81953</xdr:colOff>
      <xdr:row>236</xdr:row>
      <xdr:rowOff>81010</xdr:rowOff>
    </xdr:from>
    <xdr:to>
      <xdr:col>6</xdr:col>
      <xdr:colOff>72452</xdr:colOff>
      <xdr:row>239</xdr:row>
      <xdr:rowOff>90063</xdr:rowOff>
    </xdr:to>
    <xdr:sp macro="" textlink="">
      <xdr:nvSpPr>
        <xdr:cNvPr id="538" name="Rectangle 1060"/>
        <xdr:cNvSpPr>
          <a:spLocks noChangeArrowheads="1"/>
        </xdr:cNvSpPr>
      </xdr:nvSpPr>
      <xdr:spPr bwMode="auto">
        <a:xfrm>
          <a:off x="1091603" y="36628435"/>
          <a:ext cx="2514624" cy="466253"/>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60828</xdr:colOff>
      <xdr:row>94</xdr:row>
      <xdr:rowOff>90063</xdr:rowOff>
    </xdr:from>
    <xdr:to>
      <xdr:col>11</xdr:col>
      <xdr:colOff>420420</xdr:colOff>
      <xdr:row>97</xdr:row>
      <xdr:rowOff>36295</xdr:rowOff>
    </xdr:to>
    <xdr:sp macro="" textlink="">
      <xdr:nvSpPr>
        <xdr:cNvPr id="539" name="Text Box 92"/>
        <xdr:cNvSpPr txBox="1">
          <a:spLocks noChangeArrowheads="1"/>
        </xdr:cNvSpPr>
      </xdr:nvSpPr>
      <xdr:spPr bwMode="auto">
        <a:xfrm>
          <a:off x="1070478" y="14653788"/>
          <a:ext cx="6998517" cy="403432"/>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3</xdr:col>
      <xdr:colOff>51774</xdr:colOff>
      <xdr:row>163</xdr:row>
      <xdr:rowOff>90063</xdr:rowOff>
    </xdr:from>
    <xdr:to>
      <xdr:col>11</xdr:col>
      <xdr:colOff>411366</xdr:colOff>
      <xdr:row>166</xdr:row>
      <xdr:rowOff>36295</xdr:rowOff>
    </xdr:to>
    <xdr:sp macro="" textlink="">
      <xdr:nvSpPr>
        <xdr:cNvPr id="540" name="Text Box 92"/>
        <xdr:cNvSpPr txBox="1">
          <a:spLocks noChangeArrowheads="1"/>
        </xdr:cNvSpPr>
      </xdr:nvSpPr>
      <xdr:spPr bwMode="auto">
        <a:xfrm>
          <a:off x="1061424" y="25340838"/>
          <a:ext cx="6998517" cy="403432"/>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3</xdr:col>
      <xdr:colOff>18107</xdr:colOff>
      <xdr:row>231</xdr:row>
      <xdr:rowOff>18107</xdr:rowOff>
    </xdr:from>
    <xdr:to>
      <xdr:col>9</xdr:col>
      <xdr:colOff>753335</xdr:colOff>
      <xdr:row>233</xdr:row>
      <xdr:rowOff>99229</xdr:rowOff>
    </xdr:to>
    <xdr:sp macro="" textlink="">
      <xdr:nvSpPr>
        <xdr:cNvPr id="541" name="Text Box 92"/>
        <xdr:cNvSpPr txBox="1">
          <a:spLocks noChangeArrowheads="1"/>
        </xdr:cNvSpPr>
      </xdr:nvSpPr>
      <xdr:spPr bwMode="auto">
        <a:xfrm>
          <a:off x="1027757" y="35803532"/>
          <a:ext cx="5983503" cy="385922"/>
        </a:xfrm>
        <a:prstGeom prst="rect">
          <a:avLst/>
        </a:prstGeom>
        <a:solidFill>
          <a:srgbClr val="CCFFCC"/>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三重県内の需要増加による経済波及効果</a:t>
          </a:r>
        </a:p>
      </xdr:txBody>
    </xdr:sp>
    <xdr:clientData/>
  </xdr:twoCellAnchor>
  <xdr:twoCellAnchor>
    <xdr:from>
      <xdr:col>28</xdr:col>
      <xdr:colOff>38100</xdr:colOff>
      <xdr:row>32</xdr:row>
      <xdr:rowOff>76200</xdr:rowOff>
    </xdr:from>
    <xdr:to>
      <xdr:col>28</xdr:col>
      <xdr:colOff>123825</xdr:colOff>
      <xdr:row>44</xdr:row>
      <xdr:rowOff>57150</xdr:rowOff>
    </xdr:to>
    <xdr:sp macro="" textlink="">
      <xdr:nvSpPr>
        <xdr:cNvPr id="542" name="AutoShape 4099"/>
        <xdr:cNvSpPr>
          <a:spLocks/>
        </xdr:cNvSpPr>
      </xdr:nvSpPr>
      <xdr:spPr bwMode="auto">
        <a:xfrm>
          <a:off x="21755100" y="5105400"/>
          <a:ext cx="85725" cy="1809750"/>
        </a:xfrm>
        <a:prstGeom prst="rightBrace">
          <a:avLst>
            <a:gd name="adj1" fmla="val 17592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45</xdr:row>
      <xdr:rowOff>76200</xdr:rowOff>
    </xdr:from>
    <xdr:to>
      <xdr:col>28</xdr:col>
      <xdr:colOff>133350</xdr:colOff>
      <xdr:row>57</xdr:row>
      <xdr:rowOff>85725</xdr:rowOff>
    </xdr:to>
    <xdr:sp macro="" textlink="">
      <xdr:nvSpPr>
        <xdr:cNvPr id="543" name="AutoShape 4100"/>
        <xdr:cNvSpPr>
          <a:spLocks/>
        </xdr:cNvSpPr>
      </xdr:nvSpPr>
      <xdr:spPr bwMode="auto">
        <a:xfrm>
          <a:off x="21755100" y="7086600"/>
          <a:ext cx="95250" cy="1838325"/>
        </a:xfrm>
        <a:prstGeom prst="rightBrace">
          <a:avLst>
            <a:gd name="adj1" fmla="val 160833"/>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109113</xdr:colOff>
      <xdr:row>184</xdr:row>
      <xdr:rowOff>45739</xdr:rowOff>
    </xdr:from>
    <xdr:to>
      <xdr:col>11</xdr:col>
      <xdr:colOff>490312</xdr:colOff>
      <xdr:row>196</xdr:row>
      <xdr:rowOff>117298</xdr:rowOff>
    </xdr:to>
    <xdr:sp macro="" textlink="">
      <xdr:nvSpPr>
        <xdr:cNvPr id="544" name="Rectangle 544"/>
        <xdr:cNvSpPr>
          <a:spLocks noChangeArrowheads="1"/>
        </xdr:cNvSpPr>
      </xdr:nvSpPr>
      <xdr:spPr bwMode="auto">
        <a:xfrm>
          <a:off x="7757688" y="28554064"/>
          <a:ext cx="381199" cy="2014659"/>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580836</xdr:colOff>
      <xdr:row>184</xdr:row>
      <xdr:rowOff>54792</xdr:rowOff>
    </xdr:from>
    <xdr:to>
      <xdr:col>6</xdr:col>
      <xdr:colOff>962035</xdr:colOff>
      <xdr:row>197</xdr:row>
      <xdr:rowOff>4</xdr:rowOff>
    </xdr:to>
    <xdr:sp macro="" textlink="">
      <xdr:nvSpPr>
        <xdr:cNvPr id="545" name="Rectangle 543"/>
        <xdr:cNvSpPr>
          <a:spLocks noChangeArrowheads="1"/>
        </xdr:cNvSpPr>
      </xdr:nvSpPr>
      <xdr:spPr bwMode="auto">
        <a:xfrm>
          <a:off x="4114611" y="28563117"/>
          <a:ext cx="381199" cy="204071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533400</xdr:colOff>
      <xdr:row>232</xdr:row>
      <xdr:rowOff>85725</xdr:rowOff>
    </xdr:from>
    <xdr:to>
      <xdr:col>10</xdr:col>
      <xdr:colOff>533400</xdr:colOff>
      <xdr:row>281</xdr:row>
      <xdr:rowOff>104775</xdr:rowOff>
    </xdr:to>
    <xdr:sp macro="" textlink="">
      <xdr:nvSpPr>
        <xdr:cNvPr id="546" name="Line 5315"/>
        <xdr:cNvSpPr>
          <a:spLocks noChangeShapeType="1"/>
        </xdr:cNvSpPr>
      </xdr:nvSpPr>
      <xdr:spPr bwMode="auto">
        <a:xfrm flipV="1">
          <a:off x="7620000" y="36023550"/>
          <a:ext cx="0" cy="758190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6</xdr:col>
      <xdr:colOff>335921</xdr:colOff>
      <xdr:row>45</xdr:row>
      <xdr:rowOff>72428</xdr:rowOff>
    </xdr:from>
    <xdr:to>
      <xdr:col>6</xdr:col>
      <xdr:colOff>717120</xdr:colOff>
      <xdr:row>57</xdr:row>
      <xdr:rowOff>117695</xdr:rowOff>
    </xdr:to>
    <xdr:sp macro="" textlink="">
      <xdr:nvSpPr>
        <xdr:cNvPr id="547" name="Text Box 141"/>
        <xdr:cNvSpPr txBox="1">
          <a:spLocks noChangeArrowheads="1"/>
        </xdr:cNvSpPr>
      </xdr:nvSpPr>
      <xdr:spPr bwMode="auto">
        <a:xfrm>
          <a:off x="3869696" y="7082828"/>
          <a:ext cx="381199" cy="1874067"/>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308761</xdr:colOff>
      <xdr:row>32</xdr:row>
      <xdr:rowOff>27160</xdr:rowOff>
    </xdr:from>
    <xdr:to>
      <xdr:col>15</xdr:col>
      <xdr:colOff>689960</xdr:colOff>
      <xdr:row>57</xdr:row>
      <xdr:rowOff>144855</xdr:rowOff>
    </xdr:to>
    <xdr:sp macro="" textlink="">
      <xdr:nvSpPr>
        <xdr:cNvPr id="548" name="Text Box 141"/>
        <xdr:cNvSpPr txBox="1">
          <a:spLocks noChangeArrowheads="1"/>
        </xdr:cNvSpPr>
      </xdr:nvSpPr>
      <xdr:spPr bwMode="auto">
        <a:xfrm>
          <a:off x="10938661" y="5056360"/>
          <a:ext cx="381199" cy="392769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自給率</a:t>
          </a:r>
        </a:p>
      </xdr:txBody>
    </xdr:sp>
    <xdr:clientData/>
  </xdr:twoCellAnchor>
  <xdr:twoCellAnchor>
    <xdr:from>
      <xdr:col>15</xdr:col>
      <xdr:colOff>490302</xdr:colOff>
      <xdr:row>14</xdr:row>
      <xdr:rowOff>27160</xdr:rowOff>
    </xdr:from>
    <xdr:to>
      <xdr:col>15</xdr:col>
      <xdr:colOff>871500</xdr:colOff>
      <xdr:row>27</xdr:row>
      <xdr:rowOff>27160</xdr:rowOff>
    </xdr:to>
    <xdr:sp macro="" textlink="">
      <xdr:nvSpPr>
        <xdr:cNvPr id="549" name="Text Box 306"/>
        <xdr:cNvSpPr txBox="1">
          <a:spLocks noChangeArrowheads="1"/>
        </xdr:cNvSpPr>
      </xdr:nvSpPr>
      <xdr:spPr bwMode="auto">
        <a:xfrm>
          <a:off x="11120202" y="2217910"/>
          <a:ext cx="381198"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14</xdr:col>
      <xdr:colOff>344502</xdr:colOff>
      <xdr:row>61</xdr:row>
      <xdr:rowOff>76201</xdr:rowOff>
    </xdr:from>
    <xdr:to>
      <xdr:col>15</xdr:col>
      <xdr:colOff>292099</xdr:colOff>
      <xdr:row>64</xdr:row>
      <xdr:rowOff>135861</xdr:rowOff>
    </xdr:to>
    <xdr:sp macro="" textlink="">
      <xdr:nvSpPr>
        <xdr:cNvPr id="550" name="Rectangle 565"/>
        <xdr:cNvSpPr>
          <a:spLocks noChangeArrowheads="1"/>
        </xdr:cNvSpPr>
      </xdr:nvSpPr>
      <xdr:spPr bwMode="auto">
        <a:xfrm>
          <a:off x="10148902" y="9537701"/>
          <a:ext cx="773097" cy="55496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Ｃ</a:t>
          </a:r>
          <a:r>
            <a:rPr lang="en-US" altLang="ja-JP" sz="1400" b="0" i="0" u="none" strike="noStrike" baseline="0">
              <a:solidFill>
                <a:srgbClr val="000000"/>
              </a:solidFill>
              <a:latin typeface="ＭＳ Ｐゴシック"/>
              <a:ea typeface="ＭＳ Ｐゴシック"/>
            </a:rPr>
            <a:t>1</a:t>
          </a:r>
        </a:p>
      </xdr:txBody>
    </xdr:sp>
    <xdr:clientData/>
  </xdr:twoCellAnchor>
  <xdr:twoCellAnchor>
    <xdr:from>
      <xdr:col>19</xdr:col>
      <xdr:colOff>419100</xdr:colOff>
      <xdr:row>119</xdr:row>
      <xdr:rowOff>19050</xdr:rowOff>
    </xdr:from>
    <xdr:to>
      <xdr:col>19</xdr:col>
      <xdr:colOff>514350</xdr:colOff>
      <xdr:row>145</xdr:row>
      <xdr:rowOff>57150</xdr:rowOff>
    </xdr:to>
    <xdr:sp macro="" textlink="">
      <xdr:nvSpPr>
        <xdr:cNvPr id="551" name="AutoShape 793"/>
        <xdr:cNvSpPr>
          <a:spLocks/>
        </xdr:cNvSpPr>
      </xdr:nvSpPr>
      <xdr:spPr bwMode="auto">
        <a:xfrm>
          <a:off x="14592300" y="184499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490302</xdr:colOff>
      <xdr:row>65</xdr:row>
      <xdr:rowOff>27160</xdr:rowOff>
    </xdr:from>
    <xdr:to>
      <xdr:col>15</xdr:col>
      <xdr:colOff>871500</xdr:colOff>
      <xdr:row>78</xdr:row>
      <xdr:rowOff>27160</xdr:rowOff>
    </xdr:to>
    <xdr:sp macro="" textlink="">
      <xdr:nvSpPr>
        <xdr:cNvPr id="552" name="Text Box 306"/>
        <xdr:cNvSpPr txBox="1">
          <a:spLocks noChangeArrowheads="1"/>
        </xdr:cNvSpPr>
      </xdr:nvSpPr>
      <xdr:spPr bwMode="auto">
        <a:xfrm>
          <a:off x="11120202" y="10161760"/>
          <a:ext cx="381198"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152400</xdr:colOff>
      <xdr:row>14</xdr:row>
      <xdr:rowOff>104775</xdr:rowOff>
    </xdr:from>
    <xdr:to>
      <xdr:col>15</xdr:col>
      <xdr:colOff>981075</xdr:colOff>
      <xdr:row>44</xdr:row>
      <xdr:rowOff>85725</xdr:rowOff>
    </xdr:to>
    <xdr:grpSp>
      <xdr:nvGrpSpPr>
        <xdr:cNvPr id="2" name="Group 262"/>
        <xdr:cNvGrpSpPr>
          <a:grpSpLocks/>
        </xdr:cNvGrpSpPr>
      </xdr:nvGrpSpPr>
      <xdr:grpSpPr bwMode="auto">
        <a:xfrm>
          <a:off x="10782300" y="2289175"/>
          <a:ext cx="828675" cy="4654550"/>
          <a:chOff x="792" y="58"/>
          <a:chExt cx="97" cy="489"/>
        </a:xfrm>
      </xdr:grpSpPr>
      <xdr:sp macro="" textlink="">
        <xdr:nvSpPr>
          <xdr:cNvPr id="3" name="Line 263"/>
          <xdr:cNvSpPr>
            <a:spLocks noChangeShapeType="1"/>
          </xdr:cNvSpPr>
        </xdr:nvSpPr>
        <xdr:spPr bwMode="auto">
          <a:xfrm flipV="1">
            <a:off x="792" y="5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4" name="Line 264"/>
          <xdr:cNvSpPr>
            <a:spLocks noChangeShapeType="1"/>
          </xdr:cNvSpPr>
        </xdr:nvSpPr>
        <xdr:spPr bwMode="auto">
          <a:xfrm flipV="1">
            <a:off x="792" y="7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5" name="Line 265"/>
          <xdr:cNvSpPr>
            <a:spLocks noChangeShapeType="1"/>
          </xdr:cNvSpPr>
        </xdr:nvSpPr>
        <xdr:spPr bwMode="auto">
          <a:xfrm flipV="1">
            <a:off x="792" y="9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 name="Line 266"/>
          <xdr:cNvSpPr>
            <a:spLocks noChangeShapeType="1"/>
          </xdr:cNvSpPr>
        </xdr:nvSpPr>
        <xdr:spPr bwMode="auto">
          <a:xfrm flipV="1">
            <a:off x="792" y="106"/>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 name="Line 267"/>
          <xdr:cNvSpPr>
            <a:spLocks noChangeShapeType="1"/>
          </xdr:cNvSpPr>
        </xdr:nvSpPr>
        <xdr:spPr bwMode="auto">
          <a:xfrm flipV="1">
            <a:off x="792" y="122"/>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8" name="Line 268"/>
          <xdr:cNvSpPr>
            <a:spLocks noChangeShapeType="1"/>
          </xdr:cNvSpPr>
        </xdr:nvSpPr>
        <xdr:spPr bwMode="auto">
          <a:xfrm flipV="1">
            <a:off x="792" y="139"/>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9" name="Line 269"/>
          <xdr:cNvSpPr>
            <a:spLocks noChangeShapeType="1"/>
          </xdr:cNvSpPr>
        </xdr:nvSpPr>
        <xdr:spPr bwMode="auto">
          <a:xfrm flipV="1">
            <a:off x="792" y="155"/>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0" name="Line 270"/>
          <xdr:cNvSpPr>
            <a:spLocks noChangeShapeType="1"/>
          </xdr:cNvSpPr>
        </xdr:nvSpPr>
        <xdr:spPr bwMode="auto">
          <a:xfrm flipV="1">
            <a:off x="792" y="171"/>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1" name="Line 271"/>
          <xdr:cNvSpPr>
            <a:spLocks noChangeShapeType="1"/>
          </xdr:cNvSpPr>
        </xdr:nvSpPr>
        <xdr:spPr bwMode="auto">
          <a:xfrm flipV="1">
            <a:off x="792" y="188"/>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2" name="Line 272"/>
          <xdr:cNvSpPr>
            <a:spLocks noChangeShapeType="1"/>
          </xdr:cNvSpPr>
        </xdr:nvSpPr>
        <xdr:spPr bwMode="auto">
          <a:xfrm flipV="1">
            <a:off x="792" y="204"/>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3" name="Line 273"/>
          <xdr:cNvSpPr>
            <a:spLocks noChangeShapeType="1"/>
          </xdr:cNvSpPr>
        </xdr:nvSpPr>
        <xdr:spPr bwMode="auto">
          <a:xfrm flipV="1">
            <a:off x="792" y="220"/>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4" name="Line 274"/>
          <xdr:cNvSpPr>
            <a:spLocks noChangeShapeType="1"/>
          </xdr:cNvSpPr>
        </xdr:nvSpPr>
        <xdr:spPr bwMode="auto">
          <a:xfrm flipV="1">
            <a:off x="792" y="237"/>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15" name="Line 275"/>
          <xdr:cNvSpPr>
            <a:spLocks noChangeShapeType="1"/>
          </xdr:cNvSpPr>
        </xdr:nvSpPr>
        <xdr:spPr bwMode="auto">
          <a:xfrm flipV="1">
            <a:off x="792" y="253"/>
            <a:ext cx="97" cy="294"/>
          </a:xfrm>
          <a:prstGeom prst="line">
            <a:avLst/>
          </a:prstGeom>
          <a:noFill/>
          <a:ln w="9525">
            <a:solidFill>
              <a:srgbClr val="000000"/>
            </a:solidFill>
            <a:prstDash val="sysDot"/>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161925</xdr:colOff>
      <xdr:row>45</xdr:row>
      <xdr:rowOff>85725</xdr:rowOff>
    </xdr:from>
    <xdr:to>
      <xdr:col>15</xdr:col>
      <xdr:colOff>962025</xdr:colOff>
      <xdr:row>77</xdr:row>
      <xdr:rowOff>57150</xdr:rowOff>
    </xdr:to>
    <xdr:grpSp>
      <xdr:nvGrpSpPr>
        <xdr:cNvPr id="16" name="Group 308"/>
        <xdr:cNvGrpSpPr>
          <a:grpSpLocks/>
        </xdr:cNvGrpSpPr>
      </xdr:nvGrpSpPr>
      <xdr:grpSpPr bwMode="auto">
        <a:xfrm>
          <a:off x="10791825" y="7096125"/>
          <a:ext cx="800100" cy="4937125"/>
          <a:chOff x="696" y="744"/>
          <a:chExt cx="188" cy="542"/>
        </a:xfrm>
      </xdr:grpSpPr>
      <xdr:sp macro="" textlink="">
        <xdr:nvSpPr>
          <xdr:cNvPr id="17" name="Line 309"/>
          <xdr:cNvSpPr>
            <a:spLocks noChangeShapeType="1"/>
          </xdr:cNvSpPr>
        </xdr:nvSpPr>
        <xdr:spPr bwMode="auto">
          <a:xfrm>
            <a:off x="698" y="7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8" name="Line 310"/>
          <xdr:cNvSpPr>
            <a:spLocks noChangeShapeType="1"/>
          </xdr:cNvSpPr>
        </xdr:nvSpPr>
        <xdr:spPr bwMode="auto">
          <a:xfrm>
            <a:off x="696" y="76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19" name="Line 311"/>
          <xdr:cNvSpPr>
            <a:spLocks noChangeShapeType="1"/>
          </xdr:cNvSpPr>
        </xdr:nvSpPr>
        <xdr:spPr bwMode="auto">
          <a:xfrm>
            <a:off x="696" y="77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0" name="Line 312"/>
          <xdr:cNvSpPr>
            <a:spLocks noChangeShapeType="1"/>
          </xdr:cNvSpPr>
        </xdr:nvSpPr>
        <xdr:spPr bwMode="auto">
          <a:xfrm>
            <a:off x="698" y="793"/>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1" name="Line 313"/>
          <xdr:cNvSpPr>
            <a:spLocks noChangeShapeType="1"/>
          </xdr:cNvSpPr>
        </xdr:nvSpPr>
        <xdr:spPr bwMode="auto">
          <a:xfrm>
            <a:off x="698" y="81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2" name="Line 314"/>
          <xdr:cNvSpPr>
            <a:spLocks noChangeShapeType="1"/>
          </xdr:cNvSpPr>
        </xdr:nvSpPr>
        <xdr:spPr bwMode="auto">
          <a:xfrm>
            <a:off x="698" y="827"/>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3" name="Line 315"/>
          <xdr:cNvSpPr>
            <a:spLocks noChangeShapeType="1"/>
          </xdr:cNvSpPr>
        </xdr:nvSpPr>
        <xdr:spPr bwMode="auto">
          <a:xfrm>
            <a:off x="698" y="8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4" name="Line 316"/>
          <xdr:cNvSpPr>
            <a:spLocks noChangeShapeType="1"/>
          </xdr:cNvSpPr>
        </xdr:nvSpPr>
        <xdr:spPr bwMode="auto">
          <a:xfrm>
            <a:off x="698" y="861"/>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5" name="Line 317"/>
          <xdr:cNvSpPr>
            <a:spLocks noChangeShapeType="1"/>
          </xdr:cNvSpPr>
        </xdr:nvSpPr>
        <xdr:spPr bwMode="auto">
          <a:xfrm>
            <a:off x="698" y="878"/>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6" name="Line 318"/>
          <xdr:cNvSpPr>
            <a:spLocks noChangeShapeType="1"/>
          </xdr:cNvSpPr>
        </xdr:nvSpPr>
        <xdr:spPr bwMode="auto">
          <a:xfrm>
            <a:off x="698" y="895"/>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 name="Line 319"/>
          <xdr:cNvSpPr>
            <a:spLocks noChangeShapeType="1"/>
          </xdr:cNvSpPr>
        </xdr:nvSpPr>
        <xdr:spPr bwMode="auto">
          <a:xfrm>
            <a:off x="698" y="912"/>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 name="Line 320"/>
          <xdr:cNvSpPr>
            <a:spLocks noChangeShapeType="1"/>
          </xdr:cNvSpPr>
        </xdr:nvSpPr>
        <xdr:spPr bwMode="auto">
          <a:xfrm>
            <a:off x="698" y="929"/>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 name="Line 321"/>
          <xdr:cNvSpPr>
            <a:spLocks noChangeShapeType="1"/>
          </xdr:cNvSpPr>
        </xdr:nvSpPr>
        <xdr:spPr bwMode="auto">
          <a:xfrm>
            <a:off x="698" y="94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32</xdr:row>
      <xdr:rowOff>133350</xdr:rowOff>
    </xdr:from>
    <xdr:to>
      <xdr:col>6</xdr:col>
      <xdr:colOff>1000125</xdr:colOff>
      <xdr:row>57</xdr:row>
      <xdr:rowOff>57150</xdr:rowOff>
    </xdr:to>
    <xdr:grpSp>
      <xdr:nvGrpSpPr>
        <xdr:cNvPr id="30" name="Group 580"/>
        <xdr:cNvGrpSpPr>
          <a:grpSpLocks/>
        </xdr:cNvGrpSpPr>
      </xdr:nvGrpSpPr>
      <xdr:grpSpPr bwMode="auto">
        <a:xfrm>
          <a:off x="3686175" y="5162550"/>
          <a:ext cx="857250" cy="3733800"/>
          <a:chOff x="386" y="575"/>
          <a:chExt cx="90" cy="416"/>
        </a:xfrm>
      </xdr:grpSpPr>
      <xdr:sp macro="" textlink="">
        <xdr:nvSpPr>
          <xdr:cNvPr id="31" name="Line 567"/>
          <xdr:cNvSpPr>
            <a:spLocks noChangeShapeType="1"/>
          </xdr:cNvSpPr>
        </xdr:nvSpPr>
        <xdr:spPr bwMode="auto">
          <a:xfrm flipV="1">
            <a:off x="386" y="575"/>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 name="Line 568"/>
          <xdr:cNvSpPr>
            <a:spLocks noChangeShapeType="1"/>
          </xdr:cNvSpPr>
        </xdr:nvSpPr>
        <xdr:spPr bwMode="auto">
          <a:xfrm flipV="1">
            <a:off x="386" y="593"/>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3" name="Line 569"/>
          <xdr:cNvSpPr>
            <a:spLocks noChangeShapeType="1"/>
          </xdr:cNvSpPr>
        </xdr:nvSpPr>
        <xdr:spPr bwMode="auto">
          <a:xfrm flipV="1">
            <a:off x="386" y="609"/>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 name="Line 570"/>
          <xdr:cNvSpPr>
            <a:spLocks noChangeShapeType="1"/>
          </xdr:cNvSpPr>
        </xdr:nvSpPr>
        <xdr:spPr bwMode="auto">
          <a:xfrm flipV="1">
            <a:off x="387" y="624"/>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 name="Line 571"/>
          <xdr:cNvSpPr>
            <a:spLocks noChangeShapeType="1"/>
          </xdr:cNvSpPr>
        </xdr:nvSpPr>
        <xdr:spPr bwMode="auto">
          <a:xfrm flipV="1">
            <a:off x="386" y="641"/>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6" name="Line 572"/>
          <xdr:cNvSpPr>
            <a:spLocks noChangeShapeType="1"/>
          </xdr:cNvSpPr>
        </xdr:nvSpPr>
        <xdr:spPr bwMode="auto">
          <a:xfrm flipV="1">
            <a:off x="386" y="658"/>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7" name="Line 573"/>
          <xdr:cNvSpPr>
            <a:spLocks noChangeShapeType="1"/>
          </xdr:cNvSpPr>
        </xdr:nvSpPr>
        <xdr:spPr bwMode="auto">
          <a:xfrm flipV="1">
            <a:off x="386" y="675"/>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8" name="Line 574"/>
          <xdr:cNvSpPr>
            <a:spLocks noChangeShapeType="1"/>
          </xdr:cNvSpPr>
        </xdr:nvSpPr>
        <xdr:spPr bwMode="auto">
          <a:xfrm flipV="1">
            <a:off x="386" y="692"/>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9" name="Line 575"/>
          <xdr:cNvSpPr>
            <a:spLocks noChangeShapeType="1"/>
          </xdr:cNvSpPr>
        </xdr:nvSpPr>
        <xdr:spPr bwMode="auto">
          <a:xfrm flipV="1">
            <a:off x="386" y="709"/>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0" name="Line 576"/>
          <xdr:cNvSpPr>
            <a:spLocks noChangeShapeType="1"/>
          </xdr:cNvSpPr>
        </xdr:nvSpPr>
        <xdr:spPr bwMode="auto">
          <a:xfrm flipV="1">
            <a:off x="386" y="726"/>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1" name="Line 577"/>
          <xdr:cNvSpPr>
            <a:spLocks noChangeShapeType="1"/>
          </xdr:cNvSpPr>
        </xdr:nvSpPr>
        <xdr:spPr bwMode="auto">
          <a:xfrm flipV="1">
            <a:off x="386" y="742"/>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2" name="Line 578"/>
          <xdr:cNvSpPr>
            <a:spLocks noChangeShapeType="1"/>
          </xdr:cNvSpPr>
        </xdr:nvSpPr>
        <xdr:spPr bwMode="auto">
          <a:xfrm flipV="1">
            <a:off x="386" y="759"/>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3" name="Line 579"/>
          <xdr:cNvSpPr>
            <a:spLocks noChangeShapeType="1"/>
          </xdr:cNvSpPr>
        </xdr:nvSpPr>
        <xdr:spPr bwMode="auto">
          <a:xfrm flipV="1">
            <a:off x="387" y="776"/>
            <a:ext cx="89" cy="215"/>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45</xdr:row>
      <xdr:rowOff>85725</xdr:rowOff>
    </xdr:from>
    <xdr:to>
      <xdr:col>6</xdr:col>
      <xdr:colOff>942975</xdr:colOff>
      <xdr:row>77</xdr:row>
      <xdr:rowOff>57150</xdr:rowOff>
    </xdr:to>
    <xdr:grpSp>
      <xdr:nvGrpSpPr>
        <xdr:cNvPr id="44" name="Group 308"/>
        <xdr:cNvGrpSpPr>
          <a:grpSpLocks/>
        </xdr:cNvGrpSpPr>
      </xdr:nvGrpSpPr>
      <xdr:grpSpPr bwMode="auto">
        <a:xfrm>
          <a:off x="3686175" y="7096125"/>
          <a:ext cx="800100" cy="4937125"/>
          <a:chOff x="696" y="744"/>
          <a:chExt cx="188" cy="542"/>
        </a:xfrm>
      </xdr:grpSpPr>
      <xdr:sp macro="" textlink="">
        <xdr:nvSpPr>
          <xdr:cNvPr id="45" name="Line 309"/>
          <xdr:cNvSpPr>
            <a:spLocks noChangeShapeType="1"/>
          </xdr:cNvSpPr>
        </xdr:nvSpPr>
        <xdr:spPr bwMode="auto">
          <a:xfrm>
            <a:off x="698" y="7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6" name="Line 310"/>
          <xdr:cNvSpPr>
            <a:spLocks noChangeShapeType="1"/>
          </xdr:cNvSpPr>
        </xdr:nvSpPr>
        <xdr:spPr bwMode="auto">
          <a:xfrm>
            <a:off x="696" y="76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7" name="Line 311"/>
          <xdr:cNvSpPr>
            <a:spLocks noChangeShapeType="1"/>
          </xdr:cNvSpPr>
        </xdr:nvSpPr>
        <xdr:spPr bwMode="auto">
          <a:xfrm>
            <a:off x="696" y="77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8" name="Line 312"/>
          <xdr:cNvSpPr>
            <a:spLocks noChangeShapeType="1"/>
          </xdr:cNvSpPr>
        </xdr:nvSpPr>
        <xdr:spPr bwMode="auto">
          <a:xfrm>
            <a:off x="698" y="793"/>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49" name="Line 313"/>
          <xdr:cNvSpPr>
            <a:spLocks noChangeShapeType="1"/>
          </xdr:cNvSpPr>
        </xdr:nvSpPr>
        <xdr:spPr bwMode="auto">
          <a:xfrm>
            <a:off x="698" y="810"/>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0" name="Line 314"/>
          <xdr:cNvSpPr>
            <a:spLocks noChangeShapeType="1"/>
          </xdr:cNvSpPr>
        </xdr:nvSpPr>
        <xdr:spPr bwMode="auto">
          <a:xfrm>
            <a:off x="698" y="827"/>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1" name="Line 315"/>
          <xdr:cNvSpPr>
            <a:spLocks noChangeShapeType="1"/>
          </xdr:cNvSpPr>
        </xdr:nvSpPr>
        <xdr:spPr bwMode="auto">
          <a:xfrm>
            <a:off x="698" y="844"/>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2" name="Line 316"/>
          <xdr:cNvSpPr>
            <a:spLocks noChangeShapeType="1"/>
          </xdr:cNvSpPr>
        </xdr:nvSpPr>
        <xdr:spPr bwMode="auto">
          <a:xfrm>
            <a:off x="698" y="861"/>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3" name="Line 317"/>
          <xdr:cNvSpPr>
            <a:spLocks noChangeShapeType="1"/>
          </xdr:cNvSpPr>
        </xdr:nvSpPr>
        <xdr:spPr bwMode="auto">
          <a:xfrm>
            <a:off x="698" y="878"/>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4" name="Line 318"/>
          <xdr:cNvSpPr>
            <a:spLocks noChangeShapeType="1"/>
          </xdr:cNvSpPr>
        </xdr:nvSpPr>
        <xdr:spPr bwMode="auto">
          <a:xfrm>
            <a:off x="698" y="895"/>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5" name="Line 319"/>
          <xdr:cNvSpPr>
            <a:spLocks noChangeShapeType="1"/>
          </xdr:cNvSpPr>
        </xdr:nvSpPr>
        <xdr:spPr bwMode="auto">
          <a:xfrm>
            <a:off x="698" y="912"/>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6" name="Line 320"/>
          <xdr:cNvSpPr>
            <a:spLocks noChangeShapeType="1"/>
          </xdr:cNvSpPr>
        </xdr:nvSpPr>
        <xdr:spPr bwMode="auto">
          <a:xfrm>
            <a:off x="698" y="929"/>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57" name="Line 321"/>
          <xdr:cNvSpPr>
            <a:spLocks noChangeShapeType="1"/>
          </xdr:cNvSpPr>
        </xdr:nvSpPr>
        <xdr:spPr bwMode="auto">
          <a:xfrm>
            <a:off x="698" y="946"/>
            <a:ext cx="186" cy="3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161925</xdr:colOff>
      <xdr:row>14</xdr:row>
      <xdr:rowOff>133350</xdr:rowOff>
    </xdr:from>
    <xdr:to>
      <xdr:col>11</xdr:col>
      <xdr:colOff>428625</xdr:colOff>
      <xdr:row>44</xdr:row>
      <xdr:rowOff>104775</xdr:rowOff>
    </xdr:to>
    <xdr:grpSp>
      <xdr:nvGrpSpPr>
        <xdr:cNvPr id="58" name="Group 262"/>
        <xdr:cNvGrpSpPr>
          <a:grpSpLocks/>
        </xdr:cNvGrpSpPr>
      </xdr:nvGrpSpPr>
      <xdr:grpSpPr bwMode="auto">
        <a:xfrm>
          <a:off x="7261225" y="2317750"/>
          <a:ext cx="825500" cy="4645025"/>
          <a:chOff x="792" y="58"/>
          <a:chExt cx="97" cy="489"/>
        </a:xfrm>
      </xdr:grpSpPr>
      <xdr:sp macro="" textlink="">
        <xdr:nvSpPr>
          <xdr:cNvPr id="59" name="Line 263"/>
          <xdr:cNvSpPr>
            <a:spLocks noChangeShapeType="1"/>
          </xdr:cNvSpPr>
        </xdr:nvSpPr>
        <xdr:spPr bwMode="auto">
          <a:xfrm flipV="1">
            <a:off x="792" y="5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0" name="Line 264"/>
          <xdr:cNvSpPr>
            <a:spLocks noChangeShapeType="1"/>
          </xdr:cNvSpPr>
        </xdr:nvSpPr>
        <xdr:spPr bwMode="auto">
          <a:xfrm flipV="1">
            <a:off x="792" y="7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1" name="Line 265"/>
          <xdr:cNvSpPr>
            <a:spLocks noChangeShapeType="1"/>
          </xdr:cNvSpPr>
        </xdr:nvSpPr>
        <xdr:spPr bwMode="auto">
          <a:xfrm flipV="1">
            <a:off x="792" y="9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2" name="Line 266"/>
          <xdr:cNvSpPr>
            <a:spLocks noChangeShapeType="1"/>
          </xdr:cNvSpPr>
        </xdr:nvSpPr>
        <xdr:spPr bwMode="auto">
          <a:xfrm flipV="1">
            <a:off x="792" y="106"/>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3" name="Line 267"/>
          <xdr:cNvSpPr>
            <a:spLocks noChangeShapeType="1"/>
          </xdr:cNvSpPr>
        </xdr:nvSpPr>
        <xdr:spPr bwMode="auto">
          <a:xfrm flipV="1">
            <a:off x="792" y="122"/>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4" name="Line 268"/>
          <xdr:cNvSpPr>
            <a:spLocks noChangeShapeType="1"/>
          </xdr:cNvSpPr>
        </xdr:nvSpPr>
        <xdr:spPr bwMode="auto">
          <a:xfrm flipV="1">
            <a:off x="792" y="139"/>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5" name="Line 269"/>
          <xdr:cNvSpPr>
            <a:spLocks noChangeShapeType="1"/>
          </xdr:cNvSpPr>
        </xdr:nvSpPr>
        <xdr:spPr bwMode="auto">
          <a:xfrm flipV="1">
            <a:off x="792" y="155"/>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6" name="Line 270"/>
          <xdr:cNvSpPr>
            <a:spLocks noChangeShapeType="1"/>
          </xdr:cNvSpPr>
        </xdr:nvSpPr>
        <xdr:spPr bwMode="auto">
          <a:xfrm flipV="1">
            <a:off x="792" y="171"/>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7" name="Line 271"/>
          <xdr:cNvSpPr>
            <a:spLocks noChangeShapeType="1"/>
          </xdr:cNvSpPr>
        </xdr:nvSpPr>
        <xdr:spPr bwMode="auto">
          <a:xfrm flipV="1">
            <a:off x="792" y="188"/>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8" name="Line 272"/>
          <xdr:cNvSpPr>
            <a:spLocks noChangeShapeType="1"/>
          </xdr:cNvSpPr>
        </xdr:nvSpPr>
        <xdr:spPr bwMode="auto">
          <a:xfrm flipV="1">
            <a:off x="792" y="204"/>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69" name="Line 273"/>
          <xdr:cNvSpPr>
            <a:spLocks noChangeShapeType="1"/>
          </xdr:cNvSpPr>
        </xdr:nvSpPr>
        <xdr:spPr bwMode="auto">
          <a:xfrm flipV="1">
            <a:off x="792" y="220"/>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0" name="Line 274"/>
          <xdr:cNvSpPr>
            <a:spLocks noChangeShapeType="1"/>
          </xdr:cNvSpPr>
        </xdr:nvSpPr>
        <xdr:spPr bwMode="auto">
          <a:xfrm flipV="1">
            <a:off x="792" y="237"/>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sp macro="" textlink="">
        <xdr:nvSpPr>
          <xdr:cNvPr id="71" name="Line 275"/>
          <xdr:cNvSpPr>
            <a:spLocks noChangeShapeType="1"/>
          </xdr:cNvSpPr>
        </xdr:nvSpPr>
        <xdr:spPr bwMode="auto">
          <a:xfrm flipV="1">
            <a:off x="792" y="253"/>
            <a:ext cx="97" cy="294"/>
          </a:xfrm>
          <a:prstGeom prst="line">
            <a:avLst/>
          </a:prstGeom>
          <a:noFill/>
          <a:ln w="9525">
            <a:solidFill>
              <a:srgbClr val="000000"/>
            </a:solidFill>
            <a:round/>
            <a:headEnd type="none"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1</xdr:row>
      <xdr:rowOff>66675</xdr:rowOff>
    </xdr:from>
    <xdr:to>
      <xdr:col>30</xdr:col>
      <xdr:colOff>180975</xdr:colOff>
      <xdr:row>3</xdr:row>
      <xdr:rowOff>133350</xdr:rowOff>
    </xdr:to>
    <xdr:grpSp>
      <xdr:nvGrpSpPr>
        <xdr:cNvPr id="72" name="Group 244"/>
        <xdr:cNvGrpSpPr>
          <a:grpSpLocks/>
        </xdr:cNvGrpSpPr>
      </xdr:nvGrpSpPr>
      <xdr:grpSpPr bwMode="auto">
        <a:xfrm>
          <a:off x="546100" y="219075"/>
          <a:ext cx="22240875" cy="371475"/>
          <a:chOff x="35" y="24"/>
          <a:chExt cx="2547" cy="39"/>
        </a:xfrm>
      </xdr:grpSpPr>
      <xdr:sp macro="" textlink="">
        <xdr:nvSpPr>
          <xdr:cNvPr id="73" name="Text Box 245"/>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1/4 </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74" name="Text Box 246"/>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75" name="AutoShape 247"/>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10</xdr:col>
      <xdr:colOff>180975</xdr:colOff>
      <xdr:row>45</xdr:row>
      <xdr:rowOff>95250</xdr:rowOff>
    </xdr:from>
    <xdr:to>
      <xdr:col>11</xdr:col>
      <xdr:colOff>419100</xdr:colOff>
      <xdr:row>77</xdr:row>
      <xdr:rowOff>76200</xdr:rowOff>
    </xdr:to>
    <xdr:grpSp>
      <xdr:nvGrpSpPr>
        <xdr:cNvPr id="76" name="Group 308"/>
        <xdr:cNvGrpSpPr>
          <a:grpSpLocks/>
        </xdr:cNvGrpSpPr>
      </xdr:nvGrpSpPr>
      <xdr:grpSpPr bwMode="auto">
        <a:xfrm>
          <a:off x="7280275" y="7105650"/>
          <a:ext cx="796925" cy="4946650"/>
          <a:chOff x="696" y="744"/>
          <a:chExt cx="188" cy="542"/>
        </a:xfrm>
      </xdr:grpSpPr>
      <xdr:sp macro="" textlink="">
        <xdr:nvSpPr>
          <xdr:cNvPr id="77" name="Line 309"/>
          <xdr:cNvSpPr>
            <a:spLocks noChangeShapeType="1"/>
          </xdr:cNvSpPr>
        </xdr:nvSpPr>
        <xdr:spPr bwMode="auto">
          <a:xfrm>
            <a:off x="698" y="7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8" name="Line 310"/>
          <xdr:cNvSpPr>
            <a:spLocks noChangeShapeType="1"/>
          </xdr:cNvSpPr>
        </xdr:nvSpPr>
        <xdr:spPr bwMode="auto">
          <a:xfrm>
            <a:off x="696" y="76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9" name="Line 311"/>
          <xdr:cNvSpPr>
            <a:spLocks noChangeShapeType="1"/>
          </xdr:cNvSpPr>
        </xdr:nvSpPr>
        <xdr:spPr bwMode="auto">
          <a:xfrm>
            <a:off x="696" y="77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0" name="Line 312"/>
          <xdr:cNvSpPr>
            <a:spLocks noChangeShapeType="1"/>
          </xdr:cNvSpPr>
        </xdr:nvSpPr>
        <xdr:spPr bwMode="auto">
          <a:xfrm>
            <a:off x="698" y="793"/>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1" name="Line 313"/>
          <xdr:cNvSpPr>
            <a:spLocks noChangeShapeType="1"/>
          </xdr:cNvSpPr>
        </xdr:nvSpPr>
        <xdr:spPr bwMode="auto">
          <a:xfrm>
            <a:off x="698" y="810"/>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2" name="Line 314"/>
          <xdr:cNvSpPr>
            <a:spLocks noChangeShapeType="1"/>
          </xdr:cNvSpPr>
        </xdr:nvSpPr>
        <xdr:spPr bwMode="auto">
          <a:xfrm>
            <a:off x="698" y="827"/>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3" name="Line 315"/>
          <xdr:cNvSpPr>
            <a:spLocks noChangeShapeType="1"/>
          </xdr:cNvSpPr>
        </xdr:nvSpPr>
        <xdr:spPr bwMode="auto">
          <a:xfrm>
            <a:off x="698" y="844"/>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4" name="Line 316"/>
          <xdr:cNvSpPr>
            <a:spLocks noChangeShapeType="1"/>
          </xdr:cNvSpPr>
        </xdr:nvSpPr>
        <xdr:spPr bwMode="auto">
          <a:xfrm>
            <a:off x="698" y="861"/>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5" name="Line 317"/>
          <xdr:cNvSpPr>
            <a:spLocks noChangeShapeType="1"/>
          </xdr:cNvSpPr>
        </xdr:nvSpPr>
        <xdr:spPr bwMode="auto">
          <a:xfrm>
            <a:off x="698" y="878"/>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6" name="Line 318"/>
          <xdr:cNvSpPr>
            <a:spLocks noChangeShapeType="1"/>
          </xdr:cNvSpPr>
        </xdr:nvSpPr>
        <xdr:spPr bwMode="auto">
          <a:xfrm>
            <a:off x="698" y="895"/>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7" name="Line 319"/>
          <xdr:cNvSpPr>
            <a:spLocks noChangeShapeType="1"/>
          </xdr:cNvSpPr>
        </xdr:nvSpPr>
        <xdr:spPr bwMode="auto">
          <a:xfrm>
            <a:off x="698" y="912"/>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8" name="Line 320"/>
          <xdr:cNvSpPr>
            <a:spLocks noChangeShapeType="1"/>
          </xdr:cNvSpPr>
        </xdr:nvSpPr>
        <xdr:spPr bwMode="auto">
          <a:xfrm>
            <a:off x="698" y="929"/>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9" name="Line 321"/>
          <xdr:cNvSpPr>
            <a:spLocks noChangeShapeType="1"/>
          </xdr:cNvSpPr>
        </xdr:nvSpPr>
        <xdr:spPr bwMode="auto">
          <a:xfrm>
            <a:off x="698" y="946"/>
            <a:ext cx="186" cy="34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142875</xdr:colOff>
      <xdr:row>45</xdr:row>
      <xdr:rowOff>85725</xdr:rowOff>
    </xdr:from>
    <xdr:to>
      <xdr:col>6</xdr:col>
      <xdr:colOff>1000125</xdr:colOff>
      <xdr:row>57</xdr:row>
      <xdr:rowOff>57150</xdr:rowOff>
    </xdr:to>
    <xdr:grpSp>
      <xdr:nvGrpSpPr>
        <xdr:cNvPr id="90" name="Group 58"/>
        <xdr:cNvGrpSpPr>
          <a:grpSpLocks/>
        </xdr:cNvGrpSpPr>
      </xdr:nvGrpSpPr>
      <xdr:grpSpPr bwMode="auto">
        <a:xfrm>
          <a:off x="3686175" y="7096125"/>
          <a:ext cx="857250" cy="1800225"/>
          <a:chOff x="323" y="504"/>
          <a:chExt cx="90" cy="189"/>
        </a:xfrm>
      </xdr:grpSpPr>
      <xdr:sp macro="" textlink="">
        <xdr:nvSpPr>
          <xdr:cNvPr id="91" name="Line 59"/>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2" name="Line 60"/>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3" name="Line 61"/>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4" name="Line 62"/>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5" name="Line 63"/>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6" name="Line 64"/>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7" name="Line 65"/>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8" name="Line 66"/>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99" name="Line 67"/>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0" name="Line 68"/>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1" name="Line 69"/>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2" name="Line 70"/>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03" name="Line 71"/>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2</xdr:col>
      <xdr:colOff>0</xdr:colOff>
      <xdr:row>9</xdr:row>
      <xdr:rowOff>0</xdr:rowOff>
    </xdr:from>
    <xdr:to>
      <xdr:col>30</xdr:col>
      <xdr:colOff>190500</xdr:colOff>
      <xdr:row>85</xdr:row>
      <xdr:rowOff>38100</xdr:rowOff>
    </xdr:to>
    <xdr:sp macro="" textlink="">
      <xdr:nvSpPr>
        <xdr:cNvPr id="104" name="Rectangle 86"/>
        <xdr:cNvSpPr>
          <a:spLocks noChangeArrowheads="1"/>
        </xdr:cNvSpPr>
      </xdr:nvSpPr>
      <xdr:spPr bwMode="auto">
        <a:xfrm>
          <a:off x="542925" y="1371600"/>
          <a:ext cx="22259925" cy="118586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95</xdr:row>
      <xdr:rowOff>142875</xdr:rowOff>
    </xdr:from>
    <xdr:to>
      <xdr:col>30</xdr:col>
      <xdr:colOff>190500</xdr:colOff>
      <xdr:row>154</xdr:row>
      <xdr:rowOff>47625</xdr:rowOff>
    </xdr:to>
    <xdr:sp macro="" textlink="">
      <xdr:nvSpPr>
        <xdr:cNvPr id="106" name="Rectangle 88"/>
        <xdr:cNvSpPr>
          <a:spLocks noChangeArrowheads="1"/>
        </xdr:cNvSpPr>
      </xdr:nvSpPr>
      <xdr:spPr bwMode="auto">
        <a:xfrm>
          <a:off x="542925" y="14859000"/>
          <a:ext cx="22259925" cy="9067800"/>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94</xdr:row>
      <xdr:rowOff>90063</xdr:rowOff>
    </xdr:from>
    <xdr:to>
      <xdr:col>22</xdr:col>
      <xdr:colOff>807637</xdr:colOff>
      <xdr:row>97</xdr:row>
      <xdr:rowOff>9177</xdr:rowOff>
    </xdr:to>
    <xdr:sp macro="" textlink="">
      <xdr:nvSpPr>
        <xdr:cNvPr id="107" name="Text Box 89"/>
        <xdr:cNvSpPr txBox="1">
          <a:spLocks noChangeArrowheads="1"/>
        </xdr:cNvSpPr>
      </xdr:nvSpPr>
      <xdr:spPr bwMode="auto">
        <a:xfrm>
          <a:off x="8467725" y="14653788"/>
          <a:ext cx="9227737"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三重県内の雇用者所得による需要増加額</a:t>
          </a:r>
        </a:p>
      </xdr:txBody>
    </xdr:sp>
    <xdr:clientData/>
  </xdr:twoCellAnchor>
  <xdr:twoCellAnchor>
    <xdr:from>
      <xdr:col>3</xdr:col>
      <xdr:colOff>54792</xdr:colOff>
      <xdr:row>7</xdr:row>
      <xdr:rowOff>126749</xdr:rowOff>
    </xdr:from>
    <xdr:to>
      <xdr:col>11</xdr:col>
      <xdr:colOff>408342</xdr:colOff>
      <xdr:row>10</xdr:row>
      <xdr:rowOff>63374</xdr:rowOff>
    </xdr:to>
    <xdr:sp macro="" textlink="">
      <xdr:nvSpPr>
        <xdr:cNvPr id="108" name="Text Box 92"/>
        <xdr:cNvSpPr txBox="1">
          <a:spLocks noChangeArrowheads="1"/>
        </xdr:cNvSpPr>
      </xdr:nvSpPr>
      <xdr:spPr bwMode="auto">
        <a:xfrm>
          <a:off x="1064442" y="1193549"/>
          <a:ext cx="6992475" cy="393825"/>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19</xdr:col>
      <xdr:colOff>180975</xdr:colOff>
      <xdr:row>32</xdr:row>
      <xdr:rowOff>28575</xdr:rowOff>
    </xdr:from>
    <xdr:to>
      <xdr:col>19</xdr:col>
      <xdr:colOff>971550</xdr:colOff>
      <xdr:row>58</xdr:row>
      <xdr:rowOff>0</xdr:rowOff>
    </xdr:to>
    <xdr:grpSp>
      <xdr:nvGrpSpPr>
        <xdr:cNvPr id="110" name="Group 109"/>
        <xdr:cNvGrpSpPr>
          <a:grpSpLocks/>
        </xdr:cNvGrpSpPr>
      </xdr:nvGrpSpPr>
      <xdr:grpSpPr bwMode="auto">
        <a:xfrm>
          <a:off x="14354175" y="5057775"/>
          <a:ext cx="790575" cy="3933825"/>
          <a:chOff x="1129" y="563"/>
          <a:chExt cx="83" cy="439"/>
        </a:xfrm>
      </xdr:grpSpPr>
      <xdr:grpSp>
        <xdr:nvGrpSpPr>
          <xdr:cNvPr id="111" name="Group 2"/>
          <xdr:cNvGrpSpPr>
            <a:grpSpLocks/>
          </xdr:cNvGrpSpPr>
        </xdr:nvGrpSpPr>
        <xdr:grpSpPr bwMode="auto">
          <a:xfrm>
            <a:off x="1129" y="568"/>
            <a:ext cx="82" cy="206"/>
            <a:chOff x="1211" y="358"/>
            <a:chExt cx="79" cy="203"/>
          </a:xfrm>
        </xdr:grpSpPr>
        <xdr:sp macro="" textlink="">
          <xdr:nvSpPr>
            <xdr:cNvPr id="127" name="Line 3"/>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8" name="Line 4"/>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9" name="Line 5"/>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0" name="Line 6"/>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1" name="Line 7"/>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2" name="Line 8"/>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3" name="Line 9"/>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4" name="Line 10"/>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5" name="Line 11"/>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6" name="Line 12"/>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7" name="Line 13"/>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8" name="Line 14"/>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39" name="Line 15"/>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12" name="Group 44"/>
          <xdr:cNvGrpSpPr>
            <a:grpSpLocks/>
          </xdr:cNvGrpSpPr>
        </xdr:nvGrpSpPr>
        <xdr:grpSpPr bwMode="auto">
          <a:xfrm>
            <a:off x="1129" y="791"/>
            <a:ext cx="83" cy="202"/>
            <a:chOff x="1343" y="340"/>
            <a:chExt cx="60" cy="204"/>
          </a:xfrm>
        </xdr:grpSpPr>
        <xdr:sp macro="" textlink="">
          <xdr:nvSpPr>
            <xdr:cNvPr id="114" name="Line 45"/>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5" name="Line 46"/>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6" name="Line 47"/>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7" name="Line 48"/>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8" name="Line 49"/>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19" name="Line 50"/>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0" name="Line 51"/>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1" name="Line 52"/>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2" name="Line 53"/>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3" name="Line 54"/>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4" name="Line 55"/>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5" name="Line 56"/>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26" name="Line 57"/>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13" name="Text Box 96"/>
          <xdr:cNvSpPr txBox="1">
            <a:spLocks noChangeArrowheads="1"/>
          </xdr:cNvSpPr>
        </xdr:nvSpPr>
        <xdr:spPr bwMode="auto">
          <a:xfrm>
            <a:off x="1146" y="563"/>
            <a:ext cx="41" cy="439"/>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逆行列係数・２６行</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２６列</a:t>
            </a:r>
          </a:p>
        </xdr:txBody>
      </xdr:sp>
    </xdr:grpSp>
    <xdr:clientData/>
  </xdr:twoCellAnchor>
  <xdr:twoCellAnchor>
    <xdr:from>
      <xdr:col>6</xdr:col>
      <xdr:colOff>335921</xdr:colOff>
      <xdr:row>45</xdr:row>
      <xdr:rowOff>33196</xdr:rowOff>
    </xdr:from>
    <xdr:to>
      <xdr:col>6</xdr:col>
      <xdr:colOff>717120</xdr:colOff>
      <xdr:row>57</xdr:row>
      <xdr:rowOff>135829</xdr:rowOff>
    </xdr:to>
    <xdr:sp macro="" textlink="">
      <xdr:nvSpPr>
        <xdr:cNvPr id="140" name="Text Box 141"/>
        <xdr:cNvSpPr txBox="1">
          <a:spLocks noChangeArrowheads="1"/>
        </xdr:cNvSpPr>
      </xdr:nvSpPr>
      <xdr:spPr bwMode="auto">
        <a:xfrm>
          <a:off x="3869696" y="7043596"/>
          <a:ext cx="381199" cy="1931433"/>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6</xdr:col>
      <xdr:colOff>0</xdr:colOff>
      <xdr:row>122</xdr:row>
      <xdr:rowOff>0</xdr:rowOff>
    </xdr:from>
    <xdr:to>
      <xdr:col>6</xdr:col>
      <xdr:colOff>0</xdr:colOff>
      <xdr:row>122</xdr:row>
      <xdr:rowOff>0</xdr:rowOff>
    </xdr:to>
    <xdr:sp macro="" textlink="">
      <xdr:nvSpPr>
        <xdr:cNvPr id="142" name="Line 144"/>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122</xdr:row>
      <xdr:rowOff>0</xdr:rowOff>
    </xdr:from>
    <xdr:to>
      <xdr:col>6</xdr:col>
      <xdr:colOff>0</xdr:colOff>
      <xdr:row>122</xdr:row>
      <xdr:rowOff>0</xdr:rowOff>
    </xdr:to>
    <xdr:sp macro="" textlink="">
      <xdr:nvSpPr>
        <xdr:cNvPr id="143" name="Line 145"/>
        <xdr:cNvSpPr>
          <a:spLocks noChangeShapeType="1"/>
        </xdr:cNvSpPr>
      </xdr:nvSpPr>
      <xdr:spPr bwMode="auto">
        <a:xfrm>
          <a:off x="3533775" y="18916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161925</xdr:colOff>
      <xdr:row>32</xdr:row>
      <xdr:rowOff>85725</xdr:rowOff>
    </xdr:from>
    <xdr:to>
      <xdr:col>11</xdr:col>
      <xdr:colOff>409575</xdr:colOff>
      <xdr:row>57</xdr:row>
      <xdr:rowOff>85725</xdr:rowOff>
    </xdr:to>
    <xdr:grpSp>
      <xdr:nvGrpSpPr>
        <xdr:cNvPr id="146" name="Group 145"/>
        <xdr:cNvGrpSpPr>
          <a:grpSpLocks/>
        </xdr:cNvGrpSpPr>
      </xdr:nvGrpSpPr>
      <xdr:grpSpPr bwMode="auto">
        <a:xfrm>
          <a:off x="7261225" y="5114925"/>
          <a:ext cx="806450" cy="3810000"/>
          <a:chOff x="761" y="569"/>
          <a:chExt cx="85" cy="425"/>
        </a:xfrm>
      </xdr:grpSpPr>
      <xdr:grpSp>
        <xdr:nvGrpSpPr>
          <xdr:cNvPr id="147" name="Group 4094"/>
          <xdr:cNvGrpSpPr>
            <a:grpSpLocks/>
          </xdr:cNvGrpSpPr>
        </xdr:nvGrpSpPr>
        <xdr:grpSpPr bwMode="auto">
          <a:xfrm>
            <a:off x="761" y="569"/>
            <a:ext cx="85" cy="204"/>
            <a:chOff x="723" y="556"/>
            <a:chExt cx="112" cy="204"/>
          </a:xfrm>
        </xdr:grpSpPr>
        <xdr:sp macro="" textlink="">
          <xdr:nvSpPr>
            <xdr:cNvPr id="162" name="Line 128"/>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3" name="Line 129"/>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4" name="Line 130"/>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5" name="Line 131"/>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6" name="Line 132"/>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7" name="Line 133"/>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8" name="Line 134"/>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9" name="Line 135"/>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0" name="Line 136"/>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1" name="Line 137"/>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2" name="Line 138"/>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3" name="Line 139"/>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74" name="Line 140"/>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148" name="Group 248"/>
          <xdr:cNvGrpSpPr>
            <a:grpSpLocks/>
          </xdr:cNvGrpSpPr>
        </xdr:nvGrpSpPr>
        <xdr:grpSpPr bwMode="auto">
          <a:xfrm>
            <a:off x="763" y="790"/>
            <a:ext cx="83" cy="204"/>
            <a:chOff x="1343" y="340"/>
            <a:chExt cx="60" cy="204"/>
          </a:xfrm>
        </xdr:grpSpPr>
        <xdr:sp macro="" textlink="">
          <xdr:nvSpPr>
            <xdr:cNvPr id="149" name="Line 249"/>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0" name="Line 250"/>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1" name="Line 251"/>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2" name="Line 252"/>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3" name="Line 253"/>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4" name="Line 254"/>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5" name="Line 255"/>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6" name="Line 256"/>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7" name="Line 257"/>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8" name="Line 258"/>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59" name="Line 259"/>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0" name="Line 260"/>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61" name="Line 261"/>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10</xdr:col>
      <xdr:colOff>326396</xdr:colOff>
      <xdr:row>32</xdr:row>
      <xdr:rowOff>18107</xdr:rowOff>
    </xdr:from>
    <xdr:to>
      <xdr:col>11</xdr:col>
      <xdr:colOff>154380</xdr:colOff>
      <xdr:row>57</xdr:row>
      <xdr:rowOff>135802</xdr:rowOff>
    </xdr:to>
    <xdr:sp macro="" textlink="">
      <xdr:nvSpPr>
        <xdr:cNvPr id="175" name="Text Box 276"/>
        <xdr:cNvSpPr txBox="1">
          <a:spLocks noChangeArrowheads="1"/>
        </xdr:cNvSpPr>
      </xdr:nvSpPr>
      <xdr:spPr bwMode="auto">
        <a:xfrm>
          <a:off x="7412996" y="5047307"/>
          <a:ext cx="389959" cy="392769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投入係数</a:t>
          </a:r>
        </a:p>
      </xdr:txBody>
    </xdr:sp>
    <xdr:clientData/>
  </xdr:twoCellAnchor>
  <xdr:twoCellAnchor>
    <xdr:from>
      <xdr:col>23</xdr:col>
      <xdr:colOff>219075</xdr:colOff>
      <xdr:row>31</xdr:row>
      <xdr:rowOff>133350</xdr:rowOff>
    </xdr:from>
    <xdr:to>
      <xdr:col>23</xdr:col>
      <xdr:colOff>981075</xdr:colOff>
      <xdr:row>57</xdr:row>
      <xdr:rowOff>114300</xdr:rowOff>
    </xdr:to>
    <xdr:grpSp>
      <xdr:nvGrpSpPr>
        <xdr:cNvPr id="176" name="Group 175"/>
        <xdr:cNvGrpSpPr>
          <a:grpSpLocks/>
        </xdr:cNvGrpSpPr>
      </xdr:nvGrpSpPr>
      <xdr:grpSpPr bwMode="auto">
        <a:xfrm>
          <a:off x="17935575" y="4984750"/>
          <a:ext cx="762000" cy="3968750"/>
          <a:chOff x="1485" y="555"/>
          <a:chExt cx="80" cy="443"/>
        </a:xfrm>
      </xdr:grpSpPr>
      <xdr:grpSp>
        <xdr:nvGrpSpPr>
          <xdr:cNvPr id="177" name="Group 98"/>
          <xdr:cNvGrpSpPr>
            <a:grpSpLocks/>
          </xdr:cNvGrpSpPr>
        </xdr:nvGrpSpPr>
        <xdr:grpSpPr bwMode="auto">
          <a:xfrm>
            <a:off x="1485" y="567"/>
            <a:ext cx="80" cy="203"/>
            <a:chOff x="1211" y="358"/>
            <a:chExt cx="79" cy="203"/>
          </a:xfrm>
        </xdr:grpSpPr>
        <xdr:sp macro="" textlink="">
          <xdr:nvSpPr>
            <xdr:cNvPr id="194" name="Line 99"/>
            <xdr:cNvSpPr>
              <a:spLocks noChangeShapeType="1"/>
            </xdr:cNvSpPr>
          </xdr:nvSpPr>
          <xdr:spPr bwMode="auto">
            <a:xfrm>
              <a:off x="1211" y="35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5" name="Line 100"/>
            <xdr:cNvSpPr>
              <a:spLocks noChangeShapeType="1"/>
            </xdr:cNvSpPr>
          </xdr:nvSpPr>
          <xdr:spPr bwMode="auto">
            <a:xfrm>
              <a:off x="1211" y="37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6" name="Line 101"/>
            <xdr:cNvSpPr>
              <a:spLocks noChangeShapeType="1"/>
            </xdr:cNvSpPr>
          </xdr:nvSpPr>
          <xdr:spPr bwMode="auto">
            <a:xfrm>
              <a:off x="1211" y="39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7" name="Line 102"/>
            <xdr:cNvSpPr>
              <a:spLocks noChangeShapeType="1"/>
            </xdr:cNvSpPr>
          </xdr:nvSpPr>
          <xdr:spPr bwMode="auto">
            <a:xfrm>
              <a:off x="1211" y="408"/>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8" name="Line 103"/>
            <xdr:cNvSpPr>
              <a:spLocks noChangeShapeType="1"/>
            </xdr:cNvSpPr>
          </xdr:nvSpPr>
          <xdr:spPr bwMode="auto">
            <a:xfrm>
              <a:off x="1211" y="425"/>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9" name="Line 104"/>
            <xdr:cNvSpPr>
              <a:spLocks noChangeShapeType="1"/>
            </xdr:cNvSpPr>
          </xdr:nvSpPr>
          <xdr:spPr bwMode="auto">
            <a:xfrm>
              <a:off x="1211" y="442"/>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0" name="Line 105"/>
            <xdr:cNvSpPr>
              <a:spLocks noChangeShapeType="1"/>
            </xdr:cNvSpPr>
          </xdr:nvSpPr>
          <xdr:spPr bwMode="auto">
            <a:xfrm>
              <a:off x="1211" y="459"/>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1" name="Line 106"/>
            <xdr:cNvSpPr>
              <a:spLocks noChangeShapeType="1"/>
            </xdr:cNvSpPr>
          </xdr:nvSpPr>
          <xdr:spPr bwMode="auto">
            <a:xfrm>
              <a:off x="1211" y="476"/>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2" name="Line 107"/>
            <xdr:cNvSpPr>
              <a:spLocks noChangeShapeType="1"/>
            </xdr:cNvSpPr>
          </xdr:nvSpPr>
          <xdr:spPr bwMode="auto">
            <a:xfrm>
              <a:off x="1211" y="493"/>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3" name="Line 108"/>
            <xdr:cNvSpPr>
              <a:spLocks noChangeShapeType="1"/>
            </xdr:cNvSpPr>
          </xdr:nvSpPr>
          <xdr:spPr bwMode="auto">
            <a:xfrm>
              <a:off x="1211" y="510"/>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4" name="Line 109"/>
            <xdr:cNvSpPr>
              <a:spLocks noChangeShapeType="1"/>
            </xdr:cNvSpPr>
          </xdr:nvSpPr>
          <xdr:spPr bwMode="auto">
            <a:xfrm>
              <a:off x="1211" y="527"/>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5" name="Line 110"/>
            <xdr:cNvSpPr>
              <a:spLocks noChangeShapeType="1"/>
            </xdr:cNvSpPr>
          </xdr:nvSpPr>
          <xdr:spPr bwMode="auto">
            <a:xfrm>
              <a:off x="1211" y="544"/>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206" name="Line 111"/>
            <xdr:cNvSpPr>
              <a:spLocks noChangeShapeType="1"/>
            </xdr:cNvSpPr>
          </xdr:nvSpPr>
          <xdr:spPr bwMode="auto">
            <a:xfrm>
              <a:off x="1211" y="561"/>
              <a:ext cx="79"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78" name="Text Box 126"/>
          <xdr:cNvSpPr txBox="1">
            <a:spLocks noChangeArrowheads="1"/>
          </xdr:cNvSpPr>
        </xdr:nvSpPr>
        <xdr:spPr bwMode="auto">
          <a:xfrm>
            <a:off x="1503" y="555"/>
            <a:ext cx="39" cy="22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grpSp>
        <xdr:nvGrpSpPr>
          <xdr:cNvPr id="179" name="Group 277"/>
          <xdr:cNvGrpSpPr>
            <a:grpSpLocks/>
          </xdr:cNvGrpSpPr>
        </xdr:nvGrpSpPr>
        <xdr:grpSpPr bwMode="auto">
          <a:xfrm>
            <a:off x="1485" y="790"/>
            <a:ext cx="79" cy="203"/>
            <a:chOff x="1343" y="340"/>
            <a:chExt cx="60" cy="204"/>
          </a:xfrm>
        </xdr:grpSpPr>
        <xdr:sp macro="" textlink="">
          <xdr:nvSpPr>
            <xdr:cNvPr id="181" name="Line 278"/>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2" name="Line 279"/>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3" name="Line 280"/>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4" name="Line 281"/>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5" name="Line 282"/>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6" name="Line 283"/>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7" name="Line 284"/>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8" name="Line 285"/>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89" name="Line 286"/>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0" name="Line 287"/>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1" name="Line 288"/>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2" name="Line 289"/>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193" name="Line 290"/>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180" name="Text Box 305"/>
          <xdr:cNvSpPr txBox="1">
            <a:spLocks noChangeArrowheads="1"/>
          </xdr:cNvSpPr>
        </xdr:nvSpPr>
        <xdr:spPr bwMode="auto">
          <a:xfrm>
            <a:off x="1503" y="786"/>
            <a:ext cx="37" cy="212"/>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雇用者所得率・県外</a:t>
            </a:r>
          </a:p>
        </xdr:txBody>
      </xdr:sp>
    </xdr:grpSp>
    <xdr:clientData/>
  </xdr:twoCellAnchor>
  <xdr:twoCellAnchor>
    <xdr:from>
      <xdr:col>6</xdr:col>
      <xdr:colOff>390242</xdr:colOff>
      <xdr:row>64</xdr:row>
      <xdr:rowOff>153909</xdr:rowOff>
    </xdr:from>
    <xdr:to>
      <xdr:col>6</xdr:col>
      <xdr:colOff>771441</xdr:colOff>
      <xdr:row>77</xdr:row>
      <xdr:rowOff>117263</xdr:rowOff>
    </xdr:to>
    <xdr:sp macro="" textlink="">
      <xdr:nvSpPr>
        <xdr:cNvPr id="207" name="Text Box 306"/>
        <xdr:cNvSpPr txBox="1">
          <a:spLocks noChangeArrowheads="1"/>
        </xdr:cNvSpPr>
      </xdr:nvSpPr>
      <xdr:spPr bwMode="auto">
        <a:xfrm>
          <a:off x="3924017" y="10107534"/>
          <a:ext cx="381199" cy="1982654"/>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2</xdr:col>
      <xdr:colOff>19050</xdr:colOff>
      <xdr:row>88</xdr:row>
      <xdr:rowOff>76200</xdr:rowOff>
    </xdr:from>
    <xdr:to>
      <xdr:col>30</xdr:col>
      <xdr:colOff>219075</xdr:colOff>
      <xdr:row>90</xdr:row>
      <xdr:rowOff>142875</xdr:rowOff>
    </xdr:to>
    <xdr:grpSp>
      <xdr:nvGrpSpPr>
        <xdr:cNvPr id="209" name="Group 430"/>
        <xdr:cNvGrpSpPr>
          <a:grpSpLocks/>
        </xdr:cNvGrpSpPr>
      </xdr:nvGrpSpPr>
      <xdr:grpSpPr bwMode="auto">
        <a:xfrm>
          <a:off x="565150" y="13728700"/>
          <a:ext cx="22259925" cy="371475"/>
          <a:chOff x="35" y="24"/>
          <a:chExt cx="2547" cy="39"/>
        </a:xfrm>
      </xdr:grpSpPr>
      <xdr:sp macro="" textlink="">
        <xdr:nvSpPr>
          <xdr:cNvPr id="210" name="Text Box 431"/>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2/4                 </a:t>
            </a:r>
          </a:p>
        </xdr:txBody>
      </xdr:sp>
      <xdr:sp macro="" textlink="">
        <xdr:nvSpPr>
          <xdr:cNvPr id="211" name="Text Box 432"/>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12" name="AutoShape 433"/>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10</xdr:col>
      <xdr:colOff>405331</xdr:colOff>
      <xdr:row>14</xdr:row>
      <xdr:rowOff>0</xdr:rowOff>
    </xdr:from>
    <xdr:to>
      <xdr:col>11</xdr:col>
      <xdr:colOff>226825</xdr:colOff>
      <xdr:row>27</xdr:row>
      <xdr:rowOff>45745</xdr:rowOff>
    </xdr:to>
    <xdr:sp macro="" textlink="">
      <xdr:nvSpPr>
        <xdr:cNvPr id="213" name="Text Box 127"/>
        <xdr:cNvSpPr txBox="1">
          <a:spLocks noChangeArrowheads="1"/>
        </xdr:cNvSpPr>
      </xdr:nvSpPr>
      <xdr:spPr bwMode="auto">
        <a:xfrm>
          <a:off x="7491931" y="2190750"/>
          <a:ext cx="383469" cy="203647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雇用者所得率・三重県</a:t>
          </a:r>
        </a:p>
      </xdr:txBody>
    </xdr:sp>
    <xdr:clientData/>
  </xdr:twoCellAnchor>
  <xdr:twoCellAnchor>
    <xdr:from>
      <xdr:col>10</xdr:col>
      <xdr:colOff>369117</xdr:colOff>
      <xdr:row>65</xdr:row>
      <xdr:rowOff>9054</xdr:rowOff>
    </xdr:from>
    <xdr:to>
      <xdr:col>11</xdr:col>
      <xdr:colOff>217802</xdr:colOff>
      <xdr:row>77</xdr:row>
      <xdr:rowOff>120242</xdr:rowOff>
    </xdr:to>
    <xdr:sp macro="" textlink="">
      <xdr:nvSpPr>
        <xdr:cNvPr id="214" name="Text Box 307"/>
        <xdr:cNvSpPr txBox="1">
          <a:spLocks noChangeArrowheads="1"/>
        </xdr:cNvSpPr>
      </xdr:nvSpPr>
      <xdr:spPr bwMode="auto">
        <a:xfrm>
          <a:off x="7455717" y="10143654"/>
          <a:ext cx="410660" cy="1949513"/>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雇用者所得率</a:t>
          </a:r>
        </a:p>
      </xdr:txBody>
    </xdr:sp>
    <xdr:clientData/>
  </xdr:twoCellAnchor>
  <xdr:twoCellAnchor>
    <xdr:from>
      <xdr:col>1</xdr:col>
      <xdr:colOff>0</xdr:colOff>
      <xdr:row>87</xdr:row>
      <xdr:rowOff>0</xdr:rowOff>
    </xdr:from>
    <xdr:to>
      <xdr:col>24</xdr:col>
      <xdr:colOff>0</xdr:colOff>
      <xdr:row>87</xdr:row>
      <xdr:rowOff>0</xdr:rowOff>
    </xdr:to>
    <xdr:grpSp>
      <xdr:nvGrpSpPr>
        <xdr:cNvPr id="215" name="Group 448"/>
        <xdr:cNvGrpSpPr>
          <a:grpSpLocks/>
        </xdr:cNvGrpSpPr>
      </xdr:nvGrpSpPr>
      <xdr:grpSpPr bwMode="auto">
        <a:xfrm>
          <a:off x="203200" y="13500100"/>
          <a:ext cx="18656300" cy="0"/>
          <a:chOff x="35" y="24"/>
          <a:chExt cx="2547" cy="39"/>
        </a:xfrm>
      </xdr:grpSpPr>
      <xdr:sp macro="" textlink="">
        <xdr:nvSpPr>
          <xdr:cNvPr id="216" name="Text Box 449"/>
          <xdr:cNvSpPr txBox="1">
            <a:spLocks noChangeArrowheads="1"/>
          </xdr:cNvSpPr>
        </xdr:nvSpPr>
        <xdr:spPr bwMode="auto">
          <a:xfrm>
            <a:off x="1188857435354" y="13496925"/>
            <a:ext cx="1742" cy="0"/>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経済波及効果体系図　</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17</a:t>
            </a:r>
            <a:r>
              <a:rPr lang="ja-JP" altLang="en-US" sz="2000" b="0" i="0" u="none" strike="noStrike" baseline="0">
                <a:solidFill>
                  <a:srgbClr val="FFFFFF"/>
                </a:solidFill>
                <a:latin typeface="ＭＳ ゴシック"/>
                <a:ea typeface="ＭＳ ゴシック"/>
              </a:rPr>
              <a:t>年三重県地域間産業連関表・</a:t>
            </a:r>
            <a:r>
              <a:rPr lang="en-US" altLang="ja-JP" sz="2000" b="0" i="0" u="none" strike="noStrike" baseline="0">
                <a:solidFill>
                  <a:srgbClr val="FFFFFF"/>
                </a:solidFill>
                <a:latin typeface="ＭＳ ゴシック"/>
                <a:ea typeface="ＭＳ ゴシック"/>
              </a:rPr>
              <a:t>13</a:t>
            </a:r>
            <a:r>
              <a:rPr lang="ja-JP" altLang="en-US" sz="2000" b="0" i="0" u="none" strike="noStrike" baseline="0">
                <a:solidFill>
                  <a:srgbClr val="FFFFFF"/>
                </a:solidFill>
                <a:latin typeface="ＭＳ ゴシック"/>
                <a:ea typeface="ＭＳ ゴシック"/>
              </a:rPr>
              <a:t>部門</a:t>
            </a:r>
            <a:r>
              <a:rPr lang="en-US" altLang="ja-JP" sz="2000" b="0" i="0" u="none" strike="noStrike" baseline="0">
                <a:solidFill>
                  <a:srgbClr val="FFFFFF"/>
                </a:solidFill>
                <a:latin typeface="ＭＳ ゴシック"/>
                <a:ea typeface="ＭＳ ゴシック"/>
              </a:rPr>
              <a:t>)</a:t>
            </a:r>
            <a:r>
              <a:rPr lang="ja-JP" altLang="en-US" sz="2000" b="0" i="0" u="none" strike="noStrike" baseline="0">
                <a:solidFill>
                  <a:srgbClr val="FFFFFF"/>
                </a:solidFill>
                <a:latin typeface="ＭＳ ゴシック"/>
                <a:ea typeface="ＭＳ ゴシック"/>
              </a:rPr>
              <a:t>　　                    </a:t>
            </a:r>
            <a:r>
              <a:rPr lang="en-US" altLang="ja-JP" sz="1200" b="0" i="0" u="none" strike="noStrike" baseline="0">
                <a:solidFill>
                  <a:srgbClr val="FFFFFF"/>
                </a:solidFill>
                <a:latin typeface="ＭＳ ゴシック"/>
                <a:ea typeface="ＭＳ ゴシック"/>
              </a:rPr>
              <a:t>(</a:t>
            </a:r>
            <a:r>
              <a:rPr lang="ja-JP" altLang="en-US" sz="1200" b="0" i="0" u="none" strike="noStrike" baseline="0">
                <a:solidFill>
                  <a:srgbClr val="FFFFFF"/>
                </a:solidFill>
                <a:latin typeface="ＭＳ ゴシック"/>
                <a:ea typeface="ＭＳ ゴシック"/>
              </a:rPr>
              <a:t>移輸入を考慮）（単位：億円、人）</a:t>
            </a:r>
          </a:p>
        </xdr:txBody>
      </xdr:sp>
      <xdr:sp macro="" textlink="">
        <xdr:nvSpPr>
          <xdr:cNvPr id="217" name="Text Box 450"/>
          <xdr:cNvSpPr txBox="1">
            <a:spLocks noChangeArrowheads="1"/>
          </xdr:cNvSpPr>
        </xdr:nvSpPr>
        <xdr:spPr bwMode="auto">
          <a:xfrm>
            <a:off x="3074027671696" y="13496925"/>
            <a:ext cx="809" cy="0"/>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1" i="0" u="none" strike="noStrike" baseline="0">
                <a:solidFill>
                  <a:srgbClr val="000000"/>
                </a:solidFill>
                <a:latin typeface="ＭＳ ゴシック"/>
                <a:ea typeface="ＭＳ ゴシック"/>
              </a:rPr>
              <a:t>三重県政策部統計室（分析・情報グループ）</a:t>
            </a:r>
          </a:p>
        </xdr:txBody>
      </xdr:sp>
      <xdr:sp macro="" textlink="">
        <xdr:nvSpPr>
          <xdr:cNvPr id="218" name="AutoShape 451"/>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2</xdr:col>
      <xdr:colOff>0</xdr:colOff>
      <xdr:row>157</xdr:row>
      <xdr:rowOff>38100</xdr:rowOff>
    </xdr:from>
    <xdr:to>
      <xdr:col>30</xdr:col>
      <xdr:colOff>180975</xdr:colOff>
      <xdr:row>159</xdr:row>
      <xdr:rowOff>104775</xdr:rowOff>
    </xdr:to>
    <xdr:grpSp>
      <xdr:nvGrpSpPr>
        <xdr:cNvPr id="219" name="Group 454"/>
        <xdr:cNvGrpSpPr>
          <a:grpSpLocks/>
        </xdr:cNvGrpSpPr>
      </xdr:nvGrpSpPr>
      <xdr:grpSpPr bwMode="auto">
        <a:xfrm>
          <a:off x="546100" y="24358600"/>
          <a:ext cx="22240875" cy="371475"/>
          <a:chOff x="35" y="24"/>
          <a:chExt cx="2547" cy="39"/>
        </a:xfrm>
      </xdr:grpSpPr>
      <xdr:sp macro="" textlink="">
        <xdr:nvSpPr>
          <xdr:cNvPr id="220" name="Text Box 455"/>
          <xdr:cNvSpPr txBox="1">
            <a:spLocks noChangeArrowheads="1"/>
          </xdr:cNvSpPr>
        </xdr:nvSpPr>
        <xdr:spPr bwMode="auto">
          <a:xfrm>
            <a:off x="35" y="24"/>
            <a:ext cx="1742"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a:t>
            </a: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3/4</a:t>
            </a:r>
          </a:p>
        </xdr:txBody>
      </xdr:sp>
      <xdr:sp macro="" textlink="">
        <xdr:nvSpPr>
          <xdr:cNvPr id="221" name="Text Box 456"/>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b"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222" name="AutoShape 457"/>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11</xdr:col>
      <xdr:colOff>0</xdr:colOff>
      <xdr:row>184</xdr:row>
      <xdr:rowOff>114300</xdr:rowOff>
    </xdr:from>
    <xdr:to>
      <xdr:col>12</xdr:col>
      <xdr:colOff>85725</xdr:colOff>
      <xdr:row>196</xdr:row>
      <xdr:rowOff>133350</xdr:rowOff>
    </xdr:to>
    <xdr:grpSp>
      <xdr:nvGrpSpPr>
        <xdr:cNvPr id="223" name="Group 458"/>
        <xdr:cNvGrpSpPr>
          <a:grpSpLocks/>
        </xdr:cNvGrpSpPr>
      </xdr:nvGrpSpPr>
      <xdr:grpSpPr bwMode="auto">
        <a:xfrm>
          <a:off x="7658100" y="28600400"/>
          <a:ext cx="644525" cy="1949450"/>
          <a:chOff x="160" y="187"/>
          <a:chExt cx="60" cy="205"/>
        </a:xfrm>
      </xdr:grpSpPr>
      <xdr:sp macro="" textlink="">
        <xdr:nvSpPr>
          <xdr:cNvPr id="224" name="Line 459"/>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5" name="Line 460"/>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6" name="Line 461"/>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7" name="Line 462"/>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8" name="Line 463"/>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29" name="Line 464"/>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0" name="Line 465"/>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1" name="Line 466"/>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2" name="Line 467"/>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3" name="Line 468"/>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4" name="Line 469"/>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5" name="Line 470"/>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36" name="Line 471"/>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2</xdr:col>
      <xdr:colOff>0</xdr:colOff>
      <xdr:row>164</xdr:row>
      <xdr:rowOff>142875</xdr:rowOff>
    </xdr:from>
    <xdr:to>
      <xdr:col>30</xdr:col>
      <xdr:colOff>190500</xdr:colOff>
      <xdr:row>222</xdr:row>
      <xdr:rowOff>114300</xdr:rowOff>
    </xdr:to>
    <xdr:sp macro="" textlink="">
      <xdr:nvSpPr>
        <xdr:cNvPr id="237" name="Rectangle 473"/>
        <xdr:cNvSpPr>
          <a:spLocks noChangeArrowheads="1"/>
        </xdr:cNvSpPr>
      </xdr:nvSpPr>
      <xdr:spPr bwMode="auto">
        <a:xfrm>
          <a:off x="542925" y="25546050"/>
          <a:ext cx="22259925" cy="898207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38" name="Line 477"/>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186</xdr:row>
      <xdr:rowOff>0</xdr:rowOff>
    </xdr:from>
    <xdr:to>
      <xdr:col>6</xdr:col>
      <xdr:colOff>0</xdr:colOff>
      <xdr:row>186</xdr:row>
      <xdr:rowOff>0</xdr:rowOff>
    </xdr:to>
    <xdr:sp macro="" textlink="">
      <xdr:nvSpPr>
        <xdr:cNvPr id="239" name="Line 478"/>
        <xdr:cNvSpPr>
          <a:spLocks noChangeShapeType="1"/>
        </xdr:cNvSpPr>
      </xdr:nvSpPr>
      <xdr:spPr bwMode="auto">
        <a:xfrm>
          <a:off x="3533775" y="28813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580836</xdr:colOff>
      <xdr:row>118</xdr:row>
      <xdr:rowOff>172016</xdr:rowOff>
    </xdr:from>
    <xdr:to>
      <xdr:col>6</xdr:col>
      <xdr:colOff>980094</xdr:colOff>
      <xdr:row>131</xdr:row>
      <xdr:rowOff>81481</xdr:rowOff>
    </xdr:to>
    <xdr:sp macro="" textlink="">
      <xdr:nvSpPr>
        <xdr:cNvPr id="242" name="Rectangle 543"/>
        <xdr:cNvSpPr>
          <a:spLocks noChangeArrowheads="1"/>
        </xdr:cNvSpPr>
      </xdr:nvSpPr>
      <xdr:spPr bwMode="auto">
        <a:xfrm>
          <a:off x="4114611" y="18421916"/>
          <a:ext cx="399258" cy="2033540"/>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504825</xdr:colOff>
      <xdr:row>120</xdr:row>
      <xdr:rowOff>28575</xdr:rowOff>
    </xdr:from>
    <xdr:to>
      <xdr:col>12</xdr:col>
      <xdr:colOff>104775</xdr:colOff>
      <xdr:row>131</xdr:row>
      <xdr:rowOff>142875</xdr:rowOff>
    </xdr:to>
    <xdr:grpSp>
      <xdr:nvGrpSpPr>
        <xdr:cNvPr id="243" name="Group 548"/>
        <xdr:cNvGrpSpPr>
          <a:grpSpLocks/>
        </xdr:cNvGrpSpPr>
      </xdr:nvGrpSpPr>
      <xdr:grpSpPr bwMode="auto">
        <a:xfrm>
          <a:off x="7604125" y="18608675"/>
          <a:ext cx="717550" cy="1892300"/>
          <a:chOff x="160" y="187"/>
          <a:chExt cx="60" cy="205"/>
        </a:xfrm>
      </xdr:grpSpPr>
      <xdr:sp macro="" textlink="">
        <xdr:nvSpPr>
          <xdr:cNvPr id="244" name="Line 549"/>
          <xdr:cNvSpPr>
            <a:spLocks noChangeShapeType="1"/>
          </xdr:cNvSpPr>
        </xdr:nvSpPr>
        <xdr:spPr bwMode="auto">
          <a:xfrm flipV="1">
            <a:off x="160" y="289"/>
            <a:ext cx="60" cy="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5" name="Line 550"/>
          <xdr:cNvSpPr>
            <a:spLocks noChangeShapeType="1"/>
          </xdr:cNvSpPr>
        </xdr:nvSpPr>
        <xdr:spPr bwMode="auto">
          <a:xfrm flipV="1">
            <a:off x="160" y="272"/>
            <a:ext cx="60" cy="26"/>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6" name="Line 551"/>
          <xdr:cNvSpPr>
            <a:spLocks noChangeShapeType="1"/>
          </xdr:cNvSpPr>
        </xdr:nvSpPr>
        <xdr:spPr bwMode="auto">
          <a:xfrm flipV="1">
            <a:off x="160" y="255"/>
            <a:ext cx="59" cy="43"/>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7" name="Line 552"/>
          <xdr:cNvSpPr>
            <a:spLocks noChangeShapeType="1"/>
          </xdr:cNvSpPr>
        </xdr:nvSpPr>
        <xdr:spPr bwMode="auto">
          <a:xfrm flipV="1">
            <a:off x="160" y="238"/>
            <a:ext cx="60" cy="60"/>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8" name="Line 553"/>
          <xdr:cNvSpPr>
            <a:spLocks noChangeShapeType="1"/>
          </xdr:cNvSpPr>
        </xdr:nvSpPr>
        <xdr:spPr bwMode="auto">
          <a:xfrm flipV="1">
            <a:off x="160" y="221"/>
            <a:ext cx="60"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49" name="Line 554"/>
          <xdr:cNvSpPr>
            <a:spLocks noChangeShapeType="1"/>
          </xdr:cNvSpPr>
        </xdr:nvSpPr>
        <xdr:spPr bwMode="auto">
          <a:xfrm flipV="1">
            <a:off x="160" y="203"/>
            <a:ext cx="60" cy="9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0" name="Line 555"/>
          <xdr:cNvSpPr>
            <a:spLocks noChangeShapeType="1"/>
          </xdr:cNvSpPr>
        </xdr:nvSpPr>
        <xdr:spPr bwMode="auto">
          <a:xfrm flipV="1">
            <a:off x="160" y="187"/>
            <a:ext cx="60" cy="111"/>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1" name="Line 556"/>
          <xdr:cNvSpPr>
            <a:spLocks noChangeShapeType="1"/>
          </xdr:cNvSpPr>
        </xdr:nvSpPr>
        <xdr:spPr bwMode="auto">
          <a:xfrm>
            <a:off x="160" y="298"/>
            <a:ext cx="60" cy="8"/>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2" name="Line 557"/>
          <xdr:cNvSpPr>
            <a:spLocks noChangeShapeType="1"/>
          </xdr:cNvSpPr>
        </xdr:nvSpPr>
        <xdr:spPr bwMode="auto">
          <a:xfrm>
            <a:off x="160" y="298"/>
            <a:ext cx="60" cy="25"/>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3" name="Line 558"/>
          <xdr:cNvSpPr>
            <a:spLocks noChangeShapeType="1"/>
          </xdr:cNvSpPr>
        </xdr:nvSpPr>
        <xdr:spPr bwMode="auto">
          <a:xfrm>
            <a:off x="160" y="298"/>
            <a:ext cx="60" cy="42"/>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4" name="Line 559"/>
          <xdr:cNvSpPr>
            <a:spLocks noChangeShapeType="1"/>
          </xdr:cNvSpPr>
        </xdr:nvSpPr>
        <xdr:spPr bwMode="auto">
          <a:xfrm>
            <a:off x="160" y="298"/>
            <a:ext cx="60" cy="59"/>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5" name="Line 560"/>
          <xdr:cNvSpPr>
            <a:spLocks noChangeShapeType="1"/>
          </xdr:cNvSpPr>
        </xdr:nvSpPr>
        <xdr:spPr bwMode="auto">
          <a:xfrm>
            <a:off x="160" y="298"/>
            <a:ext cx="59" cy="77"/>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sp macro="" textlink="">
        <xdr:nvSpPr>
          <xdr:cNvPr id="256" name="Line 561"/>
          <xdr:cNvSpPr>
            <a:spLocks noChangeShapeType="1"/>
          </xdr:cNvSpPr>
        </xdr:nvSpPr>
        <xdr:spPr bwMode="auto">
          <a:xfrm>
            <a:off x="160" y="298"/>
            <a:ext cx="60" cy="94"/>
          </a:xfrm>
          <a:prstGeom prst="line">
            <a:avLst/>
          </a:prstGeom>
          <a:noFill/>
          <a:ln w="9525">
            <a:solidFill>
              <a:srgbClr val="000000"/>
            </a:solidFill>
            <a:round/>
            <a:headEnd type="oval" w="sm" len="sm"/>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118167</xdr:colOff>
      <xdr:row>119</xdr:row>
      <xdr:rowOff>18107</xdr:rowOff>
    </xdr:from>
    <xdr:to>
      <xdr:col>11</xdr:col>
      <xdr:colOff>499365</xdr:colOff>
      <xdr:row>131</xdr:row>
      <xdr:rowOff>99109</xdr:rowOff>
    </xdr:to>
    <xdr:sp macro="" textlink="">
      <xdr:nvSpPr>
        <xdr:cNvPr id="257" name="Rectangle 544"/>
        <xdr:cNvSpPr>
          <a:spLocks noChangeArrowheads="1"/>
        </xdr:cNvSpPr>
      </xdr:nvSpPr>
      <xdr:spPr bwMode="auto">
        <a:xfrm>
          <a:off x="7766742" y="18448982"/>
          <a:ext cx="381198" cy="202410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38100</xdr:colOff>
      <xdr:row>126</xdr:row>
      <xdr:rowOff>47625</xdr:rowOff>
    </xdr:from>
    <xdr:to>
      <xdr:col>6</xdr:col>
      <xdr:colOff>561975</xdr:colOff>
      <xdr:row>126</xdr:row>
      <xdr:rowOff>47625</xdr:rowOff>
    </xdr:to>
    <xdr:sp macro="" textlink="">
      <xdr:nvSpPr>
        <xdr:cNvPr id="258" name="Line 562"/>
        <xdr:cNvSpPr>
          <a:spLocks noChangeShapeType="1"/>
        </xdr:cNvSpPr>
      </xdr:nvSpPr>
      <xdr:spPr bwMode="auto">
        <a:xfrm>
          <a:off x="3571875" y="19659600"/>
          <a:ext cx="523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923925</xdr:colOff>
      <xdr:row>126</xdr:row>
      <xdr:rowOff>76200</xdr:rowOff>
    </xdr:from>
    <xdr:to>
      <xdr:col>7</xdr:col>
      <xdr:colOff>219075</xdr:colOff>
      <xdr:row>126</xdr:row>
      <xdr:rowOff>76200</xdr:rowOff>
    </xdr:to>
    <xdr:sp macro="" textlink="">
      <xdr:nvSpPr>
        <xdr:cNvPr id="259" name="Line 563"/>
        <xdr:cNvSpPr>
          <a:spLocks noChangeShapeType="1"/>
        </xdr:cNvSpPr>
      </xdr:nvSpPr>
      <xdr:spPr bwMode="auto">
        <a:xfrm>
          <a:off x="4457700" y="19688175"/>
          <a:ext cx="4381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126</xdr:row>
      <xdr:rowOff>76200</xdr:rowOff>
    </xdr:from>
    <xdr:to>
      <xdr:col>10</xdr:col>
      <xdr:colOff>457200</xdr:colOff>
      <xdr:row>126</xdr:row>
      <xdr:rowOff>76200</xdr:rowOff>
    </xdr:to>
    <xdr:sp macro="" textlink="">
      <xdr:nvSpPr>
        <xdr:cNvPr id="260" name="Line 564"/>
        <xdr:cNvSpPr>
          <a:spLocks noChangeShapeType="1"/>
        </xdr:cNvSpPr>
      </xdr:nvSpPr>
      <xdr:spPr bwMode="auto">
        <a:xfrm>
          <a:off x="7086600" y="19688175"/>
          <a:ext cx="457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335450</xdr:colOff>
      <xdr:row>11</xdr:row>
      <xdr:rowOff>25400</xdr:rowOff>
    </xdr:from>
    <xdr:to>
      <xdr:col>15</xdr:col>
      <xdr:colOff>177800</xdr:colOff>
      <xdr:row>13</xdr:row>
      <xdr:rowOff>117695</xdr:rowOff>
    </xdr:to>
    <xdr:sp macro="" textlink="">
      <xdr:nvSpPr>
        <xdr:cNvPr id="261" name="Rectangle 565"/>
        <xdr:cNvSpPr>
          <a:spLocks noChangeArrowheads="1"/>
        </xdr:cNvSpPr>
      </xdr:nvSpPr>
      <xdr:spPr bwMode="auto">
        <a:xfrm>
          <a:off x="10139850" y="1701800"/>
          <a:ext cx="667850" cy="42249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Ａ</a:t>
          </a:r>
          <a:r>
            <a:rPr lang="en-US" altLang="ja-JP" sz="1400" b="0" i="0" u="none" strike="noStrike" baseline="0">
              <a:solidFill>
                <a:srgbClr val="000000"/>
              </a:solidFill>
              <a:latin typeface="ＭＳ Ｐゴシック"/>
              <a:ea typeface="ＭＳ Ｐゴシック"/>
            </a:rPr>
            <a:t>2</a:t>
          </a:r>
        </a:p>
      </xdr:txBody>
    </xdr:sp>
    <xdr:clientData/>
  </xdr:twoCellAnchor>
  <xdr:twoCellAnchor>
    <xdr:from>
      <xdr:col>28</xdr:col>
      <xdr:colOff>417402</xdr:colOff>
      <xdr:row>37</xdr:row>
      <xdr:rowOff>9053</xdr:rowOff>
    </xdr:from>
    <xdr:to>
      <xdr:col>29</xdr:col>
      <xdr:colOff>408349</xdr:colOff>
      <xdr:row>40</xdr:row>
      <xdr:rowOff>9053</xdr:rowOff>
    </xdr:to>
    <xdr:sp macro="" textlink="">
      <xdr:nvSpPr>
        <xdr:cNvPr id="262" name="Rectangle 576"/>
        <xdr:cNvSpPr>
          <a:spLocks noChangeArrowheads="1"/>
        </xdr:cNvSpPr>
      </xdr:nvSpPr>
      <xdr:spPr bwMode="auto">
        <a:xfrm>
          <a:off x="22134402" y="5800253"/>
          <a:ext cx="438622" cy="45720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Ｂ</a:t>
          </a:r>
          <a:r>
            <a:rPr lang="en-US" altLang="ja-JP" sz="2000" b="0" i="0" u="none" strike="noStrike" baseline="0">
              <a:solidFill>
                <a:srgbClr val="000000"/>
              </a:solidFill>
              <a:latin typeface="ＭＳ Ｐゴシック"/>
              <a:ea typeface="ＭＳ Ｐゴシック"/>
            </a:rPr>
            <a:t>2</a:t>
          </a:r>
        </a:p>
      </xdr:txBody>
    </xdr:sp>
    <xdr:clientData/>
  </xdr:twoCellAnchor>
  <xdr:twoCellAnchor>
    <xdr:from>
      <xdr:col>28</xdr:col>
      <xdr:colOff>417402</xdr:colOff>
      <xdr:row>50</xdr:row>
      <xdr:rowOff>0</xdr:rowOff>
    </xdr:from>
    <xdr:to>
      <xdr:col>29</xdr:col>
      <xdr:colOff>427065</xdr:colOff>
      <xdr:row>53</xdr:row>
      <xdr:rowOff>18107</xdr:rowOff>
    </xdr:to>
    <xdr:sp macro="" textlink="">
      <xdr:nvSpPr>
        <xdr:cNvPr id="263" name="Rectangle 577"/>
        <xdr:cNvSpPr>
          <a:spLocks noChangeArrowheads="1"/>
        </xdr:cNvSpPr>
      </xdr:nvSpPr>
      <xdr:spPr bwMode="auto">
        <a:xfrm>
          <a:off x="22134402" y="7772400"/>
          <a:ext cx="457338" cy="475307"/>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Ｄ</a:t>
          </a:r>
          <a:r>
            <a:rPr lang="en-US" altLang="ja-JP" sz="2000" b="0" i="0" u="none" strike="noStrike" baseline="0">
              <a:solidFill>
                <a:srgbClr val="000000"/>
              </a:solidFill>
              <a:latin typeface="ＭＳ Ｐゴシック"/>
              <a:ea typeface="ＭＳ Ｐゴシック"/>
            </a:rPr>
            <a:t>2</a:t>
          </a:r>
        </a:p>
      </xdr:txBody>
    </xdr:sp>
    <xdr:clientData/>
  </xdr:twoCellAnchor>
  <xdr:twoCellAnchor>
    <xdr:from>
      <xdr:col>4</xdr:col>
      <xdr:colOff>45267</xdr:colOff>
      <xdr:row>113</xdr:row>
      <xdr:rowOff>108170</xdr:rowOff>
    </xdr:from>
    <xdr:to>
      <xdr:col>5</xdr:col>
      <xdr:colOff>789563</xdr:colOff>
      <xdr:row>117</xdr:row>
      <xdr:rowOff>18205</xdr:rowOff>
    </xdr:to>
    <xdr:sp macro="" textlink="">
      <xdr:nvSpPr>
        <xdr:cNvPr id="264" name="Rectangle 580"/>
        <xdr:cNvSpPr>
          <a:spLocks noChangeArrowheads="1"/>
        </xdr:cNvSpPr>
      </xdr:nvSpPr>
      <xdr:spPr bwMode="auto">
        <a:xfrm>
          <a:off x="1312092" y="17567495"/>
          <a:ext cx="2077796" cy="519635"/>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Ａ</a:t>
          </a:r>
          <a:r>
            <a:rPr lang="en-US" altLang="ja-JP" sz="2000" b="0" i="0" u="none" strike="noStrike" baseline="0">
              <a:solidFill>
                <a:srgbClr val="000000"/>
              </a:solidFill>
              <a:latin typeface="ＭＳ Ｐゴシック"/>
              <a:ea typeface="ＭＳ Ｐゴシック"/>
            </a:rPr>
            <a:t>2</a:t>
          </a:r>
          <a:r>
            <a:rPr lang="ja-JP" altLang="en-US" sz="2000" b="0" i="0" u="none" strike="noStrike" baseline="0">
              <a:solidFill>
                <a:srgbClr val="000000"/>
              </a:solidFill>
              <a:latin typeface="ＭＳ Ｐゴシック"/>
              <a:ea typeface="ＭＳ Ｐゴシック"/>
            </a:rPr>
            <a:t>　＋　Ｂ</a:t>
          </a:r>
          <a:r>
            <a:rPr lang="en-US" altLang="ja-JP" sz="2000" b="0" i="0" u="none" strike="noStrike" baseline="0">
              <a:solidFill>
                <a:srgbClr val="000000"/>
              </a:solidFill>
              <a:latin typeface="ＭＳ Ｐゴシック"/>
              <a:ea typeface="ＭＳ Ｐゴシック"/>
            </a:rPr>
            <a:t>2</a:t>
          </a:r>
        </a:p>
      </xdr:txBody>
    </xdr:sp>
    <xdr:clientData/>
  </xdr:twoCellAnchor>
  <xdr:twoCellAnchor>
    <xdr:from>
      <xdr:col>4</xdr:col>
      <xdr:colOff>36214</xdr:colOff>
      <xdr:row>180</xdr:row>
      <xdr:rowOff>36214</xdr:rowOff>
    </xdr:from>
    <xdr:to>
      <xdr:col>5</xdr:col>
      <xdr:colOff>780509</xdr:colOff>
      <xdr:row>183</xdr:row>
      <xdr:rowOff>36214</xdr:rowOff>
    </xdr:to>
    <xdr:sp macro="" textlink="">
      <xdr:nvSpPr>
        <xdr:cNvPr id="266" name="Rectangle 583"/>
        <xdr:cNvSpPr>
          <a:spLocks noChangeArrowheads="1"/>
        </xdr:cNvSpPr>
      </xdr:nvSpPr>
      <xdr:spPr bwMode="auto">
        <a:xfrm>
          <a:off x="1303039" y="27877789"/>
          <a:ext cx="2077795" cy="48577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Ｃ</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Ｄ</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6</xdr:col>
      <xdr:colOff>9525</xdr:colOff>
      <xdr:row>191</xdr:row>
      <xdr:rowOff>66675</xdr:rowOff>
    </xdr:from>
    <xdr:to>
      <xdr:col>6</xdr:col>
      <xdr:colOff>571500</xdr:colOff>
      <xdr:row>191</xdr:row>
      <xdr:rowOff>66675</xdr:rowOff>
    </xdr:to>
    <xdr:sp macro="" textlink="">
      <xdr:nvSpPr>
        <xdr:cNvPr id="267" name="Line 585"/>
        <xdr:cNvSpPr>
          <a:spLocks noChangeShapeType="1"/>
        </xdr:cNvSpPr>
      </xdr:nvSpPr>
      <xdr:spPr bwMode="auto">
        <a:xfrm>
          <a:off x="3543300" y="29756100"/>
          <a:ext cx="561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904875</xdr:colOff>
      <xdr:row>191</xdr:row>
      <xdr:rowOff>66675</xdr:rowOff>
    </xdr:from>
    <xdr:to>
      <xdr:col>7</xdr:col>
      <xdr:colOff>209550</xdr:colOff>
      <xdr:row>191</xdr:row>
      <xdr:rowOff>66675</xdr:rowOff>
    </xdr:to>
    <xdr:sp macro="" textlink="">
      <xdr:nvSpPr>
        <xdr:cNvPr id="268" name="Line 586"/>
        <xdr:cNvSpPr>
          <a:spLocks noChangeShapeType="1"/>
        </xdr:cNvSpPr>
      </xdr:nvSpPr>
      <xdr:spPr bwMode="auto">
        <a:xfrm>
          <a:off x="4438650" y="29756100"/>
          <a:ext cx="4476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191</xdr:row>
      <xdr:rowOff>85725</xdr:rowOff>
    </xdr:from>
    <xdr:to>
      <xdr:col>10</xdr:col>
      <xdr:colOff>533400</xdr:colOff>
      <xdr:row>191</xdr:row>
      <xdr:rowOff>85725</xdr:rowOff>
    </xdr:to>
    <xdr:sp macro="" textlink="">
      <xdr:nvSpPr>
        <xdr:cNvPr id="269" name="Line 587"/>
        <xdr:cNvSpPr>
          <a:spLocks noChangeShapeType="1"/>
        </xdr:cNvSpPr>
      </xdr:nvSpPr>
      <xdr:spPr bwMode="auto">
        <a:xfrm>
          <a:off x="7086600" y="29775150"/>
          <a:ext cx="5334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190500</xdr:colOff>
      <xdr:row>185</xdr:row>
      <xdr:rowOff>0</xdr:rowOff>
    </xdr:from>
    <xdr:to>
      <xdr:col>15</xdr:col>
      <xdr:colOff>895350</xdr:colOff>
      <xdr:row>215</xdr:row>
      <xdr:rowOff>85725</xdr:rowOff>
    </xdr:to>
    <xdr:grpSp>
      <xdr:nvGrpSpPr>
        <xdr:cNvPr id="270" name="Group 659"/>
        <xdr:cNvGrpSpPr>
          <a:grpSpLocks/>
        </xdr:cNvGrpSpPr>
      </xdr:nvGrpSpPr>
      <xdr:grpSpPr bwMode="auto">
        <a:xfrm>
          <a:off x="10820400" y="28638500"/>
          <a:ext cx="704850" cy="4759325"/>
          <a:chOff x="1547" y="2839"/>
          <a:chExt cx="74" cy="520"/>
        </a:xfrm>
      </xdr:grpSpPr>
      <xdr:sp macro="" textlink="">
        <xdr:nvSpPr>
          <xdr:cNvPr id="271" name="Line 646"/>
          <xdr:cNvSpPr>
            <a:spLocks noChangeShapeType="1"/>
          </xdr:cNvSpPr>
        </xdr:nvSpPr>
        <xdr:spPr bwMode="auto">
          <a:xfrm>
            <a:off x="1547" y="283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2" name="Line 647"/>
          <xdr:cNvSpPr>
            <a:spLocks noChangeShapeType="1"/>
          </xdr:cNvSpPr>
        </xdr:nvSpPr>
        <xdr:spPr bwMode="auto">
          <a:xfrm>
            <a:off x="1547" y="285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3" name="Line 648"/>
          <xdr:cNvSpPr>
            <a:spLocks noChangeShapeType="1"/>
          </xdr:cNvSpPr>
        </xdr:nvSpPr>
        <xdr:spPr bwMode="auto">
          <a:xfrm>
            <a:off x="1547" y="287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4" name="Line 649"/>
          <xdr:cNvSpPr>
            <a:spLocks noChangeShapeType="1"/>
          </xdr:cNvSpPr>
        </xdr:nvSpPr>
        <xdr:spPr bwMode="auto">
          <a:xfrm>
            <a:off x="1547" y="2889"/>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5" name="Line 650"/>
          <xdr:cNvSpPr>
            <a:spLocks noChangeShapeType="1"/>
          </xdr:cNvSpPr>
        </xdr:nvSpPr>
        <xdr:spPr bwMode="auto">
          <a:xfrm>
            <a:off x="1547" y="2906"/>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6" name="Line 651"/>
          <xdr:cNvSpPr>
            <a:spLocks noChangeShapeType="1"/>
          </xdr:cNvSpPr>
        </xdr:nvSpPr>
        <xdr:spPr bwMode="auto">
          <a:xfrm>
            <a:off x="1547" y="2923"/>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7" name="Line 652"/>
          <xdr:cNvSpPr>
            <a:spLocks noChangeShapeType="1"/>
          </xdr:cNvSpPr>
        </xdr:nvSpPr>
        <xdr:spPr bwMode="auto">
          <a:xfrm>
            <a:off x="1547" y="2940"/>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8" name="Line 653"/>
          <xdr:cNvSpPr>
            <a:spLocks noChangeShapeType="1"/>
          </xdr:cNvSpPr>
        </xdr:nvSpPr>
        <xdr:spPr bwMode="auto">
          <a:xfrm>
            <a:off x="1547" y="2957"/>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79" name="Line 654"/>
          <xdr:cNvSpPr>
            <a:spLocks noChangeShapeType="1"/>
          </xdr:cNvSpPr>
        </xdr:nvSpPr>
        <xdr:spPr bwMode="auto">
          <a:xfrm>
            <a:off x="1547" y="2974"/>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0" name="Line 655"/>
          <xdr:cNvSpPr>
            <a:spLocks noChangeShapeType="1"/>
          </xdr:cNvSpPr>
        </xdr:nvSpPr>
        <xdr:spPr bwMode="auto">
          <a:xfrm>
            <a:off x="1547" y="2991"/>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1" name="Line 656"/>
          <xdr:cNvSpPr>
            <a:spLocks noChangeShapeType="1"/>
          </xdr:cNvSpPr>
        </xdr:nvSpPr>
        <xdr:spPr bwMode="auto">
          <a:xfrm>
            <a:off x="1547" y="3008"/>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2" name="Line 657"/>
          <xdr:cNvSpPr>
            <a:spLocks noChangeShapeType="1"/>
          </xdr:cNvSpPr>
        </xdr:nvSpPr>
        <xdr:spPr bwMode="auto">
          <a:xfrm>
            <a:off x="1547" y="3025"/>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3" name="Line 658"/>
          <xdr:cNvSpPr>
            <a:spLocks noChangeShapeType="1"/>
          </xdr:cNvSpPr>
        </xdr:nvSpPr>
        <xdr:spPr bwMode="auto">
          <a:xfrm>
            <a:off x="1547" y="3042"/>
            <a:ext cx="74" cy="317"/>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203</xdr:row>
      <xdr:rowOff>0</xdr:rowOff>
    </xdr:from>
    <xdr:to>
      <xdr:col>15</xdr:col>
      <xdr:colOff>726103</xdr:colOff>
      <xdr:row>216</xdr:row>
      <xdr:rowOff>0</xdr:rowOff>
    </xdr:to>
    <xdr:sp macro="" textlink="">
      <xdr:nvSpPr>
        <xdr:cNvPr id="284" name="Text Box 589"/>
        <xdr:cNvSpPr txBox="1">
          <a:spLocks noChangeArrowheads="1"/>
        </xdr:cNvSpPr>
      </xdr:nvSpPr>
      <xdr:spPr bwMode="auto">
        <a:xfrm>
          <a:off x="10947714" y="31518225"/>
          <a:ext cx="408289" cy="1981200"/>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200025</xdr:colOff>
      <xdr:row>102</xdr:row>
      <xdr:rowOff>104775</xdr:rowOff>
    </xdr:from>
    <xdr:to>
      <xdr:col>15</xdr:col>
      <xdr:colOff>866775</xdr:colOff>
      <xdr:row>131</xdr:row>
      <xdr:rowOff>47625</xdr:rowOff>
    </xdr:to>
    <xdr:grpSp>
      <xdr:nvGrpSpPr>
        <xdr:cNvPr id="285" name="Group 687"/>
        <xdr:cNvGrpSpPr>
          <a:grpSpLocks/>
        </xdr:cNvGrpSpPr>
      </xdr:nvGrpSpPr>
      <xdr:grpSpPr bwMode="auto">
        <a:xfrm>
          <a:off x="10829925" y="15890875"/>
          <a:ext cx="666750" cy="4514850"/>
          <a:chOff x="1546" y="1527"/>
          <a:chExt cx="70" cy="487"/>
        </a:xfrm>
      </xdr:grpSpPr>
      <xdr:sp macro="" textlink="">
        <xdr:nvSpPr>
          <xdr:cNvPr id="286" name="Line 674"/>
          <xdr:cNvSpPr>
            <a:spLocks noChangeShapeType="1"/>
          </xdr:cNvSpPr>
        </xdr:nvSpPr>
        <xdr:spPr bwMode="auto">
          <a:xfrm flipV="1">
            <a:off x="1546" y="1728"/>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7" name="Line 675"/>
          <xdr:cNvSpPr>
            <a:spLocks noChangeShapeType="1"/>
          </xdr:cNvSpPr>
        </xdr:nvSpPr>
        <xdr:spPr bwMode="auto">
          <a:xfrm flipV="1">
            <a:off x="1546" y="152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8" name="Line 676"/>
          <xdr:cNvSpPr>
            <a:spLocks noChangeShapeType="1"/>
          </xdr:cNvSpPr>
        </xdr:nvSpPr>
        <xdr:spPr bwMode="auto">
          <a:xfrm flipV="1">
            <a:off x="1546" y="1545"/>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89" name="Line 677"/>
          <xdr:cNvSpPr>
            <a:spLocks noChangeShapeType="1"/>
          </xdr:cNvSpPr>
        </xdr:nvSpPr>
        <xdr:spPr bwMode="auto">
          <a:xfrm flipV="1">
            <a:off x="1546" y="15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0" name="Line 678"/>
          <xdr:cNvSpPr>
            <a:spLocks noChangeShapeType="1"/>
          </xdr:cNvSpPr>
        </xdr:nvSpPr>
        <xdr:spPr bwMode="auto">
          <a:xfrm flipV="1">
            <a:off x="1546" y="15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1" name="Line 679"/>
          <xdr:cNvSpPr>
            <a:spLocks noChangeShapeType="1"/>
          </xdr:cNvSpPr>
        </xdr:nvSpPr>
        <xdr:spPr bwMode="auto">
          <a:xfrm flipV="1">
            <a:off x="1546" y="1594"/>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2" name="Line 680"/>
          <xdr:cNvSpPr>
            <a:spLocks noChangeShapeType="1"/>
          </xdr:cNvSpPr>
        </xdr:nvSpPr>
        <xdr:spPr bwMode="auto">
          <a:xfrm flipV="1">
            <a:off x="1546" y="1611"/>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3" name="Line 681"/>
          <xdr:cNvSpPr>
            <a:spLocks noChangeShapeType="1"/>
          </xdr:cNvSpPr>
        </xdr:nvSpPr>
        <xdr:spPr bwMode="auto">
          <a:xfrm flipV="1">
            <a:off x="1546" y="1626"/>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4" name="Line 682"/>
          <xdr:cNvSpPr>
            <a:spLocks noChangeShapeType="1"/>
          </xdr:cNvSpPr>
        </xdr:nvSpPr>
        <xdr:spPr bwMode="auto">
          <a:xfrm flipV="1">
            <a:off x="1546" y="164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5" name="Line 683"/>
          <xdr:cNvSpPr>
            <a:spLocks noChangeShapeType="1"/>
          </xdr:cNvSpPr>
        </xdr:nvSpPr>
        <xdr:spPr bwMode="auto">
          <a:xfrm flipV="1">
            <a:off x="1546" y="166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6" name="Line 684"/>
          <xdr:cNvSpPr>
            <a:spLocks noChangeShapeType="1"/>
          </xdr:cNvSpPr>
        </xdr:nvSpPr>
        <xdr:spPr bwMode="auto">
          <a:xfrm flipV="1">
            <a:off x="1546" y="1677"/>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7" name="Line 685"/>
          <xdr:cNvSpPr>
            <a:spLocks noChangeShapeType="1"/>
          </xdr:cNvSpPr>
        </xdr:nvSpPr>
        <xdr:spPr bwMode="auto">
          <a:xfrm flipV="1">
            <a:off x="1546" y="1693"/>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298" name="Line 686"/>
          <xdr:cNvSpPr>
            <a:spLocks noChangeShapeType="1"/>
          </xdr:cNvSpPr>
        </xdr:nvSpPr>
        <xdr:spPr bwMode="auto">
          <a:xfrm flipV="1">
            <a:off x="1546" y="1710"/>
            <a:ext cx="70" cy="286"/>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299707</xdr:colOff>
      <xdr:row>101</xdr:row>
      <xdr:rowOff>135330</xdr:rowOff>
    </xdr:from>
    <xdr:to>
      <xdr:col>15</xdr:col>
      <xdr:colOff>689936</xdr:colOff>
      <xdr:row>115</xdr:row>
      <xdr:rowOff>36</xdr:rowOff>
    </xdr:to>
    <xdr:sp macro="" textlink="">
      <xdr:nvSpPr>
        <xdr:cNvPr id="299" name="Text Box 368"/>
        <xdr:cNvSpPr txBox="1">
          <a:spLocks noChangeArrowheads="1"/>
        </xdr:cNvSpPr>
      </xdr:nvSpPr>
      <xdr:spPr bwMode="auto">
        <a:xfrm>
          <a:off x="10929607" y="15765855"/>
          <a:ext cx="390229" cy="1998306"/>
        </a:xfrm>
        <a:prstGeom prst="rect">
          <a:avLst/>
        </a:prstGeom>
        <a:solidFill>
          <a:srgbClr val="EAEAEA"/>
        </a:solidFill>
        <a:ln w="9525">
          <a:solidFill>
            <a:srgbClr val="000000"/>
          </a:solidFill>
          <a:prstDash val="sysDot"/>
          <a:miter lim="800000"/>
          <a:headEnd/>
          <a:tailEnd/>
        </a:ln>
      </xdr:spPr>
      <xdr:txBody>
        <a:bodyPr vertOverflow="clip" wrap="square" lIns="36576" tIns="18288" rIns="36576" bIns="18288" anchor="ctr" upright="1"/>
        <a:lstStyle/>
        <a:p>
          <a:pPr algn="ctr" rtl="0">
            <a:lnSpc>
              <a:spcPts val="1200"/>
            </a:lnSpc>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15</xdr:col>
      <xdr:colOff>190500</xdr:colOff>
      <xdr:row>184</xdr:row>
      <xdr:rowOff>95250</xdr:rowOff>
    </xdr:from>
    <xdr:to>
      <xdr:col>15</xdr:col>
      <xdr:colOff>876300</xdr:colOff>
      <xdr:row>196</xdr:row>
      <xdr:rowOff>85725</xdr:rowOff>
    </xdr:to>
    <xdr:grpSp>
      <xdr:nvGrpSpPr>
        <xdr:cNvPr id="300" name="Group 702"/>
        <xdr:cNvGrpSpPr>
          <a:grpSpLocks/>
        </xdr:cNvGrpSpPr>
      </xdr:nvGrpSpPr>
      <xdr:grpSpPr bwMode="auto">
        <a:xfrm>
          <a:off x="10820400" y="28581350"/>
          <a:ext cx="685800" cy="1920875"/>
          <a:chOff x="1343" y="340"/>
          <a:chExt cx="60" cy="204"/>
        </a:xfrm>
      </xdr:grpSpPr>
      <xdr:sp macro="" textlink="">
        <xdr:nvSpPr>
          <xdr:cNvPr id="301" name="Line 703"/>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2" name="Line 704"/>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3" name="Line 705"/>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4" name="Line 706"/>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5" name="Line 707"/>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6" name="Line 708"/>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7" name="Line 709"/>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8" name="Line 710"/>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09" name="Line 711"/>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0" name="Line 712"/>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1" name="Line 713"/>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2" name="Line 714"/>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13" name="Line 715"/>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190500</xdr:colOff>
      <xdr:row>171</xdr:row>
      <xdr:rowOff>114300</xdr:rowOff>
    </xdr:from>
    <xdr:to>
      <xdr:col>15</xdr:col>
      <xdr:colOff>866775</xdr:colOff>
      <xdr:row>196</xdr:row>
      <xdr:rowOff>95250</xdr:rowOff>
    </xdr:to>
    <xdr:grpSp>
      <xdr:nvGrpSpPr>
        <xdr:cNvPr id="314" name="Group 743"/>
        <xdr:cNvGrpSpPr>
          <a:grpSpLocks/>
        </xdr:cNvGrpSpPr>
      </xdr:nvGrpSpPr>
      <xdr:grpSpPr bwMode="auto">
        <a:xfrm>
          <a:off x="10820400" y="26568400"/>
          <a:ext cx="676275" cy="3943350"/>
          <a:chOff x="1194" y="2616"/>
          <a:chExt cx="71" cy="423"/>
        </a:xfrm>
      </xdr:grpSpPr>
      <xdr:sp macro="" textlink="">
        <xdr:nvSpPr>
          <xdr:cNvPr id="315" name="Line 730"/>
          <xdr:cNvSpPr>
            <a:spLocks noChangeShapeType="1"/>
          </xdr:cNvSpPr>
        </xdr:nvSpPr>
        <xdr:spPr bwMode="auto">
          <a:xfrm flipV="1">
            <a:off x="1195" y="261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6" name="Line 731"/>
          <xdr:cNvSpPr>
            <a:spLocks noChangeShapeType="1"/>
          </xdr:cNvSpPr>
        </xdr:nvSpPr>
        <xdr:spPr bwMode="auto">
          <a:xfrm flipV="1">
            <a:off x="1194" y="263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7" name="Line 732"/>
          <xdr:cNvSpPr>
            <a:spLocks noChangeShapeType="1"/>
          </xdr:cNvSpPr>
        </xdr:nvSpPr>
        <xdr:spPr bwMode="auto">
          <a:xfrm flipV="1">
            <a:off x="1194" y="265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8" name="Line 733"/>
          <xdr:cNvSpPr>
            <a:spLocks noChangeShapeType="1"/>
          </xdr:cNvSpPr>
        </xdr:nvSpPr>
        <xdr:spPr bwMode="auto">
          <a:xfrm flipV="1">
            <a:off x="1194" y="2667"/>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19" name="Line 734"/>
          <xdr:cNvSpPr>
            <a:spLocks noChangeShapeType="1"/>
          </xdr:cNvSpPr>
        </xdr:nvSpPr>
        <xdr:spPr bwMode="auto">
          <a:xfrm flipV="1">
            <a:off x="1194" y="2684"/>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0" name="Line 735"/>
          <xdr:cNvSpPr>
            <a:spLocks noChangeShapeType="1"/>
          </xdr:cNvSpPr>
        </xdr:nvSpPr>
        <xdr:spPr bwMode="auto">
          <a:xfrm flipV="1">
            <a:off x="1194" y="2701"/>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1" name="Line 736"/>
          <xdr:cNvSpPr>
            <a:spLocks noChangeShapeType="1"/>
          </xdr:cNvSpPr>
        </xdr:nvSpPr>
        <xdr:spPr bwMode="auto">
          <a:xfrm flipV="1">
            <a:off x="1194" y="2718"/>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2" name="Line 737"/>
          <xdr:cNvSpPr>
            <a:spLocks noChangeShapeType="1"/>
          </xdr:cNvSpPr>
        </xdr:nvSpPr>
        <xdr:spPr bwMode="auto">
          <a:xfrm flipV="1">
            <a:off x="1194" y="2735"/>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3" name="Line 738"/>
          <xdr:cNvSpPr>
            <a:spLocks noChangeShapeType="1"/>
          </xdr:cNvSpPr>
        </xdr:nvSpPr>
        <xdr:spPr bwMode="auto">
          <a:xfrm flipV="1">
            <a:off x="1194" y="2752"/>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4" name="Line 739"/>
          <xdr:cNvSpPr>
            <a:spLocks noChangeShapeType="1"/>
          </xdr:cNvSpPr>
        </xdr:nvSpPr>
        <xdr:spPr bwMode="auto">
          <a:xfrm flipV="1">
            <a:off x="1194" y="2769"/>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5" name="Line 740"/>
          <xdr:cNvSpPr>
            <a:spLocks noChangeShapeType="1"/>
          </xdr:cNvSpPr>
        </xdr:nvSpPr>
        <xdr:spPr bwMode="auto">
          <a:xfrm flipV="1">
            <a:off x="1194" y="2786"/>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6" name="Line 741"/>
          <xdr:cNvSpPr>
            <a:spLocks noChangeShapeType="1"/>
          </xdr:cNvSpPr>
        </xdr:nvSpPr>
        <xdr:spPr bwMode="auto">
          <a:xfrm flipV="1">
            <a:off x="1194" y="2803"/>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27" name="Line 742"/>
          <xdr:cNvSpPr>
            <a:spLocks noChangeShapeType="1"/>
          </xdr:cNvSpPr>
        </xdr:nvSpPr>
        <xdr:spPr bwMode="auto">
          <a:xfrm flipV="1">
            <a:off x="1194" y="2820"/>
            <a:ext cx="70" cy="219"/>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317814</xdr:colOff>
      <xdr:row>171</xdr:row>
      <xdr:rowOff>9053</xdr:rowOff>
    </xdr:from>
    <xdr:to>
      <xdr:col>15</xdr:col>
      <xdr:colOff>689986</xdr:colOff>
      <xdr:row>183</xdr:row>
      <xdr:rowOff>117695</xdr:rowOff>
    </xdr:to>
    <xdr:sp macro="" textlink="">
      <xdr:nvSpPr>
        <xdr:cNvPr id="328" name="Text Box 495"/>
        <xdr:cNvSpPr txBox="1">
          <a:spLocks noChangeArrowheads="1"/>
        </xdr:cNvSpPr>
      </xdr:nvSpPr>
      <xdr:spPr bwMode="auto">
        <a:xfrm>
          <a:off x="10947714" y="26479028"/>
          <a:ext cx="372172" cy="1966017"/>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317814</xdr:colOff>
      <xdr:row>184</xdr:row>
      <xdr:rowOff>18107</xdr:rowOff>
    </xdr:from>
    <xdr:to>
      <xdr:col>15</xdr:col>
      <xdr:colOff>699013</xdr:colOff>
      <xdr:row>196</xdr:row>
      <xdr:rowOff>126276</xdr:rowOff>
    </xdr:to>
    <xdr:sp macro="" textlink="">
      <xdr:nvSpPr>
        <xdr:cNvPr id="329" name="Text Box 494"/>
        <xdr:cNvSpPr txBox="1">
          <a:spLocks noChangeArrowheads="1"/>
        </xdr:cNvSpPr>
      </xdr:nvSpPr>
      <xdr:spPr bwMode="auto">
        <a:xfrm>
          <a:off x="10947714" y="28526432"/>
          <a:ext cx="381199" cy="2051269"/>
        </a:xfrm>
        <a:prstGeom prst="rect">
          <a:avLst/>
        </a:prstGeom>
        <a:solidFill>
          <a:srgbClr val="EAEAEA"/>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15</xdr:col>
      <xdr:colOff>190500</xdr:colOff>
      <xdr:row>119</xdr:row>
      <xdr:rowOff>95250</xdr:rowOff>
    </xdr:from>
    <xdr:to>
      <xdr:col>15</xdr:col>
      <xdr:colOff>857250</xdr:colOff>
      <xdr:row>131</xdr:row>
      <xdr:rowOff>57150</xdr:rowOff>
    </xdr:to>
    <xdr:grpSp>
      <xdr:nvGrpSpPr>
        <xdr:cNvPr id="330" name="Group 744"/>
        <xdr:cNvGrpSpPr>
          <a:grpSpLocks/>
        </xdr:cNvGrpSpPr>
      </xdr:nvGrpSpPr>
      <xdr:grpSpPr bwMode="auto">
        <a:xfrm>
          <a:off x="10820400" y="18522950"/>
          <a:ext cx="666750" cy="1892300"/>
          <a:chOff x="323" y="504"/>
          <a:chExt cx="90" cy="189"/>
        </a:xfrm>
      </xdr:grpSpPr>
      <xdr:sp macro="" textlink="">
        <xdr:nvSpPr>
          <xdr:cNvPr id="331" name="Line 745"/>
          <xdr:cNvSpPr>
            <a:spLocks noChangeShapeType="1"/>
          </xdr:cNvSpPr>
        </xdr:nvSpPr>
        <xdr:spPr bwMode="auto">
          <a:xfrm>
            <a:off x="323" y="50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2" name="Line 746"/>
          <xdr:cNvSpPr>
            <a:spLocks noChangeShapeType="1"/>
          </xdr:cNvSpPr>
        </xdr:nvSpPr>
        <xdr:spPr bwMode="auto">
          <a:xfrm>
            <a:off x="323" y="52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3" name="Line 747"/>
          <xdr:cNvSpPr>
            <a:spLocks noChangeShapeType="1"/>
          </xdr:cNvSpPr>
        </xdr:nvSpPr>
        <xdr:spPr bwMode="auto">
          <a:xfrm>
            <a:off x="323" y="535"/>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4" name="Line 748"/>
          <xdr:cNvSpPr>
            <a:spLocks noChangeShapeType="1"/>
          </xdr:cNvSpPr>
        </xdr:nvSpPr>
        <xdr:spPr bwMode="auto">
          <a:xfrm>
            <a:off x="323" y="55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5" name="Line 749"/>
          <xdr:cNvSpPr>
            <a:spLocks noChangeShapeType="1"/>
          </xdr:cNvSpPr>
        </xdr:nvSpPr>
        <xdr:spPr bwMode="auto">
          <a:xfrm>
            <a:off x="323" y="56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6" name="Line 750"/>
          <xdr:cNvSpPr>
            <a:spLocks noChangeShapeType="1"/>
          </xdr:cNvSpPr>
        </xdr:nvSpPr>
        <xdr:spPr bwMode="auto">
          <a:xfrm>
            <a:off x="323" y="58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7" name="Line 751"/>
          <xdr:cNvSpPr>
            <a:spLocks noChangeShapeType="1"/>
          </xdr:cNvSpPr>
        </xdr:nvSpPr>
        <xdr:spPr bwMode="auto">
          <a:xfrm>
            <a:off x="323" y="598"/>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8" name="Line 752"/>
          <xdr:cNvSpPr>
            <a:spLocks noChangeShapeType="1"/>
          </xdr:cNvSpPr>
        </xdr:nvSpPr>
        <xdr:spPr bwMode="auto">
          <a:xfrm>
            <a:off x="323" y="614"/>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39" name="Line 753"/>
          <xdr:cNvSpPr>
            <a:spLocks noChangeShapeType="1"/>
          </xdr:cNvSpPr>
        </xdr:nvSpPr>
        <xdr:spPr bwMode="auto">
          <a:xfrm>
            <a:off x="323" y="630"/>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0" name="Line 754"/>
          <xdr:cNvSpPr>
            <a:spLocks noChangeShapeType="1"/>
          </xdr:cNvSpPr>
        </xdr:nvSpPr>
        <xdr:spPr bwMode="auto">
          <a:xfrm>
            <a:off x="323" y="646"/>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1" name="Line 755"/>
          <xdr:cNvSpPr>
            <a:spLocks noChangeShapeType="1"/>
          </xdr:cNvSpPr>
        </xdr:nvSpPr>
        <xdr:spPr bwMode="auto">
          <a:xfrm>
            <a:off x="323" y="661"/>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2" name="Line 756"/>
          <xdr:cNvSpPr>
            <a:spLocks noChangeShapeType="1"/>
          </xdr:cNvSpPr>
        </xdr:nvSpPr>
        <xdr:spPr bwMode="auto">
          <a:xfrm>
            <a:off x="323" y="677"/>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43" name="Line 757"/>
          <xdr:cNvSpPr>
            <a:spLocks noChangeShapeType="1"/>
          </xdr:cNvSpPr>
        </xdr:nvSpPr>
        <xdr:spPr bwMode="auto">
          <a:xfrm>
            <a:off x="323" y="693"/>
            <a:ext cx="9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200025</xdr:colOff>
      <xdr:row>120</xdr:row>
      <xdr:rowOff>0</xdr:rowOff>
    </xdr:from>
    <xdr:to>
      <xdr:col>15</xdr:col>
      <xdr:colOff>866775</xdr:colOff>
      <xdr:row>144</xdr:row>
      <xdr:rowOff>142875</xdr:rowOff>
    </xdr:to>
    <xdr:grpSp>
      <xdr:nvGrpSpPr>
        <xdr:cNvPr id="344" name="Group 785"/>
        <xdr:cNvGrpSpPr>
          <a:grpSpLocks/>
        </xdr:cNvGrpSpPr>
      </xdr:nvGrpSpPr>
      <xdr:grpSpPr bwMode="auto">
        <a:xfrm>
          <a:off x="10829925" y="18580100"/>
          <a:ext cx="666750" cy="3902075"/>
          <a:chOff x="1194" y="1815"/>
          <a:chExt cx="70" cy="424"/>
        </a:xfrm>
      </xdr:grpSpPr>
      <xdr:sp macro="" textlink="">
        <xdr:nvSpPr>
          <xdr:cNvPr id="345" name="Line 772"/>
          <xdr:cNvSpPr>
            <a:spLocks noChangeShapeType="1"/>
          </xdr:cNvSpPr>
        </xdr:nvSpPr>
        <xdr:spPr bwMode="auto">
          <a:xfrm>
            <a:off x="1194" y="18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6" name="Line 773"/>
          <xdr:cNvSpPr>
            <a:spLocks noChangeShapeType="1"/>
          </xdr:cNvSpPr>
        </xdr:nvSpPr>
        <xdr:spPr bwMode="auto">
          <a:xfrm>
            <a:off x="1194" y="183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7" name="Line 774"/>
          <xdr:cNvSpPr>
            <a:spLocks noChangeShapeType="1"/>
          </xdr:cNvSpPr>
        </xdr:nvSpPr>
        <xdr:spPr bwMode="auto">
          <a:xfrm>
            <a:off x="1194" y="18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8" name="Line 775"/>
          <xdr:cNvSpPr>
            <a:spLocks noChangeShapeType="1"/>
          </xdr:cNvSpPr>
        </xdr:nvSpPr>
        <xdr:spPr bwMode="auto">
          <a:xfrm>
            <a:off x="1194" y="18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49" name="Line 776"/>
          <xdr:cNvSpPr>
            <a:spLocks noChangeShapeType="1"/>
          </xdr:cNvSpPr>
        </xdr:nvSpPr>
        <xdr:spPr bwMode="auto">
          <a:xfrm>
            <a:off x="1194" y="1882"/>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0" name="Line 777"/>
          <xdr:cNvSpPr>
            <a:spLocks noChangeShapeType="1"/>
          </xdr:cNvSpPr>
        </xdr:nvSpPr>
        <xdr:spPr bwMode="auto">
          <a:xfrm>
            <a:off x="1194" y="1899"/>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1" name="Line 778"/>
          <xdr:cNvSpPr>
            <a:spLocks noChangeShapeType="1"/>
          </xdr:cNvSpPr>
        </xdr:nvSpPr>
        <xdr:spPr bwMode="auto">
          <a:xfrm>
            <a:off x="1194" y="1914"/>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2" name="Line 779"/>
          <xdr:cNvSpPr>
            <a:spLocks noChangeShapeType="1"/>
          </xdr:cNvSpPr>
        </xdr:nvSpPr>
        <xdr:spPr bwMode="auto">
          <a:xfrm>
            <a:off x="1194" y="193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3" name="Line 780"/>
          <xdr:cNvSpPr>
            <a:spLocks noChangeShapeType="1"/>
          </xdr:cNvSpPr>
        </xdr:nvSpPr>
        <xdr:spPr bwMode="auto">
          <a:xfrm>
            <a:off x="1194" y="194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4" name="Line 781"/>
          <xdr:cNvSpPr>
            <a:spLocks noChangeShapeType="1"/>
          </xdr:cNvSpPr>
        </xdr:nvSpPr>
        <xdr:spPr bwMode="auto">
          <a:xfrm>
            <a:off x="1194" y="196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5" name="Line 782"/>
          <xdr:cNvSpPr>
            <a:spLocks noChangeShapeType="1"/>
          </xdr:cNvSpPr>
        </xdr:nvSpPr>
        <xdr:spPr bwMode="auto">
          <a:xfrm>
            <a:off x="1194" y="1981"/>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6" name="Line 783"/>
          <xdr:cNvSpPr>
            <a:spLocks noChangeShapeType="1"/>
          </xdr:cNvSpPr>
        </xdr:nvSpPr>
        <xdr:spPr bwMode="auto">
          <a:xfrm>
            <a:off x="1194" y="1998"/>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sp macro="" textlink="">
        <xdr:nvSpPr>
          <xdr:cNvPr id="357" name="Line 784"/>
          <xdr:cNvSpPr>
            <a:spLocks noChangeShapeType="1"/>
          </xdr:cNvSpPr>
        </xdr:nvSpPr>
        <xdr:spPr bwMode="auto">
          <a:xfrm>
            <a:off x="1194" y="2015"/>
            <a:ext cx="70" cy="224"/>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15</xdr:col>
      <xdr:colOff>281129</xdr:colOff>
      <xdr:row>132</xdr:row>
      <xdr:rowOff>54321</xdr:rowOff>
    </xdr:from>
    <xdr:to>
      <xdr:col>15</xdr:col>
      <xdr:colOff>690625</xdr:colOff>
      <xdr:row>145</xdr:row>
      <xdr:rowOff>9053</xdr:rowOff>
    </xdr:to>
    <xdr:sp macro="" textlink="">
      <xdr:nvSpPr>
        <xdr:cNvPr id="358" name="Text Box 353"/>
        <xdr:cNvSpPr txBox="1">
          <a:spLocks noChangeArrowheads="1"/>
        </xdr:cNvSpPr>
      </xdr:nvSpPr>
      <xdr:spPr bwMode="auto">
        <a:xfrm>
          <a:off x="10911029" y="20580696"/>
          <a:ext cx="409496" cy="1935932"/>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299707</xdr:colOff>
      <xdr:row>119</xdr:row>
      <xdr:rowOff>45739</xdr:rowOff>
    </xdr:from>
    <xdr:to>
      <xdr:col>15</xdr:col>
      <xdr:colOff>680906</xdr:colOff>
      <xdr:row>132</xdr:row>
      <xdr:rowOff>6</xdr:rowOff>
    </xdr:to>
    <xdr:sp macro="" textlink="">
      <xdr:nvSpPr>
        <xdr:cNvPr id="359" name="Text Box 352"/>
        <xdr:cNvSpPr txBox="1">
          <a:spLocks noChangeArrowheads="1"/>
        </xdr:cNvSpPr>
      </xdr:nvSpPr>
      <xdr:spPr bwMode="auto">
        <a:xfrm>
          <a:off x="10929607" y="18476614"/>
          <a:ext cx="381199" cy="2049767"/>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地域内自給率</a:t>
          </a:r>
        </a:p>
      </xdr:txBody>
    </xdr:sp>
    <xdr:clientData/>
  </xdr:twoCellAnchor>
  <xdr:twoCellAnchor>
    <xdr:from>
      <xdr:col>13</xdr:col>
      <xdr:colOff>0</xdr:colOff>
      <xdr:row>7</xdr:row>
      <xdr:rowOff>108642</xdr:rowOff>
    </xdr:from>
    <xdr:to>
      <xdr:col>23</xdr:col>
      <xdr:colOff>0</xdr:colOff>
      <xdr:row>10</xdr:row>
      <xdr:rowOff>45267</xdr:rowOff>
    </xdr:to>
    <xdr:sp macro="" textlink="">
      <xdr:nvSpPr>
        <xdr:cNvPr id="360" name="Text Box 786"/>
        <xdr:cNvSpPr txBox="1">
          <a:spLocks noChangeArrowheads="1"/>
        </xdr:cNvSpPr>
      </xdr:nvSpPr>
      <xdr:spPr bwMode="auto">
        <a:xfrm>
          <a:off x="8467725" y="1175442"/>
          <a:ext cx="9248775" cy="393825"/>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生産誘発額（直接効果・一次効果）・雇用者所得誘発額</a:t>
          </a:r>
        </a:p>
      </xdr:txBody>
    </xdr:sp>
    <xdr:clientData/>
  </xdr:twoCellAnchor>
  <xdr:twoCellAnchor>
    <xdr:from>
      <xdr:col>13</xdr:col>
      <xdr:colOff>0</xdr:colOff>
      <xdr:row>163</xdr:row>
      <xdr:rowOff>99117</xdr:rowOff>
    </xdr:from>
    <xdr:to>
      <xdr:col>22</xdr:col>
      <xdr:colOff>789534</xdr:colOff>
      <xdr:row>166</xdr:row>
      <xdr:rowOff>18231</xdr:rowOff>
    </xdr:to>
    <xdr:sp macro="" textlink="">
      <xdr:nvSpPr>
        <xdr:cNvPr id="361" name="Text Box 788"/>
        <xdr:cNvSpPr txBox="1">
          <a:spLocks noChangeArrowheads="1"/>
        </xdr:cNvSpPr>
      </xdr:nvSpPr>
      <xdr:spPr bwMode="auto">
        <a:xfrm>
          <a:off x="8467725" y="25349892"/>
          <a:ext cx="9209634" cy="376314"/>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ゴシック"/>
              <a:ea typeface="ＭＳ ゴシック"/>
            </a:rPr>
            <a:t>県外の雇用者所得による需要増加額</a:t>
          </a:r>
        </a:p>
      </xdr:txBody>
    </xdr:sp>
    <xdr:clientData/>
  </xdr:twoCellAnchor>
  <xdr:twoCellAnchor>
    <xdr:from>
      <xdr:col>2</xdr:col>
      <xdr:colOff>0</xdr:colOff>
      <xdr:row>232</xdr:row>
      <xdr:rowOff>76200</xdr:rowOff>
    </xdr:from>
    <xdr:to>
      <xdr:col>19</xdr:col>
      <xdr:colOff>552450</xdr:colOff>
      <xdr:row>318</xdr:row>
      <xdr:rowOff>123825</xdr:rowOff>
    </xdr:to>
    <xdr:sp macro="" textlink="">
      <xdr:nvSpPr>
        <xdr:cNvPr id="362" name="Rectangle 790"/>
        <xdr:cNvSpPr>
          <a:spLocks noChangeArrowheads="1"/>
        </xdr:cNvSpPr>
      </xdr:nvSpPr>
      <xdr:spPr bwMode="auto">
        <a:xfrm>
          <a:off x="542925" y="36014025"/>
          <a:ext cx="14182725" cy="13306425"/>
        </a:xfrm>
        <a:prstGeom prst="rect">
          <a:avLst/>
        </a:prstGeom>
        <a:noFill/>
        <a:ln w="2540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45738</xdr:colOff>
      <xdr:row>242</xdr:row>
      <xdr:rowOff>60356</xdr:rowOff>
    </xdr:from>
    <xdr:to>
      <xdr:col>9</xdr:col>
      <xdr:colOff>753291</xdr:colOff>
      <xdr:row>244</xdr:row>
      <xdr:rowOff>108165</xdr:rowOff>
    </xdr:to>
    <xdr:sp macro="" textlink="">
      <xdr:nvSpPr>
        <xdr:cNvPr id="363" name="Text Box 789"/>
        <xdr:cNvSpPr txBox="1">
          <a:spLocks noChangeArrowheads="1"/>
        </xdr:cNvSpPr>
      </xdr:nvSpPr>
      <xdr:spPr bwMode="auto">
        <a:xfrm>
          <a:off x="1055388" y="37522181"/>
          <a:ext cx="5955828" cy="352609"/>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生産誘発額（二次間接波及効果）</a:t>
          </a:r>
        </a:p>
      </xdr:txBody>
    </xdr:sp>
    <xdr:clientData/>
  </xdr:twoCellAnchor>
  <xdr:twoCellAnchor>
    <xdr:from>
      <xdr:col>19</xdr:col>
      <xdr:colOff>457200</xdr:colOff>
      <xdr:row>171</xdr:row>
      <xdr:rowOff>19050</xdr:rowOff>
    </xdr:from>
    <xdr:to>
      <xdr:col>19</xdr:col>
      <xdr:colOff>552450</xdr:colOff>
      <xdr:row>197</xdr:row>
      <xdr:rowOff>0</xdr:rowOff>
    </xdr:to>
    <xdr:sp macro="" textlink="">
      <xdr:nvSpPr>
        <xdr:cNvPr id="364" name="AutoShape 793"/>
        <xdr:cNvSpPr>
          <a:spLocks/>
        </xdr:cNvSpPr>
      </xdr:nvSpPr>
      <xdr:spPr bwMode="auto">
        <a:xfrm>
          <a:off x="14630400" y="264890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238125</xdr:colOff>
      <xdr:row>250</xdr:row>
      <xdr:rowOff>95250</xdr:rowOff>
    </xdr:from>
    <xdr:to>
      <xdr:col>6</xdr:col>
      <xdr:colOff>923925</xdr:colOff>
      <xdr:row>262</xdr:row>
      <xdr:rowOff>95250</xdr:rowOff>
    </xdr:to>
    <xdr:grpSp>
      <xdr:nvGrpSpPr>
        <xdr:cNvPr id="365" name="Group 797"/>
        <xdr:cNvGrpSpPr>
          <a:grpSpLocks/>
        </xdr:cNvGrpSpPr>
      </xdr:nvGrpSpPr>
      <xdr:grpSpPr bwMode="auto">
        <a:xfrm>
          <a:off x="3781425" y="38817550"/>
          <a:ext cx="685800" cy="1828800"/>
          <a:chOff x="1343" y="340"/>
          <a:chExt cx="60" cy="204"/>
        </a:xfrm>
      </xdr:grpSpPr>
      <xdr:sp macro="" textlink="">
        <xdr:nvSpPr>
          <xdr:cNvPr id="366" name="Line 798"/>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7" name="Line 799"/>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8" name="Line 800"/>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69" name="Line 801"/>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0" name="Line 802"/>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1" name="Line 803"/>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2" name="Line 804"/>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3" name="Line 805"/>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4" name="Line 806"/>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5" name="Line 807"/>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6" name="Line 808"/>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7" name="Line 809"/>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78" name="Line 810"/>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250</xdr:row>
      <xdr:rowOff>95250</xdr:rowOff>
    </xdr:from>
    <xdr:to>
      <xdr:col>6</xdr:col>
      <xdr:colOff>923925</xdr:colOff>
      <xdr:row>262</xdr:row>
      <xdr:rowOff>95250</xdr:rowOff>
    </xdr:to>
    <xdr:grpSp>
      <xdr:nvGrpSpPr>
        <xdr:cNvPr id="379" name="Group 811"/>
        <xdr:cNvGrpSpPr>
          <a:grpSpLocks/>
        </xdr:cNvGrpSpPr>
      </xdr:nvGrpSpPr>
      <xdr:grpSpPr bwMode="auto">
        <a:xfrm>
          <a:off x="3781425" y="38817550"/>
          <a:ext cx="685800" cy="1828800"/>
          <a:chOff x="1343" y="340"/>
          <a:chExt cx="60" cy="204"/>
        </a:xfrm>
      </xdr:grpSpPr>
      <xdr:sp macro="" textlink="">
        <xdr:nvSpPr>
          <xdr:cNvPr id="380" name="Line 812"/>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1" name="Line 813"/>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2" name="Line 814"/>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3" name="Line 815"/>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4" name="Line 816"/>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5" name="Line 817"/>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6" name="Line 818"/>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7" name="Line 819"/>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8" name="Line 820"/>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89" name="Line 821"/>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0" name="Line 822"/>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1" name="Line 823"/>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2" name="Line 824"/>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238125</xdr:colOff>
      <xdr:row>263</xdr:row>
      <xdr:rowOff>85725</xdr:rowOff>
    </xdr:from>
    <xdr:to>
      <xdr:col>6</xdr:col>
      <xdr:colOff>923925</xdr:colOff>
      <xdr:row>275</xdr:row>
      <xdr:rowOff>85725</xdr:rowOff>
    </xdr:to>
    <xdr:grpSp>
      <xdr:nvGrpSpPr>
        <xdr:cNvPr id="393" name="Group 825"/>
        <xdr:cNvGrpSpPr>
          <a:grpSpLocks/>
        </xdr:cNvGrpSpPr>
      </xdr:nvGrpSpPr>
      <xdr:grpSpPr bwMode="auto">
        <a:xfrm>
          <a:off x="3781425" y="40789225"/>
          <a:ext cx="685800" cy="1828800"/>
          <a:chOff x="1343" y="340"/>
          <a:chExt cx="60" cy="204"/>
        </a:xfrm>
      </xdr:grpSpPr>
      <xdr:sp macro="" textlink="">
        <xdr:nvSpPr>
          <xdr:cNvPr id="394" name="Line 826"/>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5" name="Line 827"/>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6" name="Line 828"/>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7" name="Line 829"/>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8" name="Line 830"/>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399" name="Line 831"/>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0" name="Line 832"/>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1" name="Line 833"/>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2" name="Line 834"/>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3" name="Line 835"/>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4" name="Line 836"/>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5" name="Line 837"/>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06" name="Line 838"/>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clientData/>
  </xdr:twoCellAnchor>
  <xdr:twoCellAnchor>
    <xdr:from>
      <xdr:col>6</xdr:col>
      <xdr:colOff>363082</xdr:colOff>
      <xdr:row>250</xdr:row>
      <xdr:rowOff>15520</xdr:rowOff>
    </xdr:from>
    <xdr:to>
      <xdr:col>6</xdr:col>
      <xdr:colOff>744280</xdr:colOff>
      <xdr:row>275</xdr:row>
      <xdr:rowOff>128856</xdr:rowOff>
    </xdr:to>
    <xdr:sp macro="" textlink="">
      <xdr:nvSpPr>
        <xdr:cNvPr id="407" name="Text Box 796"/>
        <xdr:cNvSpPr txBox="1">
          <a:spLocks noChangeArrowheads="1"/>
        </xdr:cNvSpPr>
      </xdr:nvSpPr>
      <xdr:spPr bwMode="auto">
        <a:xfrm>
          <a:off x="3896857" y="38772745"/>
          <a:ext cx="381198" cy="392333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逆行列係数・７２行</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７２列</a:t>
          </a:r>
        </a:p>
      </xdr:txBody>
    </xdr:sp>
    <xdr:clientData/>
  </xdr:twoCellAnchor>
  <xdr:twoCellAnchor>
    <xdr:from>
      <xdr:col>15</xdr:col>
      <xdr:colOff>266700</xdr:colOff>
      <xdr:row>250</xdr:row>
      <xdr:rowOff>19050</xdr:rowOff>
    </xdr:from>
    <xdr:to>
      <xdr:col>15</xdr:col>
      <xdr:colOff>952500</xdr:colOff>
      <xdr:row>276</xdr:row>
      <xdr:rowOff>0</xdr:rowOff>
    </xdr:to>
    <xdr:grpSp>
      <xdr:nvGrpSpPr>
        <xdr:cNvPr id="408" name="Group 926"/>
        <xdr:cNvGrpSpPr>
          <a:grpSpLocks/>
        </xdr:cNvGrpSpPr>
      </xdr:nvGrpSpPr>
      <xdr:grpSpPr bwMode="auto">
        <a:xfrm>
          <a:off x="10896600" y="38741350"/>
          <a:ext cx="685800" cy="3943350"/>
          <a:chOff x="1199" y="3575"/>
          <a:chExt cx="72" cy="440"/>
        </a:xfrm>
      </xdr:grpSpPr>
      <xdr:grpSp>
        <xdr:nvGrpSpPr>
          <xdr:cNvPr id="409" name="Group 853"/>
          <xdr:cNvGrpSpPr>
            <a:grpSpLocks/>
          </xdr:cNvGrpSpPr>
        </xdr:nvGrpSpPr>
        <xdr:grpSpPr bwMode="auto">
          <a:xfrm>
            <a:off x="1199" y="3583"/>
            <a:ext cx="72" cy="204"/>
            <a:chOff x="1343" y="340"/>
            <a:chExt cx="60" cy="204"/>
          </a:xfrm>
        </xdr:grpSpPr>
        <xdr:sp macro="" textlink="">
          <xdr:nvSpPr>
            <xdr:cNvPr id="426" name="Line 854"/>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7" name="Line 855"/>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8" name="Line 856"/>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9" name="Line 857"/>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0" name="Line 858"/>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1" name="Line 859"/>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2" name="Line 860"/>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3" name="Line 861"/>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4" name="Line 862"/>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5" name="Line 863"/>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6" name="Line 864"/>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7" name="Line 865"/>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38" name="Line 866"/>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10" name="Group 867"/>
          <xdr:cNvGrpSpPr>
            <a:grpSpLocks/>
          </xdr:cNvGrpSpPr>
        </xdr:nvGrpSpPr>
        <xdr:grpSpPr bwMode="auto">
          <a:xfrm>
            <a:off x="1199" y="3803"/>
            <a:ext cx="72" cy="204"/>
            <a:chOff x="1343" y="340"/>
            <a:chExt cx="60" cy="204"/>
          </a:xfrm>
        </xdr:grpSpPr>
        <xdr:sp macro="" textlink="">
          <xdr:nvSpPr>
            <xdr:cNvPr id="413" name="Line 868"/>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4" name="Line 869"/>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5" name="Line 870"/>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6" name="Line 871"/>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7" name="Line 872"/>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8" name="Line 873"/>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19" name="Line 874"/>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0" name="Line 875"/>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1" name="Line 876"/>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2" name="Line 877"/>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3" name="Line 878"/>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4" name="Line 879"/>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25" name="Line 880"/>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11" name="Text Box 881"/>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12" name="Text Box 925"/>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6</xdr:col>
      <xdr:colOff>238125</xdr:colOff>
      <xdr:row>287</xdr:row>
      <xdr:rowOff>19050</xdr:rowOff>
    </xdr:from>
    <xdr:to>
      <xdr:col>6</xdr:col>
      <xdr:colOff>962025</xdr:colOff>
      <xdr:row>313</xdr:row>
      <xdr:rowOff>0</xdr:rowOff>
    </xdr:to>
    <xdr:grpSp>
      <xdr:nvGrpSpPr>
        <xdr:cNvPr id="439" name="Group 958"/>
        <xdr:cNvGrpSpPr>
          <a:grpSpLocks/>
        </xdr:cNvGrpSpPr>
      </xdr:nvGrpSpPr>
      <xdr:grpSpPr bwMode="auto">
        <a:xfrm>
          <a:off x="3781425" y="44456350"/>
          <a:ext cx="723900" cy="3943350"/>
          <a:chOff x="1199" y="3575"/>
          <a:chExt cx="72" cy="440"/>
        </a:xfrm>
      </xdr:grpSpPr>
      <xdr:grpSp>
        <xdr:nvGrpSpPr>
          <xdr:cNvPr id="440" name="Group 959"/>
          <xdr:cNvGrpSpPr>
            <a:grpSpLocks/>
          </xdr:cNvGrpSpPr>
        </xdr:nvGrpSpPr>
        <xdr:grpSpPr bwMode="auto">
          <a:xfrm>
            <a:off x="1199" y="3583"/>
            <a:ext cx="72" cy="204"/>
            <a:chOff x="1343" y="340"/>
            <a:chExt cx="60" cy="204"/>
          </a:xfrm>
        </xdr:grpSpPr>
        <xdr:sp macro="" textlink="">
          <xdr:nvSpPr>
            <xdr:cNvPr id="457" name="Line 960"/>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8" name="Line 961"/>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9" name="Line 962"/>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0" name="Line 963"/>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1" name="Line 964"/>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2" name="Line 965"/>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3" name="Line 966"/>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4" name="Line 967"/>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5" name="Line 968"/>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6" name="Line 969"/>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7" name="Line 970"/>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8" name="Line 971"/>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69" name="Line 972"/>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41" name="Group 973"/>
          <xdr:cNvGrpSpPr>
            <a:grpSpLocks/>
          </xdr:cNvGrpSpPr>
        </xdr:nvGrpSpPr>
        <xdr:grpSpPr bwMode="auto">
          <a:xfrm>
            <a:off x="1199" y="3803"/>
            <a:ext cx="72" cy="204"/>
            <a:chOff x="1343" y="340"/>
            <a:chExt cx="60" cy="204"/>
          </a:xfrm>
        </xdr:grpSpPr>
        <xdr:sp macro="" textlink="">
          <xdr:nvSpPr>
            <xdr:cNvPr id="444" name="Line 974"/>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5" name="Line 975"/>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6" name="Line 976"/>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7" name="Line 977"/>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8" name="Line 978"/>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49" name="Line 979"/>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0" name="Line 980"/>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1" name="Line 981"/>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2" name="Line 982"/>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3" name="Line 983"/>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4" name="Line 984"/>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5" name="Line 985"/>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56" name="Line 986"/>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42" name="Text Box 987"/>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43" name="Text Box 988"/>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15</xdr:col>
      <xdr:colOff>257175</xdr:colOff>
      <xdr:row>287</xdr:row>
      <xdr:rowOff>9525</xdr:rowOff>
    </xdr:from>
    <xdr:to>
      <xdr:col>15</xdr:col>
      <xdr:colOff>942975</xdr:colOff>
      <xdr:row>312</xdr:row>
      <xdr:rowOff>142875</xdr:rowOff>
    </xdr:to>
    <xdr:grpSp>
      <xdr:nvGrpSpPr>
        <xdr:cNvPr id="470" name="Group 989"/>
        <xdr:cNvGrpSpPr>
          <a:grpSpLocks/>
        </xdr:cNvGrpSpPr>
      </xdr:nvGrpSpPr>
      <xdr:grpSpPr bwMode="auto">
        <a:xfrm>
          <a:off x="10887075" y="44446825"/>
          <a:ext cx="685800" cy="3943350"/>
          <a:chOff x="1199" y="3575"/>
          <a:chExt cx="72" cy="440"/>
        </a:xfrm>
      </xdr:grpSpPr>
      <xdr:grpSp>
        <xdr:nvGrpSpPr>
          <xdr:cNvPr id="471" name="Group 990"/>
          <xdr:cNvGrpSpPr>
            <a:grpSpLocks/>
          </xdr:cNvGrpSpPr>
        </xdr:nvGrpSpPr>
        <xdr:grpSpPr bwMode="auto">
          <a:xfrm>
            <a:off x="1199" y="3583"/>
            <a:ext cx="72" cy="204"/>
            <a:chOff x="1343" y="340"/>
            <a:chExt cx="60" cy="204"/>
          </a:xfrm>
        </xdr:grpSpPr>
        <xdr:sp macro="" textlink="">
          <xdr:nvSpPr>
            <xdr:cNvPr id="488" name="Line 991"/>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9" name="Line 992"/>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0" name="Line 993"/>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1" name="Line 994"/>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2" name="Line 995"/>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3" name="Line 996"/>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4" name="Line 997"/>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5" name="Line 998"/>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6" name="Line 999"/>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7" name="Line 1000"/>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8" name="Line 1001"/>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99" name="Line 1002"/>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00" name="Line 1003"/>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472" name="Group 1004"/>
          <xdr:cNvGrpSpPr>
            <a:grpSpLocks/>
          </xdr:cNvGrpSpPr>
        </xdr:nvGrpSpPr>
        <xdr:grpSpPr bwMode="auto">
          <a:xfrm>
            <a:off x="1199" y="3803"/>
            <a:ext cx="72" cy="204"/>
            <a:chOff x="1343" y="340"/>
            <a:chExt cx="60" cy="204"/>
          </a:xfrm>
        </xdr:grpSpPr>
        <xdr:sp macro="" textlink="">
          <xdr:nvSpPr>
            <xdr:cNvPr id="475" name="Line 1005"/>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6" name="Line 1006"/>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7" name="Line 1007"/>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8" name="Line 1008"/>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79" name="Line 1009"/>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0" name="Line 1010"/>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1" name="Line 1011"/>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2" name="Line 1012"/>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3" name="Line 1013"/>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4" name="Line 1014"/>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5" name="Line 1015"/>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6" name="Line 1016"/>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487" name="Line 1017"/>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sp macro="" textlink="">
        <xdr:nvSpPr>
          <xdr:cNvPr id="473" name="Text Box 1018"/>
          <xdr:cNvSpPr txBox="1">
            <a:spLocks noChangeArrowheads="1"/>
          </xdr:cNvSpPr>
        </xdr:nvSpPr>
        <xdr:spPr bwMode="auto">
          <a:xfrm>
            <a:off x="1212" y="3575"/>
            <a:ext cx="40" cy="216"/>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粗付加価値率・三重県</a:t>
            </a:r>
          </a:p>
        </xdr:txBody>
      </xdr:sp>
      <xdr:sp macro="" textlink="">
        <xdr:nvSpPr>
          <xdr:cNvPr id="474" name="Text Box 1019"/>
          <xdr:cNvSpPr txBox="1">
            <a:spLocks noChangeArrowheads="1"/>
          </xdr:cNvSpPr>
        </xdr:nvSpPr>
        <xdr:spPr bwMode="auto">
          <a:xfrm>
            <a:off x="1212" y="3795"/>
            <a:ext cx="40" cy="220"/>
          </a:xfrm>
          <a:prstGeom prst="rect">
            <a:avLst/>
          </a:prstGeom>
          <a:solidFill>
            <a:srgbClr val="EAEAEA"/>
          </a:solidFill>
          <a:ln w="9525">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0" i="0" u="none" strike="noStrike" baseline="0">
                <a:solidFill>
                  <a:srgbClr val="000000"/>
                </a:solidFill>
                <a:latin typeface="ＭＳ ゴシック"/>
                <a:ea typeface="ＭＳ ゴシック"/>
              </a:rPr>
              <a:t>粗付加価値率・県外</a:t>
            </a:r>
          </a:p>
        </xdr:txBody>
      </xdr:sp>
    </xdr:grpSp>
    <xdr:clientData/>
  </xdr:twoCellAnchor>
  <xdr:twoCellAnchor>
    <xdr:from>
      <xdr:col>12</xdr:col>
      <xdr:colOff>18107</xdr:colOff>
      <xdr:row>242</xdr:row>
      <xdr:rowOff>54321</xdr:rowOff>
    </xdr:from>
    <xdr:to>
      <xdr:col>19</xdr:col>
      <xdr:colOff>18107</xdr:colOff>
      <xdr:row>244</xdr:row>
      <xdr:rowOff>81062</xdr:rowOff>
    </xdr:to>
    <xdr:sp macro="" textlink="">
      <xdr:nvSpPr>
        <xdr:cNvPr id="501" name="Text Box 1051"/>
        <xdr:cNvSpPr txBox="1">
          <a:spLocks noChangeArrowheads="1"/>
        </xdr:cNvSpPr>
      </xdr:nvSpPr>
      <xdr:spPr bwMode="auto">
        <a:xfrm>
          <a:off x="8228657" y="37516146"/>
          <a:ext cx="5962650" cy="331541"/>
        </a:xfrm>
        <a:prstGeom prst="rect">
          <a:avLst/>
        </a:prstGeom>
        <a:solidFill>
          <a:srgbClr val="FFFFFF"/>
        </a:solidFill>
        <a:ln w="3175">
          <a:solidFill>
            <a:srgbClr val="000000"/>
          </a:solidFill>
          <a:miter lim="800000"/>
          <a:headEnd/>
          <a:tailEnd/>
        </a:ln>
      </xdr:spPr>
      <xdr:txBody>
        <a:bodyPr vertOverflow="clip" wrap="square" lIns="45720" tIns="27432" rIns="45720" bIns="27432" anchor="ctr" upright="1"/>
        <a:lstStyle/>
        <a:p>
          <a:pPr algn="ctr" rtl="0">
            <a:defRPr sz="1000"/>
          </a:pPr>
          <a:r>
            <a:rPr lang="ja-JP" altLang="en-US" sz="1800" b="1" i="0" u="none" strike="noStrike" baseline="0">
              <a:solidFill>
                <a:srgbClr val="000000"/>
              </a:solidFill>
              <a:latin typeface="ＭＳ ゴシック"/>
              <a:ea typeface="ＭＳ ゴシック"/>
            </a:rPr>
            <a:t>粗付加価値誘発額</a:t>
          </a:r>
        </a:p>
      </xdr:txBody>
    </xdr:sp>
    <xdr:clientData/>
  </xdr:twoCellAnchor>
  <xdr:twoCellAnchor>
    <xdr:from>
      <xdr:col>2</xdr:col>
      <xdr:colOff>0</xdr:colOff>
      <xdr:row>281</xdr:row>
      <xdr:rowOff>85725</xdr:rowOff>
    </xdr:from>
    <xdr:to>
      <xdr:col>10</xdr:col>
      <xdr:colOff>533400</xdr:colOff>
      <xdr:row>281</xdr:row>
      <xdr:rowOff>85725</xdr:rowOff>
    </xdr:to>
    <xdr:sp macro="" textlink="">
      <xdr:nvSpPr>
        <xdr:cNvPr id="502" name="Line 1053"/>
        <xdr:cNvSpPr>
          <a:spLocks noChangeShapeType="1"/>
        </xdr:cNvSpPr>
      </xdr:nvSpPr>
      <xdr:spPr bwMode="auto">
        <a:xfrm>
          <a:off x="542925" y="43586400"/>
          <a:ext cx="7077075" cy="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225</xdr:row>
      <xdr:rowOff>38100</xdr:rowOff>
    </xdr:from>
    <xdr:to>
      <xdr:col>30</xdr:col>
      <xdr:colOff>142875</xdr:colOff>
      <xdr:row>227</xdr:row>
      <xdr:rowOff>104775</xdr:rowOff>
    </xdr:to>
    <xdr:grpSp>
      <xdr:nvGrpSpPr>
        <xdr:cNvPr id="503" name="Group 1054"/>
        <xdr:cNvGrpSpPr>
          <a:grpSpLocks/>
        </xdr:cNvGrpSpPr>
      </xdr:nvGrpSpPr>
      <xdr:grpSpPr bwMode="auto">
        <a:xfrm>
          <a:off x="546100" y="34874200"/>
          <a:ext cx="22202775" cy="371475"/>
          <a:chOff x="35" y="24"/>
          <a:chExt cx="2547" cy="39"/>
        </a:xfrm>
      </xdr:grpSpPr>
      <xdr:sp macro="" textlink="">
        <xdr:nvSpPr>
          <xdr:cNvPr id="504" name="Text Box 1055"/>
          <xdr:cNvSpPr txBox="1">
            <a:spLocks noChangeArrowheads="1"/>
          </xdr:cNvSpPr>
        </xdr:nvSpPr>
        <xdr:spPr bwMode="auto">
          <a:xfrm>
            <a:off x="35" y="24"/>
            <a:ext cx="1741" cy="39"/>
          </a:xfrm>
          <a:prstGeom prst="rect">
            <a:avLst/>
          </a:prstGeom>
          <a:solidFill>
            <a:srgbClr val="333333"/>
          </a:solidFill>
          <a:ln w="3175">
            <a:no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FFFFFF"/>
                </a:solidFill>
                <a:latin typeface="ＭＳ ゴシック"/>
                <a:ea typeface="ＭＳ ゴシック"/>
              </a:rPr>
              <a:t>       </a:t>
            </a:r>
            <a:r>
              <a:rPr lang="ja-JP" altLang="en-US" sz="2000" b="0" i="0" u="none" strike="noStrike" baseline="0">
                <a:solidFill>
                  <a:srgbClr val="FFFFFF"/>
                </a:solidFill>
                <a:latin typeface="ＭＳ ゴシック"/>
                <a:ea typeface="ＭＳ ゴシック"/>
              </a:rPr>
              <a:t>経済波及効果体系図 １　(平成</a:t>
            </a:r>
            <a:r>
              <a:rPr lang="en-US" altLang="ja-JP" sz="2000" b="0" i="0" u="none" strike="noStrike" baseline="0">
                <a:solidFill>
                  <a:srgbClr val="FFFFFF"/>
                </a:solidFill>
                <a:latin typeface="ＭＳ ゴシック"/>
                <a:ea typeface="ＭＳ ゴシック"/>
              </a:rPr>
              <a:t>27</a:t>
            </a:r>
            <a:r>
              <a:rPr lang="ja-JP" altLang="en-US" sz="2000" b="0" i="0" u="none" strike="noStrike" baseline="0">
                <a:solidFill>
                  <a:srgbClr val="FFFFFF"/>
                </a:solidFill>
                <a:latin typeface="ＭＳ ゴシック"/>
                <a:ea typeface="ＭＳ ゴシック"/>
              </a:rPr>
              <a:t>年三重県内外</a:t>
            </a:r>
            <a:r>
              <a:rPr lang="en-US" altLang="ja-JP" sz="2000" b="0" i="0" u="none" strike="noStrike" baseline="0">
                <a:solidFill>
                  <a:srgbClr val="FFFFFF"/>
                </a:solidFill>
                <a:latin typeface="ＭＳ ゴシック"/>
                <a:ea typeface="ＭＳ ゴシック"/>
              </a:rPr>
              <a:t>2</a:t>
            </a:r>
            <a:r>
              <a:rPr lang="ja-JP" altLang="en-US" sz="2000" b="0" i="0" u="none" strike="noStrike" baseline="0">
                <a:solidFill>
                  <a:srgbClr val="FFFFFF"/>
                </a:solidFill>
                <a:latin typeface="ＭＳ ゴシック"/>
                <a:ea typeface="ＭＳ ゴシック"/>
              </a:rPr>
              <a:t>地域間産業連関表・13部門)         4/4</a:t>
            </a:r>
          </a:p>
        </xdr:txBody>
      </xdr:sp>
      <xdr:sp macro="" textlink="">
        <xdr:nvSpPr>
          <xdr:cNvPr id="505" name="Text Box 1056"/>
          <xdr:cNvSpPr txBox="1">
            <a:spLocks noChangeArrowheads="1"/>
          </xdr:cNvSpPr>
        </xdr:nvSpPr>
        <xdr:spPr bwMode="auto">
          <a:xfrm>
            <a:off x="1776" y="24"/>
            <a:ext cx="806" cy="39"/>
          </a:xfrm>
          <a:prstGeom prst="rect">
            <a:avLst/>
          </a:prstGeom>
          <a:solidFill>
            <a:srgbClr val="C0C0C0"/>
          </a:solidFill>
          <a:ln w="3175">
            <a:noFill/>
            <a:miter lim="800000"/>
            <a:headEnd/>
            <a:tailEnd/>
          </a:ln>
        </xdr:spPr>
        <xdr:txBody>
          <a:bodyPr vertOverflow="clip" wrap="square" lIns="180000" tIns="129600" rIns="90000" bIns="46800" anchor="ctr" upright="1"/>
          <a:lstStyle/>
          <a:p>
            <a:pPr algn="r" rtl="0">
              <a:defRPr sz="1000"/>
            </a:pPr>
            <a:r>
              <a:rPr lang="ja-JP" altLang="en-US" sz="1200" b="0" i="0" u="none" strike="noStrike" baseline="0">
                <a:solidFill>
                  <a:srgbClr val="000000"/>
                </a:solidFill>
                <a:latin typeface="ＭＳ ゴシック"/>
                <a:ea typeface="ＭＳ ゴシック"/>
              </a:rPr>
              <a:t>三重県戦略企画部統計課（分析・情報班）</a:t>
            </a:r>
          </a:p>
        </xdr:txBody>
      </xdr:sp>
      <xdr:sp macro="" textlink="">
        <xdr:nvSpPr>
          <xdr:cNvPr id="506" name="AutoShape 1057"/>
          <xdr:cNvSpPr>
            <a:spLocks noChangeArrowheads="1"/>
          </xdr:cNvSpPr>
        </xdr:nvSpPr>
        <xdr:spPr bwMode="auto">
          <a:xfrm>
            <a:off x="1776" y="24"/>
            <a:ext cx="100" cy="39"/>
          </a:xfrm>
          <a:prstGeom prst="rtTriangle">
            <a:avLst/>
          </a:prstGeom>
          <a:solidFill>
            <a:srgbClr val="333333"/>
          </a:solidFill>
          <a:ln>
            <a:noFill/>
          </a:ln>
          <a:extLst>
            <a:ext uri="{91240B29-F687-4F45-9708-019B960494DF}">
              <a14:hiddenLine xmlns:a14="http://schemas.microsoft.com/office/drawing/2010/main" w="9525" algn="ctr">
                <a:solidFill>
                  <a:srgbClr val="000000"/>
                </a:solidFill>
                <a:miter lim="800000"/>
                <a:headEnd/>
                <a:tailEnd/>
              </a14:hiddenLine>
            </a:ext>
          </a:extLst>
        </xdr:spPr>
      </xdr:sp>
    </xdr:grpSp>
    <xdr:clientData/>
  </xdr:twoCellAnchor>
  <xdr:twoCellAnchor>
    <xdr:from>
      <xdr:col>19</xdr:col>
      <xdr:colOff>1025399</xdr:colOff>
      <xdr:row>130</xdr:row>
      <xdr:rowOff>54321</xdr:rowOff>
    </xdr:from>
    <xdr:to>
      <xdr:col>21</xdr:col>
      <xdr:colOff>444447</xdr:colOff>
      <xdr:row>133</xdr:row>
      <xdr:rowOff>54321</xdr:rowOff>
    </xdr:to>
    <xdr:sp macro="" textlink="">
      <xdr:nvSpPr>
        <xdr:cNvPr id="507" name="Rectangle 1058"/>
        <xdr:cNvSpPr>
          <a:spLocks noChangeArrowheads="1"/>
        </xdr:cNvSpPr>
      </xdr:nvSpPr>
      <xdr:spPr bwMode="auto">
        <a:xfrm>
          <a:off x="15198599" y="20275896"/>
          <a:ext cx="800173" cy="457200"/>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19</xdr:col>
      <xdr:colOff>1052560</xdr:colOff>
      <xdr:row>182</xdr:row>
      <xdr:rowOff>90535</xdr:rowOff>
    </xdr:from>
    <xdr:to>
      <xdr:col>21</xdr:col>
      <xdr:colOff>471607</xdr:colOff>
      <xdr:row>185</xdr:row>
      <xdr:rowOff>100120</xdr:rowOff>
    </xdr:to>
    <xdr:sp macro="" textlink="">
      <xdr:nvSpPr>
        <xdr:cNvPr id="508" name="Rectangle 1059"/>
        <xdr:cNvSpPr>
          <a:spLocks noChangeArrowheads="1"/>
        </xdr:cNvSpPr>
      </xdr:nvSpPr>
      <xdr:spPr bwMode="auto">
        <a:xfrm>
          <a:off x="15225760" y="28236910"/>
          <a:ext cx="800172" cy="523935"/>
        </a:xfrm>
        <a:prstGeom prst="rect">
          <a:avLst/>
        </a:prstGeom>
        <a:solidFill>
          <a:srgbClr val="EAEAEA"/>
        </a:solidFill>
        <a:ln w="9525" algn="ctr">
          <a:solidFill>
            <a:srgbClr val="000000"/>
          </a:solidFill>
          <a:prstDash val="sysDot"/>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81953</xdr:colOff>
      <xdr:row>236</xdr:row>
      <xdr:rowOff>81010</xdr:rowOff>
    </xdr:from>
    <xdr:to>
      <xdr:col>6</xdr:col>
      <xdr:colOff>72452</xdr:colOff>
      <xdr:row>239</xdr:row>
      <xdr:rowOff>90063</xdr:rowOff>
    </xdr:to>
    <xdr:sp macro="" textlink="">
      <xdr:nvSpPr>
        <xdr:cNvPr id="509" name="Rectangle 1060"/>
        <xdr:cNvSpPr>
          <a:spLocks noChangeArrowheads="1"/>
        </xdr:cNvSpPr>
      </xdr:nvSpPr>
      <xdr:spPr bwMode="auto">
        <a:xfrm>
          <a:off x="1091603" y="36628435"/>
          <a:ext cx="2514624" cy="466253"/>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2000" b="0" i="0" u="none" strike="noStrike" baseline="0">
              <a:solidFill>
                <a:srgbClr val="000000"/>
              </a:solidFill>
              <a:latin typeface="ＭＳ Ｐゴシック"/>
              <a:ea typeface="ＭＳ Ｐゴシック"/>
            </a:rPr>
            <a:t>Ｅ</a:t>
          </a:r>
          <a:r>
            <a:rPr lang="en-US" altLang="ja-JP" sz="2000" b="0" i="0" u="none" strike="noStrike" baseline="0">
              <a:solidFill>
                <a:srgbClr val="000000"/>
              </a:solidFill>
              <a:latin typeface="ＭＳ Ｐゴシック"/>
              <a:ea typeface="ＭＳ Ｐゴシック"/>
            </a:rPr>
            <a:t>1</a:t>
          </a:r>
          <a:r>
            <a:rPr lang="ja-JP" altLang="en-US" sz="2000" b="0" i="0" u="none" strike="noStrike" baseline="0">
              <a:solidFill>
                <a:srgbClr val="000000"/>
              </a:solidFill>
              <a:latin typeface="ＭＳ Ｐゴシック"/>
              <a:ea typeface="ＭＳ Ｐゴシック"/>
            </a:rPr>
            <a:t>　＋　Ｆ</a:t>
          </a:r>
          <a:r>
            <a:rPr lang="en-US" altLang="ja-JP" sz="2000" b="0" i="0" u="none" strike="noStrike" baseline="0">
              <a:solidFill>
                <a:srgbClr val="000000"/>
              </a:solidFill>
              <a:latin typeface="ＭＳ Ｐゴシック"/>
              <a:ea typeface="ＭＳ Ｐゴシック"/>
            </a:rPr>
            <a:t>1</a:t>
          </a:r>
        </a:p>
      </xdr:txBody>
    </xdr:sp>
    <xdr:clientData/>
  </xdr:twoCellAnchor>
  <xdr:twoCellAnchor>
    <xdr:from>
      <xdr:col>3</xdr:col>
      <xdr:colOff>63846</xdr:colOff>
      <xdr:row>94</xdr:row>
      <xdr:rowOff>90063</xdr:rowOff>
    </xdr:from>
    <xdr:to>
      <xdr:col>11</xdr:col>
      <xdr:colOff>417395</xdr:colOff>
      <xdr:row>97</xdr:row>
      <xdr:rowOff>36295</xdr:rowOff>
    </xdr:to>
    <xdr:sp macro="" textlink="">
      <xdr:nvSpPr>
        <xdr:cNvPr id="510" name="Text Box 92"/>
        <xdr:cNvSpPr txBox="1">
          <a:spLocks noChangeArrowheads="1"/>
        </xdr:cNvSpPr>
      </xdr:nvSpPr>
      <xdr:spPr bwMode="auto">
        <a:xfrm>
          <a:off x="1073496" y="14653788"/>
          <a:ext cx="6992474" cy="403432"/>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3</xdr:col>
      <xdr:colOff>54792</xdr:colOff>
      <xdr:row>163</xdr:row>
      <xdr:rowOff>90063</xdr:rowOff>
    </xdr:from>
    <xdr:to>
      <xdr:col>11</xdr:col>
      <xdr:colOff>408342</xdr:colOff>
      <xdr:row>166</xdr:row>
      <xdr:rowOff>36295</xdr:rowOff>
    </xdr:to>
    <xdr:sp macro="" textlink="">
      <xdr:nvSpPr>
        <xdr:cNvPr id="511" name="Text Box 92"/>
        <xdr:cNvSpPr txBox="1">
          <a:spLocks noChangeArrowheads="1"/>
        </xdr:cNvSpPr>
      </xdr:nvSpPr>
      <xdr:spPr bwMode="auto">
        <a:xfrm>
          <a:off x="1064442" y="25340838"/>
          <a:ext cx="6992475" cy="403432"/>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3</xdr:col>
      <xdr:colOff>18107</xdr:colOff>
      <xdr:row>231</xdr:row>
      <xdr:rowOff>18107</xdr:rowOff>
    </xdr:from>
    <xdr:to>
      <xdr:col>9</xdr:col>
      <xdr:colOff>753335</xdr:colOff>
      <xdr:row>233</xdr:row>
      <xdr:rowOff>99229</xdr:rowOff>
    </xdr:to>
    <xdr:sp macro="" textlink="">
      <xdr:nvSpPr>
        <xdr:cNvPr id="512" name="Text Box 92"/>
        <xdr:cNvSpPr txBox="1">
          <a:spLocks noChangeArrowheads="1"/>
        </xdr:cNvSpPr>
      </xdr:nvSpPr>
      <xdr:spPr bwMode="auto">
        <a:xfrm>
          <a:off x="1027757" y="35803532"/>
          <a:ext cx="5983503" cy="385922"/>
        </a:xfrm>
        <a:prstGeom prst="rect">
          <a:avLst/>
        </a:prstGeom>
        <a:solidFill>
          <a:srgbClr val="FFFF99"/>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ゴシック"/>
              <a:ea typeface="ＭＳ ゴシック"/>
            </a:rPr>
            <a:t>県外の需要増加による経済波及効果</a:t>
          </a:r>
        </a:p>
      </xdr:txBody>
    </xdr:sp>
    <xdr:clientData/>
  </xdr:twoCellAnchor>
  <xdr:twoCellAnchor>
    <xdr:from>
      <xdr:col>28</xdr:col>
      <xdr:colOff>38100</xdr:colOff>
      <xdr:row>32</xdr:row>
      <xdr:rowOff>76200</xdr:rowOff>
    </xdr:from>
    <xdr:to>
      <xdr:col>28</xdr:col>
      <xdr:colOff>123825</xdr:colOff>
      <xdr:row>44</xdr:row>
      <xdr:rowOff>57150</xdr:rowOff>
    </xdr:to>
    <xdr:sp macro="" textlink="">
      <xdr:nvSpPr>
        <xdr:cNvPr id="513" name="AutoShape 4099"/>
        <xdr:cNvSpPr>
          <a:spLocks/>
        </xdr:cNvSpPr>
      </xdr:nvSpPr>
      <xdr:spPr bwMode="auto">
        <a:xfrm>
          <a:off x="21755100" y="5105400"/>
          <a:ext cx="85725" cy="1809750"/>
        </a:xfrm>
        <a:prstGeom prst="rightBrace">
          <a:avLst>
            <a:gd name="adj1" fmla="val 17592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38100</xdr:colOff>
      <xdr:row>45</xdr:row>
      <xdr:rowOff>76200</xdr:rowOff>
    </xdr:from>
    <xdr:to>
      <xdr:col>28</xdr:col>
      <xdr:colOff>133350</xdr:colOff>
      <xdr:row>57</xdr:row>
      <xdr:rowOff>85725</xdr:rowOff>
    </xdr:to>
    <xdr:sp macro="" textlink="">
      <xdr:nvSpPr>
        <xdr:cNvPr id="514" name="AutoShape 4100"/>
        <xdr:cNvSpPr>
          <a:spLocks/>
        </xdr:cNvSpPr>
      </xdr:nvSpPr>
      <xdr:spPr bwMode="auto">
        <a:xfrm>
          <a:off x="21755100" y="7086600"/>
          <a:ext cx="95250" cy="1838325"/>
        </a:xfrm>
        <a:prstGeom prst="rightBrace">
          <a:avLst>
            <a:gd name="adj1" fmla="val 160833"/>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109113</xdr:colOff>
      <xdr:row>184</xdr:row>
      <xdr:rowOff>45739</xdr:rowOff>
    </xdr:from>
    <xdr:to>
      <xdr:col>11</xdr:col>
      <xdr:colOff>490312</xdr:colOff>
      <xdr:row>196</xdr:row>
      <xdr:rowOff>117298</xdr:rowOff>
    </xdr:to>
    <xdr:sp macro="" textlink="">
      <xdr:nvSpPr>
        <xdr:cNvPr id="515" name="Rectangle 544"/>
        <xdr:cNvSpPr>
          <a:spLocks noChangeArrowheads="1"/>
        </xdr:cNvSpPr>
      </xdr:nvSpPr>
      <xdr:spPr bwMode="auto">
        <a:xfrm>
          <a:off x="7757688" y="28554064"/>
          <a:ext cx="381199" cy="2014659"/>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民間消費支出構成比</a:t>
          </a:r>
        </a:p>
      </xdr:txBody>
    </xdr:sp>
    <xdr:clientData/>
  </xdr:twoCellAnchor>
  <xdr:twoCellAnchor>
    <xdr:from>
      <xdr:col>6</xdr:col>
      <xdr:colOff>580836</xdr:colOff>
      <xdr:row>184</xdr:row>
      <xdr:rowOff>54792</xdr:rowOff>
    </xdr:from>
    <xdr:to>
      <xdr:col>6</xdr:col>
      <xdr:colOff>962035</xdr:colOff>
      <xdr:row>197</xdr:row>
      <xdr:rowOff>4</xdr:rowOff>
    </xdr:to>
    <xdr:sp macro="" textlink="">
      <xdr:nvSpPr>
        <xdr:cNvPr id="516" name="Rectangle 543"/>
        <xdr:cNvSpPr>
          <a:spLocks noChangeArrowheads="1"/>
        </xdr:cNvSpPr>
      </xdr:nvSpPr>
      <xdr:spPr bwMode="auto">
        <a:xfrm>
          <a:off x="4114611" y="28563117"/>
          <a:ext cx="381199" cy="2040712"/>
        </a:xfrm>
        <a:prstGeom prst="rect">
          <a:avLst/>
        </a:prstGeom>
        <a:solidFill>
          <a:srgbClr val="EAEAEA"/>
        </a:solidFill>
        <a:ln w="9525" algn="ctr">
          <a:solidFill>
            <a:srgbClr val="000000"/>
          </a:solidFill>
          <a:miter lim="800000"/>
          <a:headEnd/>
          <a:tailEnd/>
        </a:ln>
      </xdr:spPr>
      <xdr:txBody>
        <a:bodyPr vertOverflow="clip" vert="wordArtVertRtl"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消費転換係数</a:t>
          </a:r>
        </a:p>
      </xdr:txBody>
    </xdr:sp>
    <xdr:clientData/>
  </xdr:twoCellAnchor>
  <xdr:twoCellAnchor>
    <xdr:from>
      <xdr:col>10</xdr:col>
      <xdr:colOff>533400</xdr:colOff>
      <xdr:row>232</xdr:row>
      <xdr:rowOff>85725</xdr:rowOff>
    </xdr:from>
    <xdr:to>
      <xdr:col>10</xdr:col>
      <xdr:colOff>533400</xdr:colOff>
      <xdr:row>281</xdr:row>
      <xdr:rowOff>104775</xdr:rowOff>
    </xdr:to>
    <xdr:sp macro="" textlink="">
      <xdr:nvSpPr>
        <xdr:cNvPr id="517" name="Line 5315"/>
        <xdr:cNvSpPr>
          <a:spLocks noChangeShapeType="1"/>
        </xdr:cNvSpPr>
      </xdr:nvSpPr>
      <xdr:spPr bwMode="auto">
        <a:xfrm flipV="1">
          <a:off x="7620000" y="36023550"/>
          <a:ext cx="0" cy="7581900"/>
        </a:xfrm>
        <a:prstGeom prst="line">
          <a:avLst/>
        </a:prstGeom>
        <a:noFill/>
        <a:ln w="2540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6</xdr:col>
      <xdr:colOff>335921</xdr:colOff>
      <xdr:row>32</xdr:row>
      <xdr:rowOff>27160</xdr:rowOff>
    </xdr:from>
    <xdr:to>
      <xdr:col>6</xdr:col>
      <xdr:colOff>717120</xdr:colOff>
      <xdr:row>44</xdr:row>
      <xdr:rowOff>72428</xdr:rowOff>
    </xdr:to>
    <xdr:sp macro="" textlink="">
      <xdr:nvSpPr>
        <xdr:cNvPr id="518" name="Text Box 141"/>
        <xdr:cNvSpPr txBox="1">
          <a:spLocks noChangeArrowheads="1"/>
        </xdr:cNvSpPr>
      </xdr:nvSpPr>
      <xdr:spPr bwMode="auto">
        <a:xfrm>
          <a:off x="3869696" y="5056360"/>
          <a:ext cx="381199" cy="1874068"/>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移入係数</a:t>
          </a:r>
        </a:p>
      </xdr:txBody>
    </xdr:sp>
    <xdr:clientData/>
  </xdr:twoCellAnchor>
  <xdr:twoCellAnchor>
    <xdr:from>
      <xdr:col>15</xdr:col>
      <xdr:colOff>142875</xdr:colOff>
      <xdr:row>32</xdr:row>
      <xdr:rowOff>85725</xdr:rowOff>
    </xdr:from>
    <xdr:to>
      <xdr:col>15</xdr:col>
      <xdr:colOff>952500</xdr:colOff>
      <xdr:row>57</xdr:row>
      <xdr:rowOff>85725</xdr:rowOff>
    </xdr:to>
    <xdr:grpSp>
      <xdr:nvGrpSpPr>
        <xdr:cNvPr id="519" name="Group 518"/>
        <xdr:cNvGrpSpPr>
          <a:grpSpLocks/>
        </xdr:cNvGrpSpPr>
      </xdr:nvGrpSpPr>
      <xdr:grpSpPr bwMode="auto">
        <a:xfrm>
          <a:off x="10772775" y="5114925"/>
          <a:ext cx="809625" cy="3810000"/>
          <a:chOff x="761" y="569"/>
          <a:chExt cx="85" cy="425"/>
        </a:xfrm>
      </xdr:grpSpPr>
      <xdr:grpSp>
        <xdr:nvGrpSpPr>
          <xdr:cNvPr id="520" name="Group 4094"/>
          <xdr:cNvGrpSpPr>
            <a:grpSpLocks/>
          </xdr:cNvGrpSpPr>
        </xdr:nvGrpSpPr>
        <xdr:grpSpPr bwMode="auto">
          <a:xfrm>
            <a:off x="761" y="569"/>
            <a:ext cx="85" cy="204"/>
            <a:chOff x="723" y="556"/>
            <a:chExt cx="112" cy="204"/>
          </a:xfrm>
        </xdr:grpSpPr>
        <xdr:sp macro="" textlink="">
          <xdr:nvSpPr>
            <xdr:cNvPr id="535" name="Line 128"/>
            <xdr:cNvSpPr>
              <a:spLocks noChangeShapeType="1"/>
            </xdr:cNvSpPr>
          </xdr:nvSpPr>
          <xdr:spPr bwMode="auto">
            <a:xfrm>
              <a:off x="723" y="55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6" name="Line 129"/>
            <xdr:cNvSpPr>
              <a:spLocks noChangeShapeType="1"/>
            </xdr:cNvSpPr>
          </xdr:nvSpPr>
          <xdr:spPr bwMode="auto">
            <a:xfrm>
              <a:off x="723" y="57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7" name="Line 130"/>
            <xdr:cNvSpPr>
              <a:spLocks noChangeShapeType="1"/>
            </xdr:cNvSpPr>
          </xdr:nvSpPr>
          <xdr:spPr bwMode="auto">
            <a:xfrm>
              <a:off x="723" y="59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8" name="Line 131"/>
            <xdr:cNvSpPr>
              <a:spLocks noChangeShapeType="1"/>
            </xdr:cNvSpPr>
          </xdr:nvSpPr>
          <xdr:spPr bwMode="auto">
            <a:xfrm>
              <a:off x="723" y="607"/>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9" name="Line 132"/>
            <xdr:cNvSpPr>
              <a:spLocks noChangeShapeType="1"/>
            </xdr:cNvSpPr>
          </xdr:nvSpPr>
          <xdr:spPr bwMode="auto">
            <a:xfrm>
              <a:off x="723" y="624"/>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0" name="Line 133"/>
            <xdr:cNvSpPr>
              <a:spLocks noChangeShapeType="1"/>
            </xdr:cNvSpPr>
          </xdr:nvSpPr>
          <xdr:spPr bwMode="auto">
            <a:xfrm>
              <a:off x="723" y="641"/>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1" name="Line 134"/>
            <xdr:cNvSpPr>
              <a:spLocks noChangeShapeType="1"/>
            </xdr:cNvSpPr>
          </xdr:nvSpPr>
          <xdr:spPr bwMode="auto">
            <a:xfrm>
              <a:off x="723" y="658"/>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2" name="Line 135"/>
            <xdr:cNvSpPr>
              <a:spLocks noChangeShapeType="1"/>
            </xdr:cNvSpPr>
          </xdr:nvSpPr>
          <xdr:spPr bwMode="auto">
            <a:xfrm>
              <a:off x="723" y="675"/>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3" name="Line 136"/>
            <xdr:cNvSpPr>
              <a:spLocks noChangeShapeType="1"/>
            </xdr:cNvSpPr>
          </xdr:nvSpPr>
          <xdr:spPr bwMode="auto">
            <a:xfrm>
              <a:off x="723" y="692"/>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4" name="Line 137"/>
            <xdr:cNvSpPr>
              <a:spLocks noChangeShapeType="1"/>
            </xdr:cNvSpPr>
          </xdr:nvSpPr>
          <xdr:spPr bwMode="auto">
            <a:xfrm>
              <a:off x="723" y="709"/>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5" name="Line 138"/>
            <xdr:cNvSpPr>
              <a:spLocks noChangeShapeType="1"/>
            </xdr:cNvSpPr>
          </xdr:nvSpPr>
          <xdr:spPr bwMode="auto">
            <a:xfrm>
              <a:off x="723" y="726"/>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6" name="Line 139"/>
            <xdr:cNvSpPr>
              <a:spLocks noChangeShapeType="1"/>
            </xdr:cNvSpPr>
          </xdr:nvSpPr>
          <xdr:spPr bwMode="auto">
            <a:xfrm>
              <a:off x="723" y="743"/>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47" name="Line 140"/>
            <xdr:cNvSpPr>
              <a:spLocks noChangeShapeType="1"/>
            </xdr:cNvSpPr>
          </xdr:nvSpPr>
          <xdr:spPr bwMode="auto">
            <a:xfrm>
              <a:off x="723" y="760"/>
              <a:ext cx="112"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nvGrpSpPr>
          <xdr:cNvPr id="521" name="Group 248"/>
          <xdr:cNvGrpSpPr>
            <a:grpSpLocks/>
          </xdr:cNvGrpSpPr>
        </xdr:nvGrpSpPr>
        <xdr:grpSpPr bwMode="auto">
          <a:xfrm>
            <a:off x="763" y="790"/>
            <a:ext cx="83" cy="204"/>
            <a:chOff x="1343" y="340"/>
            <a:chExt cx="60" cy="204"/>
          </a:xfrm>
        </xdr:grpSpPr>
        <xdr:sp macro="" textlink="">
          <xdr:nvSpPr>
            <xdr:cNvPr id="522" name="Line 249"/>
            <xdr:cNvSpPr>
              <a:spLocks noChangeShapeType="1"/>
            </xdr:cNvSpPr>
          </xdr:nvSpPr>
          <xdr:spPr bwMode="auto">
            <a:xfrm>
              <a:off x="1343" y="34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3" name="Line 250"/>
            <xdr:cNvSpPr>
              <a:spLocks noChangeShapeType="1"/>
            </xdr:cNvSpPr>
          </xdr:nvSpPr>
          <xdr:spPr bwMode="auto">
            <a:xfrm>
              <a:off x="1343" y="35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4" name="Line 251"/>
            <xdr:cNvSpPr>
              <a:spLocks noChangeShapeType="1"/>
            </xdr:cNvSpPr>
          </xdr:nvSpPr>
          <xdr:spPr bwMode="auto">
            <a:xfrm>
              <a:off x="1343" y="37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5" name="Line 252"/>
            <xdr:cNvSpPr>
              <a:spLocks noChangeShapeType="1"/>
            </xdr:cNvSpPr>
          </xdr:nvSpPr>
          <xdr:spPr bwMode="auto">
            <a:xfrm>
              <a:off x="1343" y="391"/>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6" name="Line 253"/>
            <xdr:cNvSpPr>
              <a:spLocks noChangeShapeType="1"/>
            </xdr:cNvSpPr>
          </xdr:nvSpPr>
          <xdr:spPr bwMode="auto">
            <a:xfrm>
              <a:off x="1343" y="408"/>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7" name="Line 254"/>
            <xdr:cNvSpPr>
              <a:spLocks noChangeShapeType="1"/>
            </xdr:cNvSpPr>
          </xdr:nvSpPr>
          <xdr:spPr bwMode="auto">
            <a:xfrm>
              <a:off x="1343" y="425"/>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8" name="Line 255"/>
            <xdr:cNvSpPr>
              <a:spLocks noChangeShapeType="1"/>
            </xdr:cNvSpPr>
          </xdr:nvSpPr>
          <xdr:spPr bwMode="auto">
            <a:xfrm>
              <a:off x="1343" y="442"/>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29" name="Line 256"/>
            <xdr:cNvSpPr>
              <a:spLocks noChangeShapeType="1"/>
            </xdr:cNvSpPr>
          </xdr:nvSpPr>
          <xdr:spPr bwMode="auto">
            <a:xfrm>
              <a:off x="1343" y="459"/>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0" name="Line 257"/>
            <xdr:cNvSpPr>
              <a:spLocks noChangeShapeType="1"/>
            </xdr:cNvSpPr>
          </xdr:nvSpPr>
          <xdr:spPr bwMode="auto">
            <a:xfrm>
              <a:off x="1343" y="476"/>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1" name="Line 258"/>
            <xdr:cNvSpPr>
              <a:spLocks noChangeShapeType="1"/>
            </xdr:cNvSpPr>
          </xdr:nvSpPr>
          <xdr:spPr bwMode="auto">
            <a:xfrm>
              <a:off x="1343" y="493"/>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2" name="Line 259"/>
            <xdr:cNvSpPr>
              <a:spLocks noChangeShapeType="1"/>
            </xdr:cNvSpPr>
          </xdr:nvSpPr>
          <xdr:spPr bwMode="auto">
            <a:xfrm>
              <a:off x="1343" y="510"/>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3" name="Line 260"/>
            <xdr:cNvSpPr>
              <a:spLocks noChangeShapeType="1"/>
            </xdr:cNvSpPr>
          </xdr:nvSpPr>
          <xdr:spPr bwMode="auto">
            <a:xfrm>
              <a:off x="1343" y="527"/>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sp macro="" textlink="">
          <xdr:nvSpPr>
            <xdr:cNvPr id="534" name="Line 261"/>
            <xdr:cNvSpPr>
              <a:spLocks noChangeShapeType="1"/>
            </xdr:cNvSpPr>
          </xdr:nvSpPr>
          <xdr:spPr bwMode="auto">
            <a:xfrm>
              <a:off x="1343" y="544"/>
              <a:ext cx="60" cy="0"/>
            </a:xfrm>
            <a:prstGeom prst="line">
              <a:avLst/>
            </a:prstGeom>
            <a:noFill/>
            <a:ln w="9525">
              <a:solidFill>
                <a:srgbClr val="000000"/>
              </a:solidFill>
              <a:round/>
              <a:headEnd type="oval" w="sm" len="sm"/>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15</xdr:col>
      <xdr:colOff>490302</xdr:colOff>
      <xdr:row>65</xdr:row>
      <xdr:rowOff>0</xdr:rowOff>
    </xdr:from>
    <xdr:to>
      <xdr:col>15</xdr:col>
      <xdr:colOff>871500</xdr:colOff>
      <xdr:row>78</xdr:row>
      <xdr:rowOff>0</xdr:rowOff>
    </xdr:to>
    <xdr:sp macro="" textlink="">
      <xdr:nvSpPr>
        <xdr:cNvPr id="548" name="Text Box 306"/>
        <xdr:cNvSpPr txBox="1">
          <a:spLocks noChangeArrowheads="1"/>
        </xdr:cNvSpPr>
      </xdr:nvSpPr>
      <xdr:spPr bwMode="auto">
        <a:xfrm>
          <a:off x="11120202" y="10134600"/>
          <a:ext cx="381198" cy="199072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twoCellAnchor>
    <xdr:from>
      <xdr:col>14</xdr:col>
      <xdr:colOff>344502</xdr:colOff>
      <xdr:row>61</xdr:row>
      <xdr:rowOff>152401</xdr:rowOff>
    </xdr:from>
    <xdr:to>
      <xdr:col>15</xdr:col>
      <xdr:colOff>266699</xdr:colOff>
      <xdr:row>64</xdr:row>
      <xdr:rowOff>135861</xdr:rowOff>
    </xdr:to>
    <xdr:sp macro="" textlink="">
      <xdr:nvSpPr>
        <xdr:cNvPr id="549" name="Rectangle 565"/>
        <xdr:cNvSpPr>
          <a:spLocks noChangeArrowheads="1"/>
        </xdr:cNvSpPr>
      </xdr:nvSpPr>
      <xdr:spPr bwMode="auto">
        <a:xfrm>
          <a:off x="10148902" y="9613901"/>
          <a:ext cx="747697" cy="478760"/>
        </a:xfrm>
        <a:prstGeom prst="rect">
          <a:avLst/>
        </a:prstGeom>
        <a:solidFill>
          <a:srgbClr val="EAEAEA"/>
        </a:solidFill>
        <a:ln w="9525" algn="ctr">
          <a:solidFill>
            <a:srgbClr val="000000"/>
          </a:solidFill>
          <a:miter lim="800000"/>
          <a:headEnd/>
          <a:tailEnd/>
        </a:ln>
      </xdr:spPr>
      <xdr:txBody>
        <a:bodyPr vertOverflow="clip" wrap="square" lIns="36000" tIns="3600" rIns="18000" bIns="10800" anchor="ctr" upright="1"/>
        <a:lstStyle/>
        <a:p>
          <a:pPr algn="ctr" rtl="0">
            <a:defRPr sz="1000"/>
          </a:pPr>
          <a:r>
            <a:rPr lang="ja-JP" altLang="en-US" sz="1400" b="0" i="0" u="none" strike="noStrike" baseline="0">
              <a:solidFill>
                <a:srgbClr val="000000"/>
              </a:solidFill>
              <a:latin typeface="ＭＳ Ｐゴシック"/>
              <a:ea typeface="ＭＳ Ｐゴシック"/>
            </a:rPr>
            <a:t>Ｃ</a:t>
          </a:r>
          <a:r>
            <a:rPr lang="en-US" altLang="ja-JP" sz="1400" b="0" i="0" u="none" strike="noStrike" baseline="0">
              <a:solidFill>
                <a:srgbClr val="000000"/>
              </a:solidFill>
              <a:latin typeface="ＭＳ Ｐゴシック"/>
              <a:ea typeface="ＭＳ Ｐゴシック"/>
            </a:rPr>
            <a:t>2</a:t>
          </a:r>
        </a:p>
      </xdr:txBody>
    </xdr:sp>
    <xdr:clientData/>
  </xdr:twoCellAnchor>
  <xdr:twoCellAnchor>
    <xdr:from>
      <xdr:col>19</xdr:col>
      <xdr:colOff>419100</xdr:colOff>
      <xdr:row>119</xdr:row>
      <xdr:rowOff>19050</xdr:rowOff>
    </xdr:from>
    <xdr:to>
      <xdr:col>19</xdr:col>
      <xdr:colOff>514350</xdr:colOff>
      <xdr:row>145</xdr:row>
      <xdr:rowOff>57150</xdr:rowOff>
    </xdr:to>
    <xdr:sp macro="" textlink="">
      <xdr:nvSpPr>
        <xdr:cNvPr id="550" name="AutoShape 793"/>
        <xdr:cNvSpPr>
          <a:spLocks/>
        </xdr:cNvSpPr>
      </xdr:nvSpPr>
      <xdr:spPr bwMode="auto">
        <a:xfrm>
          <a:off x="14592300" y="18449925"/>
          <a:ext cx="95250" cy="4114800"/>
        </a:xfrm>
        <a:prstGeom prst="rightBrace">
          <a:avLst>
            <a:gd name="adj1" fmla="val 360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314325</xdr:colOff>
      <xdr:row>31</xdr:row>
      <xdr:rowOff>171450</xdr:rowOff>
    </xdr:from>
    <xdr:to>
      <xdr:col>15</xdr:col>
      <xdr:colOff>695325</xdr:colOff>
      <xdr:row>58</xdr:row>
      <xdr:rowOff>0</xdr:rowOff>
    </xdr:to>
    <xdr:sp macro="" textlink="">
      <xdr:nvSpPr>
        <xdr:cNvPr id="551" name="Text Box 141"/>
        <xdr:cNvSpPr txBox="1">
          <a:spLocks noChangeArrowheads="1"/>
        </xdr:cNvSpPr>
      </xdr:nvSpPr>
      <xdr:spPr bwMode="auto">
        <a:xfrm>
          <a:off x="10944225" y="5019675"/>
          <a:ext cx="381000" cy="3971925"/>
        </a:xfrm>
        <a:prstGeom prst="rect">
          <a:avLst/>
        </a:prstGeom>
        <a:solidFill>
          <a:srgbClr val="EAEAEA"/>
        </a:solidFill>
        <a:ln w="9525">
          <a:solidFill>
            <a:srgbClr val="000000"/>
          </a:solidFill>
          <a:miter lim="800000"/>
          <a:headEnd/>
          <a:tailEnd/>
        </a:ln>
      </xdr:spPr>
      <xdr:txBody>
        <a:bodyPr vertOverflow="clip" vert="wordArtVertRtl" wrap="square" lIns="36576" tIns="18288" rIns="36576" bIns="18288" anchor="ctr"/>
        <a:lstStyle/>
        <a:p>
          <a:pPr algn="ctr" rtl="0">
            <a:defRPr sz="1000"/>
          </a:pPr>
          <a:r>
            <a:rPr lang="ja-JP" altLang="en-US" sz="1200" b="0" i="0" u="none" strike="noStrike" baseline="0">
              <a:solidFill>
                <a:srgbClr val="000000"/>
              </a:solidFill>
              <a:latin typeface="ＭＳ ゴシック"/>
              <a:ea typeface="ＭＳ ゴシック"/>
            </a:rPr>
            <a:t>自給率</a:t>
          </a:r>
        </a:p>
      </xdr:txBody>
    </xdr:sp>
    <xdr:clientData/>
  </xdr:twoCellAnchor>
  <xdr:twoCellAnchor>
    <xdr:from>
      <xdr:col>15</xdr:col>
      <xdr:colOff>376002</xdr:colOff>
      <xdr:row>14</xdr:row>
      <xdr:rowOff>6350</xdr:rowOff>
    </xdr:from>
    <xdr:to>
      <xdr:col>15</xdr:col>
      <xdr:colOff>757200</xdr:colOff>
      <xdr:row>27</xdr:row>
      <xdr:rowOff>15890</xdr:rowOff>
    </xdr:to>
    <xdr:sp macro="" textlink="">
      <xdr:nvSpPr>
        <xdr:cNvPr id="552" name="Text Box 306"/>
        <xdr:cNvSpPr txBox="1">
          <a:spLocks noChangeArrowheads="1"/>
        </xdr:cNvSpPr>
      </xdr:nvSpPr>
      <xdr:spPr bwMode="auto">
        <a:xfrm>
          <a:off x="11005902" y="2197100"/>
          <a:ext cx="381198" cy="2000265"/>
        </a:xfrm>
        <a:prstGeom prst="rect">
          <a:avLst/>
        </a:prstGeom>
        <a:solidFill>
          <a:srgbClr val="EAEAEA"/>
        </a:solidFill>
        <a:ln w="9525">
          <a:solidFill>
            <a:srgbClr val="000000"/>
          </a:solidFill>
          <a:prstDash val="sysDot"/>
          <a:miter lim="800000"/>
          <a:headEnd/>
          <a:tailEnd/>
        </a:ln>
      </xdr:spPr>
      <xdr:txBody>
        <a:bodyPr vertOverflow="clip" vert="wordArtVertRtl" wrap="square" lIns="36576" tIns="18288" rIns="36576" bIns="18288" anchor="ctr" upright="1"/>
        <a:lstStyle/>
        <a:p>
          <a:pPr algn="ctr" rtl="0">
            <a:defRPr sz="1000"/>
          </a:pPr>
          <a:r>
            <a:rPr lang="ja-JP" altLang="en-US" sz="1200" b="0" i="0" u="none" strike="noStrike" baseline="0">
              <a:solidFill>
                <a:srgbClr val="000000"/>
              </a:solidFill>
              <a:latin typeface="ＭＳ ゴシック"/>
              <a:ea typeface="ＭＳ ゴシック"/>
            </a:rPr>
            <a:t>輸入係数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8" name="Line 32"/>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123825</xdr:rowOff>
    </xdr:to>
    <xdr:graphicFrame macro="">
      <xdr:nvGraphicFramePr>
        <xdr:cNvPr id="15"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123825</xdr:rowOff>
    </xdr:to>
    <xdr:graphicFrame macro="">
      <xdr:nvGraphicFramePr>
        <xdr:cNvPr id="17"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171450</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171450</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9525</xdr:colOff>
      <xdr:row>2</xdr:row>
      <xdr:rowOff>9525</xdr:rowOff>
    </xdr:from>
    <xdr:to>
      <xdr:col>4</xdr:col>
      <xdr:colOff>9525</xdr:colOff>
      <xdr:row>7</xdr:row>
      <xdr:rowOff>0</xdr:rowOff>
    </xdr:to>
    <xdr:sp macro="" textlink="">
      <xdr:nvSpPr>
        <xdr:cNvPr id="2" name="Line 32"/>
        <xdr:cNvSpPr>
          <a:spLocks noChangeShapeType="1"/>
        </xdr:cNvSpPr>
      </xdr:nvSpPr>
      <xdr:spPr bwMode="auto">
        <a:xfrm flipH="1" flipV="1">
          <a:off x="485775" y="419100"/>
          <a:ext cx="2667000" cy="571500"/>
        </a:xfrm>
        <a:prstGeom prst="line">
          <a:avLst/>
        </a:prstGeom>
        <a:noFill/>
        <a:ln w="254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38100</xdr:colOff>
      <xdr:row>14</xdr:row>
      <xdr:rowOff>76200</xdr:rowOff>
    </xdr:from>
    <xdr:to>
      <xdr:col>9</xdr:col>
      <xdr:colOff>914400</xdr:colOff>
      <xdr:row>27</xdr:row>
      <xdr:rowOff>104775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7</xdr:row>
      <xdr:rowOff>28575</xdr:rowOff>
    </xdr:from>
    <xdr:to>
      <xdr:col>9</xdr:col>
      <xdr:colOff>885825</xdr:colOff>
      <xdr:row>13</xdr:row>
      <xdr:rowOff>123825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57150</xdr:colOff>
      <xdr:row>14</xdr:row>
      <xdr:rowOff>57150</xdr:rowOff>
    </xdr:from>
    <xdr:to>
      <xdr:col>15</xdr:col>
      <xdr:colOff>885825</xdr:colOff>
      <xdr:row>27</xdr:row>
      <xdr:rowOff>133350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57150</xdr:colOff>
      <xdr:row>7</xdr:row>
      <xdr:rowOff>38100</xdr:rowOff>
    </xdr:from>
    <xdr:to>
      <xdr:col>15</xdr:col>
      <xdr:colOff>933450</xdr:colOff>
      <xdr:row>13</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47625</xdr:colOff>
      <xdr:row>14</xdr:row>
      <xdr:rowOff>57150</xdr:rowOff>
    </xdr:from>
    <xdr:to>
      <xdr:col>21</xdr:col>
      <xdr:colOff>914400</xdr:colOff>
      <xdr:row>27</xdr:row>
      <xdr:rowOff>133350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38100</xdr:colOff>
      <xdr:row>7</xdr:row>
      <xdr:rowOff>57150</xdr:rowOff>
    </xdr:from>
    <xdr:to>
      <xdr:col>21</xdr:col>
      <xdr:colOff>914400</xdr:colOff>
      <xdr:row>13</xdr:row>
      <xdr:rowOff>152400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28575</xdr:colOff>
      <xdr:row>35</xdr:row>
      <xdr:rowOff>57150</xdr:rowOff>
    </xdr:from>
    <xdr:to>
      <xdr:col>9</xdr:col>
      <xdr:colOff>876300</xdr:colOff>
      <xdr:row>48</xdr:row>
      <xdr:rowOff>123825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38100</xdr:colOff>
      <xdr:row>28</xdr:row>
      <xdr:rowOff>19050</xdr:rowOff>
    </xdr:from>
    <xdr:to>
      <xdr:col>9</xdr:col>
      <xdr:colOff>914400</xdr:colOff>
      <xdr:row>34</xdr:row>
      <xdr:rowOff>114300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28575</xdr:colOff>
      <xdr:row>35</xdr:row>
      <xdr:rowOff>38100</xdr:rowOff>
    </xdr:from>
    <xdr:to>
      <xdr:col>15</xdr:col>
      <xdr:colOff>885825</xdr:colOff>
      <xdr:row>48</xdr:row>
      <xdr:rowOff>171450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28575</xdr:colOff>
      <xdr:row>28</xdr:row>
      <xdr:rowOff>38100</xdr:rowOff>
    </xdr:from>
    <xdr:to>
      <xdr:col>15</xdr:col>
      <xdr:colOff>904875</xdr:colOff>
      <xdr:row>34</xdr:row>
      <xdr:rowOff>133350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38100</xdr:colOff>
      <xdr:row>35</xdr:row>
      <xdr:rowOff>57150</xdr:rowOff>
    </xdr:from>
    <xdr:to>
      <xdr:col>21</xdr:col>
      <xdr:colOff>904875</xdr:colOff>
      <xdr:row>48</xdr:row>
      <xdr:rowOff>152400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47625</xdr:colOff>
      <xdr:row>28</xdr:row>
      <xdr:rowOff>47625</xdr:rowOff>
    </xdr:from>
    <xdr:to>
      <xdr:col>21</xdr:col>
      <xdr:colOff>923925</xdr:colOff>
      <xdr:row>34</xdr:row>
      <xdr:rowOff>142875</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47625</xdr:colOff>
      <xdr:row>56</xdr:row>
      <xdr:rowOff>47625</xdr:rowOff>
    </xdr:from>
    <xdr:to>
      <xdr:col>9</xdr:col>
      <xdr:colOff>885825</xdr:colOff>
      <xdr:row>69</xdr:row>
      <xdr:rowOff>171450</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38100</xdr:colOff>
      <xdr:row>49</xdr:row>
      <xdr:rowOff>47625</xdr:rowOff>
    </xdr:from>
    <xdr:to>
      <xdr:col>9</xdr:col>
      <xdr:colOff>914400</xdr:colOff>
      <xdr:row>55</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38100</xdr:colOff>
      <xdr:row>56</xdr:row>
      <xdr:rowOff>47625</xdr:rowOff>
    </xdr:from>
    <xdr:to>
      <xdr:col>15</xdr:col>
      <xdr:colOff>876300</xdr:colOff>
      <xdr:row>69</xdr:row>
      <xdr:rowOff>171450</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66675</xdr:colOff>
      <xdr:row>49</xdr:row>
      <xdr:rowOff>47625</xdr:rowOff>
    </xdr:from>
    <xdr:to>
      <xdr:col>15</xdr:col>
      <xdr:colOff>762000</xdr:colOff>
      <xdr:row>55</xdr:row>
      <xdr:rowOff>142875</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66675</xdr:colOff>
      <xdr:row>56</xdr:row>
      <xdr:rowOff>66675</xdr:rowOff>
    </xdr:from>
    <xdr:to>
      <xdr:col>21</xdr:col>
      <xdr:colOff>904875</xdr:colOff>
      <xdr:row>69</xdr:row>
      <xdr:rowOff>104775</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76200</xdr:colOff>
      <xdr:row>49</xdr:row>
      <xdr:rowOff>19050</xdr:rowOff>
    </xdr:from>
    <xdr:to>
      <xdr:col>21</xdr:col>
      <xdr:colOff>885825</xdr:colOff>
      <xdr:row>55</xdr:row>
      <xdr:rowOff>114300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C2:Q22"/>
  <sheetViews>
    <sheetView showGridLines="0" tabSelected="1" view="pageBreakPreview" zoomScale="75" zoomScaleNormal="100" workbookViewId="0"/>
  </sheetViews>
  <sheetFormatPr defaultRowHeight="13.5"/>
  <cols>
    <col min="1" max="2" width="2" style="3" customWidth="1"/>
    <col min="3" max="3" width="11.375" style="3" customWidth="1"/>
    <col min="4" max="4" width="4" style="3" bestFit="1" customWidth="1"/>
    <col min="5" max="5" width="21.25" style="3" customWidth="1"/>
    <col min="6" max="6" width="26.5" style="3" bestFit="1" customWidth="1"/>
    <col min="7" max="7" width="49.25" style="3" customWidth="1"/>
    <col min="8" max="8" width="2.5" style="3" customWidth="1"/>
    <col min="9" max="17" width="9" style="3"/>
    <col min="18" max="18" width="1.875" style="3" customWidth="1"/>
    <col min="19" max="16384" width="9" style="3"/>
  </cols>
  <sheetData>
    <row r="2" spans="3:17" ht="21.4" customHeight="1">
      <c r="C2" s="1" t="s">
        <v>0</v>
      </c>
      <c r="D2" s="2"/>
      <c r="E2" s="2" t="s">
        <v>529</v>
      </c>
      <c r="Q2" s="4" t="s">
        <v>487</v>
      </c>
    </row>
    <row r="3" spans="3:17" ht="12.4" customHeight="1">
      <c r="D3" s="5"/>
    </row>
    <row r="4" spans="3:17" ht="14.25" customHeight="1" thickBot="1">
      <c r="C4" s="6" t="s">
        <v>1</v>
      </c>
      <c r="D4" s="6"/>
      <c r="I4" s="5"/>
    </row>
    <row r="5" spans="3:17" ht="20.100000000000001" customHeight="1">
      <c r="C5" s="7" t="s">
        <v>2</v>
      </c>
      <c r="D5" s="721" t="s">
        <v>3</v>
      </c>
      <c r="E5" s="722"/>
      <c r="F5" s="8" t="s">
        <v>4</v>
      </c>
      <c r="G5" s="9" t="s">
        <v>5</v>
      </c>
      <c r="I5" s="10" t="s">
        <v>6</v>
      </c>
    </row>
    <row r="6" spans="3:17" ht="43.5" customHeight="1">
      <c r="C6" s="11" t="s">
        <v>7</v>
      </c>
      <c r="D6" s="12">
        <v>1</v>
      </c>
      <c r="E6" s="13" t="s">
        <v>533</v>
      </c>
      <c r="F6" s="13" t="s">
        <v>8</v>
      </c>
      <c r="G6" s="14" t="s">
        <v>9</v>
      </c>
      <c r="H6" s="15"/>
    </row>
    <row r="7" spans="3:17" ht="43.5" customHeight="1">
      <c r="C7" s="16" t="s">
        <v>10</v>
      </c>
      <c r="D7" s="12">
        <v>2</v>
      </c>
      <c r="E7" s="13" t="s">
        <v>11</v>
      </c>
      <c r="F7" s="13" t="s">
        <v>12</v>
      </c>
      <c r="G7" s="14" t="s">
        <v>13</v>
      </c>
      <c r="H7" s="15"/>
    </row>
    <row r="8" spans="3:17" ht="43.5" customHeight="1">
      <c r="C8" s="17"/>
      <c r="D8" s="12">
        <v>3</v>
      </c>
      <c r="E8" s="13" t="s">
        <v>14</v>
      </c>
      <c r="F8" s="13" t="s">
        <v>15</v>
      </c>
      <c r="G8" s="14" t="s">
        <v>13</v>
      </c>
      <c r="H8" s="15"/>
    </row>
    <row r="9" spans="3:17" ht="43.5" customHeight="1">
      <c r="C9" s="723" t="s">
        <v>16</v>
      </c>
      <c r="D9" s="12">
        <v>4</v>
      </c>
      <c r="E9" s="18" t="s">
        <v>17</v>
      </c>
      <c r="F9" s="19" t="s">
        <v>18</v>
      </c>
      <c r="G9" s="20" t="s">
        <v>19</v>
      </c>
      <c r="H9" s="15"/>
    </row>
    <row r="10" spans="3:17" ht="43.5" customHeight="1">
      <c r="C10" s="724"/>
      <c r="D10" s="12">
        <v>5</v>
      </c>
      <c r="E10" s="18" t="s">
        <v>20</v>
      </c>
      <c r="F10" s="19" t="s">
        <v>21</v>
      </c>
      <c r="G10" s="20" t="s">
        <v>22</v>
      </c>
      <c r="H10" s="15"/>
    </row>
    <row r="11" spans="3:17" ht="43.5" customHeight="1">
      <c r="C11" s="724"/>
      <c r="D11" s="12">
        <v>6</v>
      </c>
      <c r="E11" s="18" t="s">
        <v>23</v>
      </c>
      <c r="F11" s="19" t="s">
        <v>24</v>
      </c>
      <c r="G11" s="20" t="s">
        <v>25</v>
      </c>
      <c r="H11" s="15"/>
    </row>
    <row r="12" spans="3:17" ht="42.75" customHeight="1">
      <c r="C12" s="724"/>
      <c r="D12" s="12">
        <v>7</v>
      </c>
      <c r="E12" s="18" t="s">
        <v>26</v>
      </c>
      <c r="F12" s="19" t="s">
        <v>27</v>
      </c>
      <c r="G12" s="20" t="s">
        <v>28</v>
      </c>
      <c r="H12" s="15"/>
    </row>
    <row r="13" spans="3:17" ht="42.2" customHeight="1">
      <c r="C13" s="725"/>
      <c r="D13" s="12">
        <v>8</v>
      </c>
      <c r="E13" s="18" t="s">
        <v>29</v>
      </c>
      <c r="F13" s="19" t="s">
        <v>30</v>
      </c>
      <c r="G13" s="20" t="s">
        <v>31</v>
      </c>
      <c r="H13" s="15"/>
    </row>
    <row r="14" spans="3:17" ht="42.2" customHeight="1">
      <c r="C14" s="725"/>
      <c r="D14" s="12">
        <v>9</v>
      </c>
      <c r="E14" s="18" t="s">
        <v>32</v>
      </c>
      <c r="F14" s="19" t="s">
        <v>30</v>
      </c>
      <c r="G14" s="20" t="s">
        <v>33</v>
      </c>
      <c r="H14" s="15"/>
    </row>
    <row r="15" spans="3:17" ht="42.2" customHeight="1">
      <c r="C15" s="725"/>
      <c r="D15" s="12">
        <v>10</v>
      </c>
      <c r="E15" s="18" t="s">
        <v>34</v>
      </c>
      <c r="F15" s="19" t="s">
        <v>35</v>
      </c>
      <c r="G15" s="20" t="s">
        <v>36</v>
      </c>
      <c r="H15" s="15"/>
    </row>
    <row r="16" spans="3:17" ht="42.2" customHeight="1">
      <c r="C16" s="725"/>
      <c r="D16" s="12">
        <v>11</v>
      </c>
      <c r="E16" s="18" t="s">
        <v>37</v>
      </c>
      <c r="F16" s="19" t="s">
        <v>38</v>
      </c>
      <c r="G16" s="20" t="s">
        <v>39</v>
      </c>
      <c r="H16" s="15"/>
    </row>
    <row r="17" spans="3:8" ht="42.2" customHeight="1">
      <c r="C17" s="725"/>
      <c r="D17" s="12">
        <v>12</v>
      </c>
      <c r="E17" s="18" t="s">
        <v>40</v>
      </c>
      <c r="F17" s="19" t="s">
        <v>41</v>
      </c>
      <c r="G17" s="20" t="s">
        <v>42</v>
      </c>
      <c r="H17" s="15"/>
    </row>
    <row r="18" spans="3:8" ht="42.2" customHeight="1">
      <c r="C18" s="725"/>
      <c r="D18" s="12">
        <v>13</v>
      </c>
      <c r="E18" s="18" t="s">
        <v>43</v>
      </c>
      <c r="F18" s="19" t="s">
        <v>44</v>
      </c>
      <c r="G18" s="20" t="s">
        <v>45</v>
      </c>
      <c r="H18" s="15"/>
    </row>
    <row r="19" spans="3:8" ht="42.2" customHeight="1">
      <c r="C19" s="726"/>
      <c r="D19" s="12">
        <v>14</v>
      </c>
      <c r="E19" s="18" t="s">
        <v>46</v>
      </c>
      <c r="F19" s="19" t="s">
        <v>27</v>
      </c>
      <c r="G19" s="20" t="s">
        <v>47</v>
      </c>
      <c r="H19" s="15"/>
    </row>
    <row r="20" spans="3:8" ht="42.2" customHeight="1">
      <c r="C20" s="723" t="s">
        <v>48</v>
      </c>
      <c r="D20" s="12">
        <v>15</v>
      </c>
      <c r="E20" s="18" t="s">
        <v>49</v>
      </c>
      <c r="F20" s="19" t="s">
        <v>49</v>
      </c>
      <c r="G20" s="21" t="s">
        <v>50</v>
      </c>
      <c r="H20" s="22"/>
    </row>
    <row r="21" spans="3:8" ht="42.2" customHeight="1">
      <c r="C21" s="727"/>
      <c r="D21" s="12">
        <v>16</v>
      </c>
      <c r="E21" s="19" t="s">
        <v>51</v>
      </c>
      <c r="F21" s="19" t="s">
        <v>51</v>
      </c>
      <c r="G21" s="21" t="s">
        <v>52</v>
      </c>
      <c r="H21" s="22"/>
    </row>
    <row r="22" spans="3:8" ht="42.2" customHeight="1" thickBot="1">
      <c r="C22" s="23" t="s">
        <v>53</v>
      </c>
      <c r="D22" s="24">
        <v>17</v>
      </c>
      <c r="E22" s="25" t="s">
        <v>53</v>
      </c>
      <c r="F22" s="25" t="s">
        <v>54</v>
      </c>
      <c r="G22" s="26" t="s">
        <v>55</v>
      </c>
      <c r="H22" s="22"/>
    </row>
  </sheetData>
  <mergeCells count="3">
    <mergeCell ref="D5:E5"/>
    <mergeCell ref="C9:C19"/>
    <mergeCell ref="C20:C21"/>
  </mergeCells>
  <phoneticPr fontId="3"/>
  <pageMargins left="0.78740157480314965" right="0.78740157480314965" top="0.98425196850393704" bottom="0.98425196850393704" header="0.51181102362204722" footer="0.51181102362204722"/>
  <pageSetup paperSize="9" scale="58" fitToHeight="2" orientation="landscape" r:id="rId1"/>
  <headerFooter alignWithMargins="0"/>
  <rowBreaks count="1" manualBreakCount="1">
    <brk id="23" min="1"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2:AA317"/>
  <sheetViews>
    <sheetView showGridLines="0" view="pageBreakPreview" zoomScale="75" zoomScaleNormal="75" zoomScaleSheetLayoutView="100" workbookViewId="0"/>
  </sheetViews>
  <sheetFormatPr defaultRowHeight="12"/>
  <cols>
    <col min="1" max="1" width="2.625" style="117" customWidth="1"/>
    <col min="2" max="2" width="4.5" style="117" customWidth="1"/>
    <col min="3" max="3" width="6.125" style="117" customWidth="1"/>
    <col min="4" max="4" width="3.375" style="117" customWidth="1"/>
    <col min="5" max="5" width="17.5" style="117" customWidth="1"/>
    <col min="6" max="6" width="12.25" style="117" bestFit="1" customWidth="1"/>
    <col min="7" max="7" width="15" style="117" customWidth="1"/>
    <col min="8" max="8" width="3.25" style="117" customWidth="1"/>
    <col min="9" max="9" width="17.5" style="117" customWidth="1"/>
    <col min="10" max="10" width="10.875" style="117" customWidth="1"/>
    <col min="11" max="12" width="7.375" style="117" customWidth="1"/>
    <col min="13" max="13" width="3.375" style="117" customWidth="1"/>
    <col min="14" max="14" width="17.5" style="117" customWidth="1"/>
    <col min="15" max="15" width="10.875" style="117" customWidth="1"/>
    <col min="16" max="16" width="15" style="117" customWidth="1"/>
    <col min="17" max="17" width="3.25" style="117" customWidth="1"/>
    <col min="18" max="18" width="17.375" style="117" customWidth="1"/>
    <col min="19" max="19" width="10.875" style="117" customWidth="1"/>
    <col min="20" max="20" width="14.875" style="117" customWidth="1"/>
    <col min="21" max="21" width="3.25" style="117" customWidth="1"/>
    <col min="22" max="22" width="17.5" style="117" customWidth="1"/>
    <col min="23" max="23" width="10.875" style="117" customWidth="1"/>
    <col min="24" max="24" width="15" style="117" customWidth="1"/>
    <col min="25" max="25" width="3.375" style="117" customWidth="1"/>
    <col min="26" max="26" width="17.5" style="117" customWidth="1"/>
    <col min="27" max="27" width="10.75" style="117" customWidth="1"/>
    <col min="28" max="31" width="5.875" style="117" customWidth="1"/>
    <col min="32" max="16384" width="9" style="117"/>
  </cols>
  <sheetData>
    <row r="2" spans="3:23" ht="12.4" customHeight="1"/>
    <row r="3" spans="3:23" ht="12.4" customHeight="1"/>
    <row r="4" spans="3:23" ht="12.4" customHeight="1">
      <c r="C4" s="95"/>
      <c r="D4" s="95"/>
      <c r="G4" s="118"/>
      <c r="H4" s="118"/>
      <c r="W4" s="119"/>
    </row>
    <row r="5" spans="3:23" ht="12.4" customHeight="1">
      <c r="C5" s="95"/>
      <c r="D5" s="95"/>
      <c r="G5" s="118"/>
      <c r="H5" s="118"/>
      <c r="W5" s="119"/>
    </row>
    <row r="6" spans="3:23" ht="12.4" customHeight="1">
      <c r="C6" s="95"/>
      <c r="D6" s="95"/>
      <c r="G6" s="118"/>
      <c r="H6" s="118"/>
      <c r="W6" s="119"/>
    </row>
    <row r="7" spans="3:23" ht="12.4" customHeight="1">
      <c r="C7" s="95"/>
      <c r="D7" s="95"/>
      <c r="G7" s="118"/>
      <c r="H7" s="118"/>
      <c r="W7" s="119"/>
    </row>
    <row r="8" spans="3:23" ht="12.4" customHeight="1">
      <c r="C8" s="95"/>
      <c r="D8" s="95"/>
      <c r="G8" s="118"/>
      <c r="H8" s="118"/>
    </row>
    <row r="9" spans="3:23" ht="12.4" customHeight="1">
      <c r="N9" s="120"/>
    </row>
    <row r="10" spans="3:23" ht="12.2" customHeight="1"/>
    <row r="13" spans="3:23" ht="14.25">
      <c r="M13" s="122"/>
      <c r="N13" s="763" t="s">
        <v>247</v>
      </c>
      <c r="O13" s="764"/>
      <c r="Q13" s="121"/>
      <c r="R13" s="763" t="s">
        <v>246</v>
      </c>
      <c r="S13" s="764"/>
      <c r="U13" s="68"/>
      <c r="V13" s="766"/>
      <c r="W13" s="767"/>
    </row>
    <row r="14" spans="3:23" ht="14.25">
      <c r="M14" s="124"/>
      <c r="N14" s="768" t="s">
        <v>248</v>
      </c>
      <c r="O14" s="769"/>
      <c r="Q14" s="123"/>
      <c r="R14" s="765"/>
      <c r="S14" s="765"/>
      <c r="U14" s="68"/>
      <c r="V14" s="766"/>
      <c r="W14" s="767"/>
    </row>
    <row r="15" spans="3:23" ht="12.2" customHeight="1">
      <c r="M15" s="770" t="s">
        <v>86</v>
      </c>
      <c r="N15" s="125" t="str">
        <f>体系図1!I15</f>
        <v>01 農林漁業</v>
      </c>
      <c r="O15" s="126">
        <f>'1次効果'!N475</f>
        <v>0</v>
      </c>
      <c r="Q15" s="770" t="s">
        <v>86</v>
      </c>
      <c r="R15" s="125" t="str">
        <f>体系図1!I15</f>
        <v>01 農林漁業</v>
      </c>
      <c r="S15" s="126">
        <f>'1次効果'!J644</f>
        <v>0</v>
      </c>
      <c r="U15" s="773"/>
      <c r="V15" s="127"/>
      <c r="W15" s="128"/>
    </row>
    <row r="16" spans="3:23" ht="12.2" customHeight="1">
      <c r="M16" s="771"/>
      <c r="N16" s="127" t="str">
        <f>体系図1!I16</f>
        <v>02 鉱業</v>
      </c>
      <c r="O16" s="129">
        <f>'1次効果'!N476</f>
        <v>0</v>
      </c>
      <c r="Q16" s="771"/>
      <c r="R16" s="127" t="str">
        <f>体系図1!I16</f>
        <v>02 鉱業</v>
      </c>
      <c r="S16" s="129">
        <f>'1次効果'!J645</f>
        <v>0</v>
      </c>
      <c r="U16" s="774"/>
      <c r="V16" s="127"/>
      <c r="W16" s="128"/>
    </row>
    <row r="17" spans="1:27" ht="12.2" customHeight="1">
      <c r="M17" s="771"/>
      <c r="N17" s="127" t="str">
        <f>体系図1!I17</f>
        <v>03 製造業</v>
      </c>
      <c r="O17" s="129">
        <f>'1次効果'!N477</f>
        <v>0</v>
      </c>
      <c r="P17" s="130"/>
      <c r="Q17" s="771"/>
      <c r="R17" s="127" t="str">
        <f>体系図1!I17</f>
        <v>03 製造業</v>
      </c>
      <c r="S17" s="129">
        <f>'1次効果'!J646</f>
        <v>0</v>
      </c>
      <c r="U17" s="774"/>
      <c r="V17" s="127"/>
      <c r="W17" s="128"/>
    </row>
    <row r="18" spans="1:27" ht="12.2" customHeight="1">
      <c r="C18" s="131"/>
      <c r="D18" s="131"/>
      <c r="M18" s="771"/>
      <c r="N18" s="127" t="str">
        <f>体系図1!I18</f>
        <v>04 建設</v>
      </c>
      <c r="O18" s="129">
        <f>'1次効果'!N478</f>
        <v>0</v>
      </c>
      <c r="P18" s="130"/>
      <c r="Q18" s="771"/>
      <c r="R18" s="127" t="str">
        <f>体系図1!I18</f>
        <v>04 建設</v>
      </c>
      <c r="S18" s="129">
        <f>'1次効果'!J647</f>
        <v>0</v>
      </c>
      <c r="U18" s="774"/>
      <c r="V18" s="127"/>
      <c r="W18" s="128"/>
    </row>
    <row r="19" spans="1:27" ht="12.2" customHeight="1">
      <c r="F19" s="132"/>
      <c r="M19" s="771"/>
      <c r="N19" s="127" t="str">
        <f>体系図1!I19</f>
        <v>05 電力・ガス・水道</v>
      </c>
      <c r="O19" s="129">
        <f>'1次効果'!N479</f>
        <v>0</v>
      </c>
      <c r="P19" s="130"/>
      <c r="Q19" s="771"/>
      <c r="R19" s="127" t="str">
        <f>体系図1!I19</f>
        <v>05 電力・ガス・水道</v>
      </c>
      <c r="S19" s="129">
        <f>'1次効果'!J648</f>
        <v>0</v>
      </c>
      <c r="U19" s="774"/>
      <c r="V19" s="127"/>
      <c r="W19" s="128"/>
    </row>
    <row r="20" spans="1:27" ht="12.2" customHeight="1">
      <c r="C20" s="133"/>
      <c r="D20" s="133"/>
      <c r="F20" s="134"/>
      <c r="M20" s="771"/>
      <c r="N20" s="127" t="str">
        <f>体系図1!I20</f>
        <v>06 商業　　　　　　　　</v>
      </c>
      <c r="O20" s="129">
        <f>'1次効果'!N480</f>
        <v>0</v>
      </c>
      <c r="P20" s="130"/>
      <c r="Q20" s="771"/>
      <c r="R20" s="127" t="str">
        <f>体系図1!I20</f>
        <v>06 商業　　　　　　　　</v>
      </c>
      <c r="S20" s="129">
        <f>'1次効果'!J649</f>
        <v>0</v>
      </c>
      <c r="T20" s="135"/>
      <c r="U20" s="774"/>
      <c r="V20" s="127"/>
      <c r="W20" s="128"/>
    </row>
    <row r="21" spans="1:27" ht="12.2" customHeight="1">
      <c r="C21" s="136"/>
      <c r="D21" s="136"/>
      <c r="M21" s="771"/>
      <c r="N21" s="127" t="str">
        <f>体系図1!I21</f>
        <v>07 金融・保険　　　　　</v>
      </c>
      <c r="O21" s="129">
        <f>'1次効果'!N481</f>
        <v>0</v>
      </c>
      <c r="P21" s="130"/>
      <c r="Q21" s="771"/>
      <c r="R21" s="127" t="str">
        <f>体系図1!I21</f>
        <v>07 金融・保険　　　　　</v>
      </c>
      <c r="S21" s="129">
        <f>'1次効果'!J650</f>
        <v>0</v>
      </c>
      <c r="T21" s="137"/>
      <c r="U21" s="774"/>
      <c r="V21" s="127"/>
      <c r="W21" s="128"/>
    </row>
    <row r="22" spans="1:27" ht="12.2" customHeight="1">
      <c r="M22" s="771"/>
      <c r="N22" s="127" t="str">
        <f>体系図1!I22</f>
        <v>08 不動産　　　　　　　</v>
      </c>
      <c r="O22" s="129">
        <f>'1次効果'!N482</f>
        <v>0</v>
      </c>
      <c r="P22" s="130"/>
      <c r="Q22" s="771"/>
      <c r="R22" s="127" t="str">
        <f>体系図1!I22</f>
        <v>08 不動産　　　　　　　</v>
      </c>
      <c r="S22" s="129">
        <f>'1次効果'!J651</f>
        <v>0</v>
      </c>
      <c r="T22" s="137"/>
      <c r="U22" s="774"/>
      <c r="V22" s="127"/>
      <c r="W22" s="128"/>
    </row>
    <row r="23" spans="1:27" ht="12.2" customHeight="1">
      <c r="K23" s="138"/>
      <c r="M23" s="771"/>
      <c r="N23" s="127" t="str">
        <f>体系図1!I23</f>
        <v>09 運輸・郵便　　　</v>
      </c>
      <c r="O23" s="129">
        <f>'1次効果'!N483</f>
        <v>0</v>
      </c>
      <c r="P23" s="130"/>
      <c r="Q23" s="771"/>
      <c r="R23" s="127" t="str">
        <f>体系図1!I23</f>
        <v>09 運輸・郵便　　　</v>
      </c>
      <c r="S23" s="129">
        <f>'1次効果'!J652</f>
        <v>0</v>
      </c>
      <c r="T23" s="136"/>
      <c r="U23" s="774"/>
      <c r="V23" s="127"/>
      <c r="W23" s="128"/>
    </row>
    <row r="24" spans="1:27" ht="12.2" customHeight="1">
      <c r="K24" s="138"/>
      <c r="M24" s="771"/>
      <c r="N24" s="127" t="str">
        <f>体系図1!I24</f>
        <v>10 情報通信</v>
      </c>
      <c r="O24" s="129">
        <f>'1次効果'!N484</f>
        <v>0</v>
      </c>
      <c r="P24" s="130"/>
      <c r="Q24" s="771"/>
      <c r="R24" s="127" t="str">
        <f>体系図1!I24</f>
        <v>10 情報通信</v>
      </c>
      <c r="S24" s="129">
        <f>'1次効果'!J653</f>
        <v>0</v>
      </c>
      <c r="T24" s="136"/>
      <c r="U24" s="774"/>
      <c r="V24" s="127"/>
      <c r="W24" s="128"/>
    </row>
    <row r="25" spans="1:27" ht="12.2" customHeight="1">
      <c r="K25" s="138"/>
      <c r="M25" s="771"/>
      <c r="N25" s="127" t="str">
        <f>体系図1!I25</f>
        <v>11 公務　　　　　　　　</v>
      </c>
      <c r="O25" s="129">
        <f>'1次効果'!N485</f>
        <v>0</v>
      </c>
      <c r="P25" s="130"/>
      <c r="Q25" s="771"/>
      <c r="R25" s="127" t="str">
        <f>体系図1!I25</f>
        <v>11 公務　　　　　　　　</v>
      </c>
      <c r="S25" s="129">
        <f>'1次効果'!J654</f>
        <v>0</v>
      </c>
      <c r="T25" s="136"/>
      <c r="U25" s="774"/>
      <c r="V25" s="127"/>
      <c r="W25" s="128"/>
    </row>
    <row r="26" spans="1:27" ht="12.2" customHeight="1">
      <c r="A26" s="119"/>
      <c r="B26" s="119"/>
      <c r="C26" s="139"/>
      <c r="D26" s="139"/>
      <c r="F26" s="139"/>
      <c r="K26" s="138"/>
      <c r="M26" s="771"/>
      <c r="N26" s="127" t="str">
        <f>体系図1!I26</f>
        <v>12 サービス業</v>
      </c>
      <c r="O26" s="129">
        <f>'1次効果'!N486</f>
        <v>0</v>
      </c>
      <c r="P26" s="130"/>
      <c r="Q26" s="771"/>
      <c r="R26" s="127" t="str">
        <f>体系図1!I26</f>
        <v>12 サービス業</v>
      </c>
      <c r="S26" s="129">
        <f>'1次効果'!J655</f>
        <v>0</v>
      </c>
      <c r="T26" s="136"/>
      <c r="U26" s="774"/>
      <c r="V26" s="127"/>
      <c r="W26" s="128"/>
    </row>
    <row r="27" spans="1:27" ht="12.95" customHeight="1">
      <c r="A27" s="119"/>
      <c r="B27" s="119"/>
      <c r="K27" s="138"/>
      <c r="M27" s="772"/>
      <c r="N27" s="127" t="str">
        <f>体系図1!I27</f>
        <v>13 分類不明</v>
      </c>
      <c r="O27" s="129">
        <f>'1次効果'!N487</f>
        <v>0</v>
      </c>
      <c r="P27" s="130"/>
      <c r="Q27" s="772"/>
      <c r="R27" s="127" t="str">
        <f>体系図1!I27</f>
        <v>13 分類不明</v>
      </c>
      <c r="S27" s="129">
        <f>'1次効果'!J656</f>
        <v>0</v>
      </c>
      <c r="T27" s="136"/>
      <c r="U27" s="774"/>
      <c r="V27" s="127"/>
      <c r="W27" s="128"/>
    </row>
    <row r="28" spans="1:27" ht="13.5" customHeight="1">
      <c r="F28" s="131"/>
      <c r="K28" s="138"/>
      <c r="M28" s="140"/>
      <c r="N28" s="141" t="s">
        <v>70</v>
      </c>
      <c r="O28" s="142">
        <f>SUM(O15:O27)</f>
        <v>0</v>
      </c>
      <c r="P28" s="130"/>
      <c r="Q28" s="140"/>
      <c r="R28" s="141" t="s">
        <v>70</v>
      </c>
      <c r="S28" s="142">
        <f>SUM(S15:S27)</f>
        <v>0</v>
      </c>
      <c r="T28" s="136"/>
      <c r="U28" s="143"/>
      <c r="V28" s="143"/>
      <c r="W28" s="128"/>
    </row>
    <row r="29" spans="1:27" ht="12.2" customHeight="1">
      <c r="F29" s="138"/>
      <c r="J29" s="138"/>
      <c r="K29" s="138"/>
      <c r="N29" s="144"/>
      <c r="O29" s="145"/>
      <c r="P29" s="130"/>
      <c r="T29" s="136"/>
      <c r="U29" s="146"/>
      <c r="V29" s="143"/>
      <c r="W29" s="147"/>
    </row>
    <row r="30" spans="1:27" ht="12.2" customHeight="1" thickBot="1">
      <c r="F30" s="138"/>
      <c r="J30" s="138"/>
      <c r="K30" s="138"/>
      <c r="N30" s="144"/>
      <c r="O30" s="145"/>
      <c r="P30" s="130"/>
      <c r="Q30" s="130"/>
      <c r="S30" s="136"/>
      <c r="T30" s="136"/>
      <c r="U30" s="136"/>
      <c r="V30" s="136"/>
      <c r="W30" s="148"/>
    </row>
    <row r="31" spans="1:27" ht="15" thickTop="1">
      <c r="B31" s="767"/>
      <c r="H31" s="149"/>
      <c r="I31" s="778" t="s">
        <v>259</v>
      </c>
      <c r="J31" s="779"/>
      <c r="K31" s="138"/>
      <c r="M31" s="150"/>
      <c r="N31" s="782" t="s">
        <v>260</v>
      </c>
      <c r="O31" s="783"/>
      <c r="P31" s="151"/>
      <c r="Q31" s="121"/>
      <c r="R31" s="775" t="s">
        <v>261</v>
      </c>
      <c r="S31" s="776"/>
      <c r="T31" s="136"/>
      <c r="U31" s="149"/>
      <c r="V31" s="802" t="s">
        <v>262</v>
      </c>
      <c r="W31" s="803"/>
      <c r="Y31" s="121"/>
      <c r="Z31" s="785" t="s">
        <v>263</v>
      </c>
      <c r="AA31" s="786"/>
    </row>
    <row r="32" spans="1:27" ht="14.25">
      <c r="B32" s="767"/>
      <c r="H32" s="152"/>
      <c r="I32" s="780"/>
      <c r="J32" s="781"/>
      <c r="K32" s="138"/>
      <c r="M32" s="153"/>
      <c r="N32" s="765"/>
      <c r="O32" s="784"/>
      <c r="P32" s="154"/>
      <c r="Q32" s="123"/>
      <c r="R32" s="765"/>
      <c r="S32" s="777"/>
      <c r="T32" s="136"/>
      <c r="U32" s="152"/>
      <c r="V32" s="765"/>
      <c r="W32" s="804"/>
      <c r="Y32" s="123"/>
      <c r="Z32" s="787" t="s">
        <v>264</v>
      </c>
      <c r="AA32" s="788"/>
    </row>
    <row r="33" spans="2:27">
      <c r="B33" s="128"/>
      <c r="H33" s="791" t="s">
        <v>86</v>
      </c>
      <c r="I33" s="125" t="str">
        <f>体系図1!I15</f>
        <v>01 農林漁業</v>
      </c>
      <c r="J33" s="155">
        <f>'1次効果'!F475</f>
        <v>0</v>
      </c>
      <c r="K33" s="138"/>
      <c r="M33" s="794" t="s">
        <v>86</v>
      </c>
      <c r="N33" s="156" t="str">
        <f>体系図1!I15</f>
        <v>01 農林漁業</v>
      </c>
      <c r="O33" s="157">
        <f>'1次効果'!E575</f>
        <v>0</v>
      </c>
      <c r="P33" s="158"/>
      <c r="Q33" s="770" t="s">
        <v>86</v>
      </c>
      <c r="R33" s="156" t="str">
        <f>体系図1!I15</f>
        <v>01 農林漁業</v>
      </c>
      <c r="S33" s="126">
        <f>'1次効果'!F689</f>
        <v>0</v>
      </c>
      <c r="T33" s="136"/>
      <c r="U33" s="797" t="s">
        <v>86</v>
      </c>
      <c r="V33" s="156" t="str">
        <f>体系図1!I15</f>
        <v>01 農林漁業</v>
      </c>
      <c r="W33" s="155">
        <f>'1次効果'!F752</f>
        <v>0</v>
      </c>
      <c r="Y33" s="770" t="s">
        <v>86</v>
      </c>
      <c r="Z33" s="156" t="str">
        <f>体系図1!I15</f>
        <v>01 農林漁業</v>
      </c>
      <c r="AA33" s="126">
        <f>'1次効果'!N752</f>
        <v>0</v>
      </c>
    </row>
    <row r="34" spans="2:27" ht="12.2" customHeight="1">
      <c r="B34" s="128"/>
      <c r="H34" s="792"/>
      <c r="I34" s="127" t="str">
        <f>体系図1!I16</f>
        <v>02 鉱業</v>
      </c>
      <c r="J34" s="159">
        <f>'1次効果'!F476</f>
        <v>0</v>
      </c>
      <c r="K34" s="138"/>
      <c r="M34" s="795"/>
      <c r="N34" s="160" t="str">
        <f>体系図1!I16</f>
        <v>02 鉱業</v>
      </c>
      <c r="O34" s="161">
        <f>'1次効果'!E576</f>
        <v>0</v>
      </c>
      <c r="P34" s="158"/>
      <c r="Q34" s="771"/>
      <c r="R34" s="160" t="str">
        <f>体系図1!I16</f>
        <v>02 鉱業</v>
      </c>
      <c r="S34" s="129">
        <f>'1次効果'!F690</f>
        <v>0</v>
      </c>
      <c r="T34" s="136"/>
      <c r="U34" s="798"/>
      <c r="V34" s="160" t="str">
        <f>体系図1!I16</f>
        <v>02 鉱業</v>
      </c>
      <c r="W34" s="159">
        <f>'1次効果'!F753</f>
        <v>0</v>
      </c>
      <c r="Y34" s="771"/>
      <c r="Z34" s="160" t="str">
        <f>体系図1!I16</f>
        <v>02 鉱業</v>
      </c>
      <c r="AA34" s="129">
        <f>'1次効果'!N753</f>
        <v>0</v>
      </c>
    </row>
    <row r="35" spans="2:27" ht="12.2" customHeight="1">
      <c r="B35" s="128"/>
      <c r="H35" s="792"/>
      <c r="I35" s="127" t="str">
        <f>体系図1!I17</f>
        <v>03 製造業</v>
      </c>
      <c r="J35" s="159">
        <f>'1次効果'!F477</f>
        <v>0</v>
      </c>
      <c r="K35" s="138"/>
      <c r="M35" s="795"/>
      <c r="N35" s="160" t="str">
        <f>体系図1!I17</f>
        <v>03 製造業</v>
      </c>
      <c r="O35" s="161">
        <f>'1次効果'!E577</f>
        <v>0</v>
      </c>
      <c r="P35" s="158"/>
      <c r="Q35" s="771"/>
      <c r="R35" s="160" t="str">
        <f>体系図1!I17</f>
        <v>03 製造業</v>
      </c>
      <c r="S35" s="129">
        <f>'1次効果'!F691</f>
        <v>0</v>
      </c>
      <c r="T35" s="136"/>
      <c r="U35" s="798"/>
      <c r="V35" s="160" t="str">
        <f>体系図1!I17</f>
        <v>03 製造業</v>
      </c>
      <c r="W35" s="159">
        <f>'1次効果'!F754</f>
        <v>0</v>
      </c>
      <c r="Y35" s="771"/>
      <c r="Z35" s="160" t="str">
        <f>体系図1!I17</f>
        <v>03 製造業</v>
      </c>
      <c r="AA35" s="129">
        <f>'1次効果'!N754</f>
        <v>0</v>
      </c>
    </row>
    <row r="36" spans="2:27" ht="12.2" customHeight="1">
      <c r="B36" s="128"/>
      <c r="H36" s="792"/>
      <c r="I36" s="127" t="str">
        <f>体系図1!I18</f>
        <v>04 建設</v>
      </c>
      <c r="J36" s="159">
        <f>'1次効果'!F478</f>
        <v>0</v>
      </c>
      <c r="K36" s="138"/>
      <c r="M36" s="795"/>
      <c r="N36" s="160" t="str">
        <f>体系図1!I18</f>
        <v>04 建設</v>
      </c>
      <c r="O36" s="161">
        <f>'1次効果'!E578</f>
        <v>0</v>
      </c>
      <c r="P36" s="158"/>
      <c r="Q36" s="771"/>
      <c r="R36" s="160" t="str">
        <f>体系図1!I18</f>
        <v>04 建設</v>
      </c>
      <c r="S36" s="129">
        <f>'1次効果'!F692</f>
        <v>0</v>
      </c>
      <c r="T36" s="136"/>
      <c r="U36" s="798"/>
      <c r="V36" s="160" t="str">
        <f>体系図1!I18</f>
        <v>04 建設</v>
      </c>
      <c r="W36" s="159">
        <f>'1次効果'!F755</f>
        <v>0</v>
      </c>
      <c r="Y36" s="771"/>
      <c r="Z36" s="160" t="str">
        <f>体系図1!I18</f>
        <v>04 建設</v>
      </c>
      <c r="AA36" s="129">
        <f>'1次効果'!N755</f>
        <v>0</v>
      </c>
    </row>
    <row r="37" spans="2:27" ht="12.2" customHeight="1">
      <c r="B37" s="128"/>
      <c r="H37" s="792"/>
      <c r="I37" s="127" t="str">
        <f>体系図1!I19</f>
        <v>05 電力・ガス・水道</v>
      </c>
      <c r="J37" s="159">
        <f>'1次効果'!F479</f>
        <v>0</v>
      </c>
      <c r="K37" s="138"/>
      <c r="M37" s="795"/>
      <c r="N37" s="160" t="str">
        <f>体系図1!I19</f>
        <v>05 電力・ガス・水道</v>
      </c>
      <c r="O37" s="161">
        <f>'1次効果'!E579</f>
        <v>0</v>
      </c>
      <c r="P37" s="158"/>
      <c r="Q37" s="771"/>
      <c r="R37" s="160" t="str">
        <f>体系図1!I19</f>
        <v>05 電力・ガス・水道</v>
      </c>
      <c r="S37" s="129">
        <f>'1次効果'!F693</f>
        <v>0</v>
      </c>
      <c r="T37" s="136"/>
      <c r="U37" s="798"/>
      <c r="V37" s="160" t="str">
        <f>体系図1!I19</f>
        <v>05 電力・ガス・水道</v>
      </c>
      <c r="W37" s="159">
        <f>'1次効果'!F756</f>
        <v>0</v>
      </c>
      <c r="Y37" s="771"/>
      <c r="Z37" s="160" t="str">
        <f>体系図1!I19</f>
        <v>05 電力・ガス・水道</v>
      </c>
      <c r="AA37" s="129">
        <f>'1次効果'!N756</f>
        <v>0</v>
      </c>
    </row>
    <row r="38" spans="2:27" ht="12.2" customHeight="1">
      <c r="B38" s="128"/>
      <c r="H38" s="792"/>
      <c r="I38" s="127" t="str">
        <f>体系図1!I20</f>
        <v>06 商業　　　　　　　　</v>
      </c>
      <c r="J38" s="159">
        <f>'1次効果'!F480</f>
        <v>0</v>
      </c>
      <c r="K38" s="138"/>
      <c r="M38" s="795"/>
      <c r="N38" s="160" t="str">
        <f>体系図1!I20</f>
        <v>06 商業　　　　　　　　</v>
      </c>
      <c r="O38" s="161">
        <f>'1次効果'!E580</f>
        <v>0</v>
      </c>
      <c r="P38" s="158"/>
      <c r="Q38" s="771"/>
      <c r="R38" s="160" t="str">
        <f>体系図1!I20</f>
        <v>06 商業　　　　　　　　</v>
      </c>
      <c r="S38" s="129">
        <f>'1次効果'!F694</f>
        <v>0</v>
      </c>
      <c r="T38" s="137"/>
      <c r="U38" s="798"/>
      <c r="V38" s="160" t="str">
        <f>体系図1!I20</f>
        <v>06 商業　　　　　　　　</v>
      </c>
      <c r="W38" s="159">
        <f>'1次効果'!F757</f>
        <v>0</v>
      </c>
      <c r="Y38" s="771"/>
      <c r="Z38" s="160" t="str">
        <f>体系図1!I20</f>
        <v>06 商業　　　　　　　　</v>
      </c>
      <c r="AA38" s="129">
        <f>'1次効果'!N757</f>
        <v>0</v>
      </c>
    </row>
    <row r="39" spans="2:27" ht="12.2" customHeight="1">
      <c r="B39" s="128"/>
      <c r="H39" s="792"/>
      <c r="I39" s="127" t="str">
        <f>体系図1!I21</f>
        <v>07 金融・保険　　　　　</v>
      </c>
      <c r="J39" s="159">
        <f>'1次効果'!F481</f>
        <v>0</v>
      </c>
      <c r="K39" s="138"/>
      <c r="M39" s="795"/>
      <c r="N39" s="160" t="str">
        <f>体系図1!I21</f>
        <v>07 金融・保険　　　　　</v>
      </c>
      <c r="O39" s="161">
        <f>'1次効果'!E581</f>
        <v>0</v>
      </c>
      <c r="P39" s="158"/>
      <c r="Q39" s="771"/>
      <c r="R39" s="160" t="str">
        <f>体系図1!I21</f>
        <v>07 金融・保険　　　　　</v>
      </c>
      <c r="S39" s="129">
        <f>'1次効果'!F695</f>
        <v>0</v>
      </c>
      <c r="T39" s="137"/>
      <c r="U39" s="798"/>
      <c r="V39" s="160" t="str">
        <f>体系図1!I21</f>
        <v>07 金融・保険　　　　　</v>
      </c>
      <c r="W39" s="159">
        <f>'1次効果'!F758</f>
        <v>0</v>
      </c>
      <c r="Y39" s="771"/>
      <c r="Z39" s="160" t="str">
        <f>体系図1!I21</f>
        <v>07 金融・保険　　　　　</v>
      </c>
      <c r="AA39" s="129">
        <f>'1次効果'!N758</f>
        <v>0</v>
      </c>
    </row>
    <row r="40" spans="2:27" ht="12.2" customHeight="1">
      <c r="B40" s="128"/>
      <c r="H40" s="792"/>
      <c r="I40" s="127" t="str">
        <f>体系図1!I22</f>
        <v>08 不動産　　　　　　　</v>
      </c>
      <c r="J40" s="159">
        <f>'1次効果'!F482</f>
        <v>0</v>
      </c>
      <c r="K40" s="138"/>
      <c r="M40" s="795"/>
      <c r="N40" s="160" t="str">
        <f>体系図1!I22</f>
        <v>08 不動産　　　　　　　</v>
      </c>
      <c r="O40" s="161">
        <f>'1次効果'!E582</f>
        <v>0</v>
      </c>
      <c r="P40" s="158"/>
      <c r="Q40" s="771"/>
      <c r="R40" s="160" t="str">
        <f>体系図1!I22</f>
        <v>08 不動産　　　　　　　</v>
      </c>
      <c r="S40" s="129">
        <f>'1次効果'!F696</f>
        <v>0</v>
      </c>
      <c r="T40" s="137"/>
      <c r="U40" s="798"/>
      <c r="V40" s="160" t="str">
        <f>体系図1!I22</f>
        <v>08 不動産　　　　　　　</v>
      </c>
      <c r="W40" s="159">
        <f>'1次効果'!F759</f>
        <v>0</v>
      </c>
      <c r="Y40" s="771"/>
      <c r="Z40" s="160" t="str">
        <f>体系図1!I22</f>
        <v>08 不動産　　　　　　　</v>
      </c>
      <c r="AA40" s="129">
        <f>'1次効果'!N759</f>
        <v>0</v>
      </c>
    </row>
    <row r="41" spans="2:27" ht="12.2" customHeight="1">
      <c r="B41" s="128"/>
      <c r="H41" s="792"/>
      <c r="I41" s="127" t="str">
        <f>体系図1!I23</f>
        <v>09 運輸・郵便　　　</v>
      </c>
      <c r="J41" s="159">
        <f>'1次効果'!F483</f>
        <v>0</v>
      </c>
      <c r="K41" s="138"/>
      <c r="M41" s="795"/>
      <c r="N41" s="160" t="str">
        <f>体系図1!I23</f>
        <v>09 運輸・郵便　　　</v>
      </c>
      <c r="O41" s="161">
        <f>'1次効果'!E583</f>
        <v>0</v>
      </c>
      <c r="P41" s="158"/>
      <c r="Q41" s="771"/>
      <c r="R41" s="160" t="str">
        <f>体系図1!I23</f>
        <v>09 運輸・郵便　　　</v>
      </c>
      <c r="S41" s="129">
        <f>'1次効果'!F697</f>
        <v>0</v>
      </c>
      <c r="T41" s="137"/>
      <c r="U41" s="798"/>
      <c r="V41" s="160" t="str">
        <f>体系図1!I23</f>
        <v>09 運輸・郵便　　　</v>
      </c>
      <c r="W41" s="159">
        <f>'1次効果'!F760</f>
        <v>0</v>
      </c>
      <c r="Y41" s="771"/>
      <c r="Z41" s="160" t="str">
        <f>体系図1!I23</f>
        <v>09 運輸・郵便　　　</v>
      </c>
      <c r="AA41" s="129">
        <f>'1次効果'!N760</f>
        <v>0</v>
      </c>
    </row>
    <row r="42" spans="2:27" ht="12.2" customHeight="1">
      <c r="B42" s="128"/>
      <c r="H42" s="792"/>
      <c r="I42" s="127" t="str">
        <f>体系図1!I24</f>
        <v>10 情報通信</v>
      </c>
      <c r="J42" s="159">
        <f>'1次効果'!F484</f>
        <v>0</v>
      </c>
      <c r="K42" s="138"/>
      <c r="M42" s="795"/>
      <c r="N42" s="160" t="str">
        <f>体系図1!I24</f>
        <v>10 情報通信</v>
      </c>
      <c r="O42" s="161">
        <f>'1次効果'!E584</f>
        <v>0</v>
      </c>
      <c r="P42" s="158"/>
      <c r="Q42" s="771"/>
      <c r="R42" s="160" t="str">
        <f>体系図1!I24</f>
        <v>10 情報通信</v>
      </c>
      <c r="S42" s="129">
        <f>'1次効果'!F698</f>
        <v>0</v>
      </c>
      <c r="T42" s="137"/>
      <c r="U42" s="798"/>
      <c r="V42" s="160" t="str">
        <f>体系図1!I24</f>
        <v>10 情報通信</v>
      </c>
      <c r="W42" s="159">
        <f>'1次効果'!F761</f>
        <v>0</v>
      </c>
      <c r="Y42" s="771"/>
      <c r="Z42" s="160" t="str">
        <f>体系図1!I24</f>
        <v>10 情報通信</v>
      </c>
      <c r="AA42" s="129">
        <f>'1次効果'!N761</f>
        <v>0</v>
      </c>
    </row>
    <row r="43" spans="2:27" ht="12.2" customHeight="1">
      <c r="B43" s="128"/>
      <c r="H43" s="792"/>
      <c r="I43" s="127" t="str">
        <f>体系図1!I25</f>
        <v>11 公務　　　　　　　　</v>
      </c>
      <c r="J43" s="159">
        <f>'1次効果'!F485</f>
        <v>0</v>
      </c>
      <c r="K43" s="138"/>
      <c r="M43" s="795"/>
      <c r="N43" s="160" t="str">
        <f>体系図1!I25</f>
        <v>11 公務　　　　　　　　</v>
      </c>
      <c r="O43" s="161">
        <f>'1次効果'!E585</f>
        <v>0</v>
      </c>
      <c r="P43" s="158"/>
      <c r="Q43" s="771"/>
      <c r="R43" s="160" t="str">
        <f>体系図1!I25</f>
        <v>11 公務　　　　　　　　</v>
      </c>
      <c r="S43" s="129">
        <f>'1次効果'!F699</f>
        <v>0</v>
      </c>
      <c r="T43" s="137"/>
      <c r="U43" s="798"/>
      <c r="V43" s="160" t="str">
        <f>体系図1!I25</f>
        <v>11 公務　　　　　　　　</v>
      </c>
      <c r="W43" s="159">
        <f>'1次効果'!F762</f>
        <v>0</v>
      </c>
      <c r="Y43" s="771"/>
      <c r="Z43" s="160" t="str">
        <f>体系図1!I25</f>
        <v>11 公務　　　　　　　　</v>
      </c>
      <c r="AA43" s="129">
        <f>'1次効果'!N762</f>
        <v>0</v>
      </c>
    </row>
    <row r="44" spans="2:27" ht="12.2" customHeight="1">
      <c r="B44" s="128"/>
      <c r="D44" s="121"/>
      <c r="E44" s="775" t="s">
        <v>258</v>
      </c>
      <c r="F44" s="827"/>
      <c r="H44" s="792"/>
      <c r="I44" s="127" t="str">
        <f>体系図1!I26</f>
        <v>12 サービス業</v>
      </c>
      <c r="J44" s="159">
        <f>'1次効果'!F486</f>
        <v>0</v>
      </c>
      <c r="K44" s="138"/>
      <c r="M44" s="795"/>
      <c r="N44" s="160" t="str">
        <f>体系図1!I26</f>
        <v>12 サービス業</v>
      </c>
      <c r="O44" s="161">
        <f>'1次効果'!E586</f>
        <v>0</v>
      </c>
      <c r="P44" s="158"/>
      <c r="Q44" s="771"/>
      <c r="R44" s="160" t="str">
        <f>体系図1!I26</f>
        <v>12 サービス業</v>
      </c>
      <c r="S44" s="129">
        <f>'1次効果'!F700</f>
        <v>0</v>
      </c>
      <c r="T44" s="137"/>
      <c r="U44" s="798"/>
      <c r="V44" s="160" t="str">
        <f>体系図1!I26</f>
        <v>12 サービス業</v>
      </c>
      <c r="W44" s="159">
        <f>'1次効果'!F763</f>
        <v>0</v>
      </c>
      <c r="Y44" s="771"/>
      <c r="Z44" s="160" t="str">
        <f>体系図1!I26</f>
        <v>12 サービス業</v>
      </c>
      <c r="AA44" s="129">
        <f>'1次効果'!N763</f>
        <v>0</v>
      </c>
    </row>
    <row r="45" spans="2:27" ht="12.2" customHeight="1">
      <c r="B45" s="128"/>
      <c r="D45" s="123"/>
      <c r="E45" s="816"/>
      <c r="F45" s="828"/>
      <c r="H45" s="793"/>
      <c r="I45" s="127" t="str">
        <f>体系図1!I27</f>
        <v>13 分類不明</v>
      </c>
      <c r="J45" s="159">
        <f>'1次効果'!F487</f>
        <v>0</v>
      </c>
      <c r="K45" s="138"/>
      <c r="M45" s="796"/>
      <c r="N45" s="160" t="str">
        <f>体系図1!I27</f>
        <v>13 分類不明</v>
      </c>
      <c r="O45" s="161">
        <f>'1次効果'!E587</f>
        <v>0</v>
      </c>
      <c r="P45" s="158"/>
      <c r="Q45" s="772"/>
      <c r="R45" s="160" t="str">
        <f>体系図1!I27</f>
        <v>13 分類不明</v>
      </c>
      <c r="S45" s="129">
        <f>'1次効果'!F701</f>
        <v>0</v>
      </c>
      <c r="T45" s="137"/>
      <c r="U45" s="799"/>
      <c r="V45" s="160" t="str">
        <f>体系図1!I27</f>
        <v>13 分類不明</v>
      </c>
      <c r="W45" s="159">
        <f>'1次効果'!F764</f>
        <v>0</v>
      </c>
      <c r="Y45" s="772"/>
      <c r="Z45" s="160" t="str">
        <f>体系図1!I27</f>
        <v>13 分類不明</v>
      </c>
      <c r="AA45" s="129">
        <f>'1次効果'!N764</f>
        <v>0</v>
      </c>
    </row>
    <row r="46" spans="2:27">
      <c r="B46" s="128"/>
      <c r="D46" s="770" t="s">
        <v>72</v>
      </c>
      <c r="E46" s="125" t="str">
        <f>体系図1!I15</f>
        <v>01 農林漁業</v>
      </c>
      <c r="F46" s="126">
        <f>'1次効果'!F423</f>
        <v>0</v>
      </c>
      <c r="H46" s="791" t="s">
        <v>72</v>
      </c>
      <c r="I46" s="125" t="str">
        <f>体系図1!I15</f>
        <v>01 農林漁業</v>
      </c>
      <c r="J46" s="155">
        <f>'1次効果'!F488</f>
        <v>0</v>
      </c>
      <c r="K46" s="136"/>
      <c r="M46" s="794" t="s">
        <v>72</v>
      </c>
      <c r="N46" s="156" t="str">
        <f>体系図1!I15</f>
        <v>01 農林漁業</v>
      </c>
      <c r="O46" s="157">
        <f>'1次効果'!E588</f>
        <v>0</v>
      </c>
      <c r="P46" s="158"/>
      <c r="Q46" s="770" t="s">
        <v>72</v>
      </c>
      <c r="R46" s="156" t="str">
        <f>体系図1!I15</f>
        <v>01 農林漁業</v>
      </c>
      <c r="S46" s="126">
        <f>'1次効果'!F702</f>
        <v>0</v>
      </c>
      <c r="T46" s="137"/>
      <c r="U46" s="797" t="s">
        <v>72</v>
      </c>
      <c r="V46" s="156" t="str">
        <f>体系図1!I15</f>
        <v>01 農林漁業</v>
      </c>
      <c r="W46" s="155">
        <f>'1次効果'!F765</f>
        <v>0</v>
      </c>
      <c r="Y46" s="770" t="s">
        <v>72</v>
      </c>
      <c r="Z46" s="156" t="str">
        <f>体系図1!I15</f>
        <v>01 農林漁業</v>
      </c>
      <c r="AA46" s="126">
        <f>'1次効果'!N765</f>
        <v>0</v>
      </c>
    </row>
    <row r="47" spans="2:27" ht="12.2" customHeight="1">
      <c r="D47" s="771"/>
      <c r="E47" s="127" t="str">
        <f>体系図1!I16</f>
        <v>02 鉱業</v>
      </c>
      <c r="F47" s="129">
        <f>'1次効果'!F424</f>
        <v>0</v>
      </c>
      <c r="H47" s="792"/>
      <c r="I47" s="127" t="str">
        <f>体系図1!I16</f>
        <v>02 鉱業</v>
      </c>
      <c r="J47" s="159">
        <f>'1次効果'!F489</f>
        <v>0</v>
      </c>
      <c r="M47" s="795"/>
      <c r="N47" s="160" t="str">
        <f>体系図1!I16</f>
        <v>02 鉱業</v>
      </c>
      <c r="O47" s="161">
        <f>'1次効果'!E589</f>
        <v>0</v>
      </c>
      <c r="P47" s="158"/>
      <c r="Q47" s="771"/>
      <c r="R47" s="160" t="str">
        <f>体系図1!I16</f>
        <v>02 鉱業</v>
      </c>
      <c r="S47" s="129">
        <f>'1次効果'!F703</f>
        <v>0</v>
      </c>
      <c r="U47" s="798"/>
      <c r="V47" s="160" t="str">
        <f>体系図1!I16</f>
        <v>02 鉱業</v>
      </c>
      <c r="W47" s="159">
        <f>'1次効果'!F766</f>
        <v>0</v>
      </c>
      <c r="Y47" s="771"/>
      <c r="Z47" s="160" t="str">
        <f>体系図1!I16</f>
        <v>02 鉱業</v>
      </c>
      <c r="AA47" s="129">
        <f>'1次効果'!N766</f>
        <v>0</v>
      </c>
    </row>
    <row r="48" spans="2:27" ht="12.2" customHeight="1">
      <c r="D48" s="771"/>
      <c r="E48" s="127" t="str">
        <f>体系図1!I17</f>
        <v>03 製造業</v>
      </c>
      <c r="F48" s="129">
        <f>'1次効果'!F425</f>
        <v>0</v>
      </c>
      <c r="H48" s="792"/>
      <c r="I48" s="127" t="str">
        <f>体系図1!I17</f>
        <v>03 製造業</v>
      </c>
      <c r="J48" s="159">
        <f>'1次効果'!F490</f>
        <v>0</v>
      </c>
      <c r="M48" s="795"/>
      <c r="N48" s="160" t="str">
        <f>体系図1!I17</f>
        <v>03 製造業</v>
      </c>
      <c r="O48" s="161">
        <f>'1次効果'!E590</f>
        <v>0</v>
      </c>
      <c r="P48" s="164"/>
      <c r="Q48" s="771"/>
      <c r="R48" s="160" t="str">
        <f>体系図1!I17</f>
        <v>03 製造業</v>
      </c>
      <c r="S48" s="129">
        <f>'1次効果'!F704</f>
        <v>0</v>
      </c>
      <c r="U48" s="798"/>
      <c r="V48" s="160" t="str">
        <f>体系図1!I17</f>
        <v>03 製造業</v>
      </c>
      <c r="W48" s="159">
        <f>'1次効果'!F767</f>
        <v>0</v>
      </c>
      <c r="Y48" s="771"/>
      <c r="Z48" s="160" t="str">
        <f>体系図1!I17</f>
        <v>03 製造業</v>
      </c>
      <c r="AA48" s="129">
        <f>'1次効果'!N767</f>
        <v>0</v>
      </c>
    </row>
    <row r="49" spans="4:27" ht="12.2" customHeight="1">
      <c r="D49" s="771"/>
      <c r="E49" s="127" t="str">
        <f>体系図1!I18</f>
        <v>04 建設</v>
      </c>
      <c r="F49" s="129">
        <f>'1次効果'!F426</f>
        <v>0</v>
      </c>
      <c r="H49" s="792"/>
      <c r="I49" s="127" t="str">
        <f>体系図1!I18</f>
        <v>04 建設</v>
      </c>
      <c r="J49" s="159">
        <f>'1次効果'!F491</f>
        <v>0</v>
      </c>
      <c r="M49" s="795"/>
      <c r="N49" s="160" t="str">
        <f>体系図1!I18</f>
        <v>04 建設</v>
      </c>
      <c r="O49" s="161">
        <f>'1次効果'!E591</f>
        <v>0</v>
      </c>
      <c r="P49" s="800"/>
      <c r="Q49" s="771"/>
      <c r="R49" s="160" t="str">
        <f>体系図1!I18</f>
        <v>04 建設</v>
      </c>
      <c r="S49" s="129">
        <f>'1次効果'!F705</f>
        <v>0</v>
      </c>
      <c r="U49" s="798"/>
      <c r="V49" s="160" t="str">
        <f>体系図1!I18</f>
        <v>04 建設</v>
      </c>
      <c r="W49" s="159">
        <f>'1次効果'!F768</f>
        <v>0</v>
      </c>
      <c r="Y49" s="771"/>
      <c r="Z49" s="160" t="str">
        <f>体系図1!I18</f>
        <v>04 建設</v>
      </c>
      <c r="AA49" s="129">
        <f>'1次効果'!N768</f>
        <v>0</v>
      </c>
    </row>
    <row r="50" spans="4:27" ht="12.2" customHeight="1">
      <c r="D50" s="771"/>
      <c r="E50" s="127" t="str">
        <f>体系図1!I19</f>
        <v>05 電力・ガス・水道</v>
      </c>
      <c r="F50" s="129">
        <f>'1次効果'!F427</f>
        <v>0</v>
      </c>
      <c r="H50" s="792"/>
      <c r="I50" s="127" t="str">
        <f>体系図1!I19</f>
        <v>05 電力・ガス・水道</v>
      </c>
      <c r="J50" s="159">
        <f>'1次効果'!F492</f>
        <v>0</v>
      </c>
      <c r="M50" s="795"/>
      <c r="N50" s="160" t="str">
        <f>体系図1!I19</f>
        <v>05 電力・ガス・水道</v>
      </c>
      <c r="O50" s="161">
        <f>'1次効果'!E592</f>
        <v>0</v>
      </c>
      <c r="P50" s="801"/>
      <c r="Q50" s="771"/>
      <c r="R50" s="160" t="str">
        <f>体系図1!I19</f>
        <v>05 電力・ガス・水道</v>
      </c>
      <c r="S50" s="129">
        <f>'1次効果'!F706</f>
        <v>0</v>
      </c>
      <c r="U50" s="798"/>
      <c r="V50" s="160" t="str">
        <f>体系図1!I19</f>
        <v>05 電力・ガス・水道</v>
      </c>
      <c r="W50" s="159">
        <f>'1次効果'!F769</f>
        <v>0</v>
      </c>
      <c r="Y50" s="771"/>
      <c r="Z50" s="160" t="str">
        <f>体系図1!I19</f>
        <v>05 電力・ガス・水道</v>
      </c>
      <c r="AA50" s="129">
        <f>'1次効果'!N769</f>
        <v>0</v>
      </c>
    </row>
    <row r="51" spans="4:27" ht="12.2" customHeight="1">
      <c r="D51" s="771"/>
      <c r="E51" s="127" t="str">
        <f>体系図1!I20</f>
        <v>06 商業　　　　　　　　</v>
      </c>
      <c r="F51" s="129">
        <f>'1次効果'!F428</f>
        <v>0</v>
      </c>
      <c r="H51" s="792"/>
      <c r="I51" s="127" t="str">
        <f>体系図1!I20</f>
        <v>06 商業　　　　　　　　</v>
      </c>
      <c r="J51" s="159">
        <f>'1次効果'!F493</f>
        <v>0</v>
      </c>
      <c r="M51" s="795"/>
      <c r="N51" s="160" t="str">
        <f>体系図1!I20</f>
        <v>06 商業　　　　　　　　</v>
      </c>
      <c r="O51" s="161">
        <f>'1次効果'!E593</f>
        <v>0</v>
      </c>
      <c r="P51" s="800"/>
      <c r="Q51" s="771"/>
      <c r="R51" s="160" t="str">
        <f>体系図1!I20</f>
        <v>06 商業　　　　　　　　</v>
      </c>
      <c r="S51" s="129">
        <f>'1次効果'!F707</f>
        <v>0</v>
      </c>
      <c r="U51" s="798"/>
      <c r="V51" s="160" t="str">
        <f>体系図1!I20</f>
        <v>06 商業　　　　　　　　</v>
      </c>
      <c r="W51" s="159">
        <f>'1次効果'!F770</f>
        <v>0</v>
      </c>
      <c r="Y51" s="771"/>
      <c r="Z51" s="160" t="str">
        <f>体系図1!I20</f>
        <v>06 商業　　　　　　　　</v>
      </c>
      <c r="AA51" s="129">
        <f>'1次効果'!N770</f>
        <v>0</v>
      </c>
    </row>
    <row r="52" spans="4:27" ht="12.2" customHeight="1">
      <c r="D52" s="771"/>
      <c r="E52" s="127" t="str">
        <f>体系図1!I21</f>
        <v>07 金融・保険　　　　　</v>
      </c>
      <c r="F52" s="129">
        <f>'1次効果'!F429</f>
        <v>0</v>
      </c>
      <c r="H52" s="792"/>
      <c r="I52" s="127" t="str">
        <f>体系図1!I21</f>
        <v>07 金融・保険　　　　　</v>
      </c>
      <c r="J52" s="159">
        <f>'1次効果'!F494</f>
        <v>0</v>
      </c>
      <c r="M52" s="795"/>
      <c r="N52" s="160" t="str">
        <f>体系図1!I21</f>
        <v>07 金融・保険　　　　　</v>
      </c>
      <c r="O52" s="161">
        <f>'1次効果'!E594</f>
        <v>0</v>
      </c>
      <c r="P52" s="801"/>
      <c r="Q52" s="771"/>
      <c r="R52" s="160" t="str">
        <f>体系図1!I21</f>
        <v>07 金融・保険　　　　　</v>
      </c>
      <c r="S52" s="129">
        <f>'1次効果'!F708</f>
        <v>0</v>
      </c>
      <c r="U52" s="798"/>
      <c r="V52" s="160" t="str">
        <f>体系図1!I21</f>
        <v>07 金融・保険　　　　　</v>
      </c>
      <c r="W52" s="159">
        <f>'1次効果'!F771</f>
        <v>0</v>
      </c>
      <c r="Y52" s="771"/>
      <c r="Z52" s="160" t="str">
        <f>体系図1!I21</f>
        <v>07 金融・保険　　　　　</v>
      </c>
      <c r="AA52" s="129">
        <f>'1次効果'!N771</f>
        <v>0</v>
      </c>
    </row>
    <row r="53" spans="4:27" ht="12.2" customHeight="1">
      <c r="D53" s="771"/>
      <c r="E53" s="127" t="str">
        <f>体系図1!I22</f>
        <v>08 不動産　　　　　　　</v>
      </c>
      <c r="F53" s="129">
        <f>'1次効果'!F430</f>
        <v>0</v>
      </c>
      <c r="H53" s="792"/>
      <c r="I53" s="127" t="str">
        <f>体系図1!I22</f>
        <v>08 不動産　　　　　　　</v>
      </c>
      <c r="J53" s="159">
        <f>'1次効果'!F495</f>
        <v>0</v>
      </c>
      <c r="M53" s="795"/>
      <c r="N53" s="160" t="str">
        <f>体系図1!I22</f>
        <v>08 不動産　　　　　　　</v>
      </c>
      <c r="O53" s="161">
        <f>'1次効果'!E595</f>
        <v>0</v>
      </c>
      <c r="P53" s="800"/>
      <c r="Q53" s="771"/>
      <c r="R53" s="160" t="str">
        <f>体系図1!I22</f>
        <v>08 不動産　　　　　　　</v>
      </c>
      <c r="S53" s="129">
        <f>'1次効果'!F709</f>
        <v>0</v>
      </c>
      <c r="U53" s="798"/>
      <c r="V53" s="160" t="str">
        <f>体系図1!I22</f>
        <v>08 不動産　　　　　　　</v>
      </c>
      <c r="W53" s="159">
        <f>'1次効果'!F772</f>
        <v>0</v>
      </c>
      <c r="Y53" s="771"/>
      <c r="Z53" s="160" t="str">
        <f>体系図1!I22</f>
        <v>08 不動産　　　　　　　</v>
      </c>
      <c r="AA53" s="129">
        <f>'1次効果'!N772</f>
        <v>0</v>
      </c>
    </row>
    <row r="54" spans="4:27" ht="12.2" customHeight="1">
      <c r="D54" s="771"/>
      <c r="E54" s="127" t="str">
        <f>体系図1!I23</f>
        <v>09 運輸・郵便　　　</v>
      </c>
      <c r="F54" s="129">
        <f>'1次効果'!F431</f>
        <v>0</v>
      </c>
      <c r="H54" s="792"/>
      <c r="I54" s="127" t="str">
        <f>体系図1!I23</f>
        <v>09 運輸・郵便　　　</v>
      </c>
      <c r="J54" s="159">
        <f>'1次効果'!F496</f>
        <v>0</v>
      </c>
      <c r="M54" s="795"/>
      <c r="N54" s="160" t="str">
        <f>体系図1!I23</f>
        <v>09 運輸・郵便　　　</v>
      </c>
      <c r="O54" s="161">
        <f>'1次効果'!E596</f>
        <v>0</v>
      </c>
      <c r="P54" s="801"/>
      <c r="Q54" s="771"/>
      <c r="R54" s="160" t="str">
        <f>体系図1!I23</f>
        <v>09 運輸・郵便　　　</v>
      </c>
      <c r="S54" s="129">
        <f>'1次効果'!F710</f>
        <v>0</v>
      </c>
      <c r="U54" s="798"/>
      <c r="V54" s="160" t="str">
        <f>体系図1!I23</f>
        <v>09 運輸・郵便　　　</v>
      </c>
      <c r="W54" s="159">
        <f>'1次効果'!F773</f>
        <v>0</v>
      </c>
      <c r="Y54" s="771"/>
      <c r="Z54" s="160" t="str">
        <f>体系図1!I23</f>
        <v>09 運輸・郵便　　　</v>
      </c>
      <c r="AA54" s="129">
        <f>'1次効果'!N773</f>
        <v>0</v>
      </c>
    </row>
    <row r="55" spans="4:27" ht="12.2" customHeight="1">
      <c r="D55" s="771"/>
      <c r="E55" s="127" t="str">
        <f>体系図1!I24</f>
        <v>10 情報通信</v>
      </c>
      <c r="F55" s="129">
        <f>'1次効果'!F432</f>
        <v>0</v>
      </c>
      <c r="H55" s="792"/>
      <c r="I55" s="127" t="str">
        <f>体系図1!I24</f>
        <v>10 情報通信</v>
      </c>
      <c r="J55" s="159">
        <f>'1次効果'!F497</f>
        <v>0</v>
      </c>
      <c r="M55" s="795"/>
      <c r="N55" s="160" t="str">
        <f>体系図1!I24</f>
        <v>10 情報通信</v>
      </c>
      <c r="O55" s="161">
        <f>'1次効果'!E597</f>
        <v>0</v>
      </c>
      <c r="P55" s="119"/>
      <c r="Q55" s="771"/>
      <c r="R55" s="160" t="str">
        <f>体系図1!I24</f>
        <v>10 情報通信</v>
      </c>
      <c r="S55" s="129">
        <f>'1次効果'!F711</f>
        <v>0</v>
      </c>
      <c r="U55" s="798"/>
      <c r="V55" s="160" t="str">
        <f>体系図1!I24</f>
        <v>10 情報通信</v>
      </c>
      <c r="W55" s="159">
        <f>'1次効果'!F774</f>
        <v>0</v>
      </c>
      <c r="Y55" s="771"/>
      <c r="Z55" s="160" t="str">
        <f>体系図1!I24</f>
        <v>10 情報通信</v>
      </c>
      <c r="AA55" s="129">
        <f>'1次効果'!N774</f>
        <v>0</v>
      </c>
    </row>
    <row r="56" spans="4:27" ht="12.2" customHeight="1">
      <c r="D56" s="771"/>
      <c r="E56" s="127" t="str">
        <f>体系図1!I25</f>
        <v>11 公務　　　　　　　　</v>
      </c>
      <c r="F56" s="129">
        <f>'1次効果'!F433</f>
        <v>0</v>
      </c>
      <c r="H56" s="792"/>
      <c r="I56" s="127" t="str">
        <f>体系図1!I25</f>
        <v>11 公務　　　　　　　　</v>
      </c>
      <c r="J56" s="159">
        <f>'1次効果'!F498</f>
        <v>0</v>
      </c>
      <c r="M56" s="795"/>
      <c r="N56" s="160" t="str">
        <f>体系図1!I25</f>
        <v>11 公務　　　　　　　　</v>
      </c>
      <c r="O56" s="161">
        <f>'1次効果'!E598</f>
        <v>0</v>
      </c>
      <c r="Q56" s="771"/>
      <c r="R56" s="160" t="str">
        <f>体系図1!I25</f>
        <v>11 公務　　　　　　　　</v>
      </c>
      <c r="S56" s="129">
        <f>'1次効果'!F712</f>
        <v>0</v>
      </c>
      <c r="U56" s="798"/>
      <c r="V56" s="160" t="str">
        <f>体系図1!I25</f>
        <v>11 公務　　　　　　　　</v>
      </c>
      <c r="W56" s="159">
        <f>'1次効果'!F775</f>
        <v>0</v>
      </c>
      <c r="Y56" s="771"/>
      <c r="Z56" s="160" t="str">
        <f>体系図1!I25</f>
        <v>11 公務　　　　　　　　</v>
      </c>
      <c r="AA56" s="129">
        <f>'1次効果'!N775</f>
        <v>0</v>
      </c>
    </row>
    <row r="57" spans="4:27" ht="12.2" customHeight="1">
      <c r="D57" s="771"/>
      <c r="E57" s="127" t="str">
        <f>体系図1!I26</f>
        <v>12 サービス業</v>
      </c>
      <c r="F57" s="129">
        <f>'1次効果'!F434</f>
        <v>0</v>
      </c>
      <c r="H57" s="792"/>
      <c r="I57" s="127" t="str">
        <f>体系図1!I26</f>
        <v>12 サービス業</v>
      </c>
      <c r="J57" s="159">
        <f>'1次効果'!F499</f>
        <v>0</v>
      </c>
      <c r="M57" s="795"/>
      <c r="N57" s="160" t="str">
        <f>体系図1!I26</f>
        <v>12 サービス業</v>
      </c>
      <c r="O57" s="161">
        <f>'1次効果'!E599</f>
        <v>0</v>
      </c>
      <c r="P57" s="128"/>
      <c r="Q57" s="771"/>
      <c r="R57" s="160" t="str">
        <f>体系図1!I26</f>
        <v>12 サービス業</v>
      </c>
      <c r="S57" s="129">
        <f>'1次効果'!F713</f>
        <v>0</v>
      </c>
      <c r="U57" s="798"/>
      <c r="V57" s="160" t="str">
        <f>体系図1!I26</f>
        <v>12 サービス業</v>
      </c>
      <c r="W57" s="159">
        <f>'1次効果'!F776</f>
        <v>0</v>
      </c>
      <c r="Y57" s="771"/>
      <c r="Z57" s="160" t="str">
        <f>体系図1!I26</f>
        <v>12 サービス業</v>
      </c>
      <c r="AA57" s="129">
        <f>'1次効果'!N776</f>
        <v>0</v>
      </c>
    </row>
    <row r="58" spans="4:27" ht="12.2" customHeight="1">
      <c r="D58" s="772"/>
      <c r="E58" s="127" t="str">
        <f>体系図1!I27</f>
        <v>13 分類不明</v>
      </c>
      <c r="F58" s="129">
        <f>'1次効果'!F435</f>
        <v>0</v>
      </c>
      <c r="H58" s="793"/>
      <c r="I58" s="127" t="str">
        <f>体系図1!I27</f>
        <v>13 分類不明</v>
      </c>
      <c r="J58" s="159">
        <f>'1次効果'!F500</f>
        <v>0</v>
      </c>
      <c r="M58" s="796"/>
      <c r="N58" s="160" t="str">
        <f>体系図1!I27</f>
        <v>13 分類不明</v>
      </c>
      <c r="O58" s="161">
        <f>'1次効果'!E600</f>
        <v>0</v>
      </c>
      <c r="P58" s="158"/>
      <c r="Q58" s="772"/>
      <c r="R58" s="160" t="str">
        <f>体系図1!I27</f>
        <v>13 分類不明</v>
      </c>
      <c r="S58" s="129">
        <f>'1次効果'!F714</f>
        <v>0</v>
      </c>
      <c r="U58" s="799"/>
      <c r="V58" s="160" t="str">
        <f>体系図1!I27</f>
        <v>13 分類不明</v>
      </c>
      <c r="W58" s="159">
        <f>'1次効果'!F777</f>
        <v>0</v>
      </c>
      <c r="Y58" s="772"/>
      <c r="Z58" s="160" t="str">
        <f>体系図1!I27</f>
        <v>13 分類不明</v>
      </c>
      <c r="AA58" s="129">
        <f>'1次効果'!N777</f>
        <v>0</v>
      </c>
    </row>
    <row r="59" spans="4:27" ht="12.2" customHeight="1">
      <c r="D59" s="140"/>
      <c r="E59" s="162" t="s">
        <v>70</v>
      </c>
      <c r="F59" s="142">
        <f>'1次効果'!F436</f>
        <v>0</v>
      </c>
      <c r="H59" s="165"/>
      <c r="I59" s="141" t="s">
        <v>265</v>
      </c>
      <c r="J59" s="166">
        <f>SUM(J33:J45)</f>
        <v>0</v>
      </c>
      <c r="M59" s="167"/>
      <c r="N59" s="168" t="s">
        <v>265</v>
      </c>
      <c r="O59" s="169">
        <f>SUM(O33:O45)</f>
        <v>0</v>
      </c>
      <c r="P59" s="158"/>
      <c r="Q59" s="170"/>
      <c r="R59" s="168" t="s">
        <v>265</v>
      </c>
      <c r="S59" s="142">
        <f>SUM(S33:S45)</f>
        <v>0</v>
      </c>
      <c r="U59" s="165"/>
      <c r="V59" s="168" t="s">
        <v>265</v>
      </c>
      <c r="W59" s="166">
        <f>SUM(W33:W45)</f>
        <v>0</v>
      </c>
      <c r="Y59" s="170"/>
      <c r="Z59" s="168" t="s">
        <v>265</v>
      </c>
      <c r="AA59" s="142">
        <f>SUM(AA33:AA45)</f>
        <v>0</v>
      </c>
    </row>
    <row r="60" spans="4:27" ht="12.2" customHeight="1">
      <c r="H60" s="165"/>
      <c r="I60" s="141" t="s">
        <v>266</v>
      </c>
      <c r="J60" s="166">
        <f>SUM(J46:J58)</f>
        <v>0</v>
      </c>
      <c r="M60" s="167"/>
      <c r="N60" s="168" t="s">
        <v>267</v>
      </c>
      <c r="O60" s="169">
        <f>SUM(O46:O58)</f>
        <v>0</v>
      </c>
      <c r="P60" s="158"/>
      <c r="Q60" s="170"/>
      <c r="R60" s="168" t="s">
        <v>267</v>
      </c>
      <c r="S60" s="142">
        <f>SUM(S46:S58)</f>
        <v>0</v>
      </c>
      <c r="U60" s="165"/>
      <c r="V60" s="168" t="s">
        <v>267</v>
      </c>
      <c r="W60" s="166">
        <f>SUM(W46:W58)</f>
        <v>0</v>
      </c>
      <c r="Y60" s="170"/>
      <c r="Z60" s="168" t="s">
        <v>267</v>
      </c>
      <c r="AA60" s="142">
        <f>SUM(AA46:AA58)</f>
        <v>0</v>
      </c>
    </row>
    <row r="61" spans="4:27" ht="12.95" customHeight="1" thickBot="1">
      <c r="H61" s="171"/>
      <c r="I61" s="172" t="s">
        <v>268</v>
      </c>
      <c r="J61" s="173">
        <f>J59+J60</f>
        <v>0</v>
      </c>
      <c r="M61" s="174"/>
      <c r="N61" s="175" t="s">
        <v>70</v>
      </c>
      <c r="O61" s="176">
        <f>O59+O60</f>
        <v>0</v>
      </c>
      <c r="P61" s="158"/>
      <c r="Q61" s="170"/>
      <c r="R61" s="168" t="s">
        <v>70</v>
      </c>
      <c r="S61" s="142">
        <f>S59+S60</f>
        <v>0</v>
      </c>
      <c r="U61" s="171"/>
      <c r="V61" s="177" t="s">
        <v>70</v>
      </c>
      <c r="W61" s="173">
        <f>W59+W60</f>
        <v>0</v>
      </c>
      <c r="Y61" s="170"/>
      <c r="Z61" s="168" t="s">
        <v>70</v>
      </c>
      <c r="AA61" s="142">
        <f>AA59+AA60</f>
        <v>0</v>
      </c>
    </row>
    <row r="62" spans="4:27" ht="12.75" thickTop="1">
      <c r="P62" s="158"/>
      <c r="Q62" s="158"/>
      <c r="R62" s="158"/>
      <c r="W62" s="148"/>
    </row>
    <row r="63" spans="4:27">
      <c r="F63" s="163"/>
      <c r="P63" s="158"/>
      <c r="Q63" s="158"/>
      <c r="R63" s="158"/>
      <c r="W63" s="148"/>
    </row>
    <row r="64" spans="4:27" ht="14.25">
      <c r="F64" s="163"/>
      <c r="H64" s="121"/>
      <c r="I64" s="763" t="s">
        <v>246</v>
      </c>
      <c r="J64" s="764"/>
      <c r="M64" s="121"/>
      <c r="N64" s="785" t="s">
        <v>269</v>
      </c>
      <c r="O64" s="786"/>
      <c r="P64" s="158"/>
      <c r="Q64" s="121"/>
      <c r="R64" s="763" t="s">
        <v>246</v>
      </c>
      <c r="S64" s="764"/>
      <c r="U64" s="143"/>
      <c r="V64" s="805"/>
      <c r="W64" s="806"/>
    </row>
    <row r="65" spans="6:23" ht="14.25">
      <c r="F65" s="163"/>
      <c r="H65" s="123"/>
      <c r="I65" s="765"/>
      <c r="J65" s="765"/>
      <c r="M65" s="123"/>
      <c r="N65" s="787" t="s">
        <v>248</v>
      </c>
      <c r="O65" s="788"/>
      <c r="P65" s="158"/>
      <c r="Q65" s="123"/>
      <c r="R65" s="765"/>
      <c r="S65" s="765"/>
      <c r="U65" s="143"/>
      <c r="V65" s="805"/>
      <c r="W65" s="806"/>
    </row>
    <row r="66" spans="6:23" ht="12.95" customHeight="1">
      <c r="F66" s="163"/>
      <c r="H66" s="770" t="s">
        <v>86</v>
      </c>
      <c r="I66" s="125" t="str">
        <f>体系図1!I15</f>
        <v>01 農林漁業</v>
      </c>
      <c r="J66" s="126">
        <f>'1次効果'!J457</f>
        <v>0</v>
      </c>
      <c r="M66" s="770" t="s">
        <v>72</v>
      </c>
      <c r="N66" s="125" t="str">
        <f>体系図1!I15</f>
        <v>01 農林漁業</v>
      </c>
      <c r="O66" s="126">
        <f>'1次効果'!N488</f>
        <v>0</v>
      </c>
      <c r="P66" s="158"/>
      <c r="Q66" s="770" t="s">
        <v>86</v>
      </c>
      <c r="R66" s="125" t="str">
        <f>体系図1!I15</f>
        <v>01 農林漁業</v>
      </c>
      <c r="S66" s="126">
        <f>'1次効果'!J625</f>
        <v>0</v>
      </c>
      <c r="U66" s="773"/>
      <c r="V66" s="127"/>
      <c r="W66" s="128"/>
    </row>
    <row r="67" spans="6:23" ht="12.2" customHeight="1">
      <c r="F67" s="163"/>
      <c r="H67" s="771"/>
      <c r="I67" s="127" t="str">
        <f>体系図1!I16</f>
        <v>02 鉱業</v>
      </c>
      <c r="J67" s="129">
        <f>'1次効果'!J458</f>
        <v>0</v>
      </c>
      <c r="M67" s="771"/>
      <c r="N67" s="127" t="str">
        <f>体系図1!I16</f>
        <v>02 鉱業</v>
      </c>
      <c r="O67" s="129">
        <f>'1次効果'!N489</f>
        <v>0</v>
      </c>
      <c r="P67" s="158"/>
      <c r="Q67" s="771"/>
      <c r="R67" s="127" t="str">
        <f>体系図1!I16</f>
        <v>02 鉱業</v>
      </c>
      <c r="S67" s="129">
        <f>'1次効果'!J626</f>
        <v>0</v>
      </c>
      <c r="U67" s="774"/>
      <c r="V67" s="127"/>
      <c r="W67" s="128"/>
    </row>
    <row r="68" spans="6:23" ht="12.2" customHeight="1">
      <c r="F68" s="163"/>
      <c r="H68" s="771"/>
      <c r="I68" s="127" t="str">
        <f>体系図1!I17</f>
        <v>03 製造業</v>
      </c>
      <c r="J68" s="129">
        <f>'1次効果'!J459</f>
        <v>0</v>
      </c>
      <c r="M68" s="771"/>
      <c r="N68" s="127" t="str">
        <f>体系図1!I17</f>
        <v>03 製造業</v>
      </c>
      <c r="O68" s="129">
        <f>'1次効果'!N490</f>
        <v>0</v>
      </c>
      <c r="P68" s="158"/>
      <c r="Q68" s="771"/>
      <c r="R68" s="127" t="str">
        <f>体系図1!I17</f>
        <v>03 製造業</v>
      </c>
      <c r="S68" s="129">
        <f>'1次効果'!J627</f>
        <v>0</v>
      </c>
      <c r="U68" s="774"/>
      <c r="V68" s="127"/>
      <c r="W68" s="128"/>
    </row>
    <row r="69" spans="6:23" ht="12.2" customHeight="1">
      <c r="F69" s="163"/>
      <c r="H69" s="771"/>
      <c r="I69" s="127" t="str">
        <f>体系図1!I18</f>
        <v>04 建設</v>
      </c>
      <c r="J69" s="129">
        <f>'1次効果'!J460</f>
        <v>0</v>
      </c>
      <c r="M69" s="771"/>
      <c r="N69" s="127" t="str">
        <f>体系図1!I18</f>
        <v>04 建設</v>
      </c>
      <c r="O69" s="129">
        <f>'1次効果'!N491</f>
        <v>0</v>
      </c>
      <c r="P69" s="158"/>
      <c r="Q69" s="771"/>
      <c r="R69" s="127" t="str">
        <f>体系図1!I18</f>
        <v>04 建設</v>
      </c>
      <c r="S69" s="129">
        <f>'1次効果'!J628</f>
        <v>0</v>
      </c>
      <c r="U69" s="774"/>
      <c r="V69" s="127"/>
      <c r="W69" s="128"/>
    </row>
    <row r="70" spans="6:23" ht="12.2" customHeight="1">
      <c r="F70" s="163"/>
      <c r="H70" s="771"/>
      <c r="I70" s="127" t="str">
        <f>体系図1!I19</f>
        <v>05 電力・ガス・水道</v>
      </c>
      <c r="J70" s="129">
        <f>'1次効果'!J461</f>
        <v>0</v>
      </c>
      <c r="M70" s="771"/>
      <c r="N70" s="127" t="str">
        <f>体系図1!I19</f>
        <v>05 電力・ガス・水道</v>
      </c>
      <c r="O70" s="129">
        <f>'1次効果'!N492</f>
        <v>0</v>
      </c>
      <c r="P70" s="158"/>
      <c r="Q70" s="771"/>
      <c r="R70" s="127" t="str">
        <f>体系図1!I19</f>
        <v>05 電力・ガス・水道</v>
      </c>
      <c r="S70" s="129">
        <f>'1次効果'!J629</f>
        <v>0</v>
      </c>
      <c r="U70" s="774"/>
      <c r="V70" s="127"/>
      <c r="W70" s="128"/>
    </row>
    <row r="71" spans="6:23" ht="12.2" customHeight="1">
      <c r="F71" s="163"/>
      <c r="H71" s="771"/>
      <c r="I71" s="127" t="str">
        <f>体系図1!I20</f>
        <v>06 商業　　　　　　　　</v>
      </c>
      <c r="J71" s="129">
        <f>'1次効果'!J462</f>
        <v>0</v>
      </c>
      <c r="M71" s="771"/>
      <c r="N71" s="127" t="str">
        <f>体系図1!I20</f>
        <v>06 商業　　　　　　　　</v>
      </c>
      <c r="O71" s="129">
        <f>'1次効果'!N493</f>
        <v>0</v>
      </c>
      <c r="P71" s="158"/>
      <c r="Q71" s="771"/>
      <c r="R71" s="127" t="str">
        <f>体系図1!I20</f>
        <v>06 商業　　　　　　　　</v>
      </c>
      <c r="S71" s="129">
        <f>'1次効果'!J630</f>
        <v>0</v>
      </c>
      <c r="U71" s="774"/>
      <c r="V71" s="127"/>
      <c r="W71" s="128"/>
    </row>
    <row r="72" spans="6:23" ht="12.2" customHeight="1">
      <c r="F72" s="163"/>
      <c r="H72" s="771"/>
      <c r="I72" s="127" t="str">
        <f>体系図1!I21</f>
        <v>07 金融・保険　　　　　</v>
      </c>
      <c r="J72" s="129">
        <f>'1次効果'!J463</f>
        <v>0</v>
      </c>
      <c r="M72" s="771"/>
      <c r="N72" s="127" t="str">
        <f>体系図1!I21</f>
        <v>07 金融・保険　　　　　</v>
      </c>
      <c r="O72" s="129">
        <f>'1次効果'!N494</f>
        <v>0</v>
      </c>
      <c r="P72" s="158"/>
      <c r="Q72" s="771"/>
      <c r="R72" s="127" t="str">
        <f>体系図1!I21</f>
        <v>07 金融・保険　　　　　</v>
      </c>
      <c r="S72" s="129">
        <f>'1次効果'!J631</f>
        <v>0</v>
      </c>
      <c r="U72" s="774"/>
      <c r="V72" s="127"/>
      <c r="W72" s="128"/>
    </row>
    <row r="73" spans="6:23" ht="12.2" customHeight="1">
      <c r="F73" s="163"/>
      <c r="H73" s="771"/>
      <c r="I73" s="127" t="str">
        <f>体系図1!I22</f>
        <v>08 不動産　　　　　　　</v>
      </c>
      <c r="J73" s="129">
        <f>'1次効果'!J464</f>
        <v>0</v>
      </c>
      <c r="M73" s="771"/>
      <c r="N73" s="127" t="str">
        <f>体系図1!I22</f>
        <v>08 不動産　　　　　　　</v>
      </c>
      <c r="O73" s="129">
        <f>'1次効果'!N495</f>
        <v>0</v>
      </c>
      <c r="P73" s="158"/>
      <c r="Q73" s="771"/>
      <c r="R73" s="127" t="str">
        <f>体系図1!I22</f>
        <v>08 不動産　　　　　　　</v>
      </c>
      <c r="S73" s="129">
        <f>'1次効果'!J632</f>
        <v>0</v>
      </c>
      <c r="U73" s="774"/>
      <c r="V73" s="127"/>
      <c r="W73" s="128"/>
    </row>
    <row r="74" spans="6:23" ht="12.2" customHeight="1">
      <c r="F74" s="163"/>
      <c r="H74" s="771"/>
      <c r="I74" s="127" t="str">
        <f>体系図1!I23</f>
        <v>09 運輸・郵便　　　</v>
      </c>
      <c r="J74" s="129">
        <f>'1次効果'!J465</f>
        <v>0</v>
      </c>
      <c r="M74" s="771"/>
      <c r="N74" s="127" t="str">
        <f>体系図1!I23</f>
        <v>09 運輸・郵便　　　</v>
      </c>
      <c r="O74" s="129">
        <f>'1次効果'!N496</f>
        <v>0</v>
      </c>
      <c r="P74" s="158"/>
      <c r="Q74" s="771"/>
      <c r="R74" s="127" t="str">
        <f>体系図1!I23</f>
        <v>09 運輸・郵便　　　</v>
      </c>
      <c r="S74" s="129">
        <f>'1次効果'!J633</f>
        <v>0</v>
      </c>
      <c r="U74" s="774"/>
      <c r="V74" s="127"/>
      <c r="W74" s="128"/>
    </row>
    <row r="75" spans="6:23" ht="12.2" customHeight="1">
      <c r="F75" s="163"/>
      <c r="H75" s="771"/>
      <c r="I75" s="127" t="str">
        <f>体系図1!I24</f>
        <v>10 情報通信</v>
      </c>
      <c r="J75" s="129">
        <f>'1次効果'!J466</f>
        <v>0</v>
      </c>
      <c r="M75" s="771"/>
      <c r="N75" s="127" t="str">
        <f>体系図1!I24</f>
        <v>10 情報通信</v>
      </c>
      <c r="O75" s="129">
        <f>'1次効果'!N497</f>
        <v>0</v>
      </c>
      <c r="P75" s="158"/>
      <c r="Q75" s="771"/>
      <c r="R75" s="127" t="str">
        <f>体系図1!I24</f>
        <v>10 情報通信</v>
      </c>
      <c r="S75" s="129">
        <f>'1次効果'!J634</f>
        <v>0</v>
      </c>
      <c r="U75" s="774"/>
      <c r="V75" s="127"/>
      <c r="W75" s="128"/>
    </row>
    <row r="76" spans="6:23" ht="12.2" customHeight="1">
      <c r="F76" s="163"/>
      <c r="H76" s="771"/>
      <c r="I76" s="127" t="str">
        <f>体系図1!I25</f>
        <v>11 公務　　　　　　　　</v>
      </c>
      <c r="J76" s="129">
        <f>'1次効果'!J467</f>
        <v>0</v>
      </c>
      <c r="M76" s="771"/>
      <c r="N76" s="127" t="str">
        <f>体系図1!I25</f>
        <v>11 公務　　　　　　　　</v>
      </c>
      <c r="O76" s="129">
        <f>'1次効果'!N498</f>
        <v>0</v>
      </c>
      <c r="P76" s="158"/>
      <c r="Q76" s="771"/>
      <c r="R76" s="127" t="str">
        <f>体系図1!I25</f>
        <v>11 公務　　　　　　　　</v>
      </c>
      <c r="S76" s="129">
        <f>'1次効果'!J635</f>
        <v>0</v>
      </c>
      <c r="U76" s="774"/>
      <c r="V76" s="127"/>
      <c r="W76" s="128"/>
    </row>
    <row r="77" spans="6:23" ht="12.2" customHeight="1">
      <c r="F77" s="163"/>
      <c r="H77" s="771"/>
      <c r="I77" s="127" t="str">
        <f>体系図1!I26</f>
        <v>12 サービス業</v>
      </c>
      <c r="J77" s="129">
        <f>'1次効果'!J468</f>
        <v>0</v>
      </c>
      <c r="M77" s="771"/>
      <c r="N77" s="127" t="str">
        <f>体系図1!I26</f>
        <v>12 サービス業</v>
      </c>
      <c r="O77" s="129">
        <f>'1次効果'!N499</f>
        <v>0</v>
      </c>
      <c r="P77" s="158"/>
      <c r="Q77" s="771"/>
      <c r="R77" s="127" t="str">
        <f>体系図1!I26</f>
        <v>12 サービス業</v>
      </c>
      <c r="S77" s="129">
        <f>'1次効果'!J636</f>
        <v>0</v>
      </c>
      <c r="U77" s="774"/>
      <c r="V77" s="127"/>
      <c r="W77" s="128"/>
    </row>
    <row r="78" spans="6:23" ht="12.2" customHeight="1">
      <c r="F78" s="163"/>
      <c r="H78" s="772"/>
      <c r="I78" s="127" t="str">
        <f>体系図1!I27</f>
        <v>13 分類不明</v>
      </c>
      <c r="J78" s="129">
        <f>'1次効果'!J469</f>
        <v>0</v>
      </c>
      <c r="M78" s="772"/>
      <c r="N78" s="127" t="str">
        <f>体系図1!I27</f>
        <v>13 分類不明</v>
      </c>
      <c r="O78" s="129">
        <f>'1次効果'!N500</f>
        <v>0</v>
      </c>
      <c r="P78" s="158"/>
      <c r="Q78" s="772"/>
      <c r="R78" s="127" t="str">
        <f>体系図1!I27</f>
        <v>13 分類不明</v>
      </c>
      <c r="S78" s="129">
        <f>'1次効果'!J637</f>
        <v>0</v>
      </c>
      <c r="U78" s="774"/>
      <c r="V78" s="127"/>
      <c r="W78" s="128"/>
    </row>
    <row r="79" spans="6:23">
      <c r="F79" s="163"/>
      <c r="H79" s="140"/>
      <c r="I79" s="141" t="s">
        <v>70</v>
      </c>
      <c r="J79" s="142">
        <f>SUM(J66:J78)</f>
        <v>0</v>
      </c>
      <c r="M79" s="140"/>
      <c r="N79" s="141" t="s">
        <v>70</v>
      </c>
      <c r="O79" s="142">
        <f>SUM(O66:O78)</f>
        <v>0</v>
      </c>
      <c r="P79" s="158"/>
      <c r="Q79" s="140"/>
      <c r="R79" s="141" t="s">
        <v>70</v>
      </c>
      <c r="S79" s="142">
        <f>SUM(S66:S78)</f>
        <v>0</v>
      </c>
      <c r="U79" s="143"/>
      <c r="V79" s="143"/>
      <c r="W79" s="128"/>
    </row>
    <row r="80" spans="6:23">
      <c r="F80" s="163"/>
      <c r="H80" s="143"/>
      <c r="I80" s="143"/>
      <c r="J80" s="128"/>
      <c r="P80" s="158"/>
      <c r="U80" s="146"/>
      <c r="V80" s="178"/>
      <c r="W80" s="143"/>
    </row>
    <row r="81" spans="3:23">
      <c r="F81" s="163"/>
      <c r="H81" s="143"/>
      <c r="I81" s="143"/>
      <c r="J81" s="128"/>
      <c r="P81" s="158"/>
      <c r="Q81" s="158"/>
      <c r="R81" s="158"/>
      <c r="W81" s="148"/>
    </row>
    <row r="82" spans="3:23">
      <c r="F82" s="163"/>
      <c r="H82" s="143"/>
      <c r="I82" s="143"/>
      <c r="J82" s="128"/>
      <c r="P82" s="158"/>
      <c r="Q82" s="158"/>
      <c r="R82" s="158"/>
      <c r="W82" s="148"/>
    </row>
    <row r="83" spans="3:23">
      <c r="F83" s="163"/>
      <c r="H83" s="143"/>
      <c r="I83" s="143"/>
      <c r="J83" s="128"/>
      <c r="P83" s="158"/>
      <c r="Q83" s="158"/>
      <c r="R83" s="158"/>
      <c r="W83" s="148"/>
    </row>
    <row r="84" spans="3:23">
      <c r="F84" s="163"/>
      <c r="H84" s="143"/>
      <c r="I84" s="143"/>
      <c r="J84" s="128"/>
      <c r="P84" s="158"/>
      <c r="Q84" s="158"/>
      <c r="R84" s="158"/>
      <c r="W84" s="148"/>
    </row>
    <row r="85" spans="3:23">
      <c r="F85" s="163"/>
      <c r="H85" s="143"/>
      <c r="I85" s="143"/>
      <c r="J85" s="128"/>
      <c r="P85" s="158"/>
      <c r="Q85" s="158"/>
      <c r="R85" s="158"/>
      <c r="W85" s="148"/>
    </row>
    <row r="86" spans="3:23">
      <c r="F86" s="163"/>
      <c r="H86" s="143"/>
      <c r="I86" s="143"/>
      <c r="J86" s="128"/>
      <c r="P86" s="158"/>
      <c r="Q86" s="158"/>
      <c r="R86" s="158"/>
      <c r="W86" s="148"/>
    </row>
    <row r="87" spans="3:23">
      <c r="F87" s="163"/>
      <c r="P87" s="158"/>
      <c r="Q87" s="158"/>
      <c r="R87" s="158"/>
      <c r="W87" s="148"/>
    </row>
    <row r="88" spans="3:23">
      <c r="F88" s="163"/>
      <c r="P88" s="158"/>
      <c r="Q88" s="158"/>
      <c r="R88" s="158"/>
      <c r="W88" s="148"/>
    </row>
    <row r="89" spans="3:23" ht="12.4" customHeight="1"/>
    <row r="90" spans="3:23" ht="12.4" customHeight="1"/>
    <row r="91" spans="3:23" ht="12.2" customHeight="1">
      <c r="C91" s="95"/>
      <c r="D91" s="95"/>
      <c r="G91" s="118"/>
      <c r="H91" s="118"/>
      <c r="W91" s="119"/>
    </row>
    <row r="92" spans="3:23" ht="12.2" customHeight="1">
      <c r="C92" s="95"/>
      <c r="D92" s="95"/>
      <c r="G92" s="118"/>
      <c r="H92" s="118"/>
      <c r="W92" s="119"/>
    </row>
    <row r="93" spans="3:23" ht="12.2" customHeight="1">
      <c r="C93" s="95"/>
      <c r="D93" s="95"/>
      <c r="G93" s="118"/>
      <c r="H93" s="118"/>
      <c r="W93" s="119"/>
    </row>
    <row r="94" spans="3:23" ht="12.2" customHeight="1">
      <c r="C94" s="95"/>
      <c r="D94" s="95"/>
      <c r="G94" s="118"/>
      <c r="H94" s="118"/>
      <c r="W94" s="119"/>
    </row>
    <row r="95" spans="3:23">
      <c r="F95" s="163"/>
      <c r="P95" s="158"/>
      <c r="Q95" s="158"/>
      <c r="R95" s="158"/>
      <c r="W95" s="148"/>
    </row>
    <row r="96" spans="3:23">
      <c r="W96" s="148"/>
    </row>
    <row r="97" spans="1:23">
      <c r="W97" s="148"/>
    </row>
    <row r="98" spans="1:23" ht="12.2" customHeight="1">
      <c r="A98" s="135"/>
      <c r="B98" s="135"/>
      <c r="F98" s="179"/>
      <c r="J98" s="164"/>
      <c r="K98" s="164"/>
      <c r="S98" s="136"/>
      <c r="U98" s="143"/>
      <c r="V98" s="143"/>
      <c r="W98" s="143"/>
    </row>
    <row r="99" spans="1:23" ht="12.2" customHeight="1">
      <c r="A99" s="135"/>
      <c r="B99" s="135"/>
      <c r="J99" s="164"/>
      <c r="K99" s="164"/>
      <c r="S99" s="136"/>
      <c r="U99" s="143"/>
      <c r="V99" s="143"/>
      <c r="W99" s="143"/>
    </row>
    <row r="100" spans="1:23" ht="12.2" customHeight="1">
      <c r="A100" s="135"/>
      <c r="B100" s="135"/>
      <c r="J100" s="164"/>
      <c r="K100" s="164"/>
      <c r="S100" s="136"/>
      <c r="U100" s="143"/>
      <c r="V100" s="143"/>
      <c r="W100" s="143"/>
    </row>
    <row r="101" spans="1:23" ht="12.2" customHeight="1">
      <c r="A101" s="135"/>
      <c r="B101" s="135"/>
      <c r="J101" s="164"/>
      <c r="K101" s="164"/>
      <c r="Q101" s="121"/>
      <c r="R101" s="763" t="s">
        <v>246</v>
      </c>
      <c r="S101" s="763"/>
    </row>
    <row r="102" spans="1:23" ht="12.2" customHeight="1">
      <c r="A102" s="135"/>
      <c r="B102" s="135"/>
      <c r="J102" s="164"/>
      <c r="K102" s="164"/>
      <c r="Q102" s="123"/>
      <c r="R102" s="780"/>
      <c r="S102" s="780"/>
    </row>
    <row r="103" spans="1:23" ht="12.2" customHeight="1">
      <c r="A103" s="135"/>
      <c r="B103" s="135"/>
      <c r="I103" s="143"/>
      <c r="J103" s="143"/>
      <c r="K103" s="164"/>
      <c r="Q103" s="770" t="s">
        <v>86</v>
      </c>
      <c r="R103" s="156" t="str">
        <f>体系図1!I15</f>
        <v>01 農林漁業</v>
      </c>
      <c r="S103" s="126">
        <f>'2次効果'!J381</f>
        <v>0</v>
      </c>
    </row>
    <row r="104" spans="1:23" ht="12.2" customHeight="1">
      <c r="A104" s="135"/>
      <c r="B104" s="135"/>
      <c r="F104" s="179"/>
      <c r="I104" s="180"/>
      <c r="J104" s="181"/>
      <c r="K104" s="164"/>
      <c r="Q104" s="807"/>
      <c r="R104" s="160" t="str">
        <f>体系図1!I16</f>
        <v>02 鉱業</v>
      </c>
      <c r="S104" s="129">
        <f>'2次効果'!J382</f>
        <v>0</v>
      </c>
    </row>
    <row r="105" spans="1:23" ht="12.2" customHeight="1">
      <c r="A105" s="135"/>
      <c r="B105" s="135"/>
      <c r="I105" s="143"/>
      <c r="J105" s="182"/>
      <c r="K105" s="164"/>
      <c r="Q105" s="807"/>
      <c r="R105" s="160" t="str">
        <f>体系図1!I17</f>
        <v>03 製造業</v>
      </c>
      <c r="S105" s="129">
        <f>'2次効果'!J383</f>
        <v>0</v>
      </c>
    </row>
    <row r="106" spans="1:23" ht="12.2" customHeight="1">
      <c r="A106" s="135"/>
      <c r="B106" s="135"/>
      <c r="K106" s="164"/>
      <c r="P106" s="154"/>
      <c r="Q106" s="807"/>
      <c r="R106" s="160" t="str">
        <f>体系図1!I18</f>
        <v>04 建設</v>
      </c>
      <c r="S106" s="129">
        <f>'2次効果'!J384</f>
        <v>0</v>
      </c>
    </row>
    <row r="107" spans="1:23" ht="12.2" customHeight="1">
      <c r="A107" s="183"/>
      <c r="B107" s="183"/>
      <c r="K107" s="164"/>
      <c r="P107" s="158"/>
      <c r="Q107" s="807"/>
      <c r="R107" s="160" t="str">
        <f>体系図1!I19</f>
        <v>05 電力・ガス・水道</v>
      </c>
      <c r="S107" s="129">
        <f>'2次効果'!J385</f>
        <v>0</v>
      </c>
      <c r="T107" s="137"/>
    </row>
    <row r="108" spans="1:23" ht="12.2" customHeight="1">
      <c r="A108" s="183"/>
      <c r="B108" s="183"/>
      <c r="K108" s="164"/>
      <c r="P108" s="158"/>
      <c r="Q108" s="807"/>
      <c r="R108" s="160" t="str">
        <f>体系図1!I20</f>
        <v>06 商業　　　　　　　　</v>
      </c>
      <c r="S108" s="129">
        <f>'2次効果'!J386</f>
        <v>0</v>
      </c>
      <c r="T108" s="137"/>
    </row>
    <row r="109" spans="1:23" ht="12.2" customHeight="1">
      <c r="A109" s="183"/>
      <c r="B109" s="183"/>
      <c r="K109" s="164"/>
      <c r="P109" s="158"/>
      <c r="Q109" s="807"/>
      <c r="R109" s="160" t="str">
        <f>体系図1!I21</f>
        <v>07 金融・保険　　　　　</v>
      </c>
      <c r="S109" s="129">
        <f>'2次効果'!J387</f>
        <v>0</v>
      </c>
      <c r="T109" s="137"/>
    </row>
    <row r="110" spans="1:23" ht="12.2" customHeight="1">
      <c r="A110" s="183"/>
      <c r="B110" s="183"/>
      <c r="K110" s="164"/>
      <c r="P110" s="158"/>
      <c r="Q110" s="807"/>
      <c r="R110" s="160" t="str">
        <f>体系図1!I22</f>
        <v>08 不動産　　　　　　　</v>
      </c>
      <c r="S110" s="129">
        <f>'2次効果'!J388</f>
        <v>0</v>
      </c>
      <c r="T110" s="137"/>
    </row>
    <row r="111" spans="1:23" ht="12.2" customHeight="1">
      <c r="A111" s="183"/>
      <c r="B111" s="183"/>
      <c r="K111" s="164"/>
      <c r="P111" s="158"/>
      <c r="Q111" s="807"/>
      <c r="R111" s="160" t="str">
        <f>体系図1!I23</f>
        <v>09 運輸・郵便　　　</v>
      </c>
      <c r="S111" s="129">
        <f>'2次効果'!J389</f>
        <v>0</v>
      </c>
      <c r="T111" s="137"/>
    </row>
    <row r="112" spans="1:23" ht="12.2" customHeight="1">
      <c r="A112" s="183"/>
      <c r="B112" s="183"/>
      <c r="K112" s="164"/>
      <c r="P112" s="158"/>
      <c r="Q112" s="807"/>
      <c r="R112" s="160" t="str">
        <f>体系図1!I24</f>
        <v>10 情報通信</v>
      </c>
      <c r="S112" s="129">
        <f>'2次効果'!J390</f>
        <v>0</v>
      </c>
      <c r="T112" s="137"/>
    </row>
    <row r="113" spans="1:23" ht="12.2" customHeight="1">
      <c r="A113" s="183"/>
      <c r="B113" s="183"/>
      <c r="K113" s="164"/>
      <c r="P113" s="158"/>
      <c r="Q113" s="807"/>
      <c r="R113" s="160" t="str">
        <f>体系図1!I25</f>
        <v>11 公務　　　　　　　　</v>
      </c>
      <c r="S113" s="129">
        <f>'2次効果'!J391</f>
        <v>0</v>
      </c>
      <c r="T113" s="137"/>
    </row>
    <row r="114" spans="1:23" ht="12.2" customHeight="1">
      <c r="A114" s="183"/>
      <c r="B114" s="183"/>
      <c r="K114" s="164"/>
      <c r="P114" s="158"/>
      <c r="Q114" s="807"/>
      <c r="R114" s="160" t="str">
        <f>体系図1!I26</f>
        <v>12 サービス業</v>
      </c>
      <c r="S114" s="129">
        <f>'2次効果'!J392</f>
        <v>0</v>
      </c>
      <c r="T114" s="137"/>
    </row>
    <row r="115" spans="1:23" ht="12.2" customHeight="1">
      <c r="A115" s="183"/>
      <c r="B115" s="183"/>
      <c r="K115" s="164"/>
      <c r="P115" s="158"/>
      <c r="Q115" s="808"/>
      <c r="R115" s="160" t="str">
        <f>体系図1!I27</f>
        <v>13 分類不明</v>
      </c>
      <c r="S115" s="129">
        <f>'2次効果'!J393</f>
        <v>0</v>
      </c>
      <c r="T115" s="137"/>
    </row>
    <row r="116" spans="1:23" ht="12.2" customHeight="1">
      <c r="A116" s="183"/>
      <c r="B116" s="183"/>
      <c r="K116" s="164"/>
      <c r="P116" s="158"/>
      <c r="Q116" s="140"/>
      <c r="R116" s="170" t="s">
        <v>70</v>
      </c>
      <c r="S116" s="142">
        <f>SUM(S103:S115)</f>
        <v>0</v>
      </c>
      <c r="T116" s="137"/>
    </row>
    <row r="117" spans="1:23" ht="12.2" customHeight="1">
      <c r="A117" s="183"/>
      <c r="B117" s="183"/>
      <c r="K117" s="164"/>
      <c r="P117" s="158"/>
      <c r="T117" s="137"/>
    </row>
    <row r="118" spans="1:23" ht="14.25">
      <c r="A118" s="183"/>
      <c r="B118" s="183"/>
      <c r="K118" s="164"/>
      <c r="N118" s="184" t="s">
        <v>270</v>
      </c>
      <c r="O118" s="185"/>
      <c r="P118" s="158"/>
      <c r="Q118" s="121"/>
      <c r="R118" s="763" t="s">
        <v>271</v>
      </c>
      <c r="S118" s="763"/>
      <c r="T118" s="137"/>
      <c r="U118" s="143"/>
      <c r="V118" s="766"/>
      <c r="W118" s="766"/>
    </row>
    <row r="119" spans="1:23" ht="14.25">
      <c r="A119" s="183"/>
      <c r="B119" s="183"/>
      <c r="K119" s="164"/>
      <c r="N119" s="186" t="s">
        <v>272</v>
      </c>
      <c r="O119" s="186"/>
      <c r="P119" s="158"/>
      <c r="Q119" s="123"/>
      <c r="R119" s="780"/>
      <c r="S119" s="780"/>
      <c r="T119" s="137"/>
      <c r="U119" s="143"/>
      <c r="V119" s="809"/>
      <c r="W119" s="809"/>
    </row>
    <row r="120" spans="1:23" ht="12.2" customHeight="1">
      <c r="A120" s="183"/>
      <c r="B120" s="183"/>
      <c r="K120" s="164"/>
      <c r="N120" s="156" t="str">
        <f>体系図1!I15</f>
        <v>01 農林漁業</v>
      </c>
      <c r="O120" s="126">
        <f>'2次効果'!J329</f>
        <v>0</v>
      </c>
      <c r="P120" s="158"/>
      <c r="Q120" s="770" t="s">
        <v>86</v>
      </c>
      <c r="R120" s="125" t="str">
        <f>体系図1!I15</f>
        <v>01 農林漁業</v>
      </c>
      <c r="S120" s="126">
        <f>'2次効果'!J346</f>
        <v>0</v>
      </c>
      <c r="T120" s="137"/>
      <c r="U120" s="773"/>
      <c r="V120" s="127"/>
      <c r="W120" s="128"/>
    </row>
    <row r="121" spans="1:23" ht="12.2" customHeight="1">
      <c r="A121" s="183"/>
      <c r="B121" s="183"/>
      <c r="N121" s="160" t="str">
        <f>体系図1!I16</f>
        <v>02 鉱業</v>
      </c>
      <c r="O121" s="129">
        <f>'2次効果'!J330</f>
        <v>0</v>
      </c>
      <c r="P121" s="158"/>
      <c r="Q121" s="771"/>
      <c r="R121" s="127" t="str">
        <f>体系図1!I16</f>
        <v>02 鉱業</v>
      </c>
      <c r="S121" s="129">
        <f>'2次効果'!J347</f>
        <v>0</v>
      </c>
      <c r="T121" s="137"/>
      <c r="U121" s="773"/>
      <c r="V121" s="127"/>
      <c r="W121" s="128"/>
    </row>
    <row r="122" spans="1:23" ht="14.25">
      <c r="A122" s="135"/>
      <c r="E122" s="187" t="s">
        <v>86</v>
      </c>
      <c r="N122" s="160" t="str">
        <f>体系図1!I17</f>
        <v>03 製造業</v>
      </c>
      <c r="O122" s="129">
        <f>'2次効果'!J331</f>
        <v>0</v>
      </c>
      <c r="P122" s="158"/>
      <c r="Q122" s="771"/>
      <c r="R122" s="127" t="str">
        <f>体系図1!I17</f>
        <v>03 製造業</v>
      </c>
      <c r="S122" s="129">
        <f>'2次効果'!J348</f>
        <v>0</v>
      </c>
      <c r="U122" s="773"/>
      <c r="V122" s="127"/>
      <c r="W122" s="128"/>
    </row>
    <row r="123" spans="1:23">
      <c r="A123" s="135"/>
      <c r="E123" s="810" t="s">
        <v>273</v>
      </c>
      <c r="F123" s="811"/>
      <c r="N123" s="160" t="str">
        <f>体系図1!I18</f>
        <v>04 建設</v>
      </c>
      <c r="O123" s="129">
        <f>'2次効果'!J332</f>
        <v>0</v>
      </c>
      <c r="P123" s="158"/>
      <c r="Q123" s="771"/>
      <c r="R123" s="127" t="str">
        <f>体系図1!I18</f>
        <v>04 建設</v>
      </c>
      <c r="S123" s="129">
        <f>'2次効果'!J349</f>
        <v>0</v>
      </c>
      <c r="U123" s="773"/>
      <c r="V123" s="127"/>
      <c r="W123" s="128"/>
    </row>
    <row r="124" spans="1:23" ht="14.25">
      <c r="A124" s="135"/>
      <c r="E124" s="765"/>
      <c r="F124" s="765"/>
      <c r="I124" s="187" t="s">
        <v>86</v>
      </c>
      <c r="N124" s="160" t="str">
        <f>体系図1!I19</f>
        <v>05 電力・ガス・水道</v>
      </c>
      <c r="O124" s="129">
        <f>'2次効果'!J333</f>
        <v>0</v>
      </c>
      <c r="P124" s="158"/>
      <c r="Q124" s="771"/>
      <c r="R124" s="127" t="str">
        <f>体系図1!I19</f>
        <v>05 電力・ガス・水道</v>
      </c>
      <c r="S124" s="129">
        <f>'2次効果'!J350</f>
        <v>0</v>
      </c>
      <c r="U124" s="773"/>
      <c r="V124" s="127"/>
      <c r="W124" s="128"/>
    </row>
    <row r="125" spans="1:23" ht="14.25">
      <c r="A125" s="135"/>
      <c r="E125" s="188" t="s">
        <v>274</v>
      </c>
      <c r="F125" s="126">
        <f>O28</f>
        <v>0</v>
      </c>
      <c r="I125" s="185" t="s">
        <v>270</v>
      </c>
      <c r="J125" s="189"/>
      <c r="N125" s="160" t="str">
        <f>体系図1!I20</f>
        <v>06 商業　　　　　　　　</v>
      </c>
      <c r="O125" s="129">
        <f>'2次効果'!J334</f>
        <v>0</v>
      </c>
      <c r="P125" s="158"/>
      <c r="Q125" s="771"/>
      <c r="R125" s="127" t="str">
        <f>体系図1!I20</f>
        <v>06 商業　　　　　　　　</v>
      </c>
      <c r="S125" s="129">
        <f>'2次効果'!J351</f>
        <v>0</v>
      </c>
      <c r="U125" s="773"/>
      <c r="V125" s="127"/>
      <c r="W125" s="128"/>
    </row>
    <row r="126" spans="1:23" ht="14.25">
      <c r="A126" s="135"/>
      <c r="E126" s="190" t="s">
        <v>275</v>
      </c>
      <c r="F126" s="191">
        <f>AA59</f>
        <v>0</v>
      </c>
      <c r="I126" s="185" t="s">
        <v>276</v>
      </c>
      <c r="J126" s="189"/>
      <c r="N126" s="160" t="str">
        <f>体系図1!I21</f>
        <v>07 金融・保険　　　　　</v>
      </c>
      <c r="O126" s="129">
        <f>'2次効果'!J335</f>
        <v>0</v>
      </c>
      <c r="P126" s="158"/>
      <c r="Q126" s="771"/>
      <c r="R126" s="127" t="str">
        <f>体系図1!I21</f>
        <v>07 金融・保険　　　　　</v>
      </c>
      <c r="S126" s="129">
        <f>'2次効果'!J352</f>
        <v>0</v>
      </c>
      <c r="U126" s="773"/>
      <c r="V126" s="127"/>
      <c r="W126" s="128"/>
    </row>
    <row r="127" spans="1:23" ht="12.2" customHeight="1">
      <c r="A127" s="135"/>
      <c r="E127" s="170" t="s">
        <v>70</v>
      </c>
      <c r="F127" s="142">
        <f>F125+F126</f>
        <v>0</v>
      </c>
      <c r="I127" s="170"/>
      <c r="J127" s="192">
        <f>'2次効果'!M306</f>
        <v>0</v>
      </c>
      <c r="N127" s="160" t="str">
        <f>体系図1!I22</f>
        <v>08 不動産　　　　　　　</v>
      </c>
      <c r="O127" s="129">
        <f>'2次効果'!J336</f>
        <v>0</v>
      </c>
      <c r="P127" s="158"/>
      <c r="Q127" s="771"/>
      <c r="R127" s="127" t="str">
        <f>体系図1!I22</f>
        <v>08 不動産　　　　　　　</v>
      </c>
      <c r="S127" s="129">
        <f>'2次効果'!J353</f>
        <v>0</v>
      </c>
      <c r="U127" s="773"/>
      <c r="V127" s="127"/>
      <c r="W127" s="128"/>
    </row>
    <row r="128" spans="1:23" ht="12.2" customHeight="1">
      <c r="A128" s="135"/>
      <c r="B128" s="135"/>
      <c r="N128" s="160" t="str">
        <f>体系図1!I23</f>
        <v>09 運輸・郵便　　　</v>
      </c>
      <c r="O128" s="129">
        <f>'2次効果'!J337</f>
        <v>0</v>
      </c>
      <c r="P128" s="158"/>
      <c r="Q128" s="771"/>
      <c r="R128" s="127" t="str">
        <f>体系図1!I23</f>
        <v>09 運輸・郵便　　　</v>
      </c>
      <c r="S128" s="129">
        <f>'2次効果'!J354</f>
        <v>0</v>
      </c>
      <c r="U128" s="773"/>
      <c r="V128" s="127"/>
      <c r="W128" s="128"/>
    </row>
    <row r="129" spans="1:23" ht="12.2" customHeight="1">
      <c r="A129" s="135"/>
      <c r="B129" s="135"/>
      <c r="N129" s="160" t="str">
        <f>体系図1!I24</f>
        <v>10 情報通信</v>
      </c>
      <c r="O129" s="129">
        <f>'2次効果'!J338</f>
        <v>0</v>
      </c>
      <c r="P129" s="158"/>
      <c r="Q129" s="771"/>
      <c r="R129" s="127" t="str">
        <f>体系図1!I24</f>
        <v>10 情報通信</v>
      </c>
      <c r="S129" s="129">
        <f>'2次効果'!J355</f>
        <v>0</v>
      </c>
      <c r="U129" s="773"/>
      <c r="V129" s="127"/>
      <c r="W129" s="128"/>
    </row>
    <row r="130" spans="1:23" ht="12.2" customHeight="1">
      <c r="A130" s="135"/>
      <c r="B130" s="135"/>
      <c r="N130" s="160" t="str">
        <f>体系図1!I25</f>
        <v>11 公務　　　　　　　　</v>
      </c>
      <c r="O130" s="129">
        <f>'2次効果'!J339</f>
        <v>0</v>
      </c>
      <c r="P130" s="158"/>
      <c r="Q130" s="771"/>
      <c r="R130" s="127" t="str">
        <f>体系図1!I25</f>
        <v>11 公務　　　　　　　　</v>
      </c>
      <c r="S130" s="129">
        <f>'2次効果'!J356</f>
        <v>0</v>
      </c>
      <c r="U130" s="773"/>
      <c r="V130" s="127"/>
      <c r="W130" s="128"/>
    </row>
    <row r="131" spans="1:23" ht="12.2" customHeight="1">
      <c r="A131" s="135"/>
      <c r="B131" s="135"/>
      <c r="N131" s="160" t="str">
        <f>体系図1!I26</f>
        <v>12 サービス業</v>
      </c>
      <c r="O131" s="129">
        <f>'2次効果'!J340</f>
        <v>0</v>
      </c>
      <c r="P131" s="158"/>
      <c r="Q131" s="771"/>
      <c r="R131" s="127" t="str">
        <f>体系図1!I26</f>
        <v>12 サービス業</v>
      </c>
      <c r="S131" s="129">
        <f>'2次効果'!J357</f>
        <v>0</v>
      </c>
      <c r="U131" s="773"/>
      <c r="V131" s="127"/>
      <c r="W131" s="128"/>
    </row>
    <row r="132" spans="1:23" ht="12.2" customHeight="1">
      <c r="A132" s="135"/>
      <c r="B132" s="135"/>
      <c r="N132" s="160" t="str">
        <f>体系図1!I27</f>
        <v>13 分類不明</v>
      </c>
      <c r="O132" s="129">
        <f>'2次効果'!J341</f>
        <v>0</v>
      </c>
      <c r="P132" s="158"/>
      <c r="Q132" s="772"/>
      <c r="R132" s="127" t="str">
        <f>体系図1!I27</f>
        <v>13 分類不明</v>
      </c>
      <c r="S132" s="129">
        <f>'2次効果'!J358</f>
        <v>0</v>
      </c>
      <c r="U132" s="773"/>
      <c r="V132" s="127"/>
      <c r="W132" s="128"/>
    </row>
    <row r="133" spans="1:23" ht="12.2" customHeight="1">
      <c r="A133" s="135"/>
      <c r="B133" s="135"/>
      <c r="N133" s="170" t="s">
        <v>70</v>
      </c>
      <c r="O133" s="142">
        <f>SUM(O120:O132)</f>
        <v>0</v>
      </c>
      <c r="P133" s="158"/>
      <c r="Q133" s="770" t="s">
        <v>72</v>
      </c>
      <c r="R133" s="125" t="str">
        <f>体系図1!I15</f>
        <v>01 農林漁業</v>
      </c>
      <c r="S133" s="126">
        <f>'2次効果'!J364</f>
        <v>0</v>
      </c>
      <c r="U133" s="773"/>
      <c r="V133" s="127"/>
      <c r="W133" s="128"/>
    </row>
    <row r="134" spans="1:23" ht="12.2" customHeight="1">
      <c r="A134" s="135"/>
      <c r="B134" s="135"/>
      <c r="P134" s="158"/>
      <c r="Q134" s="771"/>
      <c r="R134" s="127" t="str">
        <f>体系図1!I16</f>
        <v>02 鉱業</v>
      </c>
      <c r="S134" s="129">
        <f>'2次効果'!J365</f>
        <v>0</v>
      </c>
      <c r="U134" s="773"/>
      <c r="V134" s="127"/>
      <c r="W134" s="128"/>
    </row>
    <row r="135" spans="1:23" ht="12.2" customHeight="1">
      <c r="A135" s="135"/>
      <c r="B135" s="135"/>
      <c r="P135" s="158"/>
      <c r="Q135" s="771"/>
      <c r="R135" s="127" t="str">
        <f>体系図1!I17</f>
        <v>03 製造業</v>
      </c>
      <c r="S135" s="129">
        <f>'2次効果'!J366</f>
        <v>0</v>
      </c>
      <c r="U135" s="773"/>
      <c r="V135" s="127"/>
      <c r="W135" s="128"/>
    </row>
    <row r="136" spans="1:23" ht="12.2" customHeight="1">
      <c r="A136" s="135"/>
      <c r="B136" s="135"/>
      <c r="P136" s="158"/>
      <c r="Q136" s="771"/>
      <c r="R136" s="127" t="str">
        <f>体系図1!I18</f>
        <v>04 建設</v>
      </c>
      <c r="S136" s="129">
        <f>'2次効果'!J367</f>
        <v>0</v>
      </c>
      <c r="U136" s="773"/>
      <c r="V136" s="127"/>
      <c r="W136" s="128"/>
    </row>
    <row r="137" spans="1:23" ht="12.2" customHeight="1">
      <c r="A137" s="135"/>
      <c r="B137" s="135"/>
      <c r="P137" s="158"/>
      <c r="Q137" s="771"/>
      <c r="R137" s="127" t="str">
        <f>体系図1!I19</f>
        <v>05 電力・ガス・水道</v>
      </c>
      <c r="S137" s="129">
        <f>'2次効果'!J368</f>
        <v>0</v>
      </c>
      <c r="U137" s="773"/>
      <c r="V137" s="127"/>
      <c r="W137" s="128"/>
    </row>
    <row r="138" spans="1:23" ht="12.2" customHeight="1">
      <c r="A138" s="135"/>
      <c r="B138" s="135"/>
      <c r="P138" s="158"/>
      <c r="Q138" s="771"/>
      <c r="R138" s="127" t="str">
        <f>体系図1!I20</f>
        <v>06 商業　　　　　　　　</v>
      </c>
      <c r="S138" s="129">
        <f>'2次効果'!J369</f>
        <v>0</v>
      </c>
      <c r="U138" s="773"/>
      <c r="V138" s="127"/>
      <c r="W138" s="128"/>
    </row>
    <row r="139" spans="1:23" ht="12.2" customHeight="1">
      <c r="A139" s="135"/>
      <c r="B139" s="135"/>
      <c r="P139" s="158"/>
      <c r="Q139" s="771"/>
      <c r="R139" s="127" t="str">
        <f>体系図1!I21</f>
        <v>07 金融・保険　　　　　</v>
      </c>
      <c r="S139" s="129">
        <f>'2次効果'!J370</f>
        <v>0</v>
      </c>
      <c r="U139" s="773"/>
      <c r="V139" s="127"/>
      <c r="W139" s="128"/>
    </row>
    <row r="140" spans="1:23" ht="12.2" customHeight="1">
      <c r="Q140" s="771"/>
      <c r="R140" s="127" t="str">
        <f>体系図1!I22</f>
        <v>08 不動産　　　　　　　</v>
      </c>
      <c r="S140" s="129">
        <f>'2次効果'!J371</f>
        <v>0</v>
      </c>
      <c r="U140" s="773"/>
      <c r="V140" s="127"/>
      <c r="W140" s="128"/>
    </row>
    <row r="141" spans="1:23" ht="12.2" customHeight="1">
      <c r="Q141" s="771"/>
      <c r="R141" s="127" t="str">
        <f>体系図1!I23</f>
        <v>09 運輸・郵便　　　</v>
      </c>
      <c r="S141" s="129">
        <f>'2次効果'!J372</f>
        <v>0</v>
      </c>
      <c r="U141" s="773"/>
      <c r="V141" s="127"/>
      <c r="W141" s="128"/>
    </row>
    <row r="142" spans="1:23" ht="12.2" customHeight="1">
      <c r="Q142" s="771"/>
      <c r="R142" s="127" t="str">
        <f>体系図1!I24</f>
        <v>10 情報通信</v>
      </c>
      <c r="S142" s="129">
        <f>'2次効果'!J373</f>
        <v>0</v>
      </c>
      <c r="U142" s="773"/>
      <c r="V142" s="127"/>
      <c r="W142" s="128"/>
    </row>
    <row r="143" spans="1:23" ht="12.2" customHeight="1">
      <c r="Q143" s="771"/>
      <c r="R143" s="127" t="str">
        <f>体系図1!I25</f>
        <v>11 公務　　　　　　　　</v>
      </c>
      <c r="S143" s="129">
        <f>'2次効果'!J374</f>
        <v>0</v>
      </c>
      <c r="U143" s="773"/>
      <c r="V143" s="127"/>
      <c r="W143" s="128"/>
    </row>
    <row r="144" spans="1:23" ht="12.2" customHeight="1">
      <c r="Q144" s="771"/>
      <c r="R144" s="127" t="str">
        <f>体系図1!I26</f>
        <v>12 サービス業</v>
      </c>
      <c r="S144" s="129">
        <f>'2次効果'!J375</f>
        <v>0</v>
      </c>
      <c r="U144" s="773"/>
      <c r="V144" s="127"/>
      <c r="W144" s="128"/>
    </row>
    <row r="145" spans="3:23" ht="12.2" customHeight="1">
      <c r="Q145" s="772"/>
      <c r="R145" s="127" t="str">
        <f>体系図1!I27</f>
        <v>13 分類不明</v>
      </c>
      <c r="S145" s="129">
        <f>'2次効果'!J376</f>
        <v>0</v>
      </c>
      <c r="U145" s="773"/>
      <c r="V145" s="127"/>
      <c r="W145" s="128"/>
    </row>
    <row r="146" spans="3:23" ht="12.2" customHeight="1">
      <c r="E146" s="143"/>
      <c r="F146" s="143"/>
      <c r="G146" s="143"/>
      <c r="Q146" s="170"/>
      <c r="R146" s="141" t="s">
        <v>265</v>
      </c>
      <c r="S146" s="142">
        <f>SUM(S120:S132)</f>
        <v>0</v>
      </c>
      <c r="U146" s="143"/>
      <c r="V146" s="143"/>
      <c r="W146" s="128"/>
    </row>
    <row r="147" spans="3:23" ht="12.2" customHeight="1">
      <c r="E147" s="180"/>
      <c r="F147" s="181"/>
      <c r="G147" s="143"/>
      <c r="Q147" s="170"/>
      <c r="R147" s="141" t="s">
        <v>266</v>
      </c>
      <c r="S147" s="142">
        <f>SUM(S133:S145)</f>
        <v>0</v>
      </c>
      <c r="U147" s="143"/>
      <c r="V147" s="143"/>
      <c r="W147" s="128"/>
    </row>
    <row r="148" spans="3:23" ht="12.2" customHeight="1">
      <c r="E148" s="143"/>
      <c r="F148" s="182"/>
      <c r="G148" s="143"/>
      <c r="Q148" s="170"/>
      <c r="R148" s="141" t="s">
        <v>268</v>
      </c>
      <c r="S148" s="142">
        <f>S146+S147</f>
        <v>0</v>
      </c>
      <c r="U148" s="143"/>
      <c r="V148" s="143"/>
      <c r="W148" s="128"/>
    </row>
    <row r="149" spans="3:23" ht="12.2" customHeight="1">
      <c r="I149" s="127"/>
      <c r="J149" s="128"/>
    </row>
    <row r="150" spans="3:23" ht="12.2" customHeight="1">
      <c r="I150" s="127"/>
      <c r="J150" s="128"/>
      <c r="U150" s="193"/>
      <c r="V150" s="127"/>
      <c r="W150" s="128"/>
    </row>
    <row r="151" spans="3:23" ht="12.2" customHeight="1">
      <c r="I151" s="127"/>
      <c r="J151" s="128"/>
      <c r="U151" s="193"/>
      <c r="V151" s="127"/>
      <c r="W151" s="128"/>
    </row>
    <row r="152" spans="3:23" ht="12.2" customHeight="1">
      <c r="I152" s="127"/>
      <c r="J152" s="128"/>
      <c r="U152" s="193"/>
      <c r="V152" s="127"/>
      <c r="W152" s="128"/>
    </row>
    <row r="153" spans="3:23">
      <c r="I153" s="127"/>
      <c r="J153" s="128"/>
      <c r="U153" s="143"/>
      <c r="V153" s="143"/>
      <c r="W153" s="128"/>
    </row>
    <row r="154" spans="3:23">
      <c r="I154" s="127"/>
      <c r="J154" s="128"/>
    </row>
    <row r="155" spans="3:23">
      <c r="I155" s="143"/>
      <c r="J155" s="128"/>
    </row>
    <row r="157" spans="3:23">
      <c r="F157" s="163"/>
      <c r="P157" s="158"/>
      <c r="Q157" s="158"/>
      <c r="R157" s="158"/>
      <c r="W157" s="148"/>
    </row>
    <row r="158" spans="3:23" ht="12.4" customHeight="1"/>
    <row r="159" spans="3:23" ht="12.4" customHeight="1"/>
    <row r="160" spans="3:23" ht="12.4" customHeight="1">
      <c r="C160" s="95"/>
      <c r="D160" s="95"/>
      <c r="G160" s="118"/>
      <c r="H160" s="118"/>
      <c r="W160" s="119"/>
    </row>
    <row r="161" spans="1:23" ht="12.4" customHeight="1">
      <c r="C161" s="95"/>
      <c r="D161" s="95"/>
      <c r="G161" s="118"/>
      <c r="H161" s="118"/>
      <c r="W161" s="119"/>
    </row>
    <row r="162" spans="1:23" ht="12.4" customHeight="1">
      <c r="C162" s="95"/>
      <c r="D162" s="95"/>
      <c r="G162" s="118"/>
      <c r="H162" s="118"/>
      <c r="W162" s="119"/>
    </row>
    <row r="163" spans="1:23" ht="12.4" customHeight="1">
      <c r="C163" s="95"/>
      <c r="D163" s="95"/>
      <c r="G163" s="118"/>
      <c r="H163" s="118"/>
      <c r="W163" s="119"/>
    </row>
    <row r="164" spans="1:23">
      <c r="F164" s="163"/>
      <c r="P164" s="158"/>
      <c r="Q164" s="158"/>
      <c r="R164" s="158"/>
      <c r="W164" s="148"/>
    </row>
    <row r="165" spans="1:23">
      <c r="W165" s="148"/>
    </row>
    <row r="166" spans="1:23">
      <c r="W166" s="148"/>
    </row>
    <row r="167" spans="1:23">
      <c r="W167" s="148"/>
    </row>
    <row r="168" spans="1:23">
      <c r="W168" s="148"/>
    </row>
    <row r="169" spans="1:23">
      <c r="W169" s="148"/>
    </row>
    <row r="170" spans="1:23">
      <c r="A170" s="135"/>
      <c r="B170" s="135"/>
      <c r="H170" s="143"/>
      <c r="I170" s="812"/>
      <c r="J170" s="812"/>
      <c r="K170" s="164"/>
      <c r="M170" s="143"/>
      <c r="N170" s="812"/>
      <c r="O170" s="812"/>
      <c r="P170" s="154"/>
      <c r="Q170" s="121"/>
      <c r="R170" s="763" t="s">
        <v>271</v>
      </c>
      <c r="S170" s="763"/>
      <c r="U170" s="143"/>
      <c r="V170" s="766"/>
      <c r="W170" s="766"/>
    </row>
    <row r="171" spans="1:23">
      <c r="A171" s="183"/>
      <c r="B171" s="183"/>
      <c r="H171" s="773"/>
      <c r="I171" s="127"/>
      <c r="J171" s="128"/>
      <c r="K171" s="164"/>
      <c r="M171" s="773"/>
      <c r="N171" s="127"/>
      <c r="O171" s="128"/>
      <c r="P171" s="158"/>
      <c r="Q171" s="123"/>
      <c r="R171" s="780"/>
      <c r="S171" s="780"/>
      <c r="T171" s="137"/>
      <c r="U171" s="143"/>
      <c r="V171" s="809"/>
      <c r="W171" s="809"/>
    </row>
    <row r="172" spans="1:23" ht="12.2" customHeight="1">
      <c r="A172" s="183"/>
      <c r="B172" s="183"/>
      <c r="H172" s="774"/>
      <c r="I172" s="127"/>
      <c r="J172" s="128"/>
      <c r="K172" s="164"/>
      <c r="M172" s="774"/>
      <c r="N172" s="127"/>
      <c r="O172" s="128"/>
      <c r="P172" s="158"/>
      <c r="Q172" s="770" t="s">
        <v>86</v>
      </c>
      <c r="R172" s="125" t="str">
        <f>体系図1!I15</f>
        <v>01 農林漁業</v>
      </c>
      <c r="S172" s="126">
        <f>'2次効果'!J434</f>
        <v>0</v>
      </c>
      <c r="T172" s="137"/>
      <c r="U172" s="773"/>
      <c r="V172" s="127"/>
      <c r="W172" s="128"/>
    </row>
    <row r="173" spans="1:23" ht="12.2" customHeight="1">
      <c r="A173" s="183"/>
      <c r="B173" s="183"/>
      <c r="H173" s="774"/>
      <c r="I173" s="127"/>
      <c r="J173" s="128"/>
      <c r="K173" s="164"/>
      <c r="M173" s="774"/>
      <c r="N173" s="127"/>
      <c r="O173" s="128"/>
      <c r="P173" s="158"/>
      <c r="Q173" s="771"/>
      <c r="R173" s="127" t="str">
        <f>体系図1!I16</f>
        <v>02 鉱業</v>
      </c>
      <c r="S173" s="129">
        <f>'2次効果'!J435</f>
        <v>0</v>
      </c>
      <c r="T173" s="137"/>
      <c r="U173" s="773"/>
      <c r="V173" s="127"/>
      <c r="W173" s="128"/>
    </row>
    <row r="174" spans="1:23" ht="12.2" customHeight="1">
      <c r="A174" s="183"/>
      <c r="B174" s="183"/>
      <c r="H174" s="774"/>
      <c r="I174" s="127"/>
      <c r="J174" s="128"/>
      <c r="K174" s="164"/>
      <c r="M174" s="774"/>
      <c r="N174" s="127"/>
      <c r="O174" s="128"/>
      <c r="P174" s="158"/>
      <c r="Q174" s="771"/>
      <c r="R174" s="127" t="str">
        <f>体系図1!I17</f>
        <v>03 製造業</v>
      </c>
      <c r="S174" s="129">
        <f>'2次効果'!J436</f>
        <v>0</v>
      </c>
      <c r="T174" s="137"/>
      <c r="U174" s="773"/>
      <c r="V174" s="127"/>
      <c r="W174" s="128"/>
    </row>
    <row r="175" spans="1:23" ht="12.2" customHeight="1">
      <c r="A175" s="183"/>
      <c r="B175" s="183"/>
      <c r="H175" s="774"/>
      <c r="I175" s="127"/>
      <c r="J175" s="128"/>
      <c r="K175" s="164"/>
      <c r="M175" s="774"/>
      <c r="N175" s="127"/>
      <c r="O175" s="128"/>
      <c r="P175" s="158"/>
      <c r="Q175" s="771"/>
      <c r="R175" s="127" t="str">
        <f>体系図1!I18</f>
        <v>04 建設</v>
      </c>
      <c r="S175" s="129">
        <f>'2次効果'!J437</f>
        <v>0</v>
      </c>
      <c r="T175" s="137"/>
      <c r="U175" s="773"/>
      <c r="V175" s="127"/>
      <c r="W175" s="128"/>
    </row>
    <row r="176" spans="1:23" ht="12.2" customHeight="1">
      <c r="A176" s="183"/>
      <c r="B176" s="183"/>
      <c r="H176" s="774"/>
      <c r="I176" s="127"/>
      <c r="J176" s="128"/>
      <c r="K176" s="164"/>
      <c r="M176" s="774"/>
      <c r="N176" s="127"/>
      <c r="O176" s="128"/>
      <c r="P176" s="158"/>
      <c r="Q176" s="771"/>
      <c r="R176" s="127" t="str">
        <f>体系図1!I19</f>
        <v>05 電力・ガス・水道</v>
      </c>
      <c r="S176" s="129">
        <f>'2次効果'!J438</f>
        <v>0</v>
      </c>
      <c r="T176" s="137"/>
      <c r="U176" s="773"/>
      <c r="V176" s="127"/>
      <c r="W176" s="128"/>
    </row>
    <row r="177" spans="1:23" ht="12.2" customHeight="1">
      <c r="A177" s="183"/>
      <c r="B177" s="183"/>
      <c r="H177" s="774"/>
      <c r="I177" s="127"/>
      <c r="J177" s="128"/>
      <c r="K177" s="164"/>
      <c r="M177" s="774"/>
      <c r="N177" s="127"/>
      <c r="O177" s="128"/>
      <c r="P177" s="158"/>
      <c r="Q177" s="771"/>
      <c r="R177" s="127" t="str">
        <f>体系図1!I20</f>
        <v>06 商業　　　　　　　　</v>
      </c>
      <c r="S177" s="129">
        <f>'2次効果'!J439</f>
        <v>0</v>
      </c>
      <c r="T177" s="137"/>
      <c r="U177" s="773"/>
      <c r="V177" s="127"/>
      <c r="W177" s="128"/>
    </row>
    <row r="178" spans="1:23" ht="12.2" customHeight="1">
      <c r="A178" s="183"/>
      <c r="B178" s="183"/>
      <c r="H178" s="774"/>
      <c r="I178" s="127"/>
      <c r="J178" s="128"/>
      <c r="K178" s="164"/>
      <c r="M178" s="774"/>
      <c r="N178" s="127"/>
      <c r="O178" s="128"/>
      <c r="P178" s="158"/>
      <c r="Q178" s="771"/>
      <c r="R178" s="127" t="str">
        <f>体系図1!I21</f>
        <v>07 金融・保険　　　　　</v>
      </c>
      <c r="S178" s="129">
        <f>'2次効果'!J440</f>
        <v>0</v>
      </c>
      <c r="T178" s="137"/>
      <c r="U178" s="773"/>
      <c r="V178" s="127"/>
      <c r="W178" s="128"/>
    </row>
    <row r="179" spans="1:23" ht="12.2" customHeight="1">
      <c r="A179" s="183"/>
      <c r="B179" s="183"/>
      <c r="H179" s="774"/>
      <c r="I179" s="127"/>
      <c r="J179" s="128"/>
      <c r="K179" s="164"/>
      <c r="M179" s="774"/>
      <c r="N179" s="127"/>
      <c r="O179" s="128"/>
      <c r="P179" s="158"/>
      <c r="Q179" s="771"/>
      <c r="R179" s="127" t="str">
        <f>体系図1!I22</f>
        <v>08 不動産　　　　　　　</v>
      </c>
      <c r="S179" s="129">
        <f>'2次効果'!J441</f>
        <v>0</v>
      </c>
      <c r="T179" s="137"/>
      <c r="U179" s="773"/>
      <c r="V179" s="127"/>
      <c r="W179" s="128"/>
    </row>
    <row r="180" spans="1:23" ht="12.2" customHeight="1">
      <c r="A180" s="183"/>
      <c r="B180" s="183"/>
      <c r="H180" s="774"/>
      <c r="I180" s="127"/>
      <c r="J180" s="128"/>
      <c r="K180" s="164"/>
      <c r="M180" s="774"/>
      <c r="N180" s="127"/>
      <c r="O180" s="128"/>
      <c r="P180" s="158"/>
      <c r="Q180" s="771"/>
      <c r="R180" s="127" t="str">
        <f>体系図1!I23</f>
        <v>09 運輸・郵便　　　</v>
      </c>
      <c r="S180" s="129">
        <f>'2次効果'!J442</f>
        <v>0</v>
      </c>
      <c r="T180" s="137"/>
      <c r="U180" s="773"/>
      <c r="V180" s="127"/>
      <c r="W180" s="128"/>
    </row>
    <row r="181" spans="1:23" ht="12.2" customHeight="1">
      <c r="A181" s="183"/>
      <c r="B181" s="183"/>
      <c r="H181" s="774"/>
      <c r="I181" s="127"/>
      <c r="J181" s="128"/>
      <c r="K181" s="164"/>
      <c r="M181" s="774"/>
      <c r="N181" s="127"/>
      <c r="O181" s="128"/>
      <c r="P181" s="158"/>
      <c r="Q181" s="771"/>
      <c r="R181" s="127" t="str">
        <f>体系図1!I24</f>
        <v>10 情報通信</v>
      </c>
      <c r="S181" s="129">
        <f>'2次効果'!J443</f>
        <v>0</v>
      </c>
      <c r="T181" s="137"/>
      <c r="U181" s="773"/>
      <c r="V181" s="127"/>
      <c r="W181" s="128"/>
    </row>
    <row r="182" spans="1:23" ht="12.2" customHeight="1">
      <c r="A182" s="183"/>
      <c r="B182" s="183"/>
      <c r="H182" s="774"/>
      <c r="I182" s="127"/>
      <c r="J182" s="128"/>
      <c r="K182" s="164"/>
      <c r="M182" s="774"/>
      <c r="N182" s="127"/>
      <c r="O182" s="128"/>
      <c r="P182" s="158"/>
      <c r="Q182" s="771"/>
      <c r="R182" s="127" t="str">
        <f>体系図1!I25</f>
        <v>11 公務　　　　　　　　</v>
      </c>
      <c r="S182" s="129">
        <f>'2次効果'!J444</f>
        <v>0</v>
      </c>
      <c r="T182" s="137"/>
      <c r="U182" s="773"/>
      <c r="V182" s="127"/>
      <c r="W182" s="128"/>
    </row>
    <row r="183" spans="1:23" ht="14.25">
      <c r="A183" s="183"/>
      <c r="B183" s="183"/>
      <c r="E183" s="812"/>
      <c r="F183" s="813"/>
      <c r="H183" s="774"/>
      <c r="I183" s="127"/>
      <c r="J183" s="128"/>
      <c r="K183" s="164"/>
      <c r="M183" s="774"/>
      <c r="N183" s="184" t="s">
        <v>270</v>
      </c>
      <c r="O183" s="185"/>
      <c r="P183" s="158"/>
      <c r="Q183" s="771"/>
      <c r="R183" s="127" t="str">
        <f>体系図1!I26</f>
        <v>12 サービス業</v>
      </c>
      <c r="S183" s="129">
        <f>'2次効果'!J445</f>
        <v>0</v>
      </c>
      <c r="T183" s="137"/>
      <c r="U183" s="773"/>
      <c r="V183" s="127"/>
      <c r="W183" s="128"/>
    </row>
    <row r="184" spans="1:23" ht="14.25">
      <c r="A184" s="183"/>
      <c r="B184" s="183"/>
      <c r="E184" s="127"/>
      <c r="F184" s="128"/>
      <c r="H184" s="773"/>
      <c r="I184" s="127"/>
      <c r="J184" s="128"/>
      <c r="K184" s="164"/>
      <c r="M184" s="773"/>
      <c r="N184" s="186" t="s">
        <v>272</v>
      </c>
      <c r="O184" s="186"/>
      <c r="P184" s="158"/>
      <c r="Q184" s="772"/>
      <c r="R184" s="127" t="str">
        <f>体系図1!I27</f>
        <v>13 分類不明</v>
      </c>
      <c r="S184" s="129">
        <f>'2次効果'!J446</f>
        <v>0</v>
      </c>
      <c r="T184" s="137"/>
      <c r="U184" s="773"/>
      <c r="V184" s="127"/>
      <c r="W184" s="128"/>
    </row>
    <row r="185" spans="1:23" ht="12.2" customHeight="1">
      <c r="A185" s="183"/>
      <c r="B185" s="183"/>
      <c r="E185" s="127"/>
      <c r="F185" s="128"/>
      <c r="H185" s="774"/>
      <c r="I185" s="127"/>
      <c r="J185" s="128"/>
      <c r="M185" s="814"/>
      <c r="N185" s="125" t="str">
        <f>体系図1!I15</f>
        <v>01 農林漁業</v>
      </c>
      <c r="O185" s="126">
        <f>'2次効果'!J399</f>
        <v>0</v>
      </c>
      <c r="P185" s="158"/>
      <c r="Q185" s="770" t="s">
        <v>72</v>
      </c>
      <c r="R185" s="125" t="s">
        <v>249</v>
      </c>
      <c r="S185" s="126">
        <f>'2次効果'!J416</f>
        <v>0</v>
      </c>
      <c r="T185" s="137"/>
      <c r="U185" s="773"/>
      <c r="V185" s="127"/>
      <c r="W185" s="128"/>
    </row>
    <row r="186" spans="1:23" ht="12.2" customHeight="1">
      <c r="A186" s="135"/>
      <c r="B186" s="135"/>
      <c r="E186" s="127"/>
      <c r="F186" s="128"/>
      <c r="H186" s="774"/>
      <c r="I186" s="127"/>
      <c r="J186" s="128"/>
      <c r="M186" s="814"/>
      <c r="N186" s="127" t="str">
        <f>体系図1!I16</f>
        <v>02 鉱業</v>
      </c>
      <c r="O186" s="129">
        <f>'2次効果'!J400</f>
        <v>0</v>
      </c>
      <c r="P186" s="158"/>
      <c r="Q186" s="771"/>
      <c r="R186" s="127" t="s">
        <v>250</v>
      </c>
      <c r="S186" s="129">
        <f>'2次効果'!J417</f>
        <v>0</v>
      </c>
      <c r="U186" s="773"/>
      <c r="V186" s="127"/>
      <c r="W186" s="128"/>
    </row>
    <row r="187" spans="1:23" ht="14.25">
      <c r="A187" s="135"/>
      <c r="E187" s="187" t="s">
        <v>72</v>
      </c>
      <c r="H187" s="774"/>
      <c r="I187" s="127"/>
      <c r="J187" s="128"/>
      <c r="M187" s="814"/>
      <c r="N187" s="127" t="str">
        <f>体系図1!I17</f>
        <v>03 製造業</v>
      </c>
      <c r="O187" s="129">
        <f>'2次効果'!J401</f>
        <v>0</v>
      </c>
      <c r="P187" s="158"/>
      <c r="Q187" s="771"/>
      <c r="R187" s="127" t="s">
        <v>251</v>
      </c>
      <c r="S187" s="129">
        <f>'2次効果'!J418</f>
        <v>0</v>
      </c>
      <c r="U187" s="773"/>
      <c r="V187" s="127"/>
      <c r="W187" s="128"/>
    </row>
    <row r="188" spans="1:23">
      <c r="A188" s="135"/>
      <c r="E188" s="810" t="s">
        <v>273</v>
      </c>
      <c r="F188" s="811"/>
      <c r="H188" s="774"/>
      <c r="I188" s="127"/>
      <c r="J188" s="128"/>
      <c r="M188" s="814"/>
      <c r="N188" s="127" t="str">
        <f>体系図1!I18</f>
        <v>04 建設</v>
      </c>
      <c r="O188" s="129">
        <f>'2次効果'!J402</f>
        <v>0</v>
      </c>
      <c r="P188" s="158"/>
      <c r="Q188" s="771"/>
      <c r="R188" s="127" t="s">
        <v>252</v>
      </c>
      <c r="S188" s="129">
        <f>'2次効果'!J419</f>
        <v>0</v>
      </c>
      <c r="U188" s="773"/>
      <c r="V188" s="127"/>
      <c r="W188" s="128"/>
    </row>
    <row r="189" spans="1:23" ht="14.25">
      <c r="A189" s="135"/>
      <c r="E189" s="765"/>
      <c r="F189" s="765"/>
      <c r="H189" s="774"/>
      <c r="I189" s="187" t="s">
        <v>72</v>
      </c>
      <c r="M189" s="814"/>
      <c r="N189" s="127" t="str">
        <f>体系図1!I19</f>
        <v>05 電力・ガス・水道</v>
      </c>
      <c r="O189" s="129">
        <f>'2次効果'!J403</f>
        <v>0</v>
      </c>
      <c r="P189" s="158"/>
      <c r="Q189" s="771"/>
      <c r="R189" s="127" t="s">
        <v>512</v>
      </c>
      <c r="S189" s="129">
        <f>'2次効果'!J420</f>
        <v>0</v>
      </c>
      <c r="U189" s="773"/>
      <c r="V189" s="127"/>
      <c r="W189" s="128"/>
    </row>
    <row r="190" spans="1:23" ht="14.25">
      <c r="A190" s="135"/>
      <c r="E190" s="188" t="s">
        <v>277</v>
      </c>
      <c r="F190" s="126">
        <f>O79</f>
        <v>0</v>
      </c>
      <c r="H190" s="774"/>
      <c r="I190" s="185" t="s">
        <v>270</v>
      </c>
      <c r="J190" s="189"/>
      <c r="M190" s="814"/>
      <c r="N190" s="127" t="str">
        <f>体系図1!I20</f>
        <v>06 商業　　　　　　　　</v>
      </c>
      <c r="O190" s="129">
        <f>'2次効果'!J404</f>
        <v>0</v>
      </c>
      <c r="P190" s="158"/>
      <c r="Q190" s="771"/>
      <c r="R190" s="127" t="s">
        <v>253</v>
      </c>
      <c r="S190" s="129">
        <f>'2次効果'!J421</f>
        <v>0</v>
      </c>
      <c r="U190" s="773"/>
      <c r="V190" s="127"/>
      <c r="W190" s="128"/>
    </row>
    <row r="191" spans="1:23" ht="14.25">
      <c r="A191" s="135"/>
      <c r="E191" s="190" t="s">
        <v>278</v>
      </c>
      <c r="F191" s="191">
        <f>AA60</f>
        <v>0</v>
      </c>
      <c r="H191" s="774"/>
      <c r="I191" s="185" t="s">
        <v>276</v>
      </c>
      <c r="J191" s="189"/>
      <c r="M191" s="814"/>
      <c r="N191" s="127" t="str">
        <f>体系図1!I21</f>
        <v>07 金融・保険　　　　　</v>
      </c>
      <c r="O191" s="129">
        <f>'2次効果'!J405</f>
        <v>0</v>
      </c>
      <c r="P191" s="158"/>
      <c r="Q191" s="771"/>
      <c r="R191" s="127" t="s">
        <v>513</v>
      </c>
      <c r="S191" s="129">
        <f>'2次効果'!J422</f>
        <v>0</v>
      </c>
      <c r="U191" s="773"/>
      <c r="V191" s="127"/>
      <c r="W191" s="128"/>
    </row>
    <row r="192" spans="1:23" ht="12.2" customHeight="1">
      <c r="A192" s="135"/>
      <c r="E192" s="170" t="s">
        <v>70</v>
      </c>
      <c r="F192" s="142">
        <f>F190+F191</f>
        <v>0</v>
      </c>
      <c r="H192" s="774"/>
      <c r="I192" s="170"/>
      <c r="J192" s="192">
        <f>'2次効果'!M323</f>
        <v>0</v>
      </c>
      <c r="M192" s="814"/>
      <c r="N192" s="127" t="str">
        <f>体系図1!I22</f>
        <v>08 不動産　　　　　　　</v>
      </c>
      <c r="O192" s="129">
        <f>'2次効果'!J406</f>
        <v>0</v>
      </c>
      <c r="P192" s="158"/>
      <c r="Q192" s="771"/>
      <c r="R192" s="127" t="s">
        <v>254</v>
      </c>
      <c r="S192" s="129">
        <f>'2次効果'!J423</f>
        <v>0</v>
      </c>
      <c r="U192" s="773"/>
      <c r="V192" s="127"/>
      <c r="W192" s="128"/>
    </row>
    <row r="193" spans="1:23" ht="12.2" customHeight="1">
      <c r="A193" s="135"/>
      <c r="B193" s="135"/>
      <c r="E193" s="127"/>
      <c r="F193" s="128"/>
      <c r="H193" s="774"/>
      <c r="I193" s="127"/>
      <c r="J193" s="128"/>
      <c r="M193" s="814"/>
      <c r="N193" s="127" t="str">
        <f>体系図1!I23</f>
        <v>09 運輸・郵便　　　</v>
      </c>
      <c r="O193" s="129">
        <f>'2次効果'!J407</f>
        <v>0</v>
      </c>
      <c r="P193" s="158"/>
      <c r="Q193" s="771"/>
      <c r="R193" s="127" t="s">
        <v>514</v>
      </c>
      <c r="S193" s="129">
        <f>'2次効果'!J424</f>
        <v>0</v>
      </c>
      <c r="U193" s="773"/>
      <c r="V193" s="127"/>
      <c r="W193" s="128"/>
    </row>
    <row r="194" spans="1:23" ht="12.2" customHeight="1">
      <c r="A194" s="135"/>
      <c r="B194" s="135"/>
      <c r="E194" s="127"/>
      <c r="F194" s="128"/>
      <c r="H194" s="774"/>
      <c r="I194" s="127"/>
      <c r="J194" s="128"/>
      <c r="M194" s="814"/>
      <c r="N194" s="127" t="str">
        <f>体系図1!I24</f>
        <v>10 情報通信</v>
      </c>
      <c r="O194" s="129">
        <f>'2次効果'!J408</f>
        <v>0</v>
      </c>
      <c r="P194" s="158"/>
      <c r="Q194" s="771"/>
      <c r="R194" s="127" t="s">
        <v>255</v>
      </c>
      <c r="S194" s="129">
        <f>'2次効果'!J425</f>
        <v>0</v>
      </c>
      <c r="U194" s="773"/>
      <c r="V194" s="127"/>
      <c r="W194" s="128"/>
    </row>
    <row r="195" spans="1:23" ht="12.2" customHeight="1">
      <c r="A195" s="135"/>
      <c r="B195" s="135"/>
      <c r="E195" s="127"/>
      <c r="F195" s="128"/>
      <c r="H195" s="774"/>
      <c r="I195" s="127"/>
      <c r="J195" s="128"/>
      <c r="M195" s="814"/>
      <c r="N195" s="127" t="str">
        <f>体系図1!I25</f>
        <v>11 公務　　　　　　　　</v>
      </c>
      <c r="O195" s="129">
        <f>'2次効果'!J409</f>
        <v>0</v>
      </c>
      <c r="P195" s="158"/>
      <c r="Q195" s="771"/>
      <c r="R195" s="127" t="s">
        <v>256</v>
      </c>
      <c r="S195" s="129">
        <f>'2次効果'!J426</f>
        <v>0</v>
      </c>
      <c r="U195" s="773"/>
      <c r="V195" s="127"/>
      <c r="W195" s="128"/>
    </row>
    <row r="196" spans="1:23" ht="12.2" customHeight="1">
      <c r="A196" s="135"/>
      <c r="B196" s="135"/>
      <c r="E196" s="127"/>
      <c r="F196" s="128"/>
      <c r="H196" s="774"/>
      <c r="I196" s="127"/>
      <c r="J196" s="128"/>
      <c r="M196" s="814"/>
      <c r="N196" s="127" t="str">
        <f>体系図1!I26</f>
        <v>12 サービス業</v>
      </c>
      <c r="O196" s="129">
        <f>'2次効果'!J410</f>
        <v>0</v>
      </c>
      <c r="P196" s="158"/>
      <c r="Q196" s="771"/>
      <c r="R196" s="127" t="s">
        <v>515</v>
      </c>
      <c r="S196" s="129">
        <f>'2次効果'!J427</f>
        <v>0</v>
      </c>
      <c r="U196" s="773"/>
      <c r="V196" s="127"/>
      <c r="W196" s="128"/>
    </row>
    <row r="197" spans="1:23">
      <c r="A197" s="135"/>
      <c r="B197" s="135"/>
      <c r="E197" s="143"/>
      <c r="F197" s="128"/>
      <c r="H197" s="143"/>
      <c r="I197" s="143"/>
      <c r="J197" s="128"/>
      <c r="M197" s="459"/>
      <c r="N197" s="127" t="str">
        <f>体系図1!I27</f>
        <v>13 分類不明</v>
      </c>
      <c r="O197" s="129">
        <f>'2次効果'!J411</f>
        <v>0</v>
      </c>
      <c r="P197" s="158"/>
      <c r="Q197" s="772"/>
      <c r="R197" s="127" t="s">
        <v>257</v>
      </c>
      <c r="S197" s="129">
        <f>'2次効果'!J428</f>
        <v>0</v>
      </c>
      <c r="U197" s="773"/>
      <c r="V197" s="127"/>
      <c r="W197" s="128"/>
    </row>
    <row r="198" spans="1:23">
      <c r="A198" s="135"/>
      <c r="B198" s="135"/>
      <c r="H198" s="143"/>
      <c r="I198" s="143"/>
      <c r="J198" s="128"/>
      <c r="M198" s="143"/>
      <c r="N198" s="170" t="s">
        <v>70</v>
      </c>
      <c r="O198" s="142">
        <f>SUM(O185:O197)</f>
        <v>0</v>
      </c>
      <c r="P198" s="158"/>
      <c r="Q198" s="170"/>
      <c r="R198" s="141" t="s">
        <v>265</v>
      </c>
      <c r="S198" s="142">
        <f>SUM(S172:S184)</f>
        <v>0</v>
      </c>
      <c r="U198" s="143"/>
      <c r="V198" s="143"/>
      <c r="W198" s="128"/>
    </row>
    <row r="199" spans="1:23">
      <c r="A199" s="135"/>
      <c r="B199" s="135"/>
      <c r="H199" s="143"/>
      <c r="I199" s="143"/>
      <c r="J199" s="128"/>
      <c r="M199" s="143"/>
      <c r="N199" s="143"/>
      <c r="O199" s="128"/>
      <c r="P199" s="158"/>
      <c r="Q199" s="170"/>
      <c r="R199" s="141" t="s">
        <v>266</v>
      </c>
      <c r="S199" s="142">
        <f>SUM(S185:S197)</f>
        <v>0</v>
      </c>
      <c r="U199" s="143"/>
      <c r="V199" s="143"/>
      <c r="W199" s="128"/>
    </row>
    <row r="200" spans="1:23">
      <c r="A200" s="135"/>
      <c r="B200" s="135"/>
      <c r="M200" s="143"/>
      <c r="N200" s="143"/>
      <c r="O200" s="143"/>
      <c r="P200" s="158"/>
      <c r="Q200" s="170"/>
      <c r="R200" s="141" t="s">
        <v>268</v>
      </c>
      <c r="S200" s="142">
        <f>S198+S199</f>
        <v>0</v>
      </c>
      <c r="U200" s="143"/>
      <c r="V200" s="143"/>
      <c r="W200" s="128"/>
    </row>
    <row r="201" spans="1:23">
      <c r="A201" s="135"/>
      <c r="B201" s="135"/>
      <c r="M201" s="143"/>
      <c r="N201" s="143"/>
      <c r="O201" s="143"/>
      <c r="P201" s="158"/>
      <c r="Q201" s="158"/>
      <c r="R201" s="158"/>
      <c r="U201" s="143"/>
      <c r="V201" s="143"/>
      <c r="W201" s="146"/>
    </row>
    <row r="202" spans="1:23">
      <c r="A202" s="135"/>
      <c r="B202" s="135"/>
      <c r="H202" s="773"/>
      <c r="I202" s="127"/>
      <c r="J202" s="128"/>
      <c r="M202" s="773"/>
      <c r="N202" s="127"/>
      <c r="O202" s="128"/>
      <c r="P202" s="158"/>
      <c r="Q202" s="121"/>
      <c r="R202" s="763" t="s">
        <v>246</v>
      </c>
      <c r="S202" s="763"/>
    </row>
    <row r="203" spans="1:23">
      <c r="H203" s="774"/>
      <c r="I203" s="127"/>
      <c r="J203" s="128"/>
      <c r="M203" s="774"/>
      <c r="N203" s="127"/>
      <c r="O203" s="128"/>
      <c r="Q203" s="123"/>
      <c r="R203" s="780"/>
      <c r="S203" s="780"/>
    </row>
    <row r="204" spans="1:23" ht="12.2" customHeight="1">
      <c r="H204" s="774"/>
      <c r="I204" s="127"/>
      <c r="J204" s="128"/>
      <c r="M204" s="774"/>
      <c r="N204" s="127"/>
      <c r="O204" s="128"/>
      <c r="Q204" s="770" t="s">
        <v>72</v>
      </c>
      <c r="R204" s="125" t="str">
        <f>体系図1!I15</f>
        <v>01 農林漁業</v>
      </c>
      <c r="S204" s="126">
        <f>'2次効果'!J451</f>
        <v>0</v>
      </c>
    </row>
    <row r="205" spans="1:23" ht="12.2" customHeight="1">
      <c r="H205" s="774"/>
      <c r="I205" s="127"/>
      <c r="J205" s="128"/>
      <c r="M205" s="774"/>
      <c r="N205" s="127"/>
      <c r="O205" s="128"/>
      <c r="Q205" s="807"/>
      <c r="R205" s="127" t="str">
        <f>体系図1!I16</f>
        <v>02 鉱業</v>
      </c>
      <c r="S205" s="129">
        <f>'2次効果'!J452</f>
        <v>0</v>
      </c>
    </row>
    <row r="206" spans="1:23" ht="12.2" customHeight="1">
      <c r="H206" s="774"/>
      <c r="I206" s="127"/>
      <c r="J206" s="128"/>
      <c r="M206" s="774"/>
      <c r="N206" s="127"/>
      <c r="O206" s="128"/>
      <c r="Q206" s="807"/>
      <c r="R206" s="127" t="str">
        <f>体系図1!I17</f>
        <v>03 製造業</v>
      </c>
      <c r="S206" s="129">
        <f>'2次効果'!J453</f>
        <v>0</v>
      </c>
    </row>
    <row r="207" spans="1:23" ht="12.2" customHeight="1">
      <c r="E207" s="143"/>
      <c r="F207" s="143"/>
      <c r="H207" s="774"/>
      <c r="I207" s="127"/>
      <c r="J207" s="128"/>
      <c r="M207" s="774"/>
      <c r="N207" s="127"/>
      <c r="O207" s="128"/>
      <c r="Q207" s="807"/>
      <c r="R207" s="127" t="str">
        <f>体系図1!I18</f>
        <v>04 建設</v>
      </c>
      <c r="S207" s="129">
        <f>'2次効果'!J454</f>
        <v>0</v>
      </c>
    </row>
    <row r="208" spans="1:23" ht="12.2" customHeight="1">
      <c r="E208" s="180"/>
      <c r="F208" s="181"/>
      <c r="H208" s="774"/>
      <c r="I208" s="127"/>
      <c r="J208" s="128"/>
      <c r="M208" s="774"/>
      <c r="N208" s="127"/>
      <c r="O208" s="128"/>
      <c r="Q208" s="807"/>
      <c r="R208" s="127" t="str">
        <f>体系図1!I19</f>
        <v>05 電力・ガス・水道</v>
      </c>
      <c r="S208" s="129">
        <f>'2次効果'!J455</f>
        <v>0</v>
      </c>
    </row>
    <row r="209" spans="5:19" ht="12.2" customHeight="1">
      <c r="E209" s="143"/>
      <c r="F209" s="182"/>
      <c r="H209" s="774"/>
      <c r="I209" s="127"/>
      <c r="J209" s="128"/>
      <c r="M209" s="774"/>
      <c r="N209" s="127"/>
      <c r="O209" s="128"/>
      <c r="Q209" s="807"/>
      <c r="R209" s="127" t="str">
        <f>体系図1!I20</f>
        <v>06 商業　　　　　　　　</v>
      </c>
      <c r="S209" s="129">
        <f>'2次効果'!J456</f>
        <v>0</v>
      </c>
    </row>
    <row r="210" spans="5:19" ht="12.2" customHeight="1">
      <c r="H210" s="774"/>
      <c r="I210" s="127"/>
      <c r="J210" s="128"/>
      <c r="M210" s="774"/>
      <c r="N210" s="127"/>
      <c r="O210" s="128"/>
      <c r="Q210" s="807"/>
      <c r="R210" s="127" t="str">
        <f>体系図1!I21</f>
        <v>07 金融・保険　　　　　</v>
      </c>
      <c r="S210" s="129">
        <f>'2次効果'!J457</f>
        <v>0</v>
      </c>
    </row>
    <row r="211" spans="5:19" ht="12.2" customHeight="1">
      <c r="H211" s="774"/>
      <c r="I211" s="127"/>
      <c r="J211" s="128"/>
      <c r="M211" s="774"/>
      <c r="N211" s="127"/>
      <c r="O211" s="128"/>
      <c r="Q211" s="807"/>
      <c r="R211" s="127" t="str">
        <f>体系図1!I22</f>
        <v>08 不動産　　　　　　　</v>
      </c>
      <c r="S211" s="129">
        <f>'2次効果'!J458</f>
        <v>0</v>
      </c>
    </row>
    <row r="212" spans="5:19" ht="12.2" customHeight="1">
      <c r="H212" s="774"/>
      <c r="I212" s="127"/>
      <c r="J212" s="128"/>
      <c r="M212" s="774"/>
      <c r="N212" s="127"/>
      <c r="O212" s="128"/>
      <c r="Q212" s="807"/>
      <c r="R212" s="127" t="str">
        <f>体系図1!I23</f>
        <v>09 運輸・郵便　　　</v>
      </c>
      <c r="S212" s="129">
        <f>'2次効果'!J459</f>
        <v>0</v>
      </c>
    </row>
    <row r="213" spans="5:19" ht="12.2" customHeight="1">
      <c r="E213" s="139"/>
      <c r="F213" s="139"/>
      <c r="H213" s="774"/>
      <c r="I213" s="127"/>
      <c r="J213" s="128"/>
      <c r="M213" s="774"/>
      <c r="N213" s="127"/>
      <c r="O213" s="128"/>
      <c r="Q213" s="807"/>
      <c r="R213" s="127" t="str">
        <f>体系図1!I24</f>
        <v>10 情報通信</v>
      </c>
      <c r="S213" s="129">
        <f>'2次効果'!J460</f>
        <v>0</v>
      </c>
    </row>
    <row r="214" spans="5:19" ht="12.2" customHeight="1">
      <c r="H214" s="774"/>
      <c r="I214" s="127"/>
      <c r="J214" s="128"/>
      <c r="M214" s="774"/>
      <c r="N214" s="127"/>
      <c r="O214" s="128"/>
      <c r="Q214" s="807"/>
      <c r="R214" s="127" t="str">
        <f>体系図1!I25</f>
        <v>11 公務　　　　　　　　</v>
      </c>
      <c r="S214" s="129">
        <f>'2次効果'!J461</f>
        <v>0</v>
      </c>
    </row>
    <row r="215" spans="5:19" ht="12.2" customHeight="1">
      <c r="F215" s="131"/>
      <c r="H215" s="143"/>
      <c r="I215" s="143"/>
      <c r="J215" s="128"/>
      <c r="M215" s="143"/>
      <c r="N215" s="143"/>
      <c r="O215" s="128"/>
      <c r="Q215" s="807"/>
      <c r="R215" s="127" t="str">
        <f>体系図1!I26</f>
        <v>12 サービス業</v>
      </c>
      <c r="S215" s="129">
        <f>'2次効果'!J462</f>
        <v>0</v>
      </c>
    </row>
    <row r="216" spans="5:19">
      <c r="H216" s="143"/>
      <c r="I216" s="127"/>
      <c r="J216" s="128"/>
      <c r="Q216" s="808"/>
      <c r="R216" s="127" t="str">
        <f>体系図1!I27</f>
        <v>13 分類不明</v>
      </c>
      <c r="S216" s="129">
        <f>'2次効果'!J463</f>
        <v>0</v>
      </c>
    </row>
    <row r="217" spans="5:19">
      <c r="I217" s="127"/>
      <c r="J217" s="128"/>
      <c r="Q217" s="140"/>
      <c r="R217" s="170" t="s">
        <v>70</v>
      </c>
      <c r="S217" s="142">
        <f>SUM(S204:S216)</f>
        <v>0</v>
      </c>
    </row>
    <row r="218" spans="5:19">
      <c r="I218" s="143"/>
      <c r="J218" s="128"/>
    </row>
    <row r="219" spans="5:19">
      <c r="I219" s="143"/>
      <c r="J219" s="128"/>
    </row>
    <row r="220" spans="5:19">
      <c r="I220" s="143"/>
      <c r="J220" s="128"/>
    </row>
    <row r="221" spans="5:19">
      <c r="I221" s="143"/>
      <c r="J221" s="128"/>
    </row>
    <row r="222" spans="5:19">
      <c r="I222" s="143"/>
      <c r="J222" s="128"/>
    </row>
    <row r="226" spans="3:23" ht="12.4" customHeight="1"/>
    <row r="227" spans="3:23" ht="12.4" customHeight="1"/>
    <row r="228" spans="3:23" ht="12.4" customHeight="1">
      <c r="C228" s="95"/>
      <c r="D228" s="95"/>
      <c r="G228" s="118"/>
      <c r="H228" s="118"/>
      <c r="W228" s="119"/>
    </row>
    <row r="248" spans="4:19" ht="12.75" thickBot="1"/>
    <row r="249" spans="4:19" ht="15" thickTop="1">
      <c r="D249" s="194"/>
      <c r="E249" s="195" t="s">
        <v>279</v>
      </c>
      <c r="F249" s="195"/>
      <c r="H249" s="196"/>
      <c r="I249" s="802" t="s">
        <v>280</v>
      </c>
      <c r="J249" s="815"/>
      <c r="M249" s="121"/>
      <c r="N249" s="818" t="s">
        <v>281</v>
      </c>
      <c r="O249" s="819"/>
      <c r="Q249" s="197"/>
      <c r="R249" s="763" t="s">
        <v>282</v>
      </c>
      <c r="S249" s="822"/>
    </row>
    <row r="250" spans="4:19" ht="14.25">
      <c r="D250" s="198"/>
      <c r="E250" s="199" t="s">
        <v>283</v>
      </c>
      <c r="F250" s="199"/>
      <c r="H250" s="200"/>
      <c r="I250" s="816"/>
      <c r="J250" s="817"/>
      <c r="M250" s="123"/>
      <c r="N250" s="820"/>
      <c r="O250" s="821"/>
      <c r="Q250" s="201"/>
      <c r="R250" s="768" t="s">
        <v>248</v>
      </c>
      <c r="S250" s="823"/>
    </row>
    <row r="251" spans="4:19" ht="12.2" customHeight="1">
      <c r="D251" s="770" t="s">
        <v>86</v>
      </c>
      <c r="E251" s="125" t="str">
        <f>体系図1!I15</f>
        <v>01 農林漁業</v>
      </c>
      <c r="F251" s="126">
        <f>S120+S172</f>
        <v>0</v>
      </c>
      <c r="H251" s="791" t="s">
        <v>86</v>
      </c>
      <c r="I251" s="125" t="str">
        <f>体系図1!I15</f>
        <v>01 農林漁業</v>
      </c>
      <c r="J251" s="155">
        <f>'2次効果'!F534</f>
        <v>0</v>
      </c>
      <c r="M251" s="770" t="s">
        <v>86</v>
      </c>
      <c r="N251" s="125" t="str">
        <f>体系図1!I15</f>
        <v>01 農林漁業</v>
      </c>
      <c r="O251" s="126">
        <f>'1次効果'!F475</f>
        <v>0</v>
      </c>
      <c r="Q251" s="770" t="s">
        <v>86</v>
      </c>
      <c r="R251" s="125" t="str">
        <f>体系図1!I15</f>
        <v>01 農林漁業</v>
      </c>
      <c r="S251" s="126">
        <f>'1次効果'!J475</f>
        <v>0</v>
      </c>
    </row>
    <row r="252" spans="4:19" ht="12.2" customHeight="1">
      <c r="D252" s="771"/>
      <c r="E252" s="127" t="str">
        <f>体系図1!I16</f>
        <v>02 鉱業</v>
      </c>
      <c r="F252" s="129">
        <f t="shared" ref="F252:F276" si="0">S121+S173</f>
        <v>0</v>
      </c>
      <c r="H252" s="792"/>
      <c r="I252" s="127" t="str">
        <f>体系図1!I16</f>
        <v>02 鉱業</v>
      </c>
      <c r="J252" s="159">
        <f>'2次効果'!F535</f>
        <v>0</v>
      </c>
      <c r="M252" s="771"/>
      <c r="N252" s="127" t="str">
        <f>体系図1!I16</f>
        <v>02 鉱業</v>
      </c>
      <c r="O252" s="129">
        <f>'1次効果'!F476</f>
        <v>0</v>
      </c>
      <c r="Q252" s="771"/>
      <c r="R252" s="127" t="str">
        <f>体系図1!I16</f>
        <v>02 鉱業</v>
      </c>
      <c r="S252" s="129">
        <f>'1次効果'!J476</f>
        <v>0</v>
      </c>
    </row>
    <row r="253" spans="4:19" ht="12.2" customHeight="1">
      <c r="D253" s="771"/>
      <c r="E253" s="127" t="str">
        <f>体系図1!I17</f>
        <v>03 製造業</v>
      </c>
      <c r="F253" s="129">
        <f t="shared" si="0"/>
        <v>0</v>
      </c>
      <c r="H253" s="792"/>
      <c r="I253" s="127" t="str">
        <f>体系図1!I17</f>
        <v>03 製造業</v>
      </c>
      <c r="J253" s="159">
        <f>'2次効果'!F536</f>
        <v>0</v>
      </c>
      <c r="M253" s="771"/>
      <c r="N253" s="127" t="str">
        <f>体系図1!I17</f>
        <v>03 製造業</v>
      </c>
      <c r="O253" s="129">
        <f>'1次効果'!F477</f>
        <v>0</v>
      </c>
      <c r="Q253" s="771"/>
      <c r="R253" s="127" t="str">
        <f>体系図1!I17</f>
        <v>03 製造業</v>
      </c>
      <c r="S253" s="129">
        <f>'1次効果'!J477</f>
        <v>0</v>
      </c>
    </row>
    <row r="254" spans="4:19" ht="12.2" customHeight="1">
      <c r="D254" s="771"/>
      <c r="E254" s="127" t="str">
        <f>体系図1!I18</f>
        <v>04 建設</v>
      </c>
      <c r="F254" s="129">
        <f t="shared" si="0"/>
        <v>0</v>
      </c>
      <c r="H254" s="792"/>
      <c r="I254" s="127" t="str">
        <f>体系図1!I18</f>
        <v>04 建設</v>
      </c>
      <c r="J254" s="159">
        <f>'2次効果'!F537</f>
        <v>0</v>
      </c>
      <c r="M254" s="771"/>
      <c r="N254" s="127" t="str">
        <f>体系図1!I18</f>
        <v>04 建設</v>
      </c>
      <c r="O254" s="129">
        <f>'1次効果'!F478</f>
        <v>0</v>
      </c>
      <c r="Q254" s="771"/>
      <c r="R254" s="127" t="str">
        <f>体系図1!I18</f>
        <v>04 建設</v>
      </c>
      <c r="S254" s="129">
        <f>'1次効果'!J478</f>
        <v>0</v>
      </c>
    </row>
    <row r="255" spans="4:19" ht="12.2" customHeight="1">
      <c r="D255" s="771"/>
      <c r="E255" s="127" t="str">
        <f>体系図1!I19</f>
        <v>05 電力・ガス・水道</v>
      </c>
      <c r="F255" s="129">
        <f t="shared" si="0"/>
        <v>0</v>
      </c>
      <c r="H255" s="792"/>
      <c r="I255" s="127" t="str">
        <f>体系図1!I19</f>
        <v>05 電力・ガス・水道</v>
      </c>
      <c r="J255" s="159">
        <f>'2次効果'!F538</f>
        <v>0</v>
      </c>
      <c r="M255" s="771"/>
      <c r="N255" s="127" t="str">
        <f>体系図1!I19</f>
        <v>05 電力・ガス・水道</v>
      </c>
      <c r="O255" s="129">
        <f>'1次効果'!F479</f>
        <v>0</v>
      </c>
      <c r="Q255" s="771"/>
      <c r="R255" s="127" t="str">
        <f>体系図1!I19</f>
        <v>05 電力・ガス・水道</v>
      </c>
      <c r="S255" s="129">
        <f>'1次効果'!J479</f>
        <v>0</v>
      </c>
    </row>
    <row r="256" spans="4:19" ht="12.2" customHeight="1">
      <c r="D256" s="771"/>
      <c r="E256" s="127" t="str">
        <f>体系図1!I20</f>
        <v>06 商業　　　　　　　　</v>
      </c>
      <c r="F256" s="129">
        <f t="shared" si="0"/>
        <v>0</v>
      </c>
      <c r="H256" s="792"/>
      <c r="I256" s="127" t="str">
        <f>体系図1!I20</f>
        <v>06 商業　　　　　　　　</v>
      </c>
      <c r="J256" s="159">
        <f>'2次効果'!F539</f>
        <v>0</v>
      </c>
      <c r="M256" s="771"/>
      <c r="N256" s="127" t="str">
        <f>体系図1!I20</f>
        <v>06 商業　　　　　　　　</v>
      </c>
      <c r="O256" s="129">
        <f>'1次効果'!F480</f>
        <v>0</v>
      </c>
      <c r="Q256" s="771"/>
      <c r="R256" s="127" t="str">
        <f>体系図1!I20</f>
        <v>06 商業　　　　　　　　</v>
      </c>
      <c r="S256" s="129">
        <f>'1次効果'!J480</f>
        <v>0</v>
      </c>
    </row>
    <row r="257" spans="4:19" ht="12.2" customHeight="1">
      <c r="D257" s="771"/>
      <c r="E257" s="127" t="str">
        <f>体系図1!I21</f>
        <v>07 金融・保険　　　　　</v>
      </c>
      <c r="F257" s="129">
        <f t="shared" si="0"/>
        <v>0</v>
      </c>
      <c r="H257" s="792"/>
      <c r="I257" s="127" t="str">
        <f>体系図1!I21</f>
        <v>07 金融・保険　　　　　</v>
      </c>
      <c r="J257" s="159">
        <f>'2次効果'!F540</f>
        <v>0</v>
      </c>
      <c r="M257" s="771"/>
      <c r="N257" s="127" t="str">
        <f>体系図1!I21</f>
        <v>07 金融・保険　　　　　</v>
      </c>
      <c r="O257" s="129">
        <f>'1次効果'!F481</f>
        <v>0</v>
      </c>
      <c r="Q257" s="771"/>
      <c r="R257" s="127" t="str">
        <f>体系図1!I21</f>
        <v>07 金融・保険　　　　　</v>
      </c>
      <c r="S257" s="129">
        <f>'1次効果'!J481</f>
        <v>0</v>
      </c>
    </row>
    <row r="258" spans="4:19" ht="12.2" customHeight="1">
      <c r="D258" s="771"/>
      <c r="E258" s="127" t="str">
        <f>体系図1!I22</f>
        <v>08 不動産　　　　　　　</v>
      </c>
      <c r="F258" s="129">
        <f t="shared" si="0"/>
        <v>0</v>
      </c>
      <c r="H258" s="792"/>
      <c r="I258" s="127" t="str">
        <f>体系図1!I22</f>
        <v>08 不動産　　　　　　　</v>
      </c>
      <c r="J258" s="159">
        <f>'2次効果'!F541</f>
        <v>0</v>
      </c>
      <c r="M258" s="771"/>
      <c r="N258" s="127" t="str">
        <f>体系図1!I22</f>
        <v>08 不動産　　　　　　　</v>
      </c>
      <c r="O258" s="129">
        <f>'1次効果'!F482</f>
        <v>0</v>
      </c>
      <c r="Q258" s="771"/>
      <c r="R258" s="127" t="str">
        <f>体系図1!I22</f>
        <v>08 不動産　　　　　　　</v>
      </c>
      <c r="S258" s="129">
        <f>'1次効果'!J482</f>
        <v>0</v>
      </c>
    </row>
    <row r="259" spans="4:19" ht="12.2" customHeight="1">
      <c r="D259" s="771"/>
      <c r="E259" s="127" t="str">
        <f>体系図1!I23</f>
        <v>09 運輸・郵便　　　</v>
      </c>
      <c r="F259" s="129">
        <f t="shared" si="0"/>
        <v>0</v>
      </c>
      <c r="H259" s="792"/>
      <c r="I259" s="127" t="str">
        <f>体系図1!I23</f>
        <v>09 運輸・郵便　　　</v>
      </c>
      <c r="J259" s="159">
        <f>'2次効果'!F542</f>
        <v>0</v>
      </c>
      <c r="M259" s="771"/>
      <c r="N259" s="127" t="str">
        <f>体系図1!I23</f>
        <v>09 運輸・郵便　　　</v>
      </c>
      <c r="O259" s="129">
        <f>'1次効果'!F483</f>
        <v>0</v>
      </c>
      <c r="Q259" s="771"/>
      <c r="R259" s="127" t="str">
        <f>体系図1!I23</f>
        <v>09 運輸・郵便　　　</v>
      </c>
      <c r="S259" s="129">
        <f>'1次効果'!J483</f>
        <v>0</v>
      </c>
    </row>
    <row r="260" spans="4:19" ht="12.2" customHeight="1">
      <c r="D260" s="771"/>
      <c r="E260" s="127" t="str">
        <f>体系図1!I24</f>
        <v>10 情報通信</v>
      </c>
      <c r="F260" s="129">
        <f t="shared" si="0"/>
        <v>0</v>
      </c>
      <c r="H260" s="792"/>
      <c r="I260" s="127" t="str">
        <f>体系図1!I24</f>
        <v>10 情報通信</v>
      </c>
      <c r="J260" s="159">
        <f>'2次効果'!F543</f>
        <v>0</v>
      </c>
      <c r="M260" s="771"/>
      <c r="N260" s="127" t="str">
        <f>体系図1!I24</f>
        <v>10 情報通信</v>
      </c>
      <c r="O260" s="129">
        <f>'1次効果'!F484</f>
        <v>0</v>
      </c>
      <c r="Q260" s="771"/>
      <c r="R260" s="127" t="str">
        <f>体系図1!I24</f>
        <v>10 情報通信</v>
      </c>
      <c r="S260" s="129">
        <f>'1次効果'!J484</f>
        <v>0</v>
      </c>
    </row>
    <row r="261" spans="4:19" ht="12.2" customHeight="1">
      <c r="D261" s="771"/>
      <c r="E261" s="127" t="str">
        <f>体系図1!I25</f>
        <v>11 公務　　　　　　　　</v>
      </c>
      <c r="F261" s="129">
        <f t="shared" si="0"/>
        <v>0</v>
      </c>
      <c r="H261" s="792"/>
      <c r="I261" s="127" t="str">
        <f>体系図1!I25</f>
        <v>11 公務　　　　　　　　</v>
      </c>
      <c r="J261" s="159">
        <f>'2次効果'!F544</f>
        <v>0</v>
      </c>
      <c r="M261" s="771"/>
      <c r="N261" s="127" t="str">
        <f>体系図1!I25</f>
        <v>11 公務　　　　　　　　</v>
      </c>
      <c r="O261" s="129">
        <f>'1次効果'!F485</f>
        <v>0</v>
      </c>
      <c r="Q261" s="771"/>
      <c r="R261" s="127" t="str">
        <f>体系図1!I25</f>
        <v>11 公務　　　　　　　　</v>
      </c>
      <c r="S261" s="129">
        <f>'1次効果'!J485</f>
        <v>0</v>
      </c>
    </row>
    <row r="262" spans="4:19" ht="12.2" customHeight="1">
      <c r="D262" s="771"/>
      <c r="E262" s="127" t="str">
        <f>体系図1!I26</f>
        <v>12 サービス業</v>
      </c>
      <c r="F262" s="129">
        <f t="shared" si="0"/>
        <v>0</v>
      </c>
      <c r="H262" s="792"/>
      <c r="I262" s="127" t="str">
        <f>体系図1!I26</f>
        <v>12 サービス業</v>
      </c>
      <c r="J262" s="159">
        <f>'2次効果'!F545</f>
        <v>0</v>
      </c>
      <c r="M262" s="771"/>
      <c r="N262" s="127" t="str">
        <f>体系図1!I26</f>
        <v>12 サービス業</v>
      </c>
      <c r="O262" s="129">
        <f>'1次効果'!F486</f>
        <v>0</v>
      </c>
      <c r="Q262" s="771"/>
      <c r="R262" s="127" t="str">
        <f>体系図1!I26</f>
        <v>12 サービス業</v>
      </c>
      <c r="S262" s="129">
        <f>'1次効果'!J486</f>
        <v>0</v>
      </c>
    </row>
    <row r="263" spans="4:19" ht="12.2" customHeight="1">
      <c r="D263" s="772"/>
      <c r="E263" s="127" t="str">
        <f>体系図1!I27</f>
        <v>13 分類不明</v>
      </c>
      <c r="F263" s="129">
        <f t="shared" si="0"/>
        <v>0</v>
      </c>
      <c r="H263" s="793"/>
      <c r="I263" s="127" t="str">
        <f>体系図1!I27</f>
        <v>13 分類不明</v>
      </c>
      <c r="J263" s="159">
        <f>'2次効果'!F546</f>
        <v>0</v>
      </c>
      <c r="M263" s="772"/>
      <c r="N263" s="127" t="str">
        <f>体系図1!I27</f>
        <v>13 分類不明</v>
      </c>
      <c r="O263" s="129">
        <f>'1次効果'!F487</f>
        <v>0</v>
      </c>
      <c r="Q263" s="772"/>
      <c r="R263" s="127" t="str">
        <f>体系図1!I27</f>
        <v>13 分類不明</v>
      </c>
      <c r="S263" s="129">
        <f>'1次効果'!J487</f>
        <v>0</v>
      </c>
    </row>
    <row r="264" spans="4:19" ht="12.2" customHeight="1">
      <c r="D264" s="770" t="s">
        <v>72</v>
      </c>
      <c r="E264" s="125" t="str">
        <f>体系図1!I15</f>
        <v>01 農林漁業</v>
      </c>
      <c r="F264" s="126">
        <f t="shared" si="0"/>
        <v>0</v>
      </c>
      <c r="H264" s="791" t="s">
        <v>72</v>
      </c>
      <c r="I264" s="125" t="str">
        <f>体系図1!I15</f>
        <v>01 農林漁業</v>
      </c>
      <c r="J264" s="155">
        <f>'2次効果'!F547</f>
        <v>0</v>
      </c>
      <c r="M264" s="770" t="s">
        <v>72</v>
      </c>
      <c r="N264" s="125" t="str">
        <f>体系図1!I15</f>
        <v>01 農林漁業</v>
      </c>
      <c r="O264" s="126">
        <f>'1次効果'!F488</f>
        <v>0</v>
      </c>
      <c r="Q264" s="770" t="s">
        <v>72</v>
      </c>
      <c r="R264" s="125" t="str">
        <f>体系図1!I15</f>
        <v>01 農林漁業</v>
      </c>
      <c r="S264" s="126">
        <f>'1次効果'!J488</f>
        <v>0</v>
      </c>
    </row>
    <row r="265" spans="4:19" ht="12.2" customHeight="1">
      <c r="D265" s="771"/>
      <c r="E265" s="127" t="str">
        <f>体系図1!I16</f>
        <v>02 鉱業</v>
      </c>
      <c r="F265" s="129">
        <f t="shared" si="0"/>
        <v>0</v>
      </c>
      <c r="H265" s="792"/>
      <c r="I265" s="127" t="str">
        <f>体系図1!I16</f>
        <v>02 鉱業</v>
      </c>
      <c r="J265" s="159">
        <f>'2次効果'!F548</f>
        <v>0</v>
      </c>
      <c r="M265" s="771"/>
      <c r="N265" s="127" t="str">
        <f>体系図1!I16</f>
        <v>02 鉱業</v>
      </c>
      <c r="O265" s="129">
        <f>'1次効果'!F489</f>
        <v>0</v>
      </c>
      <c r="Q265" s="771"/>
      <c r="R265" s="127" t="str">
        <f>体系図1!I16</f>
        <v>02 鉱業</v>
      </c>
      <c r="S265" s="129">
        <f>'1次効果'!J489</f>
        <v>0</v>
      </c>
    </row>
    <row r="266" spans="4:19" ht="12.2" customHeight="1">
      <c r="D266" s="771"/>
      <c r="E266" s="127" t="str">
        <f>体系図1!I17</f>
        <v>03 製造業</v>
      </c>
      <c r="F266" s="129">
        <f t="shared" si="0"/>
        <v>0</v>
      </c>
      <c r="H266" s="792"/>
      <c r="I266" s="127" t="str">
        <f>体系図1!I17</f>
        <v>03 製造業</v>
      </c>
      <c r="J266" s="159">
        <f>'2次効果'!F549</f>
        <v>0</v>
      </c>
      <c r="M266" s="771"/>
      <c r="N266" s="127" t="str">
        <f>体系図1!I17</f>
        <v>03 製造業</v>
      </c>
      <c r="O266" s="129">
        <f>'1次効果'!F490</f>
        <v>0</v>
      </c>
      <c r="Q266" s="771"/>
      <c r="R266" s="127" t="str">
        <f>体系図1!I17</f>
        <v>03 製造業</v>
      </c>
      <c r="S266" s="129">
        <f>'1次効果'!J490</f>
        <v>0</v>
      </c>
    </row>
    <row r="267" spans="4:19" ht="12.2" customHeight="1">
      <c r="D267" s="771"/>
      <c r="E267" s="127" t="str">
        <f>体系図1!I18</f>
        <v>04 建設</v>
      </c>
      <c r="F267" s="129">
        <f t="shared" si="0"/>
        <v>0</v>
      </c>
      <c r="H267" s="792"/>
      <c r="I267" s="127" t="str">
        <f>体系図1!I18</f>
        <v>04 建設</v>
      </c>
      <c r="J267" s="159">
        <f>'2次効果'!F550</f>
        <v>0</v>
      </c>
      <c r="M267" s="771"/>
      <c r="N267" s="127" t="str">
        <f>体系図1!I18</f>
        <v>04 建設</v>
      </c>
      <c r="O267" s="129">
        <f>'1次効果'!F491</f>
        <v>0</v>
      </c>
      <c r="Q267" s="771"/>
      <c r="R267" s="127" t="str">
        <f>体系図1!I18</f>
        <v>04 建設</v>
      </c>
      <c r="S267" s="129">
        <f>'1次効果'!J491</f>
        <v>0</v>
      </c>
    </row>
    <row r="268" spans="4:19" ht="12.2" customHeight="1">
      <c r="D268" s="771"/>
      <c r="E268" s="127" t="str">
        <f>体系図1!I19</f>
        <v>05 電力・ガス・水道</v>
      </c>
      <c r="F268" s="129">
        <f t="shared" si="0"/>
        <v>0</v>
      </c>
      <c r="H268" s="792"/>
      <c r="I268" s="127" t="str">
        <f>体系図1!I19</f>
        <v>05 電力・ガス・水道</v>
      </c>
      <c r="J268" s="159">
        <f>'2次効果'!F551</f>
        <v>0</v>
      </c>
      <c r="M268" s="771"/>
      <c r="N268" s="127" t="str">
        <f>体系図1!I19</f>
        <v>05 電力・ガス・水道</v>
      </c>
      <c r="O268" s="129">
        <f>'1次効果'!F492</f>
        <v>0</v>
      </c>
      <c r="Q268" s="771"/>
      <c r="R268" s="127" t="str">
        <f>体系図1!I19</f>
        <v>05 電力・ガス・水道</v>
      </c>
      <c r="S268" s="129">
        <f>'1次効果'!J492</f>
        <v>0</v>
      </c>
    </row>
    <row r="269" spans="4:19" ht="12.2" customHeight="1">
      <c r="D269" s="771"/>
      <c r="E269" s="127" t="str">
        <f>体系図1!I20</f>
        <v>06 商業　　　　　　　　</v>
      </c>
      <c r="F269" s="129">
        <f t="shared" si="0"/>
        <v>0</v>
      </c>
      <c r="H269" s="792"/>
      <c r="I269" s="127" t="str">
        <f>体系図1!I20</f>
        <v>06 商業　　　　　　　　</v>
      </c>
      <c r="J269" s="159">
        <f>'2次効果'!F552</f>
        <v>0</v>
      </c>
      <c r="M269" s="771"/>
      <c r="N269" s="127" t="str">
        <f>体系図1!I20</f>
        <v>06 商業　　　　　　　　</v>
      </c>
      <c r="O269" s="129">
        <f>'1次効果'!F493</f>
        <v>0</v>
      </c>
      <c r="Q269" s="771"/>
      <c r="R269" s="127" t="str">
        <f>体系図1!I20</f>
        <v>06 商業　　　　　　　　</v>
      </c>
      <c r="S269" s="129">
        <f>'1次効果'!J493</f>
        <v>0</v>
      </c>
    </row>
    <row r="270" spans="4:19" ht="12.2" customHeight="1">
      <c r="D270" s="771"/>
      <c r="E270" s="127" t="str">
        <f>体系図1!I21</f>
        <v>07 金融・保険　　　　　</v>
      </c>
      <c r="F270" s="129">
        <f t="shared" si="0"/>
        <v>0</v>
      </c>
      <c r="H270" s="792"/>
      <c r="I270" s="127" t="str">
        <f>体系図1!I21</f>
        <v>07 金融・保険　　　　　</v>
      </c>
      <c r="J270" s="159">
        <f>'2次効果'!F553</f>
        <v>0</v>
      </c>
      <c r="M270" s="771"/>
      <c r="N270" s="127" t="str">
        <f>体系図1!I21</f>
        <v>07 金融・保険　　　　　</v>
      </c>
      <c r="O270" s="129">
        <f>'1次効果'!F494</f>
        <v>0</v>
      </c>
      <c r="Q270" s="771"/>
      <c r="R270" s="127" t="str">
        <f>体系図1!I21</f>
        <v>07 金融・保険　　　　　</v>
      </c>
      <c r="S270" s="129">
        <f>'1次効果'!J494</f>
        <v>0</v>
      </c>
    </row>
    <row r="271" spans="4:19" ht="12.2" customHeight="1">
      <c r="D271" s="771"/>
      <c r="E271" s="127" t="str">
        <f>体系図1!I22</f>
        <v>08 不動産　　　　　　　</v>
      </c>
      <c r="F271" s="129">
        <f t="shared" si="0"/>
        <v>0</v>
      </c>
      <c r="H271" s="792"/>
      <c r="I271" s="127" t="str">
        <f>体系図1!I22</f>
        <v>08 不動産　　　　　　　</v>
      </c>
      <c r="J271" s="159">
        <f>'2次効果'!F554</f>
        <v>0</v>
      </c>
      <c r="M271" s="771"/>
      <c r="N271" s="127" t="str">
        <f>体系図1!I22</f>
        <v>08 不動産　　　　　　　</v>
      </c>
      <c r="O271" s="129">
        <f>'1次効果'!F495</f>
        <v>0</v>
      </c>
      <c r="Q271" s="771"/>
      <c r="R271" s="127" t="str">
        <f>体系図1!I22</f>
        <v>08 不動産　　　　　　　</v>
      </c>
      <c r="S271" s="129">
        <f>'1次効果'!J495</f>
        <v>0</v>
      </c>
    </row>
    <row r="272" spans="4:19" ht="12.2" customHeight="1">
      <c r="D272" s="771"/>
      <c r="E272" s="127" t="str">
        <f>体系図1!I23</f>
        <v>09 運輸・郵便　　　</v>
      </c>
      <c r="F272" s="129">
        <f t="shared" si="0"/>
        <v>0</v>
      </c>
      <c r="H272" s="792"/>
      <c r="I272" s="127" t="str">
        <f>体系図1!I23</f>
        <v>09 運輸・郵便　　　</v>
      </c>
      <c r="J272" s="159">
        <f>'2次効果'!F555</f>
        <v>0</v>
      </c>
      <c r="M272" s="771"/>
      <c r="N272" s="127" t="str">
        <f>体系図1!I23</f>
        <v>09 運輸・郵便　　　</v>
      </c>
      <c r="O272" s="129">
        <f>'1次効果'!F496</f>
        <v>0</v>
      </c>
      <c r="Q272" s="771"/>
      <c r="R272" s="127" t="str">
        <f>体系図1!I23</f>
        <v>09 運輸・郵便　　　</v>
      </c>
      <c r="S272" s="129">
        <f>'1次効果'!J496</f>
        <v>0</v>
      </c>
    </row>
    <row r="273" spans="4:27" ht="12.2" customHeight="1">
      <c r="D273" s="771"/>
      <c r="E273" s="127" t="str">
        <f>体系図1!I24</f>
        <v>10 情報通信</v>
      </c>
      <c r="F273" s="129">
        <f t="shared" si="0"/>
        <v>0</v>
      </c>
      <c r="H273" s="792"/>
      <c r="I273" s="127" t="str">
        <f>体系図1!I24</f>
        <v>10 情報通信</v>
      </c>
      <c r="J273" s="159">
        <f>'2次効果'!F556</f>
        <v>0</v>
      </c>
      <c r="M273" s="771"/>
      <c r="N273" s="127" t="str">
        <f>体系図1!I24</f>
        <v>10 情報通信</v>
      </c>
      <c r="O273" s="129">
        <f>'1次効果'!F497</f>
        <v>0</v>
      </c>
      <c r="Q273" s="771"/>
      <c r="R273" s="127" t="str">
        <f>体系図1!I24</f>
        <v>10 情報通信</v>
      </c>
      <c r="S273" s="129">
        <f>'1次効果'!J497</f>
        <v>0</v>
      </c>
    </row>
    <row r="274" spans="4:27" ht="12.2" customHeight="1">
      <c r="D274" s="771"/>
      <c r="E274" s="127" t="str">
        <f>体系図1!I25</f>
        <v>11 公務　　　　　　　　</v>
      </c>
      <c r="F274" s="129">
        <f t="shared" si="0"/>
        <v>0</v>
      </c>
      <c r="H274" s="792"/>
      <c r="I274" s="127" t="str">
        <f>体系図1!I25</f>
        <v>11 公務　　　　　　　　</v>
      </c>
      <c r="J274" s="159">
        <f>'2次効果'!F557</f>
        <v>0</v>
      </c>
      <c r="M274" s="771"/>
      <c r="N274" s="127" t="str">
        <f>体系図1!I25</f>
        <v>11 公務　　　　　　　　</v>
      </c>
      <c r="O274" s="129">
        <f>'1次効果'!F498</f>
        <v>0</v>
      </c>
      <c r="Q274" s="771"/>
      <c r="R274" s="127" t="str">
        <f>体系図1!I25</f>
        <v>11 公務　　　　　　　　</v>
      </c>
      <c r="S274" s="129">
        <f>'1次効果'!J498</f>
        <v>0</v>
      </c>
    </row>
    <row r="275" spans="4:27" ht="12.2" customHeight="1">
      <c r="D275" s="771"/>
      <c r="E275" s="127" t="str">
        <f>体系図1!I26</f>
        <v>12 サービス業</v>
      </c>
      <c r="F275" s="129">
        <f t="shared" si="0"/>
        <v>0</v>
      </c>
      <c r="H275" s="792"/>
      <c r="I275" s="127" t="str">
        <f>体系図1!I26</f>
        <v>12 サービス業</v>
      </c>
      <c r="J275" s="159">
        <f>'2次効果'!F558</f>
        <v>0</v>
      </c>
      <c r="M275" s="771"/>
      <c r="N275" s="127" t="str">
        <f>体系図1!I26</f>
        <v>12 サービス業</v>
      </c>
      <c r="O275" s="129">
        <f>'1次効果'!F499</f>
        <v>0</v>
      </c>
      <c r="Q275" s="771"/>
      <c r="R275" s="127" t="str">
        <f>体系図1!I26</f>
        <v>12 サービス業</v>
      </c>
      <c r="S275" s="129">
        <f>'1次効果'!J499</f>
        <v>0</v>
      </c>
    </row>
    <row r="276" spans="4:27" ht="12.2" customHeight="1">
      <c r="D276" s="772"/>
      <c r="E276" s="127" t="str">
        <f>体系図1!I27</f>
        <v>13 分類不明</v>
      </c>
      <c r="F276" s="129">
        <f t="shared" si="0"/>
        <v>0</v>
      </c>
      <c r="H276" s="793"/>
      <c r="I276" s="127" t="str">
        <f>体系図1!I27</f>
        <v>13 分類不明</v>
      </c>
      <c r="J276" s="159">
        <f>'2次効果'!F559</f>
        <v>0</v>
      </c>
      <c r="M276" s="772"/>
      <c r="N276" s="127" t="str">
        <f>体系図1!I27</f>
        <v>13 分類不明</v>
      </c>
      <c r="O276" s="129">
        <f>'1次効果'!F500</f>
        <v>0</v>
      </c>
      <c r="Q276" s="772"/>
      <c r="R276" s="127" t="str">
        <f>体系図1!I27</f>
        <v>13 分類不明</v>
      </c>
      <c r="S276" s="129">
        <f>'1次効果'!J500</f>
        <v>0</v>
      </c>
    </row>
    <row r="277" spans="4:27">
      <c r="D277" s="170"/>
      <c r="E277" s="141" t="s">
        <v>265</v>
      </c>
      <c r="F277" s="142">
        <f>SUM(F251:F263)</f>
        <v>0</v>
      </c>
      <c r="H277" s="165"/>
      <c r="I277" s="168" t="s">
        <v>265</v>
      </c>
      <c r="J277" s="166">
        <f>SUM(J251:J263)</f>
        <v>0</v>
      </c>
      <c r="M277" s="170"/>
      <c r="N277" s="141" t="s">
        <v>265</v>
      </c>
      <c r="O277" s="142">
        <f>SUM(O251:O263)</f>
        <v>0</v>
      </c>
      <c r="Q277" s="170"/>
      <c r="R277" s="168" t="s">
        <v>265</v>
      </c>
      <c r="S277" s="142">
        <f>SUM(S251:S263)</f>
        <v>0</v>
      </c>
    </row>
    <row r="278" spans="4:27">
      <c r="D278" s="170"/>
      <c r="E278" s="141" t="s">
        <v>266</v>
      </c>
      <c r="F278" s="142">
        <f>SUM(F264:F276)</f>
        <v>0</v>
      </c>
      <c r="H278" s="165"/>
      <c r="I278" s="168" t="s">
        <v>267</v>
      </c>
      <c r="J278" s="166">
        <f>SUM(J264:J276)</f>
        <v>0</v>
      </c>
      <c r="M278" s="170"/>
      <c r="N278" s="141" t="s">
        <v>266</v>
      </c>
      <c r="O278" s="142">
        <f>SUM(O264:O276)</f>
        <v>0</v>
      </c>
      <c r="Q278" s="170"/>
      <c r="R278" s="168" t="s">
        <v>267</v>
      </c>
      <c r="S278" s="142">
        <f>SUM(S264:S276)</f>
        <v>0</v>
      </c>
    </row>
    <row r="279" spans="4:27" ht="12.75" thickBot="1">
      <c r="D279" s="170"/>
      <c r="E279" s="141" t="s">
        <v>268</v>
      </c>
      <c r="F279" s="142">
        <f>F277+F278</f>
        <v>0</v>
      </c>
      <c r="H279" s="171"/>
      <c r="I279" s="177" t="s">
        <v>70</v>
      </c>
      <c r="J279" s="173">
        <f>J277+J278</f>
        <v>0</v>
      </c>
      <c r="M279" s="170"/>
      <c r="N279" s="141" t="s">
        <v>268</v>
      </c>
      <c r="O279" s="142">
        <f>O277+O278</f>
        <v>0</v>
      </c>
      <c r="Q279" s="170"/>
      <c r="R279" s="168" t="s">
        <v>70</v>
      </c>
      <c r="S279" s="142">
        <f>S277+S278</f>
        <v>0</v>
      </c>
    </row>
    <row r="280" spans="4:27" ht="12.75" thickTop="1"/>
    <row r="286" spans="4:27" ht="14.25">
      <c r="D286" s="121"/>
      <c r="E286" s="818" t="s">
        <v>284</v>
      </c>
      <c r="F286" s="819"/>
      <c r="H286" s="121"/>
      <c r="I286" s="202" t="s">
        <v>285</v>
      </c>
      <c r="J286" s="203"/>
      <c r="M286" s="121"/>
      <c r="N286" s="818" t="s">
        <v>288</v>
      </c>
      <c r="O286" s="819"/>
      <c r="Q286" s="121"/>
      <c r="R286" s="763" t="s">
        <v>282</v>
      </c>
      <c r="S286" s="764"/>
    </row>
    <row r="287" spans="4:27" ht="14.25">
      <c r="D287" s="123"/>
      <c r="E287" s="820"/>
      <c r="F287" s="821"/>
      <c r="H287" s="123"/>
      <c r="I287" s="204" t="s">
        <v>264</v>
      </c>
      <c r="J287" s="205"/>
      <c r="M287" s="123"/>
      <c r="N287" s="820"/>
      <c r="O287" s="821"/>
      <c r="Q287" s="123"/>
      <c r="R287" s="768" t="s">
        <v>287</v>
      </c>
      <c r="S287" s="769"/>
      <c r="X287" s="143"/>
      <c r="Y287" s="143"/>
      <c r="Z287" s="812"/>
      <c r="AA287" s="813"/>
    </row>
    <row r="288" spans="4:27" ht="12.2" customHeight="1">
      <c r="D288" s="770" t="s">
        <v>86</v>
      </c>
      <c r="E288" s="125" t="str">
        <f>体系図1!I15</f>
        <v>01 農林漁業</v>
      </c>
      <c r="F288" s="126">
        <f>'1次効果'!F752</f>
        <v>0</v>
      </c>
      <c r="H288" s="824" t="s">
        <v>86</v>
      </c>
      <c r="I288" s="125" t="str">
        <f>体系図1!I15</f>
        <v>01 農林漁業</v>
      </c>
      <c r="J288" s="126">
        <f>'1次効果'!J752</f>
        <v>0</v>
      </c>
      <c r="M288" s="824" t="s">
        <v>86</v>
      </c>
      <c r="N288" s="125" t="str">
        <f>体系図1!I15</f>
        <v>01 農林漁業</v>
      </c>
      <c r="O288" s="126">
        <f>'2次効果'!F534</f>
        <v>0</v>
      </c>
      <c r="Q288" s="824" t="s">
        <v>86</v>
      </c>
      <c r="R288" s="125" t="str">
        <f>体系図1!I15</f>
        <v>01 農林漁業</v>
      </c>
      <c r="S288" s="126">
        <f>'2次効果'!J534</f>
        <v>0</v>
      </c>
      <c r="X288" s="143"/>
      <c r="Y288" s="773"/>
      <c r="Z288" s="127"/>
      <c r="AA288" s="128"/>
    </row>
    <row r="289" spans="4:27" ht="12.2" customHeight="1">
      <c r="D289" s="771"/>
      <c r="E289" s="127" t="str">
        <f>体系図1!I16</f>
        <v>02 鉱業</v>
      </c>
      <c r="F289" s="129">
        <f>'1次効果'!F753</f>
        <v>0</v>
      </c>
      <c r="H289" s="825"/>
      <c r="I289" s="127" t="str">
        <f>体系図1!I16</f>
        <v>02 鉱業</v>
      </c>
      <c r="J289" s="129">
        <f>'1次効果'!J753</f>
        <v>0</v>
      </c>
      <c r="M289" s="825"/>
      <c r="N289" s="127" t="str">
        <f>体系図1!I16</f>
        <v>02 鉱業</v>
      </c>
      <c r="O289" s="129">
        <f>'2次効果'!F535</f>
        <v>0</v>
      </c>
      <c r="Q289" s="825"/>
      <c r="R289" s="127" t="str">
        <f>体系図1!I16</f>
        <v>02 鉱業</v>
      </c>
      <c r="S289" s="129">
        <f>'2次効果'!J535</f>
        <v>0</v>
      </c>
      <c r="X289" s="143"/>
      <c r="Y289" s="774"/>
      <c r="Z289" s="127"/>
      <c r="AA289" s="128"/>
    </row>
    <row r="290" spans="4:27" ht="12.2" customHeight="1">
      <c r="D290" s="771"/>
      <c r="E290" s="127" t="str">
        <f>体系図1!I17</f>
        <v>03 製造業</v>
      </c>
      <c r="F290" s="129">
        <f>'1次効果'!F754</f>
        <v>0</v>
      </c>
      <c r="H290" s="825"/>
      <c r="I290" s="127" t="str">
        <f>体系図1!I17</f>
        <v>03 製造業</v>
      </c>
      <c r="J290" s="129">
        <f>'1次効果'!J754</f>
        <v>0</v>
      </c>
      <c r="M290" s="825"/>
      <c r="N290" s="127" t="str">
        <f>体系図1!I17</f>
        <v>03 製造業</v>
      </c>
      <c r="O290" s="129">
        <f>'2次効果'!F536</f>
        <v>0</v>
      </c>
      <c r="Q290" s="825"/>
      <c r="R290" s="127" t="str">
        <f>体系図1!I17</f>
        <v>03 製造業</v>
      </c>
      <c r="S290" s="129">
        <f>'2次効果'!J536</f>
        <v>0</v>
      </c>
      <c r="X290" s="143"/>
      <c r="Y290" s="774"/>
      <c r="Z290" s="127"/>
      <c r="AA290" s="128"/>
    </row>
    <row r="291" spans="4:27" ht="12.2" customHeight="1">
      <c r="D291" s="771"/>
      <c r="E291" s="127" t="str">
        <f>体系図1!I18</f>
        <v>04 建設</v>
      </c>
      <c r="F291" s="129">
        <f>'1次効果'!F755</f>
        <v>0</v>
      </c>
      <c r="H291" s="825"/>
      <c r="I291" s="127" t="str">
        <f>体系図1!I18</f>
        <v>04 建設</v>
      </c>
      <c r="J291" s="129">
        <f>'1次効果'!J755</f>
        <v>0</v>
      </c>
      <c r="M291" s="825"/>
      <c r="N291" s="127" t="str">
        <f>体系図1!I18</f>
        <v>04 建設</v>
      </c>
      <c r="O291" s="129">
        <f>'2次効果'!F537</f>
        <v>0</v>
      </c>
      <c r="Q291" s="825"/>
      <c r="R291" s="127" t="str">
        <f>体系図1!I18</f>
        <v>04 建設</v>
      </c>
      <c r="S291" s="129">
        <f>'2次効果'!J537</f>
        <v>0</v>
      </c>
      <c r="X291" s="143"/>
      <c r="Y291" s="774"/>
      <c r="Z291" s="127"/>
      <c r="AA291" s="128"/>
    </row>
    <row r="292" spans="4:27" ht="12.2" customHeight="1">
      <c r="D292" s="771"/>
      <c r="E292" s="127" t="str">
        <f>体系図1!I19</f>
        <v>05 電力・ガス・水道</v>
      </c>
      <c r="F292" s="129">
        <f>'1次効果'!F756</f>
        <v>0</v>
      </c>
      <c r="H292" s="825"/>
      <c r="I292" s="127" t="str">
        <f>体系図1!I19</f>
        <v>05 電力・ガス・水道</v>
      </c>
      <c r="J292" s="129">
        <f>'1次効果'!J756</f>
        <v>0</v>
      </c>
      <c r="M292" s="825"/>
      <c r="N292" s="127" t="str">
        <f>体系図1!I19</f>
        <v>05 電力・ガス・水道</v>
      </c>
      <c r="O292" s="129">
        <f>'2次効果'!F538</f>
        <v>0</v>
      </c>
      <c r="Q292" s="825"/>
      <c r="R292" s="127" t="str">
        <f>体系図1!I19</f>
        <v>05 電力・ガス・水道</v>
      </c>
      <c r="S292" s="129">
        <f>'2次効果'!J538</f>
        <v>0</v>
      </c>
      <c r="X292" s="143"/>
      <c r="Y292" s="774"/>
      <c r="Z292" s="127"/>
      <c r="AA292" s="128"/>
    </row>
    <row r="293" spans="4:27" ht="12.2" customHeight="1">
      <c r="D293" s="771"/>
      <c r="E293" s="127" t="str">
        <f>体系図1!I20</f>
        <v>06 商業　　　　　　　　</v>
      </c>
      <c r="F293" s="129">
        <f>'1次効果'!F757</f>
        <v>0</v>
      </c>
      <c r="H293" s="825"/>
      <c r="I293" s="127" t="str">
        <f>体系図1!I20</f>
        <v>06 商業　　　　　　　　</v>
      </c>
      <c r="J293" s="129">
        <f>'1次効果'!J757</f>
        <v>0</v>
      </c>
      <c r="M293" s="825"/>
      <c r="N293" s="127" t="str">
        <f>体系図1!I20</f>
        <v>06 商業　　　　　　　　</v>
      </c>
      <c r="O293" s="129">
        <f>'2次効果'!F539</f>
        <v>0</v>
      </c>
      <c r="Q293" s="825"/>
      <c r="R293" s="127" t="str">
        <f>体系図1!I20</f>
        <v>06 商業　　　　　　　　</v>
      </c>
      <c r="S293" s="129">
        <f>'2次効果'!J539</f>
        <v>0</v>
      </c>
      <c r="X293" s="143"/>
      <c r="Y293" s="774"/>
      <c r="Z293" s="127"/>
      <c r="AA293" s="128"/>
    </row>
    <row r="294" spans="4:27" ht="12.2" customHeight="1">
      <c r="D294" s="771"/>
      <c r="E294" s="127" t="str">
        <f>体系図1!I21</f>
        <v>07 金融・保険　　　　　</v>
      </c>
      <c r="F294" s="129">
        <f>'1次効果'!F758</f>
        <v>0</v>
      </c>
      <c r="H294" s="825"/>
      <c r="I294" s="127" t="str">
        <f>体系図1!I21</f>
        <v>07 金融・保険　　　　　</v>
      </c>
      <c r="J294" s="129">
        <f>'1次効果'!J758</f>
        <v>0</v>
      </c>
      <c r="M294" s="825"/>
      <c r="N294" s="127" t="str">
        <f>体系図1!I21</f>
        <v>07 金融・保険　　　　　</v>
      </c>
      <c r="O294" s="129">
        <f>'2次効果'!F540</f>
        <v>0</v>
      </c>
      <c r="Q294" s="825"/>
      <c r="R294" s="127" t="str">
        <f>体系図1!I21</f>
        <v>07 金融・保険　　　　　</v>
      </c>
      <c r="S294" s="129">
        <f>'2次効果'!J540</f>
        <v>0</v>
      </c>
      <c r="X294" s="143"/>
      <c r="Y294" s="774"/>
      <c r="Z294" s="127"/>
      <c r="AA294" s="128"/>
    </row>
    <row r="295" spans="4:27" ht="12.2" customHeight="1">
      <c r="D295" s="771"/>
      <c r="E295" s="127" t="str">
        <f>体系図1!I22</f>
        <v>08 不動産　　　　　　　</v>
      </c>
      <c r="F295" s="129">
        <f>'1次効果'!F759</f>
        <v>0</v>
      </c>
      <c r="H295" s="825"/>
      <c r="I295" s="127" t="str">
        <f>体系図1!I22</f>
        <v>08 不動産　　　　　　　</v>
      </c>
      <c r="J295" s="129">
        <f>'1次効果'!J759</f>
        <v>0</v>
      </c>
      <c r="M295" s="825"/>
      <c r="N295" s="127" t="str">
        <f>体系図1!I22</f>
        <v>08 不動産　　　　　　　</v>
      </c>
      <c r="O295" s="129">
        <f>'2次効果'!F541</f>
        <v>0</v>
      </c>
      <c r="Q295" s="825"/>
      <c r="R295" s="127" t="str">
        <f>体系図1!I22</f>
        <v>08 不動産　　　　　　　</v>
      </c>
      <c r="S295" s="129">
        <f>'2次効果'!J541</f>
        <v>0</v>
      </c>
      <c r="X295" s="143"/>
      <c r="Y295" s="774"/>
      <c r="Z295" s="127"/>
      <c r="AA295" s="128"/>
    </row>
    <row r="296" spans="4:27" ht="12.2" customHeight="1">
      <c r="D296" s="771"/>
      <c r="E296" s="127" t="str">
        <f>体系図1!I23</f>
        <v>09 運輸・郵便　　　</v>
      </c>
      <c r="F296" s="129">
        <f>'1次効果'!F760</f>
        <v>0</v>
      </c>
      <c r="H296" s="825"/>
      <c r="I296" s="127" t="str">
        <f>体系図1!I23</f>
        <v>09 運輸・郵便　　　</v>
      </c>
      <c r="J296" s="129">
        <f>'1次効果'!J760</f>
        <v>0</v>
      </c>
      <c r="M296" s="825"/>
      <c r="N296" s="127" t="str">
        <f>体系図1!I23</f>
        <v>09 運輸・郵便　　　</v>
      </c>
      <c r="O296" s="129">
        <f>'2次効果'!F542</f>
        <v>0</v>
      </c>
      <c r="Q296" s="825"/>
      <c r="R296" s="127" t="str">
        <f>体系図1!I23</f>
        <v>09 運輸・郵便　　　</v>
      </c>
      <c r="S296" s="129">
        <f>'2次効果'!J542</f>
        <v>0</v>
      </c>
      <c r="X296" s="143"/>
      <c r="Y296" s="774"/>
      <c r="Z296" s="127"/>
      <c r="AA296" s="128"/>
    </row>
    <row r="297" spans="4:27" ht="12.2" customHeight="1">
      <c r="D297" s="771"/>
      <c r="E297" s="127" t="str">
        <f>体系図1!I24</f>
        <v>10 情報通信</v>
      </c>
      <c r="F297" s="129">
        <f>'1次効果'!F761</f>
        <v>0</v>
      </c>
      <c r="H297" s="825"/>
      <c r="I297" s="127" t="str">
        <f>体系図1!I24</f>
        <v>10 情報通信</v>
      </c>
      <c r="J297" s="129">
        <f>'1次効果'!J761</f>
        <v>0</v>
      </c>
      <c r="M297" s="825"/>
      <c r="N297" s="127" t="str">
        <f>体系図1!I24</f>
        <v>10 情報通信</v>
      </c>
      <c r="O297" s="129">
        <f>'2次効果'!F543</f>
        <v>0</v>
      </c>
      <c r="Q297" s="825"/>
      <c r="R297" s="127" t="str">
        <f>体系図1!I24</f>
        <v>10 情報通信</v>
      </c>
      <c r="S297" s="129">
        <f>'2次効果'!J543</f>
        <v>0</v>
      </c>
      <c r="X297" s="143"/>
      <c r="Y297" s="774"/>
      <c r="Z297" s="127"/>
      <c r="AA297" s="128"/>
    </row>
    <row r="298" spans="4:27" ht="12.2" customHeight="1">
      <c r="D298" s="771"/>
      <c r="E298" s="127" t="str">
        <f>体系図1!I25</f>
        <v>11 公務　　　　　　　　</v>
      </c>
      <c r="F298" s="129">
        <f>'1次効果'!F762</f>
        <v>0</v>
      </c>
      <c r="H298" s="825"/>
      <c r="I298" s="127" t="str">
        <f>体系図1!I25</f>
        <v>11 公務　　　　　　　　</v>
      </c>
      <c r="J298" s="129">
        <f>'1次効果'!J762</f>
        <v>0</v>
      </c>
      <c r="M298" s="825"/>
      <c r="N298" s="127" t="str">
        <f>体系図1!I25</f>
        <v>11 公務　　　　　　　　</v>
      </c>
      <c r="O298" s="129">
        <f>'2次効果'!F544</f>
        <v>0</v>
      </c>
      <c r="Q298" s="825"/>
      <c r="R298" s="127" t="str">
        <f>体系図1!I25</f>
        <v>11 公務　　　　　　　　</v>
      </c>
      <c r="S298" s="129">
        <f>'2次効果'!J544</f>
        <v>0</v>
      </c>
      <c r="X298" s="143"/>
      <c r="Y298" s="774"/>
      <c r="Z298" s="127"/>
      <c r="AA298" s="128"/>
    </row>
    <row r="299" spans="4:27" ht="12.2" customHeight="1">
      <c r="D299" s="771"/>
      <c r="E299" s="127" t="str">
        <f>体系図1!I26</f>
        <v>12 サービス業</v>
      </c>
      <c r="F299" s="129">
        <f>'1次効果'!F763</f>
        <v>0</v>
      </c>
      <c r="H299" s="825"/>
      <c r="I299" s="127" t="str">
        <f>体系図1!I26</f>
        <v>12 サービス業</v>
      </c>
      <c r="J299" s="129">
        <f>'1次効果'!J763</f>
        <v>0</v>
      </c>
      <c r="M299" s="825"/>
      <c r="N299" s="127" t="str">
        <f>体系図1!I26</f>
        <v>12 サービス業</v>
      </c>
      <c r="O299" s="129">
        <f>'2次効果'!F545</f>
        <v>0</v>
      </c>
      <c r="Q299" s="825"/>
      <c r="R299" s="127" t="str">
        <f>体系図1!I26</f>
        <v>12 サービス業</v>
      </c>
      <c r="S299" s="129">
        <f>'2次効果'!J545</f>
        <v>0</v>
      </c>
      <c r="X299" s="143"/>
      <c r="Y299" s="774"/>
      <c r="Z299" s="127"/>
      <c r="AA299" s="128"/>
    </row>
    <row r="300" spans="4:27" ht="12.2" customHeight="1">
      <c r="D300" s="772"/>
      <c r="E300" s="127" t="str">
        <f>体系図1!I27</f>
        <v>13 分類不明</v>
      </c>
      <c r="F300" s="129">
        <f>'1次効果'!F764</f>
        <v>0</v>
      </c>
      <c r="H300" s="826"/>
      <c r="I300" s="127" t="str">
        <f>体系図1!I27</f>
        <v>13 分類不明</v>
      </c>
      <c r="J300" s="129">
        <f>'1次効果'!J764</f>
        <v>0</v>
      </c>
      <c r="M300" s="826"/>
      <c r="N300" s="127" t="str">
        <f>体系図1!I27</f>
        <v>13 分類不明</v>
      </c>
      <c r="O300" s="129">
        <f>'2次効果'!F546</f>
        <v>0</v>
      </c>
      <c r="Q300" s="826"/>
      <c r="R300" s="127" t="str">
        <f>体系図1!I27</f>
        <v>13 分類不明</v>
      </c>
      <c r="S300" s="129">
        <f>'2次効果'!J546</f>
        <v>0</v>
      </c>
      <c r="X300" s="143"/>
      <c r="Y300" s="774"/>
      <c r="Z300" s="127"/>
      <c r="AA300" s="128"/>
    </row>
    <row r="301" spans="4:27" ht="12.2" customHeight="1">
      <c r="D301" s="770" t="s">
        <v>72</v>
      </c>
      <c r="E301" s="125" t="str">
        <f>体系図1!I15</f>
        <v>01 農林漁業</v>
      </c>
      <c r="F301" s="126">
        <f>'1次効果'!F765</f>
        <v>0</v>
      </c>
      <c r="H301" s="824" t="s">
        <v>72</v>
      </c>
      <c r="I301" s="125" t="str">
        <f>体系図1!I15</f>
        <v>01 農林漁業</v>
      </c>
      <c r="J301" s="126">
        <f>'1次効果'!J765</f>
        <v>0</v>
      </c>
      <c r="M301" s="770" t="s">
        <v>72</v>
      </c>
      <c r="N301" s="125" t="str">
        <f>体系図1!I15</f>
        <v>01 農林漁業</v>
      </c>
      <c r="O301" s="126">
        <f>'2次効果'!F547</f>
        <v>0</v>
      </c>
      <c r="Q301" s="824" t="s">
        <v>72</v>
      </c>
      <c r="R301" s="125" t="str">
        <f>体系図1!I15</f>
        <v>01 農林漁業</v>
      </c>
      <c r="S301" s="126">
        <f>'2次効果'!J547</f>
        <v>0</v>
      </c>
      <c r="X301" s="143"/>
      <c r="Y301" s="773"/>
      <c r="Z301" s="127"/>
      <c r="AA301" s="128"/>
    </row>
    <row r="302" spans="4:27" ht="12.2" customHeight="1">
      <c r="D302" s="771"/>
      <c r="E302" s="127" t="str">
        <f>体系図1!I16</f>
        <v>02 鉱業</v>
      </c>
      <c r="F302" s="129">
        <f>'1次効果'!F766</f>
        <v>0</v>
      </c>
      <c r="H302" s="825"/>
      <c r="I302" s="127" t="str">
        <f>体系図1!I16</f>
        <v>02 鉱業</v>
      </c>
      <c r="J302" s="129">
        <f>'1次効果'!J766</f>
        <v>0</v>
      </c>
      <c r="M302" s="771"/>
      <c r="N302" s="127" t="str">
        <f>体系図1!I16</f>
        <v>02 鉱業</v>
      </c>
      <c r="O302" s="129">
        <f>'2次効果'!F548</f>
        <v>0</v>
      </c>
      <c r="Q302" s="825"/>
      <c r="R302" s="127" t="str">
        <f>体系図1!I16</f>
        <v>02 鉱業</v>
      </c>
      <c r="S302" s="129">
        <f>'2次効果'!J548</f>
        <v>0</v>
      </c>
      <c r="X302" s="143"/>
      <c r="Y302" s="774"/>
      <c r="Z302" s="127"/>
      <c r="AA302" s="128"/>
    </row>
    <row r="303" spans="4:27" ht="12.2" customHeight="1">
      <c r="D303" s="771"/>
      <c r="E303" s="127" t="str">
        <f>体系図1!I17</f>
        <v>03 製造業</v>
      </c>
      <c r="F303" s="129">
        <f>'1次効果'!F767</f>
        <v>0</v>
      </c>
      <c r="H303" s="825"/>
      <c r="I303" s="127" t="str">
        <f>体系図1!I17</f>
        <v>03 製造業</v>
      </c>
      <c r="J303" s="129">
        <f>'1次効果'!J767</f>
        <v>0</v>
      </c>
      <c r="M303" s="771"/>
      <c r="N303" s="127" t="str">
        <f>体系図1!I17</f>
        <v>03 製造業</v>
      </c>
      <c r="O303" s="129">
        <f>'2次効果'!F549</f>
        <v>0</v>
      </c>
      <c r="Q303" s="825"/>
      <c r="R303" s="127" t="str">
        <f>体系図1!I17</f>
        <v>03 製造業</v>
      </c>
      <c r="S303" s="129">
        <f>'2次効果'!J549</f>
        <v>0</v>
      </c>
      <c r="X303" s="143"/>
      <c r="Y303" s="774"/>
      <c r="Z303" s="127"/>
      <c r="AA303" s="128"/>
    </row>
    <row r="304" spans="4:27" ht="12.2" customHeight="1">
      <c r="D304" s="771"/>
      <c r="E304" s="127" t="str">
        <f>体系図1!I18</f>
        <v>04 建設</v>
      </c>
      <c r="F304" s="129">
        <f>'1次効果'!F768</f>
        <v>0</v>
      </c>
      <c r="H304" s="825"/>
      <c r="I304" s="127" t="str">
        <f>体系図1!I18</f>
        <v>04 建設</v>
      </c>
      <c r="J304" s="129">
        <f>'1次効果'!J768</f>
        <v>0</v>
      </c>
      <c r="M304" s="771"/>
      <c r="N304" s="127" t="str">
        <f>体系図1!I18</f>
        <v>04 建設</v>
      </c>
      <c r="O304" s="129">
        <f>'2次効果'!F550</f>
        <v>0</v>
      </c>
      <c r="Q304" s="825"/>
      <c r="R304" s="127" t="str">
        <f>体系図1!I18</f>
        <v>04 建設</v>
      </c>
      <c r="S304" s="129">
        <f>'2次効果'!J550</f>
        <v>0</v>
      </c>
      <c r="X304" s="143"/>
      <c r="Y304" s="774"/>
      <c r="Z304" s="127"/>
      <c r="AA304" s="128"/>
    </row>
    <row r="305" spans="4:27" ht="12.2" customHeight="1">
      <c r="D305" s="771"/>
      <c r="E305" s="127" t="str">
        <f>体系図1!I19</f>
        <v>05 電力・ガス・水道</v>
      </c>
      <c r="F305" s="129">
        <f>'1次効果'!F769</f>
        <v>0</v>
      </c>
      <c r="H305" s="825"/>
      <c r="I305" s="127" t="str">
        <f>体系図1!I19</f>
        <v>05 電力・ガス・水道</v>
      </c>
      <c r="J305" s="129">
        <f>'1次効果'!J769</f>
        <v>0</v>
      </c>
      <c r="M305" s="771"/>
      <c r="N305" s="127" t="str">
        <f>体系図1!I19</f>
        <v>05 電力・ガス・水道</v>
      </c>
      <c r="O305" s="129">
        <f>'2次効果'!F551</f>
        <v>0</v>
      </c>
      <c r="Q305" s="825"/>
      <c r="R305" s="127" t="str">
        <f>体系図1!I19</f>
        <v>05 電力・ガス・水道</v>
      </c>
      <c r="S305" s="129">
        <f>'2次効果'!J551</f>
        <v>0</v>
      </c>
      <c r="X305" s="143"/>
      <c r="Y305" s="774"/>
      <c r="Z305" s="127"/>
      <c r="AA305" s="128"/>
    </row>
    <row r="306" spans="4:27" ht="12.2" customHeight="1">
      <c r="D306" s="771"/>
      <c r="E306" s="127" t="str">
        <f>体系図1!I20</f>
        <v>06 商業　　　　　　　　</v>
      </c>
      <c r="F306" s="129">
        <f>'1次効果'!F770</f>
        <v>0</v>
      </c>
      <c r="H306" s="825"/>
      <c r="I306" s="127" t="str">
        <f>体系図1!I20</f>
        <v>06 商業　　　　　　　　</v>
      </c>
      <c r="J306" s="129">
        <f>'1次効果'!J770</f>
        <v>0</v>
      </c>
      <c r="M306" s="771"/>
      <c r="N306" s="127" t="str">
        <f>体系図1!I20</f>
        <v>06 商業　　　　　　　　</v>
      </c>
      <c r="O306" s="129">
        <f>'2次効果'!F552</f>
        <v>0</v>
      </c>
      <c r="Q306" s="825"/>
      <c r="R306" s="127" t="str">
        <f>体系図1!I20</f>
        <v>06 商業　　　　　　　　</v>
      </c>
      <c r="S306" s="129">
        <f>'2次効果'!J552</f>
        <v>0</v>
      </c>
      <c r="X306" s="143"/>
      <c r="Y306" s="774"/>
      <c r="Z306" s="127"/>
      <c r="AA306" s="128"/>
    </row>
    <row r="307" spans="4:27" ht="12.2" customHeight="1">
      <c r="D307" s="771"/>
      <c r="E307" s="127" t="str">
        <f>体系図1!I21</f>
        <v>07 金融・保険　　　　　</v>
      </c>
      <c r="F307" s="129">
        <f>'1次効果'!F771</f>
        <v>0</v>
      </c>
      <c r="H307" s="825"/>
      <c r="I307" s="127" t="str">
        <f>体系図1!I21</f>
        <v>07 金融・保険　　　　　</v>
      </c>
      <c r="J307" s="129">
        <f>'1次効果'!J771</f>
        <v>0</v>
      </c>
      <c r="M307" s="771"/>
      <c r="N307" s="127" t="str">
        <f>体系図1!I21</f>
        <v>07 金融・保険　　　　　</v>
      </c>
      <c r="O307" s="129">
        <f>'2次効果'!F553</f>
        <v>0</v>
      </c>
      <c r="Q307" s="825"/>
      <c r="R307" s="127" t="str">
        <f>体系図1!I21</f>
        <v>07 金融・保険　　　　　</v>
      </c>
      <c r="S307" s="129">
        <f>'2次効果'!J553</f>
        <v>0</v>
      </c>
      <c r="X307" s="143"/>
      <c r="Y307" s="774"/>
      <c r="Z307" s="127"/>
      <c r="AA307" s="128"/>
    </row>
    <row r="308" spans="4:27" ht="12.2" customHeight="1">
      <c r="D308" s="771"/>
      <c r="E308" s="127" t="str">
        <f>体系図1!I22</f>
        <v>08 不動産　　　　　　　</v>
      </c>
      <c r="F308" s="129">
        <f>'1次効果'!F772</f>
        <v>0</v>
      </c>
      <c r="H308" s="825"/>
      <c r="I308" s="127" t="str">
        <f>体系図1!I22</f>
        <v>08 不動産　　　　　　　</v>
      </c>
      <c r="J308" s="129">
        <f>'1次効果'!J772</f>
        <v>0</v>
      </c>
      <c r="M308" s="771"/>
      <c r="N308" s="127" t="str">
        <f>体系図1!I22</f>
        <v>08 不動産　　　　　　　</v>
      </c>
      <c r="O308" s="129">
        <f>'2次効果'!F554</f>
        <v>0</v>
      </c>
      <c r="Q308" s="825"/>
      <c r="R308" s="127" t="str">
        <f>体系図1!I22</f>
        <v>08 不動産　　　　　　　</v>
      </c>
      <c r="S308" s="129">
        <f>'2次効果'!J554</f>
        <v>0</v>
      </c>
      <c r="X308" s="143"/>
      <c r="Y308" s="774"/>
      <c r="Z308" s="127"/>
      <c r="AA308" s="128"/>
    </row>
    <row r="309" spans="4:27" ht="12.2" customHeight="1">
      <c r="D309" s="771"/>
      <c r="E309" s="127" t="str">
        <f>体系図1!I23</f>
        <v>09 運輸・郵便　　　</v>
      </c>
      <c r="F309" s="129">
        <f>'1次効果'!F773</f>
        <v>0</v>
      </c>
      <c r="H309" s="825"/>
      <c r="I309" s="127" t="str">
        <f>体系図1!I23</f>
        <v>09 運輸・郵便　　　</v>
      </c>
      <c r="J309" s="129">
        <f>'1次効果'!J773</f>
        <v>0</v>
      </c>
      <c r="M309" s="771"/>
      <c r="N309" s="127" t="str">
        <f>体系図1!I23</f>
        <v>09 運輸・郵便　　　</v>
      </c>
      <c r="O309" s="129">
        <f>'2次効果'!F555</f>
        <v>0</v>
      </c>
      <c r="Q309" s="825"/>
      <c r="R309" s="127" t="str">
        <f>体系図1!I23</f>
        <v>09 運輸・郵便　　　</v>
      </c>
      <c r="S309" s="129">
        <f>'2次効果'!J555</f>
        <v>0</v>
      </c>
      <c r="X309" s="143"/>
      <c r="Y309" s="774"/>
      <c r="Z309" s="127"/>
      <c r="AA309" s="128"/>
    </row>
    <row r="310" spans="4:27" ht="12.2" customHeight="1">
      <c r="D310" s="771"/>
      <c r="E310" s="127" t="str">
        <f>体系図1!I24</f>
        <v>10 情報通信</v>
      </c>
      <c r="F310" s="129">
        <f>'1次効果'!F774</f>
        <v>0</v>
      </c>
      <c r="H310" s="825"/>
      <c r="I310" s="127" t="str">
        <f>体系図1!I24</f>
        <v>10 情報通信</v>
      </c>
      <c r="J310" s="129">
        <f>'1次効果'!J774</f>
        <v>0</v>
      </c>
      <c r="M310" s="771"/>
      <c r="N310" s="127" t="str">
        <f>体系図1!I24</f>
        <v>10 情報通信</v>
      </c>
      <c r="O310" s="129">
        <f>'2次効果'!F556</f>
        <v>0</v>
      </c>
      <c r="Q310" s="825"/>
      <c r="R310" s="127" t="str">
        <f>体系図1!I24</f>
        <v>10 情報通信</v>
      </c>
      <c r="S310" s="129">
        <f>'2次効果'!J556</f>
        <v>0</v>
      </c>
      <c r="X310" s="143"/>
      <c r="Y310" s="774"/>
      <c r="Z310" s="127"/>
      <c r="AA310" s="128"/>
    </row>
    <row r="311" spans="4:27" ht="12.2" customHeight="1">
      <c r="D311" s="771"/>
      <c r="E311" s="127" t="str">
        <f>体系図1!I25</f>
        <v>11 公務　　　　　　　　</v>
      </c>
      <c r="F311" s="129">
        <f>'1次効果'!F775</f>
        <v>0</v>
      </c>
      <c r="H311" s="825"/>
      <c r="I311" s="127" t="str">
        <f>体系図1!I25</f>
        <v>11 公務　　　　　　　　</v>
      </c>
      <c r="J311" s="129">
        <f>'1次効果'!J775</f>
        <v>0</v>
      </c>
      <c r="M311" s="771"/>
      <c r="N311" s="127" t="str">
        <f>体系図1!I25</f>
        <v>11 公務　　　　　　　　</v>
      </c>
      <c r="O311" s="129">
        <f>'2次効果'!F557</f>
        <v>0</v>
      </c>
      <c r="Q311" s="825"/>
      <c r="R311" s="127" t="str">
        <f>体系図1!I25</f>
        <v>11 公務　　　　　　　　</v>
      </c>
      <c r="S311" s="129">
        <f>'2次効果'!J557</f>
        <v>0</v>
      </c>
      <c r="X311" s="143"/>
      <c r="Y311" s="774"/>
      <c r="Z311" s="127"/>
      <c r="AA311" s="128"/>
    </row>
    <row r="312" spans="4:27" ht="12.2" customHeight="1">
      <c r="D312" s="771"/>
      <c r="E312" s="127" t="str">
        <f>体系図1!I26</f>
        <v>12 サービス業</v>
      </c>
      <c r="F312" s="129">
        <f>'1次効果'!F776</f>
        <v>0</v>
      </c>
      <c r="H312" s="825"/>
      <c r="I312" s="127" t="str">
        <f>体系図1!I26</f>
        <v>12 サービス業</v>
      </c>
      <c r="J312" s="129">
        <f>'1次効果'!J776</f>
        <v>0</v>
      </c>
      <c r="M312" s="771"/>
      <c r="N312" s="127" t="str">
        <f>体系図1!I26</f>
        <v>12 サービス業</v>
      </c>
      <c r="O312" s="129">
        <f>'2次効果'!F558</f>
        <v>0</v>
      </c>
      <c r="Q312" s="825"/>
      <c r="R312" s="127" t="str">
        <f>体系図1!I26</f>
        <v>12 サービス業</v>
      </c>
      <c r="S312" s="129">
        <f>'2次効果'!J558</f>
        <v>0</v>
      </c>
      <c r="X312" s="143"/>
      <c r="Y312" s="774"/>
      <c r="Z312" s="127"/>
      <c r="AA312" s="128"/>
    </row>
    <row r="313" spans="4:27" ht="12.2" customHeight="1">
      <c r="D313" s="772"/>
      <c r="E313" s="127" t="str">
        <f>体系図1!I27</f>
        <v>13 分類不明</v>
      </c>
      <c r="F313" s="129">
        <f>'1次効果'!F777</f>
        <v>0</v>
      </c>
      <c r="H313" s="826"/>
      <c r="I313" s="127" t="str">
        <f>体系図1!I27</f>
        <v>13 分類不明</v>
      </c>
      <c r="J313" s="129">
        <f>'1次効果'!J777</f>
        <v>0</v>
      </c>
      <c r="M313" s="772"/>
      <c r="N313" s="127" t="str">
        <f>体系図1!I27</f>
        <v>13 分類不明</v>
      </c>
      <c r="O313" s="129">
        <f>'2次効果'!F559</f>
        <v>0</v>
      </c>
      <c r="Q313" s="826"/>
      <c r="R313" s="127" t="str">
        <f>体系図1!I27</f>
        <v>13 分類不明</v>
      </c>
      <c r="S313" s="129">
        <f>'2次効果'!J559</f>
        <v>0</v>
      </c>
      <c r="X313" s="143"/>
      <c r="Y313" s="774"/>
      <c r="Z313" s="127"/>
      <c r="AA313" s="128"/>
    </row>
    <row r="314" spans="4:27">
      <c r="D314" s="170"/>
      <c r="E314" s="141" t="s">
        <v>265</v>
      </c>
      <c r="F314" s="142">
        <f>SUM(F288:F300)</f>
        <v>0</v>
      </c>
      <c r="H314" s="170"/>
      <c r="I314" s="168" t="s">
        <v>265</v>
      </c>
      <c r="J314" s="142">
        <f>SUM(J288:J300)</f>
        <v>0</v>
      </c>
      <c r="M314" s="170"/>
      <c r="N314" s="168" t="s">
        <v>265</v>
      </c>
      <c r="O314" s="142">
        <f>SUM(O288:O300)</f>
        <v>0</v>
      </c>
      <c r="Q314" s="170"/>
      <c r="R314" s="168" t="s">
        <v>265</v>
      </c>
      <c r="S314" s="142">
        <f>SUM(S288:S300)</f>
        <v>0</v>
      </c>
      <c r="X314" s="143"/>
      <c r="Y314" s="143"/>
      <c r="Z314" s="146"/>
      <c r="AA314" s="128"/>
    </row>
    <row r="315" spans="4:27">
      <c r="D315" s="170"/>
      <c r="E315" s="141" t="s">
        <v>266</v>
      </c>
      <c r="F315" s="142">
        <f>SUM(F301:F313)</f>
        <v>0</v>
      </c>
      <c r="H315" s="170"/>
      <c r="I315" s="168" t="s">
        <v>267</v>
      </c>
      <c r="J315" s="142">
        <f>SUM(J301:J313)</f>
        <v>0</v>
      </c>
      <c r="M315" s="170"/>
      <c r="N315" s="168" t="s">
        <v>267</v>
      </c>
      <c r="O315" s="142">
        <f>SUM(O301:O313)</f>
        <v>0</v>
      </c>
      <c r="Q315" s="170"/>
      <c r="R315" s="168" t="s">
        <v>267</v>
      </c>
      <c r="S315" s="142">
        <f>SUM(S301:S313)</f>
        <v>0</v>
      </c>
      <c r="X315" s="143"/>
      <c r="Y315" s="143"/>
      <c r="Z315" s="146"/>
      <c r="AA315" s="128"/>
    </row>
    <row r="316" spans="4:27">
      <c r="D316" s="170"/>
      <c r="E316" s="141" t="s">
        <v>268</v>
      </c>
      <c r="F316" s="142">
        <f>F314+F315</f>
        <v>0</v>
      </c>
      <c r="H316" s="170"/>
      <c r="I316" s="168" t="s">
        <v>70</v>
      </c>
      <c r="J316" s="142">
        <f>J314+J315</f>
        <v>0</v>
      </c>
      <c r="M316" s="170"/>
      <c r="N316" s="168" t="s">
        <v>70</v>
      </c>
      <c r="O316" s="142">
        <f>O314+O315</f>
        <v>0</v>
      </c>
      <c r="Q316" s="170"/>
      <c r="R316" s="168" t="s">
        <v>70</v>
      </c>
      <c r="S316" s="142">
        <f>S314+S315</f>
        <v>0</v>
      </c>
      <c r="X316" s="143"/>
      <c r="Y316" s="143"/>
      <c r="Z316" s="146"/>
      <c r="AA316" s="128"/>
    </row>
    <row r="317" spans="4:27">
      <c r="U317" s="143"/>
      <c r="V317" s="143"/>
      <c r="W317" s="143"/>
      <c r="X317" s="143"/>
      <c r="Y317" s="143"/>
      <c r="Z317" s="143"/>
      <c r="AA317" s="143"/>
    </row>
  </sheetData>
  <mergeCells count="94">
    <mergeCell ref="Z287:AA287"/>
    <mergeCell ref="D301:D313"/>
    <mergeCell ref="H301:H313"/>
    <mergeCell ref="M301:M313"/>
    <mergeCell ref="Q301:Q313"/>
    <mergeCell ref="Y301:Y313"/>
    <mergeCell ref="Y288:Y300"/>
    <mergeCell ref="E286:F287"/>
    <mergeCell ref="N286:O287"/>
    <mergeCell ref="R286:S286"/>
    <mergeCell ref="R287:S287"/>
    <mergeCell ref="D264:D276"/>
    <mergeCell ref="H264:H276"/>
    <mergeCell ref="M264:M276"/>
    <mergeCell ref="Q264:Q276"/>
    <mergeCell ref="D288:D300"/>
    <mergeCell ref="H288:H300"/>
    <mergeCell ref="M288:M300"/>
    <mergeCell ref="Q288:Q300"/>
    <mergeCell ref="I249:J250"/>
    <mergeCell ref="N249:O250"/>
    <mergeCell ref="R249:S249"/>
    <mergeCell ref="R250:S250"/>
    <mergeCell ref="D251:D263"/>
    <mergeCell ref="H251:H263"/>
    <mergeCell ref="M251:M263"/>
    <mergeCell ref="Q251:Q263"/>
    <mergeCell ref="U185:U197"/>
    <mergeCell ref="E188:F189"/>
    <mergeCell ref="H202:H214"/>
    <mergeCell ref="M202:M214"/>
    <mergeCell ref="R202:S203"/>
    <mergeCell ref="Q204:Q216"/>
    <mergeCell ref="V118:W119"/>
    <mergeCell ref="Q120:Q132"/>
    <mergeCell ref="U120:U132"/>
    <mergeCell ref="E123:F124"/>
    <mergeCell ref="I170:J170"/>
    <mergeCell ref="N170:O170"/>
    <mergeCell ref="R170:S171"/>
    <mergeCell ref="V170:W171"/>
    <mergeCell ref="H171:H183"/>
    <mergeCell ref="M171:M183"/>
    <mergeCell ref="Q172:Q184"/>
    <mergeCell ref="U172:U184"/>
    <mergeCell ref="E183:F183"/>
    <mergeCell ref="H184:H196"/>
    <mergeCell ref="M184:M196"/>
    <mergeCell ref="Q185:Q197"/>
    <mergeCell ref="Q133:Q145"/>
    <mergeCell ref="U133:U145"/>
    <mergeCell ref="H66:H78"/>
    <mergeCell ref="M66:M78"/>
    <mergeCell ref="Q66:Q78"/>
    <mergeCell ref="U66:U78"/>
    <mergeCell ref="R101:S102"/>
    <mergeCell ref="Q103:Q115"/>
    <mergeCell ref="R118:S119"/>
    <mergeCell ref="I64:J65"/>
    <mergeCell ref="N64:O64"/>
    <mergeCell ref="R64:S65"/>
    <mergeCell ref="V64:W64"/>
    <mergeCell ref="N65:O65"/>
    <mergeCell ref="V65:W65"/>
    <mergeCell ref="D46:D58"/>
    <mergeCell ref="H46:H58"/>
    <mergeCell ref="M46:M58"/>
    <mergeCell ref="Q46:Q58"/>
    <mergeCell ref="U46:U58"/>
    <mergeCell ref="Y46:Y58"/>
    <mergeCell ref="P49:P50"/>
    <mergeCell ref="P51:P52"/>
    <mergeCell ref="P53:P54"/>
    <mergeCell ref="H33:H45"/>
    <mergeCell ref="M33:M45"/>
    <mergeCell ref="Q33:Q45"/>
    <mergeCell ref="U33:U45"/>
    <mergeCell ref="Y33:Y45"/>
    <mergeCell ref="E44:F45"/>
    <mergeCell ref="B31:B32"/>
    <mergeCell ref="I31:J32"/>
    <mergeCell ref="N31:O32"/>
    <mergeCell ref="R31:S32"/>
    <mergeCell ref="N13:O13"/>
    <mergeCell ref="R13:S14"/>
    <mergeCell ref="V13:W13"/>
    <mergeCell ref="N14:O14"/>
    <mergeCell ref="V14:W14"/>
    <mergeCell ref="M15:M27"/>
    <mergeCell ref="Q15:Q27"/>
    <mergeCell ref="U15:U27"/>
    <mergeCell ref="V31:W32"/>
    <mergeCell ref="Z31:AA31"/>
    <mergeCell ref="Z32:AA32"/>
  </mergeCells>
  <phoneticPr fontId="3"/>
  <pageMargins left="0.78740157480314965" right="0.59055118110236227" top="0.59055118110236227" bottom="0.19685039370078741" header="0.51181102362204722" footer="0.51181102362204722"/>
  <pageSetup paperSize="9" scale="44" orientation="landscape" r:id="rId1"/>
  <headerFooter alignWithMargins="0"/>
  <rowBreaks count="3" manualBreakCount="3">
    <brk id="87" min="1" max="30" man="1"/>
    <brk id="156" min="1" max="30" man="1"/>
    <brk id="224" min="1" max="3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289</v>
      </c>
      <c r="V2" s="208" t="s">
        <v>290</v>
      </c>
      <c r="W2" s="209"/>
    </row>
    <row r="3" spans="1:23" ht="4.3499999999999996" customHeight="1">
      <c r="C3" s="210"/>
      <c r="D3" s="211"/>
      <c r="E3" s="829" t="s">
        <v>71</v>
      </c>
      <c r="F3" s="830"/>
      <c r="G3" s="830"/>
      <c r="H3" s="830"/>
      <c r="I3" s="830"/>
      <c r="J3" s="831"/>
      <c r="K3" s="829" t="s">
        <v>72</v>
      </c>
      <c r="L3" s="830"/>
      <c r="M3" s="830"/>
      <c r="N3" s="830"/>
      <c r="O3" s="830"/>
      <c r="P3" s="831"/>
      <c r="Q3" s="829" t="s">
        <v>291</v>
      </c>
      <c r="R3" s="830"/>
      <c r="S3" s="830"/>
      <c r="T3" s="830"/>
      <c r="U3" s="830"/>
      <c r="V3" s="831"/>
    </row>
    <row r="4" spans="1:23" ht="12.95" customHeight="1">
      <c r="C4" s="212"/>
      <c r="D4" s="213" t="s">
        <v>292</v>
      </c>
      <c r="E4" s="832"/>
      <c r="F4" s="833"/>
      <c r="G4" s="833"/>
      <c r="H4" s="833"/>
      <c r="I4" s="833"/>
      <c r="J4" s="834"/>
      <c r="K4" s="832"/>
      <c r="L4" s="833"/>
      <c r="M4" s="833"/>
      <c r="N4" s="833"/>
      <c r="O4" s="833"/>
      <c r="P4" s="834"/>
      <c r="Q4" s="832"/>
      <c r="R4" s="833"/>
      <c r="S4" s="833"/>
      <c r="T4" s="833"/>
      <c r="U4" s="833"/>
      <c r="V4" s="834"/>
    </row>
    <row r="5" spans="1:23" ht="12.95" customHeight="1">
      <c r="C5" s="212"/>
      <c r="D5" s="214"/>
      <c r="E5" s="832"/>
      <c r="F5" s="833"/>
      <c r="G5" s="833"/>
      <c r="H5" s="833"/>
      <c r="I5" s="833"/>
      <c r="J5" s="834"/>
      <c r="K5" s="832"/>
      <c r="L5" s="833"/>
      <c r="M5" s="833"/>
      <c r="N5" s="833"/>
      <c r="O5" s="833"/>
      <c r="P5" s="834"/>
      <c r="Q5" s="832"/>
      <c r="R5" s="833"/>
      <c r="S5" s="833"/>
      <c r="T5" s="833"/>
      <c r="U5" s="833"/>
      <c r="V5" s="834"/>
    </row>
    <row r="6" spans="1:23" ht="12.95" customHeight="1">
      <c r="A6" s="215"/>
      <c r="C6" s="216" t="s">
        <v>293</v>
      </c>
      <c r="D6" s="217"/>
      <c r="E6" s="832"/>
      <c r="F6" s="833"/>
      <c r="G6" s="833"/>
      <c r="H6" s="833"/>
      <c r="I6" s="833"/>
      <c r="J6" s="834"/>
      <c r="K6" s="832"/>
      <c r="L6" s="833"/>
      <c r="M6" s="833"/>
      <c r="N6" s="833"/>
      <c r="O6" s="833"/>
      <c r="P6" s="834"/>
      <c r="Q6" s="832"/>
      <c r="R6" s="833"/>
      <c r="S6" s="833"/>
      <c r="T6" s="833"/>
      <c r="U6" s="833"/>
      <c r="V6" s="834"/>
    </row>
    <row r="7" spans="1:23" ht="4.3499999999999996" customHeight="1" thickBot="1">
      <c r="A7" s="209"/>
      <c r="C7" s="218"/>
      <c r="D7" s="219"/>
      <c r="E7" s="835"/>
      <c r="F7" s="836"/>
      <c r="G7" s="836"/>
      <c r="H7" s="836"/>
      <c r="I7" s="836"/>
      <c r="J7" s="837"/>
      <c r="K7" s="835"/>
      <c r="L7" s="836"/>
      <c r="M7" s="836"/>
      <c r="N7" s="836"/>
      <c r="O7" s="836"/>
      <c r="P7" s="837"/>
      <c r="Q7" s="835"/>
      <c r="R7" s="836"/>
      <c r="S7" s="836"/>
      <c r="T7" s="836"/>
      <c r="U7" s="836"/>
      <c r="V7" s="837"/>
    </row>
    <row r="8" spans="1:23">
      <c r="C8" s="838" t="s">
        <v>71</v>
      </c>
      <c r="D8" s="839"/>
      <c r="E8" s="842"/>
      <c r="F8" s="843"/>
      <c r="G8" s="846" t="s">
        <v>294</v>
      </c>
      <c r="H8" s="220"/>
      <c r="I8" s="221"/>
      <c r="J8" s="848" t="s">
        <v>27</v>
      </c>
      <c r="K8" s="842"/>
      <c r="L8" s="843"/>
      <c r="M8" s="846" t="s">
        <v>294</v>
      </c>
      <c r="N8" s="220"/>
      <c r="O8" s="221"/>
      <c r="P8" s="848" t="s">
        <v>27</v>
      </c>
      <c r="Q8" s="842"/>
      <c r="R8" s="843"/>
      <c r="S8" s="846" t="s">
        <v>294</v>
      </c>
      <c r="T8" s="220"/>
      <c r="U8" s="221"/>
      <c r="V8" s="848" t="s">
        <v>27</v>
      </c>
    </row>
    <row r="9" spans="1:23" ht="12.95" customHeight="1">
      <c r="C9" s="838"/>
      <c r="D9" s="839"/>
      <c r="E9" s="844"/>
      <c r="F9" s="845"/>
      <c r="G9" s="847"/>
      <c r="H9" s="850" t="s">
        <v>295</v>
      </c>
      <c r="I9" s="222"/>
      <c r="J9" s="849"/>
      <c r="K9" s="844"/>
      <c r="L9" s="845"/>
      <c r="M9" s="847"/>
      <c r="N9" s="850" t="s">
        <v>295</v>
      </c>
      <c r="O9" s="222"/>
      <c r="P9" s="849"/>
      <c r="Q9" s="844"/>
      <c r="R9" s="845"/>
      <c r="S9" s="847"/>
      <c r="T9" s="850" t="s">
        <v>295</v>
      </c>
      <c r="U9" s="222"/>
      <c r="V9" s="849"/>
    </row>
    <row r="10" spans="1:23">
      <c r="C10" s="838"/>
      <c r="D10" s="839"/>
      <c r="E10" s="844"/>
      <c r="F10" s="845"/>
      <c r="G10" s="847"/>
      <c r="H10" s="847"/>
      <c r="I10" s="223" t="s">
        <v>296</v>
      </c>
      <c r="J10" s="849"/>
      <c r="K10" s="844"/>
      <c r="L10" s="845"/>
      <c r="M10" s="847"/>
      <c r="N10" s="847"/>
      <c r="O10" s="223" t="s">
        <v>296</v>
      </c>
      <c r="P10" s="849"/>
      <c r="Q10" s="844"/>
      <c r="R10" s="845"/>
      <c r="S10" s="847"/>
      <c r="T10" s="847"/>
      <c r="U10" s="223" t="s">
        <v>296</v>
      </c>
      <c r="V10" s="849"/>
    </row>
    <row r="11" spans="1:23">
      <c r="C11" s="838"/>
      <c r="D11" s="839"/>
      <c r="E11" s="844"/>
      <c r="F11" s="845"/>
      <c r="G11" s="847"/>
      <c r="H11" s="847"/>
      <c r="I11" s="224" t="s">
        <v>297</v>
      </c>
      <c r="J11" s="849"/>
      <c r="K11" s="844"/>
      <c r="L11" s="845"/>
      <c r="M11" s="847"/>
      <c r="N11" s="847"/>
      <c r="O11" s="224" t="s">
        <v>297</v>
      </c>
      <c r="P11" s="849"/>
      <c r="Q11" s="844"/>
      <c r="R11" s="845"/>
      <c r="S11" s="847"/>
      <c r="T11" s="847"/>
      <c r="U11" s="224" t="s">
        <v>297</v>
      </c>
      <c r="V11" s="849"/>
    </row>
    <row r="12" spans="1:23" ht="14.25" customHeight="1">
      <c r="C12" s="838"/>
      <c r="D12" s="839"/>
      <c r="E12" s="225" t="s">
        <v>298</v>
      </c>
      <c r="F12" s="225"/>
      <c r="G12" s="226">
        <f>詳細1!Q11</f>
        <v>0</v>
      </c>
      <c r="H12" s="226">
        <f>詳細3!Q24</f>
        <v>0</v>
      </c>
      <c r="I12" s="226">
        <f>詳細2!Q24</f>
        <v>0</v>
      </c>
      <c r="J12" s="227">
        <f>詳細4!Q24</f>
        <v>0</v>
      </c>
      <c r="K12" s="225" t="s">
        <v>298</v>
      </c>
      <c r="L12" s="225"/>
      <c r="M12" s="226">
        <f>詳細1!Q19</f>
        <v>0</v>
      </c>
      <c r="N12" s="226">
        <f>詳細3!Q61</f>
        <v>0</v>
      </c>
      <c r="O12" s="226">
        <f>詳細2!Q60</f>
        <v>0</v>
      </c>
      <c r="P12" s="227">
        <f>詳細4!Q63</f>
        <v>0</v>
      </c>
      <c r="Q12" s="225" t="s">
        <v>298</v>
      </c>
      <c r="R12" s="225"/>
      <c r="S12" s="226">
        <f t="shared" ref="S12:V28" si="0">G12+M12</f>
        <v>0</v>
      </c>
      <c r="T12" s="226">
        <f t="shared" si="0"/>
        <v>0</v>
      </c>
      <c r="U12" s="226">
        <f t="shared" si="0"/>
        <v>0</v>
      </c>
      <c r="V12" s="227">
        <f t="shared" si="0"/>
        <v>0</v>
      </c>
    </row>
    <row r="13" spans="1:23" ht="14.25" customHeight="1">
      <c r="C13" s="838"/>
      <c r="D13" s="839"/>
      <c r="E13" s="228" t="s">
        <v>299</v>
      </c>
      <c r="F13" s="228"/>
      <c r="G13" s="229">
        <f>詳細1!Q12</f>
        <v>0</v>
      </c>
      <c r="H13" s="229">
        <f>詳細3!Q25</f>
        <v>0</v>
      </c>
      <c r="I13" s="229">
        <f>詳細2!Q25</f>
        <v>0</v>
      </c>
      <c r="J13" s="230">
        <f>詳細4!Q25</f>
        <v>0</v>
      </c>
      <c r="K13" s="228" t="s">
        <v>299</v>
      </c>
      <c r="L13" s="228"/>
      <c r="M13" s="229">
        <f>詳細1!Q20</f>
        <v>0</v>
      </c>
      <c r="N13" s="229">
        <f>詳細3!Q62</f>
        <v>0</v>
      </c>
      <c r="O13" s="229">
        <f>詳細2!Q61</f>
        <v>0</v>
      </c>
      <c r="P13" s="230">
        <f>詳細4!Q64</f>
        <v>0</v>
      </c>
      <c r="Q13" s="228" t="s">
        <v>300</v>
      </c>
      <c r="R13" s="228"/>
      <c r="S13" s="229">
        <f t="shared" si="0"/>
        <v>0</v>
      </c>
      <c r="T13" s="229">
        <f t="shared" si="0"/>
        <v>0</v>
      </c>
      <c r="U13" s="229">
        <f t="shared" si="0"/>
        <v>0</v>
      </c>
      <c r="V13" s="230">
        <f t="shared" si="0"/>
        <v>0</v>
      </c>
    </row>
    <row r="14" spans="1:23" ht="14.25" customHeight="1">
      <c r="C14" s="838"/>
      <c r="D14" s="839"/>
      <c r="E14" s="231" t="s">
        <v>301</v>
      </c>
      <c r="F14" s="231"/>
      <c r="G14" s="232">
        <f>詳細1!Q13</f>
        <v>0</v>
      </c>
      <c r="H14" s="232">
        <f>詳細3!Q26</f>
        <v>0</v>
      </c>
      <c r="I14" s="232">
        <f>詳細2!Q26</f>
        <v>0</v>
      </c>
      <c r="J14" s="233">
        <f>詳細4!Q26</f>
        <v>0</v>
      </c>
      <c r="K14" s="231" t="s">
        <v>302</v>
      </c>
      <c r="L14" s="231"/>
      <c r="M14" s="232">
        <f>詳細1!Q21</f>
        <v>0</v>
      </c>
      <c r="N14" s="232">
        <f>詳細3!Q63</f>
        <v>0</v>
      </c>
      <c r="O14" s="232">
        <f>詳細2!Q62</f>
        <v>0</v>
      </c>
      <c r="P14" s="233">
        <f>詳細4!Q65</f>
        <v>0</v>
      </c>
      <c r="Q14" s="231" t="s">
        <v>302</v>
      </c>
      <c r="R14" s="231"/>
      <c r="S14" s="232">
        <f t="shared" si="0"/>
        <v>0</v>
      </c>
      <c r="T14" s="232">
        <f t="shared" si="0"/>
        <v>0</v>
      </c>
      <c r="U14" s="232">
        <f t="shared" si="0"/>
        <v>0</v>
      </c>
      <c r="V14" s="233">
        <f t="shared" si="0"/>
        <v>0</v>
      </c>
    </row>
    <row r="15" spans="1:23" ht="24.95" customHeight="1">
      <c r="C15" s="838"/>
      <c r="D15" s="839"/>
      <c r="E15" s="851" t="s">
        <v>303</v>
      </c>
      <c r="F15" s="852"/>
      <c r="G15" s="226">
        <f>詳細1!Q14</f>
        <v>0</v>
      </c>
      <c r="H15" s="226">
        <f>詳細3!Q27</f>
        <v>0</v>
      </c>
      <c r="I15" s="229">
        <f>詳細2!Q27</f>
        <v>0</v>
      </c>
      <c r="J15" s="227">
        <f>詳細4!Q27</f>
        <v>0</v>
      </c>
      <c r="K15" s="851" t="s">
        <v>303</v>
      </c>
      <c r="L15" s="852"/>
      <c r="M15" s="226">
        <f>詳細1!Q22</f>
        <v>0</v>
      </c>
      <c r="N15" s="226">
        <f>詳細3!Q64</f>
        <v>0</v>
      </c>
      <c r="O15" s="229">
        <f>詳細2!Q63</f>
        <v>0</v>
      </c>
      <c r="P15" s="227">
        <f>詳細4!Q66</f>
        <v>0</v>
      </c>
      <c r="Q15" s="851" t="s">
        <v>303</v>
      </c>
      <c r="R15" s="852"/>
      <c r="S15" s="226">
        <f t="shared" si="0"/>
        <v>0</v>
      </c>
      <c r="T15" s="226">
        <f t="shared" si="0"/>
        <v>0</v>
      </c>
      <c r="U15" s="229">
        <f t="shared" si="0"/>
        <v>0</v>
      </c>
      <c r="V15" s="227">
        <f t="shared" si="0"/>
        <v>0</v>
      </c>
    </row>
    <row r="16" spans="1:23" ht="14.25" customHeight="1">
      <c r="C16" s="838"/>
      <c r="D16" s="839"/>
      <c r="E16" s="853" t="s">
        <v>304</v>
      </c>
      <c r="F16" s="234" t="str">
        <f>体系図1!I15</f>
        <v>01 農林漁業</v>
      </c>
      <c r="G16" s="235">
        <f>詳細1!D$14</f>
        <v>0</v>
      </c>
      <c r="H16" s="235">
        <f>詳細3!D$27</f>
        <v>0</v>
      </c>
      <c r="I16" s="236">
        <f>詳細2!D$27</f>
        <v>0</v>
      </c>
      <c r="J16" s="227">
        <f>詳細4!D$27</f>
        <v>0</v>
      </c>
      <c r="K16" s="853" t="s">
        <v>304</v>
      </c>
      <c r="L16" s="234" t="str">
        <f t="shared" ref="L16:L28" si="1">F16</f>
        <v>01 農林漁業</v>
      </c>
      <c r="M16" s="235">
        <f>詳細1!D$22</f>
        <v>0</v>
      </c>
      <c r="N16" s="235">
        <f>詳細3!D$64</f>
        <v>0</v>
      </c>
      <c r="O16" s="236">
        <f>詳細2!D$63</f>
        <v>0</v>
      </c>
      <c r="P16" s="227">
        <f>詳細4!D$66</f>
        <v>0</v>
      </c>
      <c r="Q16" s="853" t="s">
        <v>304</v>
      </c>
      <c r="R16" s="234" t="str">
        <f t="shared" ref="R16:R28" si="2">F16</f>
        <v>01 農林漁業</v>
      </c>
      <c r="S16" s="235">
        <f t="shared" si="0"/>
        <v>0</v>
      </c>
      <c r="T16" s="235">
        <f t="shared" si="0"/>
        <v>0</v>
      </c>
      <c r="U16" s="236">
        <f t="shared" si="0"/>
        <v>0</v>
      </c>
      <c r="V16" s="227">
        <f t="shared" si="0"/>
        <v>0</v>
      </c>
    </row>
    <row r="17" spans="3:22" ht="14.25" customHeight="1">
      <c r="C17" s="838"/>
      <c r="D17" s="839"/>
      <c r="E17" s="854"/>
      <c r="F17" s="237" t="str">
        <f>体系図1!I16</f>
        <v>02 鉱業</v>
      </c>
      <c r="G17" s="238">
        <f>詳細1!E$14</f>
        <v>0</v>
      </c>
      <c r="H17" s="238">
        <f>詳細3!E$27</f>
        <v>0</v>
      </c>
      <c r="I17" s="239">
        <f>詳細2!E$27</f>
        <v>0</v>
      </c>
      <c r="J17" s="230">
        <f>詳細4!E$27</f>
        <v>0</v>
      </c>
      <c r="K17" s="854"/>
      <c r="L17" s="237" t="str">
        <f t="shared" si="1"/>
        <v>02 鉱業</v>
      </c>
      <c r="M17" s="238">
        <f>詳細1!E$22</f>
        <v>0</v>
      </c>
      <c r="N17" s="238">
        <f>詳細3!E$64</f>
        <v>0</v>
      </c>
      <c r="O17" s="239">
        <f>詳細2!E$63</f>
        <v>0</v>
      </c>
      <c r="P17" s="230">
        <f>詳細4!E$66</f>
        <v>0</v>
      </c>
      <c r="Q17" s="854"/>
      <c r="R17" s="237" t="str">
        <f t="shared" si="2"/>
        <v>02 鉱業</v>
      </c>
      <c r="S17" s="238">
        <f t="shared" si="0"/>
        <v>0</v>
      </c>
      <c r="T17" s="238">
        <f t="shared" si="0"/>
        <v>0</v>
      </c>
      <c r="U17" s="239">
        <f t="shared" si="0"/>
        <v>0</v>
      </c>
      <c r="V17" s="230">
        <f t="shared" si="0"/>
        <v>0</v>
      </c>
    </row>
    <row r="18" spans="3:22" ht="14.25" customHeight="1">
      <c r="C18" s="838"/>
      <c r="D18" s="839"/>
      <c r="E18" s="854"/>
      <c r="F18" s="237" t="str">
        <f>体系図1!I17</f>
        <v>03 製造業</v>
      </c>
      <c r="G18" s="238">
        <f>詳細1!F$14</f>
        <v>0</v>
      </c>
      <c r="H18" s="238">
        <f>詳細3!F$27</f>
        <v>0</v>
      </c>
      <c r="I18" s="239">
        <f>詳細2!F$27</f>
        <v>0</v>
      </c>
      <c r="J18" s="230">
        <f>詳細4!F$27</f>
        <v>0</v>
      </c>
      <c r="K18" s="854"/>
      <c r="L18" s="237" t="str">
        <f t="shared" si="1"/>
        <v>03 製造業</v>
      </c>
      <c r="M18" s="238">
        <f>詳細1!F$22</f>
        <v>0</v>
      </c>
      <c r="N18" s="238">
        <f>詳細3!F$64</f>
        <v>0</v>
      </c>
      <c r="O18" s="239">
        <f>詳細2!F$63</f>
        <v>0</v>
      </c>
      <c r="P18" s="230">
        <f>詳細4!F$66</f>
        <v>0</v>
      </c>
      <c r="Q18" s="854"/>
      <c r="R18" s="237" t="str">
        <f t="shared" si="2"/>
        <v>03 製造業</v>
      </c>
      <c r="S18" s="238">
        <f t="shared" si="0"/>
        <v>0</v>
      </c>
      <c r="T18" s="238">
        <f t="shared" si="0"/>
        <v>0</v>
      </c>
      <c r="U18" s="239">
        <f t="shared" si="0"/>
        <v>0</v>
      </c>
      <c r="V18" s="230">
        <f t="shared" si="0"/>
        <v>0</v>
      </c>
    </row>
    <row r="19" spans="3:22" ht="14.25" customHeight="1">
      <c r="C19" s="838"/>
      <c r="D19" s="839"/>
      <c r="E19" s="854"/>
      <c r="F19" s="237" t="str">
        <f>体系図1!I18</f>
        <v>04 建設</v>
      </c>
      <c r="G19" s="238">
        <f>詳細1!G$14</f>
        <v>0</v>
      </c>
      <c r="H19" s="238">
        <f>詳細3!G$27</f>
        <v>0</v>
      </c>
      <c r="I19" s="239">
        <f>詳細2!G$27</f>
        <v>0</v>
      </c>
      <c r="J19" s="230">
        <f>詳細4!G$27</f>
        <v>0</v>
      </c>
      <c r="K19" s="854"/>
      <c r="L19" s="237" t="str">
        <f t="shared" si="1"/>
        <v>04 建設</v>
      </c>
      <c r="M19" s="238">
        <f>詳細1!G$22</f>
        <v>0</v>
      </c>
      <c r="N19" s="238">
        <f>詳細3!G$64</f>
        <v>0</v>
      </c>
      <c r="O19" s="239">
        <f>詳細2!G$63</f>
        <v>0</v>
      </c>
      <c r="P19" s="230">
        <f>詳細4!G$66</f>
        <v>0</v>
      </c>
      <c r="Q19" s="854"/>
      <c r="R19" s="237" t="str">
        <f t="shared" si="2"/>
        <v>04 建設</v>
      </c>
      <c r="S19" s="238">
        <f t="shared" si="0"/>
        <v>0</v>
      </c>
      <c r="T19" s="238">
        <f t="shared" si="0"/>
        <v>0</v>
      </c>
      <c r="U19" s="239">
        <f t="shared" si="0"/>
        <v>0</v>
      </c>
      <c r="V19" s="230">
        <f t="shared" si="0"/>
        <v>0</v>
      </c>
    </row>
    <row r="20" spans="3:22" ht="14.25" customHeight="1">
      <c r="C20" s="838"/>
      <c r="D20" s="839"/>
      <c r="E20" s="854"/>
      <c r="F20" s="237" t="str">
        <f>体系図1!I19</f>
        <v>05 電力・ガス・水道</v>
      </c>
      <c r="G20" s="238">
        <f>詳細1!H$14</f>
        <v>0</v>
      </c>
      <c r="H20" s="238">
        <f>詳細3!H$27</f>
        <v>0</v>
      </c>
      <c r="I20" s="239">
        <f>詳細2!H$27</f>
        <v>0</v>
      </c>
      <c r="J20" s="230">
        <f>詳細4!H$27</f>
        <v>0</v>
      </c>
      <c r="K20" s="854"/>
      <c r="L20" s="237" t="str">
        <f t="shared" si="1"/>
        <v>05 電力・ガス・水道</v>
      </c>
      <c r="M20" s="238">
        <f>詳細1!H$22</f>
        <v>0</v>
      </c>
      <c r="N20" s="238">
        <f>詳細3!H$64</f>
        <v>0</v>
      </c>
      <c r="O20" s="239">
        <f>詳細2!H$63</f>
        <v>0</v>
      </c>
      <c r="P20" s="230">
        <f>詳細4!H$66</f>
        <v>0</v>
      </c>
      <c r="Q20" s="854"/>
      <c r="R20" s="237" t="str">
        <f t="shared" si="2"/>
        <v>05 電力・ガス・水道</v>
      </c>
      <c r="S20" s="238">
        <f t="shared" si="0"/>
        <v>0</v>
      </c>
      <c r="T20" s="238">
        <f t="shared" si="0"/>
        <v>0</v>
      </c>
      <c r="U20" s="239">
        <f t="shared" si="0"/>
        <v>0</v>
      </c>
      <c r="V20" s="230">
        <f t="shared" si="0"/>
        <v>0</v>
      </c>
    </row>
    <row r="21" spans="3:22" ht="14.25" customHeight="1">
      <c r="C21" s="838"/>
      <c r="D21" s="839"/>
      <c r="E21" s="854"/>
      <c r="F21" s="237" t="str">
        <f>体系図1!I20</f>
        <v>06 商業　　　　　　　　</v>
      </c>
      <c r="G21" s="238">
        <f>詳細1!I$14</f>
        <v>0</v>
      </c>
      <c r="H21" s="238">
        <f>詳細3!I$27</f>
        <v>0</v>
      </c>
      <c r="I21" s="239">
        <f>詳細2!I$27</f>
        <v>0</v>
      </c>
      <c r="J21" s="230">
        <f>詳細4!I$27</f>
        <v>0</v>
      </c>
      <c r="K21" s="854"/>
      <c r="L21" s="237" t="str">
        <f t="shared" si="1"/>
        <v>06 商業　　　　　　　　</v>
      </c>
      <c r="M21" s="238">
        <f>詳細1!I$22</f>
        <v>0</v>
      </c>
      <c r="N21" s="238">
        <f>詳細3!I$64</f>
        <v>0</v>
      </c>
      <c r="O21" s="239">
        <f>詳細2!I$63</f>
        <v>0</v>
      </c>
      <c r="P21" s="230">
        <f>詳細4!I$66</f>
        <v>0</v>
      </c>
      <c r="Q21" s="854"/>
      <c r="R21" s="237" t="str">
        <f t="shared" si="2"/>
        <v>06 商業　　　　　　　　</v>
      </c>
      <c r="S21" s="238">
        <f t="shared" si="0"/>
        <v>0</v>
      </c>
      <c r="T21" s="238">
        <f t="shared" si="0"/>
        <v>0</v>
      </c>
      <c r="U21" s="239">
        <f t="shared" si="0"/>
        <v>0</v>
      </c>
      <c r="V21" s="230">
        <f t="shared" si="0"/>
        <v>0</v>
      </c>
    </row>
    <row r="22" spans="3:22" ht="14.25" customHeight="1">
      <c r="C22" s="838"/>
      <c r="D22" s="839"/>
      <c r="E22" s="854"/>
      <c r="F22" s="237" t="str">
        <f>体系図1!I21</f>
        <v>07 金融・保険　　　　　</v>
      </c>
      <c r="G22" s="238">
        <f>詳細1!J$14</f>
        <v>0</v>
      </c>
      <c r="H22" s="238">
        <f>詳細3!J$27</f>
        <v>0</v>
      </c>
      <c r="I22" s="239">
        <f>詳細2!J$27</f>
        <v>0</v>
      </c>
      <c r="J22" s="230">
        <f>詳細4!J$27</f>
        <v>0</v>
      </c>
      <c r="K22" s="854"/>
      <c r="L22" s="237" t="str">
        <f t="shared" si="1"/>
        <v>07 金融・保険　　　　　</v>
      </c>
      <c r="M22" s="238">
        <f>詳細1!J$22</f>
        <v>0</v>
      </c>
      <c r="N22" s="238">
        <f>詳細3!J$64</f>
        <v>0</v>
      </c>
      <c r="O22" s="239">
        <f>詳細2!J$63</f>
        <v>0</v>
      </c>
      <c r="P22" s="230">
        <f>詳細4!J$66</f>
        <v>0</v>
      </c>
      <c r="Q22" s="854"/>
      <c r="R22" s="237" t="str">
        <f t="shared" si="2"/>
        <v>07 金融・保険　　　　　</v>
      </c>
      <c r="S22" s="238">
        <f t="shared" si="0"/>
        <v>0</v>
      </c>
      <c r="T22" s="238">
        <f t="shared" si="0"/>
        <v>0</v>
      </c>
      <c r="U22" s="239">
        <f t="shared" si="0"/>
        <v>0</v>
      </c>
      <c r="V22" s="230">
        <f t="shared" si="0"/>
        <v>0</v>
      </c>
    </row>
    <row r="23" spans="3:22" ht="14.25" customHeight="1">
      <c r="C23" s="838"/>
      <c r="D23" s="839"/>
      <c r="E23" s="854"/>
      <c r="F23" s="237" t="str">
        <f>体系図1!I22</f>
        <v>08 不動産　　　　　　　</v>
      </c>
      <c r="G23" s="238">
        <f>詳細1!K$14</f>
        <v>0</v>
      </c>
      <c r="H23" s="238">
        <f>詳細3!K$27</f>
        <v>0</v>
      </c>
      <c r="I23" s="239">
        <f>詳細2!K$27</f>
        <v>0</v>
      </c>
      <c r="J23" s="230">
        <f>詳細4!K$27</f>
        <v>0</v>
      </c>
      <c r="K23" s="854"/>
      <c r="L23" s="237" t="str">
        <f t="shared" si="1"/>
        <v>08 不動産　　　　　　　</v>
      </c>
      <c r="M23" s="238">
        <f>詳細1!K$22</f>
        <v>0</v>
      </c>
      <c r="N23" s="238">
        <f>詳細3!K$64</f>
        <v>0</v>
      </c>
      <c r="O23" s="239">
        <f>詳細2!K$63</f>
        <v>0</v>
      </c>
      <c r="P23" s="230">
        <f>詳細4!K$66</f>
        <v>0</v>
      </c>
      <c r="Q23" s="854"/>
      <c r="R23" s="237" t="str">
        <f t="shared" si="2"/>
        <v>08 不動産　　　　　　　</v>
      </c>
      <c r="S23" s="238">
        <f t="shared" si="0"/>
        <v>0</v>
      </c>
      <c r="T23" s="238">
        <f t="shared" si="0"/>
        <v>0</v>
      </c>
      <c r="U23" s="239">
        <f t="shared" si="0"/>
        <v>0</v>
      </c>
      <c r="V23" s="230">
        <f t="shared" si="0"/>
        <v>0</v>
      </c>
    </row>
    <row r="24" spans="3:22" ht="14.25" customHeight="1">
      <c r="C24" s="838"/>
      <c r="D24" s="839"/>
      <c r="E24" s="854"/>
      <c r="F24" s="237" t="str">
        <f>体系図1!I23</f>
        <v>09 運輸・郵便　　　</v>
      </c>
      <c r="G24" s="238">
        <f>詳細1!L$14</f>
        <v>0</v>
      </c>
      <c r="H24" s="238">
        <f>詳細3!L$27</f>
        <v>0</v>
      </c>
      <c r="I24" s="239">
        <f>詳細2!L$27</f>
        <v>0</v>
      </c>
      <c r="J24" s="230">
        <f>詳細4!L$27</f>
        <v>0</v>
      </c>
      <c r="K24" s="854"/>
      <c r="L24" s="237" t="str">
        <f t="shared" si="1"/>
        <v>09 運輸・郵便　　　</v>
      </c>
      <c r="M24" s="238">
        <f>詳細1!L$22</f>
        <v>0</v>
      </c>
      <c r="N24" s="238">
        <f>詳細3!L$64</f>
        <v>0</v>
      </c>
      <c r="O24" s="239">
        <f>詳細2!L$63</f>
        <v>0</v>
      </c>
      <c r="P24" s="230">
        <f>詳細4!L$66</f>
        <v>0</v>
      </c>
      <c r="Q24" s="854"/>
      <c r="R24" s="237" t="str">
        <f t="shared" si="2"/>
        <v>09 運輸・郵便　　　</v>
      </c>
      <c r="S24" s="238">
        <f t="shared" si="0"/>
        <v>0</v>
      </c>
      <c r="T24" s="238">
        <f t="shared" si="0"/>
        <v>0</v>
      </c>
      <c r="U24" s="239">
        <f t="shared" si="0"/>
        <v>0</v>
      </c>
      <c r="V24" s="230">
        <f t="shared" si="0"/>
        <v>0</v>
      </c>
    </row>
    <row r="25" spans="3:22" ht="14.25" customHeight="1">
      <c r="C25" s="838"/>
      <c r="D25" s="839"/>
      <c r="E25" s="854"/>
      <c r="F25" s="237" t="str">
        <f>体系図1!I24</f>
        <v>10 情報通信</v>
      </c>
      <c r="G25" s="238">
        <f>詳細1!M$14</f>
        <v>0</v>
      </c>
      <c r="H25" s="238">
        <f>詳細3!M$27</f>
        <v>0</v>
      </c>
      <c r="I25" s="239">
        <f>詳細2!M$27</f>
        <v>0</v>
      </c>
      <c r="J25" s="230">
        <f>詳細4!M$27</f>
        <v>0</v>
      </c>
      <c r="K25" s="854"/>
      <c r="L25" s="237" t="str">
        <f t="shared" si="1"/>
        <v>10 情報通信</v>
      </c>
      <c r="M25" s="238">
        <f>詳細1!M$22</f>
        <v>0</v>
      </c>
      <c r="N25" s="238">
        <f>詳細3!M$64</f>
        <v>0</v>
      </c>
      <c r="O25" s="239">
        <f>詳細2!M$63</f>
        <v>0</v>
      </c>
      <c r="P25" s="230">
        <f>詳細4!M$66</f>
        <v>0</v>
      </c>
      <c r="Q25" s="854"/>
      <c r="R25" s="237" t="str">
        <f t="shared" si="2"/>
        <v>10 情報通信</v>
      </c>
      <c r="S25" s="238">
        <f t="shared" si="0"/>
        <v>0</v>
      </c>
      <c r="T25" s="238">
        <f t="shared" si="0"/>
        <v>0</v>
      </c>
      <c r="U25" s="239">
        <f t="shared" si="0"/>
        <v>0</v>
      </c>
      <c r="V25" s="230">
        <f t="shared" si="0"/>
        <v>0</v>
      </c>
    </row>
    <row r="26" spans="3:22" ht="14.25" customHeight="1">
      <c r="C26" s="838"/>
      <c r="D26" s="839"/>
      <c r="E26" s="854"/>
      <c r="F26" s="237" t="str">
        <f>体系図1!I25</f>
        <v>11 公務　　　　　　　　</v>
      </c>
      <c r="G26" s="238">
        <f>詳細1!N$14</f>
        <v>0</v>
      </c>
      <c r="H26" s="238">
        <f>詳細3!N$27</f>
        <v>0</v>
      </c>
      <c r="I26" s="239">
        <f>詳細2!N$27</f>
        <v>0</v>
      </c>
      <c r="J26" s="230">
        <f>詳細4!N$27</f>
        <v>0</v>
      </c>
      <c r="K26" s="854"/>
      <c r="L26" s="237" t="str">
        <f t="shared" si="1"/>
        <v>11 公務　　　　　　　　</v>
      </c>
      <c r="M26" s="238">
        <f>詳細1!N$22</f>
        <v>0</v>
      </c>
      <c r="N26" s="238">
        <f>詳細3!N$64</f>
        <v>0</v>
      </c>
      <c r="O26" s="239">
        <f>詳細2!N$63</f>
        <v>0</v>
      </c>
      <c r="P26" s="230">
        <f>詳細4!N$66</f>
        <v>0</v>
      </c>
      <c r="Q26" s="854"/>
      <c r="R26" s="237" t="str">
        <f t="shared" si="2"/>
        <v>11 公務　　　　　　　　</v>
      </c>
      <c r="S26" s="238">
        <f t="shared" si="0"/>
        <v>0</v>
      </c>
      <c r="T26" s="238">
        <f t="shared" si="0"/>
        <v>0</v>
      </c>
      <c r="U26" s="239">
        <f t="shared" si="0"/>
        <v>0</v>
      </c>
      <c r="V26" s="230">
        <f t="shared" si="0"/>
        <v>0</v>
      </c>
    </row>
    <row r="27" spans="3:22" ht="14.25" customHeight="1">
      <c r="C27" s="838"/>
      <c r="D27" s="839"/>
      <c r="E27" s="854"/>
      <c r="F27" s="237" t="str">
        <f>体系図1!I26</f>
        <v>12 サービス業</v>
      </c>
      <c r="G27" s="238">
        <f>詳細1!O$14</f>
        <v>0</v>
      </c>
      <c r="H27" s="238">
        <f>詳細3!O$27</f>
        <v>0</v>
      </c>
      <c r="I27" s="239">
        <f>詳細2!O$27</f>
        <v>0</v>
      </c>
      <c r="J27" s="230">
        <f>詳細4!O$27</f>
        <v>0</v>
      </c>
      <c r="K27" s="854"/>
      <c r="L27" s="237" t="str">
        <f t="shared" si="1"/>
        <v>12 サービス業</v>
      </c>
      <c r="M27" s="238">
        <f>詳細1!O$22</f>
        <v>0</v>
      </c>
      <c r="N27" s="238">
        <f>詳細3!O$64</f>
        <v>0</v>
      </c>
      <c r="O27" s="239">
        <f>詳細2!O$63</f>
        <v>0</v>
      </c>
      <c r="P27" s="230">
        <f>詳細4!O$66</f>
        <v>0</v>
      </c>
      <c r="Q27" s="854"/>
      <c r="R27" s="237" t="str">
        <f t="shared" si="2"/>
        <v>12 サービス業</v>
      </c>
      <c r="S27" s="238">
        <f t="shared" si="0"/>
        <v>0</v>
      </c>
      <c r="T27" s="238">
        <f t="shared" si="0"/>
        <v>0</v>
      </c>
      <c r="U27" s="239">
        <f t="shared" si="0"/>
        <v>0</v>
      </c>
      <c r="V27" s="230">
        <f t="shared" si="0"/>
        <v>0</v>
      </c>
    </row>
    <row r="28" spans="3:22" ht="14.25" customHeight="1" thickBot="1">
      <c r="C28" s="840"/>
      <c r="D28" s="841"/>
      <c r="E28" s="855"/>
      <c r="F28" s="240" t="str">
        <f>体系図1!I27</f>
        <v>13 分類不明</v>
      </c>
      <c r="G28" s="241">
        <f>詳細1!P$14</f>
        <v>0</v>
      </c>
      <c r="H28" s="241">
        <f>詳細3!P$27</f>
        <v>0</v>
      </c>
      <c r="I28" s="242">
        <f>詳細2!P$27</f>
        <v>0</v>
      </c>
      <c r="J28" s="243">
        <f>詳細4!P$27</f>
        <v>0</v>
      </c>
      <c r="K28" s="855"/>
      <c r="L28" s="240" t="str">
        <f t="shared" si="1"/>
        <v>13 分類不明</v>
      </c>
      <c r="M28" s="241">
        <f>詳細1!P$22</f>
        <v>0</v>
      </c>
      <c r="N28" s="241">
        <f>詳細3!P$64</f>
        <v>0</v>
      </c>
      <c r="O28" s="242">
        <f>詳細2!P$63</f>
        <v>0</v>
      </c>
      <c r="P28" s="243">
        <f>詳細4!P$66</f>
        <v>0</v>
      </c>
      <c r="Q28" s="855"/>
      <c r="R28" s="240" t="str">
        <f t="shared" si="2"/>
        <v>13 分類不明</v>
      </c>
      <c r="S28" s="241">
        <f t="shared" si="0"/>
        <v>0</v>
      </c>
      <c r="T28" s="241">
        <f t="shared" si="0"/>
        <v>0</v>
      </c>
      <c r="U28" s="242">
        <f t="shared" si="0"/>
        <v>0</v>
      </c>
      <c r="V28" s="243">
        <f t="shared" si="0"/>
        <v>0</v>
      </c>
    </row>
    <row r="29" spans="3:22">
      <c r="C29" s="856" t="s">
        <v>72</v>
      </c>
      <c r="D29" s="860"/>
      <c r="E29" s="842"/>
      <c r="F29" s="843"/>
      <c r="G29" s="846" t="s">
        <v>294</v>
      </c>
      <c r="H29" s="220"/>
      <c r="I29" s="221"/>
      <c r="J29" s="848" t="s">
        <v>27</v>
      </c>
      <c r="K29" s="842"/>
      <c r="L29" s="843"/>
      <c r="M29" s="846" t="s">
        <v>294</v>
      </c>
      <c r="N29" s="220"/>
      <c r="O29" s="221"/>
      <c r="P29" s="848" t="s">
        <v>27</v>
      </c>
      <c r="Q29" s="842"/>
      <c r="R29" s="843"/>
      <c r="S29" s="846" t="s">
        <v>294</v>
      </c>
      <c r="T29" s="220"/>
      <c r="U29" s="221"/>
      <c r="V29" s="848" t="s">
        <v>27</v>
      </c>
    </row>
    <row r="30" spans="3:22" ht="12.95" customHeight="1">
      <c r="C30" s="838"/>
      <c r="D30" s="839"/>
      <c r="E30" s="844"/>
      <c r="F30" s="845"/>
      <c r="G30" s="847"/>
      <c r="H30" s="850" t="s">
        <v>295</v>
      </c>
      <c r="I30" s="222"/>
      <c r="J30" s="849"/>
      <c r="K30" s="844"/>
      <c r="L30" s="845"/>
      <c r="M30" s="847"/>
      <c r="N30" s="850" t="s">
        <v>295</v>
      </c>
      <c r="O30" s="222"/>
      <c r="P30" s="849"/>
      <c r="Q30" s="844"/>
      <c r="R30" s="845"/>
      <c r="S30" s="847"/>
      <c r="T30" s="850" t="s">
        <v>295</v>
      </c>
      <c r="U30" s="222"/>
      <c r="V30" s="849"/>
    </row>
    <row r="31" spans="3:22">
      <c r="C31" s="838"/>
      <c r="D31" s="839"/>
      <c r="E31" s="844"/>
      <c r="F31" s="845"/>
      <c r="G31" s="847"/>
      <c r="H31" s="847"/>
      <c r="I31" s="223" t="s">
        <v>296</v>
      </c>
      <c r="J31" s="849"/>
      <c r="K31" s="844"/>
      <c r="L31" s="845"/>
      <c r="M31" s="847"/>
      <c r="N31" s="847"/>
      <c r="O31" s="223" t="s">
        <v>296</v>
      </c>
      <c r="P31" s="849"/>
      <c r="Q31" s="844"/>
      <c r="R31" s="845"/>
      <c r="S31" s="847"/>
      <c r="T31" s="847"/>
      <c r="U31" s="223" t="s">
        <v>296</v>
      </c>
      <c r="V31" s="849"/>
    </row>
    <row r="32" spans="3:22">
      <c r="C32" s="838"/>
      <c r="D32" s="839"/>
      <c r="E32" s="844"/>
      <c r="F32" s="845"/>
      <c r="G32" s="847"/>
      <c r="H32" s="847"/>
      <c r="I32" s="224" t="s">
        <v>297</v>
      </c>
      <c r="J32" s="849"/>
      <c r="K32" s="844"/>
      <c r="L32" s="845"/>
      <c r="M32" s="847"/>
      <c r="N32" s="847"/>
      <c r="O32" s="224" t="s">
        <v>297</v>
      </c>
      <c r="P32" s="849"/>
      <c r="Q32" s="844"/>
      <c r="R32" s="845"/>
      <c r="S32" s="847"/>
      <c r="T32" s="847"/>
      <c r="U32" s="224" t="s">
        <v>297</v>
      </c>
      <c r="V32" s="849"/>
    </row>
    <row r="33" spans="3:22" ht="14.25">
      <c r="C33" s="838"/>
      <c r="D33" s="839"/>
      <c r="E33" s="225" t="s">
        <v>298</v>
      </c>
      <c r="F33" s="225"/>
      <c r="G33" s="226">
        <f>詳細1!Q48</f>
        <v>0</v>
      </c>
      <c r="H33" s="226">
        <f>詳細3!Q102</f>
        <v>0</v>
      </c>
      <c r="I33" s="226">
        <f>詳細2!Q101</f>
        <v>0</v>
      </c>
      <c r="J33" s="227">
        <f>詳細4!Q107</f>
        <v>0</v>
      </c>
      <c r="K33" s="225" t="s">
        <v>298</v>
      </c>
      <c r="L33" s="225"/>
      <c r="M33" s="226">
        <f>詳細1!Q56</f>
        <v>0</v>
      </c>
      <c r="N33" s="226">
        <f>詳細3!Q140</f>
        <v>0</v>
      </c>
      <c r="O33" s="226">
        <f>詳細2!Q140</f>
        <v>0</v>
      </c>
      <c r="P33" s="227">
        <f>詳細4!Q146</f>
        <v>0</v>
      </c>
      <c r="Q33" s="225" t="s">
        <v>298</v>
      </c>
      <c r="R33" s="225"/>
      <c r="S33" s="226">
        <f t="shared" ref="S33:V49" si="3">G33+M33</f>
        <v>0</v>
      </c>
      <c r="T33" s="226">
        <f t="shared" si="3"/>
        <v>0</v>
      </c>
      <c r="U33" s="226">
        <f t="shared" si="3"/>
        <v>0</v>
      </c>
      <c r="V33" s="227">
        <f t="shared" si="3"/>
        <v>0</v>
      </c>
    </row>
    <row r="34" spans="3:22" ht="14.25">
      <c r="C34" s="838"/>
      <c r="D34" s="839"/>
      <c r="E34" s="228" t="s">
        <v>299</v>
      </c>
      <c r="F34" s="228"/>
      <c r="G34" s="229">
        <f>詳細1!Q49</f>
        <v>0</v>
      </c>
      <c r="H34" s="229">
        <f>詳細3!Q103</f>
        <v>0</v>
      </c>
      <c r="I34" s="229">
        <f>詳細2!Q102</f>
        <v>0</v>
      </c>
      <c r="J34" s="230">
        <f>詳細4!Q108</f>
        <v>0</v>
      </c>
      <c r="K34" s="228" t="s">
        <v>299</v>
      </c>
      <c r="L34" s="228"/>
      <c r="M34" s="229">
        <f>詳細1!Q57</f>
        <v>0</v>
      </c>
      <c r="N34" s="229">
        <f>詳細3!Q141</f>
        <v>0</v>
      </c>
      <c r="O34" s="229">
        <f>詳細2!Q141</f>
        <v>0</v>
      </c>
      <c r="P34" s="230">
        <f>詳細4!Q147</f>
        <v>0</v>
      </c>
      <c r="Q34" s="228" t="s">
        <v>299</v>
      </c>
      <c r="R34" s="228"/>
      <c r="S34" s="229">
        <f t="shared" si="3"/>
        <v>0</v>
      </c>
      <c r="T34" s="229">
        <f t="shared" si="3"/>
        <v>0</v>
      </c>
      <c r="U34" s="229">
        <f t="shared" si="3"/>
        <v>0</v>
      </c>
      <c r="V34" s="230">
        <f t="shared" si="3"/>
        <v>0</v>
      </c>
    </row>
    <row r="35" spans="3:22" ht="14.25">
      <c r="C35" s="838"/>
      <c r="D35" s="839"/>
      <c r="E35" s="231" t="s">
        <v>302</v>
      </c>
      <c r="F35" s="231"/>
      <c r="G35" s="232">
        <f>詳細1!Q50</f>
        <v>0</v>
      </c>
      <c r="H35" s="232">
        <f>詳細3!Q104</f>
        <v>0</v>
      </c>
      <c r="I35" s="232">
        <f>詳細2!Q103</f>
        <v>0</v>
      </c>
      <c r="J35" s="233">
        <f>詳細4!Q109</f>
        <v>0</v>
      </c>
      <c r="K35" s="231" t="s">
        <v>302</v>
      </c>
      <c r="L35" s="231"/>
      <c r="M35" s="232">
        <f>詳細1!Q58</f>
        <v>0</v>
      </c>
      <c r="N35" s="232">
        <f>詳細3!Q142</f>
        <v>0</v>
      </c>
      <c r="O35" s="232">
        <f>詳細2!Q142</f>
        <v>0</v>
      </c>
      <c r="P35" s="233">
        <f>詳細4!Q148</f>
        <v>0</v>
      </c>
      <c r="Q35" s="231" t="s">
        <v>302</v>
      </c>
      <c r="R35" s="231"/>
      <c r="S35" s="232">
        <f t="shared" si="3"/>
        <v>0</v>
      </c>
      <c r="T35" s="232">
        <f t="shared" si="3"/>
        <v>0</v>
      </c>
      <c r="U35" s="232">
        <f t="shared" si="3"/>
        <v>0</v>
      </c>
      <c r="V35" s="233">
        <f t="shared" si="3"/>
        <v>0</v>
      </c>
    </row>
    <row r="36" spans="3:22" ht="24.95" customHeight="1">
      <c r="C36" s="838"/>
      <c r="D36" s="839"/>
      <c r="E36" s="851" t="s">
        <v>303</v>
      </c>
      <c r="F36" s="852"/>
      <c r="G36" s="226">
        <f>詳細1!Q51</f>
        <v>0</v>
      </c>
      <c r="H36" s="226">
        <f>詳細3!Q105</f>
        <v>0</v>
      </c>
      <c r="I36" s="229">
        <f>詳細2!Q104</f>
        <v>0</v>
      </c>
      <c r="J36" s="227">
        <f>詳細4!Q110</f>
        <v>0</v>
      </c>
      <c r="K36" s="851" t="s">
        <v>303</v>
      </c>
      <c r="L36" s="852"/>
      <c r="M36" s="226">
        <f>詳細1!Q59</f>
        <v>0</v>
      </c>
      <c r="N36" s="226">
        <f>詳細3!Q143</f>
        <v>0</v>
      </c>
      <c r="O36" s="229">
        <f>詳細2!Q143</f>
        <v>0</v>
      </c>
      <c r="P36" s="227">
        <f>詳細4!Q149</f>
        <v>0</v>
      </c>
      <c r="Q36" s="851" t="s">
        <v>303</v>
      </c>
      <c r="R36" s="852"/>
      <c r="S36" s="226">
        <f t="shared" si="3"/>
        <v>0</v>
      </c>
      <c r="T36" s="226">
        <f t="shared" si="3"/>
        <v>0</v>
      </c>
      <c r="U36" s="229">
        <f t="shared" si="3"/>
        <v>0</v>
      </c>
      <c r="V36" s="227">
        <f t="shared" si="3"/>
        <v>0</v>
      </c>
    </row>
    <row r="37" spans="3:22" ht="14.25">
      <c r="C37" s="838"/>
      <c r="D37" s="839"/>
      <c r="E37" s="853" t="s">
        <v>304</v>
      </c>
      <c r="F37" s="234" t="str">
        <f t="shared" ref="F37:F49" si="4">F16</f>
        <v>01 農林漁業</v>
      </c>
      <c r="G37" s="235">
        <f>詳細1!D$51</f>
        <v>0</v>
      </c>
      <c r="H37" s="235">
        <f>詳細3!D$105</f>
        <v>0</v>
      </c>
      <c r="I37" s="236">
        <f>詳細2!D$104</f>
        <v>0</v>
      </c>
      <c r="J37" s="227">
        <f>詳細4!D$110</f>
        <v>0</v>
      </c>
      <c r="K37" s="853" t="s">
        <v>304</v>
      </c>
      <c r="L37" s="234" t="str">
        <f t="shared" ref="L37:L49" si="5">F16</f>
        <v>01 農林漁業</v>
      </c>
      <c r="M37" s="235">
        <f>詳細1!D$59</f>
        <v>0</v>
      </c>
      <c r="N37" s="235">
        <f>詳細3!D$143</f>
        <v>0</v>
      </c>
      <c r="O37" s="236">
        <f>詳細2!D$143</f>
        <v>0</v>
      </c>
      <c r="P37" s="227">
        <f>詳細4!D$149</f>
        <v>0</v>
      </c>
      <c r="Q37" s="853" t="s">
        <v>304</v>
      </c>
      <c r="R37" s="234" t="str">
        <f t="shared" ref="R37:R49" si="6">F16</f>
        <v>01 農林漁業</v>
      </c>
      <c r="S37" s="235">
        <f t="shared" si="3"/>
        <v>0</v>
      </c>
      <c r="T37" s="235">
        <f t="shared" si="3"/>
        <v>0</v>
      </c>
      <c r="U37" s="236">
        <f t="shared" si="3"/>
        <v>0</v>
      </c>
      <c r="V37" s="227">
        <f t="shared" si="3"/>
        <v>0</v>
      </c>
    </row>
    <row r="38" spans="3:22" ht="14.25">
      <c r="C38" s="838"/>
      <c r="D38" s="839"/>
      <c r="E38" s="854"/>
      <c r="F38" s="237" t="str">
        <f t="shared" si="4"/>
        <v>02 鉱業</v>
      </c>
      <c r="G38" s="238">
        <f>詳細1!E$51</f>
        <v>0</v>
      </c>
      <c r="H38" s="238">
        <f>詳細3!E$105</f>
        <v>0</v>
      </c>
      <c r="I38" s="239">
        <f>詳細2!E$104</f>
        <v>0</v>
      </c>
      <c r="J38" s="230">
        <f>詳細4!E$110</f>
        <v>0</v>
      </c>
      <c r="K38" s="854"/>
      <c r="L38" s="237" t="str">
        <f t="shared" si="5"/>
        <v>02 鉱業</v>
      </c>
      <c r="M38" s="238">
        <f>詳細1!E$59</f>
        <v>0</v>
      </c>
      <c r="N38" s="238">
        <f>詳細3!E$143</f>
        <v>0</v>
      </c>
      <c r="O38" s="239">
        <f>詳細2!E$143</f>
        <v>0</v>
      </c>
      <c r="P38" s="230">
        <f>詳細4!E$149</f>
        <v>0</v>
      </c>
      <c r="Q38" s="854"/>
      <c r="R38" s="237" t="str">
        <f t="shared" si="6"/>
        <v>02 鉱業</v>
      </c>
      <c r="S38" s="238">
        <f t="shared" si="3"/>
        <v>0</v>
      </c>
      <c r="T38" s="238">
        <f t="shared" si="3"/>
        <v>0</v>
      </c>
      <c r="U38" s="239">
        <f t="shared" si="3"/>
        <v>0</v>
      </c>
      <c r="V38" s="230">
        <f t="shared" si="3"/>
        <v>0</v>
      </c>
    </row>
    <row r="39" spans="3:22" ht="14.25">
      <c r="C39" s="838"/>
      <c r="D39" s="839"/>
      <c r="E39" s="854"/>
      <c r="F39" s="237" t="str">
        <f t="shared" si="4"/>
        <v>03 製造業</v>
      </c>
      <c r="G39" s="238">
        <f>詳細1!F$51</f>
        <v>0</v>
      </c>
      <c r="H39" s="238">
        <f>詳細3!F$105</f>
        <v>0</v>
      </c>
      <c r="I39" s="239">
        <f>詳細2!F$104</f>
        <v>0</v>
      </c>
      <c r="J39" s="230">
        <f>詳細4!F$110</f>
        <v>0</v>
      </c>
      <c r="K39" s="854"/>
      <c r="L39" s="237" t="str">
        <f t="shared" si="5"/>
        <v>03 製造業</v>
      </c>
      <c r="M39" s="238">
        <f>詳細1!F$59</f>
        <v>0</v>
      </c>
      <c r="N39" s="238">
        <f>詳細3!F$143</f>
        <v>0</v>
      </c>
      <c r="O39" s="239">
        <f>詳細2!F$143</f>
        <v>0</v>
      </c>
      <c r="P39" s="230">
        <f>詳細4!F$149</f>
        <v>0</v>
      </c>
      <c r="Q39" s="854"/>
      <c r="R39" s="237" t="str">
        <f t="shared" si="6"/>
        <v>03 製造業</v>
      </c>
      <c r="S39" s="238">
        <f t="shared" si="3"/>
        <v>0</v>
      </c>
      <c r="T39" s="238">
        <f t="shared" si="3"/>
        <v>0</v>
      </c>
      <c r="U39" s="239">
        <f t="shared" si="3"/>
        <v>0</v>
      </c>
      <c r="V39" s="230">
        <f t="shared" si="3"/>
        <v>0</v>
      </c>
    </row>
    <row r="40" spans="3:22" ht="14.25">
      <c r="C40" s="838"/>
      <c r="D40" s="839"/>
      <c r="E40" s="854"/>
      <c r="F40" s="237" t="str">
        <f t="shared" si="4"/>
        <v>04 建設</v>
      </c>
      <c r="G40" s="238">
        <f>詳細1!G$51</f>
        <v>0</v>
      </c>
      <c r="H40" s="238">
        <f>詳細3!G$105</f>
        <v>0</v>
      </c>
      <c r="I40" s="239">
        <f>詳細2!G$104</f>
        <v>0</v>
      </c>
      <c r="J40" s="230">
        <f>詳細4!G$110</f>
        <v>0</v>
      </c>
      <c r="K40" s="854"/>
      <c r="L40" s="237" t="str">
        <f t="shared" si="5"/>
        <v>04 建設</v>
      </c>
      <c r="M40" s="238">
        <f>詳細1!G$59</f>
        <v>0</v>
      </c>
      <c r="N40" s="238">
        <f>詳細3!G$143</f>
        <v>0</v>
      </c>
      <c r="O40" s="239">
        <f>詳細2!G$143</f>
        <v>0</v>
      </c>
      <c r="P40" s="230">
        <f>詳細4!G$149</f>
        <v>0</v>
      </c>
      <c r="Q40" s="854"/>
      <c r="R40" s="237" t="str">
        <f t="shared" si="6"/>
        <v>04 建設</v>
      </c>
      <c r="S40" s="238">
        <f t="shared" si="3"/>
        <v>0</v>
      </c>
      <c r="T40" s="238">
        <f t="shared" si="3"/>
        <v>0</v>
      </c>
      <c r="U40" s="239">
        <f t="shared" si="3"/>
        <v>0</v>
      </c>
      <c r="V40" s="230">
        <f t="shared" si="3"/>
        <v>0</v>
      </c>
    </row>
    <row r="41" spans="3:22" ht="14.25">
      <c r="C41" s="838"/>
      <c r="D41" s="839"/>
      <c r="E41" s="854"/>
      <c r="F41" s="237" t="str">
        <f t="shared" si="4"/>
        <v>05 電力・ガス・水道</v>
      </c>
      <c r="G41" s="238">
        <f>詳細1!H$51</f>
        <v>0</v>
      </c>
      <c r="H41" s="238">
        <f>詳細3!H$105</f>
        <v>0</v>
      </c>
      <c r="I41" s="239">
        <f>詳細2!H$104</f>
        <v>0</v>
      </c>
      <c r="J41" s="230">
        <f>詳細4!H$110</f>
        <v>0</v>
      </c>
      <c r="K41" s="854"/>
      <c r="L41" s="237" t="str">
        <f t="shared" si="5"/>
        <v>05 電力・ガス・水道</v>
      </c>
      <c r="M41" s="238">
        <f>詳細1!H$59</f>
        <v>0</v>
      </c>
      <c r="N41" s="238">
        <f>詳細3!H$143</f>
        <v>0</v>
      </c>
      <c r="O41" s="239">
        <f>詳細2!H$143</f>
        <v>0</v>
      </c>
      <c r="P41" s="230">
        <f>詳細4!H$149</f>
        <v>0</v>
      </c>
      <c r="Q41" s="854"/>
      <c r="R41" s="237" t="str">
        <f t="shared" si="6"/>
        <v>05 電力・ガス・水道</v>
      </c>
      <c r="S41" s="238">
        <f t="shared" si="3"/>
        <v>0</v>
      </c>
      <c r="T41" s="238">
        <f t="shared" si="3"/>
        <v>0</v>
      </c>
      <c r="U41" s="239">
        <f t="shared" si="3"/>
        <v>0</v>
      </c>
      <c r="V41" s="230">
        <f t="shared" si="3"/>
        <v>0</v>
      </c>
    </row>
    <row r="42" spans="3:22" ht="14.25">
      <c r="C42" s="838"/>
      <c r="D42" s="839"/>
      <c r="E42" s="854"/>
      <c r="F42" s="237" t="str">
        <f t="shared" si="4"/>
        <v>06 商業　　　　　　　　</v>
      </c>
      <c r="G42" s="238">
        <f>詳細1!I$51</f>
        <v>0</v>
      </c>
      <c r="H42" s="238">
        <f>詳細3!I$105</f>
        <v>0</v>
      </c>
      <c r="I42" s="239">
        <f>詳細2!I$104</f>
        <v>0</v>
      </c>
      <c r="J42" s="230">
        <f>詳細4!I$110</f>
        <v>0</v>
      </c>
      <c r="K42" s="854"/>
      <c r="L42" s="237" t="str">
        <f t="shared" si="5"/>
        <v>06 商業　　　　　　　　</v>
      </c>
      <c r="M42" s="238">
        <f>詳細1!I$59</f>
        <v>0</v>
      </c>
      <c r="N42" s="238">
        <f>詳細3!I$143</f>
        <v>0</v>
      </c>
      <c r="O42" s="239">
        <f>詳細2!I$143</f>
        <v>0</v>
      </c>
      <c r="P42" s="230">
        <f>詳細4!I$149</f>
        <v>0</v>
      </c>
      <c r="Q42" s="854"/>
      <c r="R42" s="237" t="str">
        <f t="shared" si="6"/>
        <v>06 商業　　　　　　　　</v>
      </c>
      <c r="S42" s="238">
        <f t="shared" si="3"/>
        <v>0</v>
      </c>
      <c r="T42" s="238">
        <f t="shared" si="3"/>
        <v>0</v>
      </c>
      <c r="U42" s="239">
        <f t="shared" si="3"/>
        <v>0</v>
      </c>
      <c r="V42" s="230">
        <f t="shared" si="3"/>
        <v>0</v>
      </c>
    </row>
    <row r="43" spans="3:22" ht="14.25">
      <c r="C43" s="838"/>
      <c r="D43" s="839"/>
      <c r="E43" s="854"/>
      <c r="F43" s="237" t="str">
        <f t="shared" si="4"/>
        <v>07 金融・保険　　　　　</v>
      </c>
      <c r="G43" s="238">
        <f>詳細1!J$51</f>
        <v>0</v>
      </c>
      <c r="H43" s="238">
        <f>詳細3!J$105</f>
        <v>0</v>
      </c>
      <c r="I43" s="239">
        <f>詳細2!J$104</f>
        <v>0</v>
      </c>
      <c r="J43" s="230">
        <f>詳細4!J$110</f>
        <v>0</v>
      </c>
      <c r="K43" s="854"/>
      <c r="L43" s="237" t="str">
        <f t="shared" si="5"/>
        <v>07 金融・保険　　　　　</v>
      </c>
      <c r="M43" s="238">
        <f>詳細1!J$59</f>
        <v>0</v>
      </c>
      <c r="N43" s="238">
        <f>詳細3!J$143</f>
        <v>0</v>
      </c>
      <c r="O43" s="239">
        <f>詳細2!J$143</f>
        <v>0</v>
      </c>
      <c r="P43" s="230">
        <f>詳細4!J$149</f>
        <v>0</v>
      </c>
      <c r="Q43" s="854"/>
      <c r="R43" s="237" t="str">
        <f t="shared" si="6"/>
        <v>07 金融・保険　　　　　</v>
      </c>
      <c r="S43" s="238">
        <f t="shared" si="3"/>
        <v>0</v>
      </c>
      <c r="T43" s="238">
        <f t="shared" si="3"/>
        <v>0</v>
      </c>
      <c r="U43" s="239">
        <f t="shared" si="3"/>
        <v>0</v>
      </c>
      <c r="V43" s="230">
        <f t="shared" si="3"/>
        <v>0</v>
      </c>
    </row>
    <row r="44" spans="3:22" ht="14.25">
      <c r="C44" s="838"/>
      <c r="D44" s="839"/>
      <c r="E44" s="854"/>
      <c r="F44" s="237" t="str">
        <f t="shared" si="4"/>
        <v>08 不動産　　　　　　　</v>
      </c>
      <c r="G44" s="238">
        <f>詳細1!K$51</f>
        <v>0</v>
      </c>
      <c r="H44" s="238">
        <f>詳細3!K$105</f>
        <v>0</v>
      </c>
      <c r="I44" s="239">
        <f>詳細2!K$104</f>
        <v>0</v>
      </c>
      <c r="J44" s="230">
        <f>詳細4!K$110</f>
        <v>0</v>
      </c>
      <c r="K44" s="854"/>
      <c r="L44" s="237" t="str">
        <f t="shared" si="5"/>
        <v>08 不動産　　　　　　　</v>
      </c>
      <c r="M44" s="238">
        <f>詳細1!K$59</f>
        <v>0</v>
      </c>
      <c r="N44" s="238">
        <f>詳細3!K$143</f>
        <v>0</v>
      </c>
      <c r="O44" s="239">
        <f>詳細2!K$143</f>
        <v>0</v>
      </c>
      <c r="P44" s="230">
        <f>詳細4!K$149</f>
        <v>0</v>
      </c>
      <c r="Q44" s="854"/>
      <c r="R44" s="237" t="str">
        <f t="shared" si="6"/>
        <v>08 不動産　　　　　　　</v>
      </c>
      <c r="S44" s="238">
        <f t="shared" si="3"/>
        <v>0</v>
      </c>
      <c r="T44" s="238">
        <f t="shared" si="3"/>
        <v>0</v>
      </c>
      <c r="U44" s="239">
        <f t="shared" si="3"/>
        <v>0</v>
      </c>
      <c r="V44" s="230">
        <f t="shared" si="3"/>
        <v>0</v>
      </c>
    </row>
    <row r="45" spans="3:22" ht="14.25">
      <c r="C45" s="838"/>
      <c r="D45" s="839"/>
      <c r="E45" s="854"/>
      <c r="F45" s="237" t="str">
        <f t="shared" si="4"/>
        <v>09 運輸・郵便　　　</v>
      </c>
      <c r="G45" s="238">
        <f>詳細1!L$51</f>
        <v>0</v>
      </c>
      <c r="H45" s="238">
        <f>詳細3!L$105</f>
        <v>0</v>
      </c>
      <c r="I45" s="239">
        <f>詳細2!L$104</f>
        <v>0</v>
      </c>
      <c r="J45" s="230">
        <f>詳細4!L$110</f>
        <v>0</v>
      </c>
      <c r="K45" s="854"/>
      <c r="L45" s="237" t="str">
        <f t="shared" si="5"/>
        <v>09 運輸・郵便　　　</v>
      </c>
      <c r="M45" s="238">
        <f>詳細1!L$59</f>
        <v>0</v>
      </c>
      <c r="N45" s="238">
        <f>詳細3!L$143</f>
        <v>0</v>
      </c>
      <c r="O45" s="239">
        <f>詳細2!L$143</f>
        <v>0</v>
      </c>
      <c r="P45" s="230">
        <f>詳細4!L$149</f>
        <v>0</v>
      </c>
      <c r="Q45" s="854"/>
      <c r="R45" s="237" t="str">
        <f t="shared" si="6"/>
        <v>09 運輸・郵便　　　</v>
      </c>
      <c r="S45" s="238">
        <f t="shared" si="3"/>
        <v>0</v>
      </c>
      <c r="T45" s="238">
        <f t="shared" si="3"/>
        <v>0</v>
      </c>
      <c r="U45" s="239">
        <f t="shared" si="3"/>
        <v>0</v>
      </c>
      <c r="V45" s="230">
        <f t="shared" si="3"/>
        <v>0</v>
      </c>
    </row>
    <row r="46" spans="3:22" ht="14.25">
      <c r="C46" s="838"/>
      <c r="D46" s="839"/>
      <c r="E46" s="854"/>
      <c r="F46" s="237" t="str">
        <f t="shared" si="4"/>
        <v>10 情報通信</v>
      </c>
      <c r="G46" s="238">
        <f>詳細1!M$51</f>
        <v>0</v>
      </c>
      <c r="H46" s="238">
        <f>詳細3!M$105</f>
        <v>0</v>
      </c>
      <c r="I46" s="239">
        <f>詳細2!M$104</f>
        <v>0</v>
      </c>
      <c r="J46" s="230">
        <f>詳細4!M$110</f>
        <v>0</v>
      </c>
      <c r="K46" s="854"/>
      <c r="L46" s="237" t="str">
        <f t="shared" si="5"/>
        <v>10 情報通信</v>
      </c>
      <c r="M46" s="238">
        <f>詳細1!M$59</f>
        <v>0</v>
      </c>
      <c r="N46" s="238">
        <f>詳細3!M$143</f>
        <v>0</v>
      </c>
      <c r="O46" s="239">
        <f>詳細2!M$143</f>
        <v>0</v>
      </c>
      <c r="P46" s="230">
        <f>詳細4!M$149</f>
        <v>0</v>
      </c>
      <c r="Q46" s="854"/>
      <c r="R46" s="237" t="str">
        <f t="shared" si="6"/>
        <v>10 情報通信</v>
      </c>
      <c r="S46" s="238">
        <f t="shared" si="3"/>
        <v>0</v>
      </c>
      <c r="T46" s="238">
        <f t="shared" si="3"/>
        <v>0</v>
      </c>
      <c r="U46" s="239">
        <f t="shared" si="3"/>
        <v>0</v>
      </c>
      <c r="V46" s="230">
        <f t="shared" si="3"/>
        <v>0</v>
      </c>
    </row>
    <row r="47" spans="3:22" ht="14.25">
      <c r="C47" s="838"/>
      <c r="D47" s="839"/>
      <c r="E47" s="854"/>
      <c r="F47" s="237" t="str">
        <f t="shared" si="4"/>
        <v>11 公務　　　　　　　　</v>
      </c>
      <c r="G47" s="238">
        <f>詳細1!N$51</f>
        <v>0</v>
      </c>
      <c r="H47" s="238">
        <f>詳細3!N$105</f>
        <v>0</v>
      </c>
      <c r="I47" s="239">
        <f>詳細2!N$104</f>
        <v>0</v>
      </c>
      <c r="J47" s="230">
        <f>詳細4!N$110</f>
        <v>0</v>
      </c>
      <c r="K47" s="854"/>
      <c r="L47" s="237" t="str">
        <f t="shared" si="5"/>
        <v>11 公務　　　　　　　　</v>
      </c>
      <c r="M47" s="238">
        <f>詳細1!N$59</f>
        <v>0</v>
      </c>
      <c r="N47" s="238">
        <f>詳細3!N$143</f>
        <v>0</v>
      </c>
      <c r="O47" s="239">
        <f>詳細2!N$143</f>
        <v>0</v>
      </c>
      <c r="P47" s="230">
        <f>詳細4!N$149</f>
        <v>0</v>
      </c>
      <c r="Q47" s="854"/>
      <c r="R47" s="237" t="str">
        <f t="shared" si="6"/>
        <v>11 公務　　　　　　　　</v>
      </c>
      <c r="S47" s="238">
        <f t="shared" si="3"/>
        <v>0</v>
      </c>
      <c r="T47" s="238">
        <f t="shared" si="3"/>
        <v>0</v>
      </c>
      <c r="U47" s="239">
        <f t="shared" si="3"/>
        <v>0</v>
      </c>
      <c r="V47" s="230">
        <f t="shared" si="3"/>
        <v>0</v>
      </c>
    </row>
    <row r="48" spans="3:22" ht="14.25">
      <c r="C48" s="838"/>
      <c r="D48" s="839"/>
      <c r="E48" s="854"/>
      <c r="F48" s="237" t="str">
        <f t="shared" si="4"/>
        <v>12 サービス業</v>
      </c>
      <c r="G48" s="238">
        <f>詳細1!O$51</f>
        <v>0</v>
      </c>
      <c r="H48" s="238">
        <f>詳細3!O$105</f>
        <v>0</v>
      </c>
      <c r="I48" s="239">
        <f>詳細2!O$104</f>
        <v>0</v>
      </c>
      <c r="J48" s="230">
        <f>詳細4!O$110</f>
        <v>0</v>
      </c>
      <c r="K48" s="854"/>
      <c r="L48" s="237" t="str">
        <f t="shared" si="5"/>
        <v>12 サービス業</v>
      </c>
      <c r="M48" s="238">
        <f>詳細1!O$59</f>
        <v>0</v>
      </c>
      <c r="N48" s="238">
        <f>詳細3!O$143</f>
        <v>0</v>
      </c>
      <c r="O48" s="239">
        <f>詳細2!O$143</f>
        <v>0</v>
      </c>
      <c r="P48" s="230">
        <f>詳細4!O$149</f>
        <v>0</v>
      </c>
      <c r="Q48" s="854"/>
      <c r="R48" s="237" t="str">
        <f t="shared" si="6"/>
        <v>12 サービス業</v>
      </c>
      <c r="S48" s="238">
        <f t="shared" si="3"/>
        <v>0</v>
      </c>
      <c r="T48" s="238">
        <f t="shared" si="3"/>
        <v>0</v>
      </c>
      <c r="U48" s="239">
        <f t="shared" si="3"/>
        <v>0</v>
      </c>
      <c r="V48" s="230">
        <f t="shared" si="3"/>
        <v>0</v>
      </c>
    </row>
    <row r="49" spans="3:22" ht="15" thickBot="1">
      <c r="C49" s="840"/>
      <c r="D49" s="841"/>
      <c r="E49" s="855"/>
      <c r="F49" s="240" t="str">
        <f t="shared" si="4"/>
        <v>13 分類不明</v>
      </c>
      <c r="G49" s="241">
        <f>詳細1!P$51</f>
        <v>0</v>
      </c>
      <c r="H49" s="241">
        <f>詳細3!P$105</f>
        <v>0</v>
      </c>
      <c r="I49" s="242">
        <f>詳細2!P$104</f>
        <v>0</v>
      </c>
      <c r="J49" s="243">
        <f>詳細4!P$110</f>
        <v>0</v>
      </c>
      <c r="K49" s="855"/>
      <c r="L49" s="240" t="str">
        <f t="shared" si="5"/>
        <v>13 分類不明</v>
      </c>
      <c r="M49" s="241">
        <f>詳細1!P$59</f>
        <v>0</v>
      </c>
      <c r="N49" s="241">
        <f>詳細3!P$143</f>
        <v>0</v>
      </c>
      <c r="O49" s="242">
        <f>詳細2!P$143</f>
        <v>0</v>
      </c>
      <c r="P49" s="243">
        <f>詳細4!P$149</f>
        <v>0</v>
      </c>
      <c r="Q49" s="855"/>
      <c r="R49" s="240" t="str">
        <f t="shared" si="6"/>
        <v>13 分類不明</v>
      </c>
      <c r="S49" s="241">
        <f t="shared" si="3"/>
        <v>0</v>
      </c>
      <c r="T49" s="241">
        <f t="shared" si="3"/>
        <v>0</v>
      </c>
      <c r="U49" s="242">
        <f t="shared" si="3"/>
        <v>0</v>
      </c>
      <c r="V49" s="243">
        <f t="shared" si="3"/>
        <v>0</v>
      </c>
    </row>
    <row r="50" spans="3:22">
      <c r="C50" s="856" t="s">
        <v>305</v>
      </c>
      <c r="D50" s="857"/>
      <c r="E50" s="842"/>
      <c r="F50" s="843"/>
      <c r="G50" s="846" t="s">
        <v>294</v>
      </c>
      <c r="H50" s="220"/>
      <c r="I50" s="221"/>
      <c r="J50" s="848" t="s">
        <v>27</v>
      </c>
      <c r="K50" s="842"/>
      <c r="L50" s="843"/>
      <c r="M50" s="846" t="s">
        <v>294</v>
      </c>
      <c r="N50" s="220"/>
      <c r="O50" s="221"/>
      <c r="P50" s="848" t="s">
        <v>27</v>
      </c>
      <c r="Q50" s="842"/>
      <c r="R50" s="843"/>
      <c r="S50" s="846" t="s">
        <v>294</v>
      </c>
      <c r="T50" s="220"/>
      <c r="U50" s="221"/>
      <c r="V50" s="848" t="s">
        <v>27</v>
      </c>
    </row>
    <row r="51" spans="3:22" ht="12.95" customHeight="1">
      <c r="C51" s="838"/>
      <c r="D51" s="858"/>
      <c r="E51" s="844"/>
      <c r="F51" s="845"/>
      <c r="G51" s="847"/>
      <c r="H51" s="850" t="s">
        <v>295</v>
      </c>
      <c r="I51" s="222"/>
      <c r="J51" s="849"/>
      <c r="K51" s="844"/>
      <c r="L51" s="845"/>
      <c r="M51" s="847"/>
      <c r="N51" s="850" t="s">
        <v>295</v>
      </c>
      <c r="O51" s="222"/>
      <c r="P51" s="849"/>
      <c r="Q51" s="844"/>
      <c r="R51" s="845"/>
      <c r="S51" s="847"/>
      <c r="T51" s="850" t="s">
        <v>295</v>
      </c>
      <c r="U51" s="222"/>
      <c r="V51" s="849"/>
    </row>
    <row r="52" spans="3:22">
      <c r="C52" s="838"/>
      <c r="D52" s="858"/>
      <c r="E52" s="844"/>
      <c r="F52" s="845"/>
      <c r="G52" s="847"/>
      <c r="H52" s="847"/>
      <c r="I52" s="223" t="s">
        <v>296</v>
      </c>
      <c r="J52" s="849"/>
      <c r="K52" s="844"/>
      <c r="L52" s="845"/>
      <c r="M52" s="847"/>
      <c r="N52" s="847"/>
      <c r="O52" s="223" t="s">
        <v>296</v>
      </c>
      <c r="P52" s="849"/>
      <c r="Q52" s="844"/>
      <c r="R52" s="845"/>
      <c r="S52" s="847"/>
      <c r="T52" s="847"/>
      <c r="U52" s="223" t="s">
        <v>296</v>
      </c>
      <c r="V52" s="849"/>
    </row>
    <row r="53" spans="3:22">
      <c r="C53" s="838"/>
      <c r="D53" s="858"/>
      <c r="E53" s="844"/>
      <c r="F53" s="845"/>
      <c r="G53" s="847"/>
      <c r="H53" s="847"/>
      <c r="I53" s="224" t="s">
        <v>297</v>
      </c>
      <c r="J53" s="849"/>
      <c r="K53" s="844"/>
      <c r="L53" s="845"/>
      <c r="M53" s="847"/>
      <c r="N53" s="847"/>
      <c r="O53" s="224" t="s">
        <v>297</v>
      </c>
      <c r="P53" s="849"/>
      <c r="Q53" s="844"/>
      <c r="R53" s="845"/>
      <c r="S53" s="847"/>
      <c r="T53" s="847"/>
      <c r="U53" s="224" t="s">
        <v>297</v>
      </c>
      <c r="V53" s="849"/>
    </row>
    <row r="54" spans="3:22" ht="14.25">
      <c r="C54" s="838"/>
      <c r="D54" s="858"/>
      <c r="E54" s="225" t="s">
        <v>298</v>
      </c>
      <c r="F54" s="225"/>
      <c r="G54" s="226">
        <f t="shared" ref="G54:J69" si="7">G12+G33</f>
        <v>0</v>
      </c>
      <c r="H54" s="226">
        <f t="shared" si="7"/>
        <v>0</v>
      </c>
      <c r="I54" s="226">
        <f t="shared" si="7"/>
        <v>0</v>
      </c>
      <c r="J54" s="227">
        <f t="shared" si="7"/>
        <v>0</v>
      </c>
      <c r="K54" s="225" t="s">
        <v>298</v>
      </c>
      <c r="L54" s="225"/>
      <c r="M54" s="226">
        <f t="shared" ref="M54:P69" si="8">M12+M33</f>
        <v>0</v>
      </c>
      <c r="N54" s="226">
        <f t="shared" si="8"/>
        <v>0</v>
      </c>
      <c r="O54" s="226">
        <f t="shared" si="8"/>
        <v>0</v>
      </c>
      <c r="P54" s="227">
        <f t="shared" si="8"/>
        <v>0</v>
      </c>
      <c r="Q54" s="225" t="s">
        <v>298</v>
      </c>
      <c r="R54" s="225"/>
      <c r="S54" s="226">
        <f t="shared" ref="S54:V70" si="9">G54+M54</f>
        <v>0</v>
      </c>
      <c r="T54" s="226">
        <f t="shared" si="9"/>
        <v>0</v>
      </c>
      <c r="U54" s="226">
        <f t="shared" si="9"/>
        <v>0</v>
      </c>
      <c r="V54" s="227">
        <f t="shared" si="9"/>
        <v>0</v>
      </c>
    </row>
    <row r="55" spans="3:22" ht="14.25">
      <c r="C55" s="838"/>
      <c r="D55" s="858"/>
      <c r="E55" s="228" t="s">
        <v>306</v>
      </c>
      <c r="F55" s="228"/>
      <c r="G55" s="229">
        <f t="shared" si="7"/>
        <v>0</v>
      </c>
      <c r="H55" s="229">
        <f t="shared" si="7"/>
        <v>0</v>
      </c>
      <c r="I55" s="229">
        <f t="shared" si="7"/>
        <v>0</v>
      </c>
      <c r="J55" s="230">
        <f t="shared" si="7"/>
        <v>0</v>
      </c>
      <c r="K55" s="228" t="s">
        <v>306</v>
      </c>
      <c r="L55" s="228"/>
      <c r="M55" s="229">
        <f t="shared" si="8"/>
        <v>0</v>
      </c>
      <c r="N55" s="229">
        <f t="shared" si="8"/>
        <v>0</v>
      </c>
      <c r="O55" s="229">
        <f t="shared" si="8"/>
        <v>0</v>
      </c>
      <c r="P55" s="230">
        <f t="shared" si="8"/>
        <v>0</v>
      </c>
      <c r="Q55" s="228" t="s">
        <v>306</v>
      </c>
      <c r="R55" s="228"/>
      <c r="S55" s="229">
        <f t="shared" si="9"/>
        <v>0</v>
      </c>
      <c r="T55" s="229">
        <f t="shared" si="9"/>
        <v>0</v>
      </c>
      <c r="U55" s="229">
        <f t="shared" si="9"/>
        <v>0</v>
      </c>
      <c r="V55" s="230">
        <f t="shared" si="9"/>
        <v>0</v>
      </c>
    </row>
    <row r="56" spans="3:22" ht="14.25">
      <c r="C56" s="838"/>
      <c r="D56" s="858"/>
      <c r="E56" s="231" t="s">
        <v>307</v>
      </c>
      <c r="F56" s="231"/>
      <c r="G56" s="232">
        <f t="shared" si="7"/>
        <v>0</v>
      </c>
      <c r="H56" s="232">
        <f t="shared" si="7"/>
        <v>0</v>
      </c>
      <c r="I56" s="232">
        <f t="shared" si="7"/>
        <v>0</v>
      </c>
      <c r="J56" s="233">
        <f t="shared" si="7"/>
        <v>0</v>
      </c>
      <c r="K56" s="231" t="s">
        <v>307</v>
      </c>
      <c r="L56" s="231"/>
      <c r="M56" s="232">
        <f t="shared" si="8"/>
        <v>0</v>
      </c>
      <c r="N56" s="232">
        <f t="shared" si="8"/>
        <v>0</v>
      </c>
      <c r="O56" s="232">
        <f t="shared" si="8"/>
        <v>0</v>
      </c>
      <c r="P56" s="233">
        <f t="shared" si="8"/>
        <v>0</v>
      </c>
      <c r="Q56" s="231" t="s">
        <v>307</v>
      </c>
      <c r="R56" s="231"/>
      <c r="S56" s="232">
        <f t="shared" si="9"/>
        <v>0</v>
      </c>
      <c r="T56" s="232">
        <f t="shared" si="9"/>
        <v>0</v>
      </c>
      <c r="U56" s="232">
        <f t="shared" si="9"/>
        <v>0</v>
      </c>
      <c r="V56" s="233">
        <f t="shared" si="9"/>
        <v>0</v>
      </c>
    </row>
    <row r="57" spans="3:22" ht="24.95" customHeight="1">
      <c r="C57" s="838"/>
      <c r="D57" s="858"/>
      <c r="E57" s="851" t="s">
        <v>303</v>
      </c>
      <c r="F57" s="852"/>
      <c r="G57" s="226">
        <f t="shared" si="7"/>
        <v>0</v>
      </c>
      <c r="H57" s="226">
        <f t="shared" si="7"/>
        <v>0</v>
      </c>
      <c r="I57" s="229">
        <f t="shared" si="7"/>
        <v>0</v>
      </c>
      <c r="J57" s="227">
        <f t="shared" si="7"/>
        <v>0</v>
      </c>
      <c r="K57" s="851" t="s">
        <v>303</v>
      </c>
      <c r="L57" s="852"/>
      <c r="M57" s="226">
        <f t="shared" si="8"/>
        <v>0</v>
      </c>
      <c r="N57" s="226">
        <f t="shared" si="8"/>
        <v>0</v>
      </c>
      <c r="O57" s="229">
        <f t="shared" si="8"/>
        <v>0</v>
      </c>
      <c r="P57" s="227">
        <f t="shared" si="8"/>
        <v>0</v>
      </c>
      <c r="Q57" s="851" t="s">
        <v>303</v>
      </c>
      <c r="R57" s="852"/>
      <c r="S57" s="226">
        <f t="shared" si="9"/>
        <v>0</v>
      </c>
      <c r="T57" s="226">
        <f t="shared" si="9"/>
        <v>0</v>
      </c>
      <c r="U57" s="229">
        <f t="shared" si="9"/>
        <v>0</v>
      </c>
      <c r="V57" s="227">
        <f t="shared" si="9"/>
        <v>0</v>
      </c>
    </row>
    <row r="58" spans="3:22" ht="14.25">
      <c r="C58" s="838"/>
      <c r="D58" s="858"/>
      <c r="E58" s="853" t="s">
        <v>304</v>
      </c>
      <c r="F58" s="234" t="str">
        <f t="shared" ref="F58:F70" si="10">F16</f>
        <v>01 農林漁業</v>
      </c>
      <c r="G58" s="235">
        <f t="shared" si="7"/>
        <v>0</v>
      </c>
      <c r="H58" s="235">
        <f t="shared" si="7"/>
        <v>0</v>
      </c>
      <c r="I58" s="236">
        <f t="shared" si="7"/>
        <v>0</v>
      </c>
      <c r="J58" s="227">
        <f t="shared" si="7"/>
        <v>0</v>
      </c>
      <c r="K58" s="853" t="s">
        <v>304</v>
      </c>
      <c r="L58" s="234" t="str">
        <f t="shared" ref="L58:L70" si="11">F16</f>
        <v>01 農林漁業</v>
      </c>
      <c r="M58" s="235">
        <f t="shared" si="8"/>
        <v>0</v>
      </c>
      <c r="N58" s="235">
        <f t="shared" si="8"/>
        <v>0</v>
      </c>
      <c r="O58" s="236">
        <f t="shared" si="8"/>
        <v>0</v>
      </c>
      <c r="P58" s="227">
        <f t="shared" si="8"/>
        <v>0</v>
      </c>
      <c r="Q58" s="853" t="s">
        <v>304</v>
      </c>
      <c r="R58" s="234" t="str">
        <f t="shared" ref="R58:R70" si="12">F16</f>
        <v>01 農林漁業</v>
      </c>
      <c r="S58" s="235">
        <f t="shared" si="9"/>
        <v>0</v>
      </c>
      <c r="T58" s="235">
        <f t="shared" si="9"/>
        <v>0</v>
      </c>
      <c r="U58" s="236">
        <f t="shared" si="9"/>
        <v>0</v>
      </c>
      <c r="V58" s="227">
        <f t="shared" si="9"/>
        <v>0</v>
      </c>
    </row>
    <row r="59" spans="3:22" ht="14.25">
      <c r="C59" s="838"/>
      <c r="D59" s="858"/>
      <c r="E59" s="854"/>
      <c r="F59" s="237" t="str">
        <f t="shared" si="10"/>
        <v>02 鉱業</v>
      </c>
      <c r="G59" s="238">
        <f t="shared" si="7"/>
        <v>0</v>
      </c>
      <c r="H59" s="238">
        <f t="shared" si="7"/>
        <v>0</v>
      </c>
      <c r="I59" s="239">
        <f t="shared" si="7"/>
        <v>0</v>
      </c>
      <c r="J59" s="230">
        <f t="shared" si="7"/>
        <v>0</v>
      </c>
      <c r="K59" s="854"/>
      <c r="L59" s="237" t="str">
        <f t="shared" si="11"/>
        <v>02 鉱業</v>
      </c>
      <c r="M59" s="238">
        <f t="shared" si="8"/>
        <v>0</v>
      </c>
      <c r="N59" s="238">
        <f t="shared" si="8"/>
        <v>0</v>
      </c>
      <c r="O59" s="239">
        <f t="shared" si="8"/>
        <v>0</v>
      </c>
      <c r="P59" s="230">
        <f t="shared" si="8"/>
        <v>0</v>
      </c>
      <c r="Q59" s="854"/>
      <c r="R59" s="237" t="str">
        <f t="shared" si="12"/>
        <v>02 鉱業</v>
      </c>
      <c r="S59" s="238">
        <f t="shared" si="9"/>
        <v>0</v>
      </c>
      <c r="T59" s="238">
        <f t="shared" si="9"/>
        <v>0</v>
      </c>
      <c r="U59" s="239">
        <f t="shared" si="9"/>
        <v>0</v>
      </c>
      <c r="V59" s="230">
        <f t="shared" si="9"/>
        <v>0</v>
      </c>
    </row>
    <row r="60" spans="3:22" ht="14.25">
      <c r="C60" s="838"/>
      <c r="D60" s="858"/>
      <c r="E60" s="854"/>
      <c r="F60" s="237" t="str">
        <f t="shared" si="10"/>
        <v>03 製造業</v>
      </c>
      <c r="G60" s="238">
        <f t="shared" si="7"/>
        <v>0</v>
      </c>
      <c r="H60" s="238">
        <f t="shared" si="7"/>
        <v>0</v>
      </c>
      <c r="I60" s="239">
        <f t="shared" si="7"/>
        <v>0</v>
      </c>
      <c r="J60" s="230">
        <f t="shared" si="7"/>
        <v>0</v>
      </c>
      <c r="K60" s="854"/>
      <c r="L60" s="237" t="str">
        <f t="shared" si="11"/>
        <v>03 製造業</v>
      </c>
      <c r="M60" s="238">
        <f t="shared" si="8"/>
        <v>0</v>
      </c>
      <c r="N60" s="238">
        <f t="shared" si="8"/>
        <v>0</v>
      </c>
      <c r="O60" s="239">
        <f t="shared" si="8"/>
        <v>0</v>
      </c>
      <c r="P60" s="230">
        <f t="shared" si="8"/>
        <v>0</v>
      </c>
      <c r="Q60" s="854"/>
      <c r="R60" s="237" t="str">
        <f t="shared" si="12"/>
        <v>03 製造業</v>
      </c>
      <c r="S60" s="238">
        <f t="shared" si="9"/>
        <v>0</v>
      </c>
      <c r="T60" s="238">
        <f t="shared" si="9"/>
        <v>0</v>
      </c>
      <c r="U60" s="239">
        <f t="shared" si="9"/>
        <v>0</v>
      </c>
      <c r="V60" s="230">
        <f t="shared" si="9"/>
        <v>0</v>
      </c>
    </row>
    <row r="61" spans="3:22" ht="14.25">
      <c r="C61" s="838"/>
      <c r="D61" s="858"/>
      <c r="E61" s="854"/>
      <c r="F61" s="237" t="str">
        <f t="shared" si="10"/>
        <v>04 建設</v>
      </c>
      <c r="G61" s="238">
        <f t="shared" si="7"/>
        <v>0</v>
      </c>
      <c r="H61" s="238">
        <f t="shared" si="7"/>
        <v>0</v>
      </c>
      <c r="I61" s="239">
        <f t="shared" si="7"/>
        <v>0</v>
      </c>
      <c r="J61" s="230">
        <f t="shared" si="7"/>
        <v>0</v>
      </c>
      <c r="K61" s="854"/>
      <c r="L61" s="237" t="str">
        <f t="shared" si="11"/>
        <v>04 建設</v>
      </c>
      <c r="M61" s="238">
        <f t="shared" si="8"/>
        <v>0</v>
      </c>
      <c r="N61" s="238">
        <f t="shared" si="8"/>
        <v>0</v>
      </c>
      <c r="O61" s="239">
        <f t="shared" si="8"/>
        <v>0</v>
      </c>
      <c r="P61" s="230">
        <f t="shared" si="8"/>
        <v>0</v>
      </c>
      <c r="Q61" s="854"/>
      <c r="R61" s="237" t="str">
        <f t="shared" si="12"/>
        <v>04 建設</v>
      </c>
      <c r="S61" s="238">
        <f t="shared" si="9"/>
        <v>0</v>
      </c>
      <c r="T61" s="238">
        <f t="shared" si="9"/>
        <v>0</v>
      </c>
      <c r="U61" s="239">
        <f t="shared" si="9"/>
        <v>0</v>
      </c>
      <c r="V61" s="230">
        <f t="shared" si="9"/>
        <v>0</v>
      </c>
    </row>
    <row r="62" spans="3:22" ht="14.25">
      <c r="C62" s="838"/>
      <c r="D62" s="858"/>
      <c r="E62" s="854"/>
      <c r="F62" s="237" t="str">
        <f t="shared" si="10"/>
        <v>05 電力・ガス・水道</v>
      </c>
      <c r="G62" s="238">
        <f t="shared" si="7"/>
        <v>0</v>
      </c>
      <c r="H62" s="238">
        <f t="shared" si="7"/>
        <v>0</v>
      </c>
      <c r="I62" s="239">
        <f t="shared" si="7"/>
        <v>0</v>
      </c>
      <c r="J62" s="230">
        <f t="shared" si="7"/>
        <v>0</v>
      </c>
      <c r="K62" s="854"/>
      <c r="L62" s="237" t="str">
        <f t="shared" si="11"/>
        <v>05 電力・ガス・水道</v>
      </c>
      <c r="M62" s="238">
        <f t="shared" si="8"/>
        <v>0</v>
      </c>
      <c r="N62" s="238">
        <f t="shared" si="8"/>
        <v>0</v>
      </c>
      <c r="O62" s="239">
        <f t="shared" si="8"/>
        <v>0</v>
      </c>
      <c r="P62" s="230">
        <f t="shared" si="8"/>
        <v>0</v>
      </c>
      <c r="Q62" s="854"/>
      <c r="R62" s="237" t="str">
        <f t="shared" si="12"/>
        <v>05 電力・ガス・水道</v>
      </c>
      <c r="S62" s="238">
        <f t="shared" si="9"/>
        <v>0</v>
      </c>
      <c r="T62" s="238">
        <f t="shared" si="9"/>
        <v>0</v>
      </c>
      <c r="U62" s="239">
        <f t="shared" si="9"/>
        <v>0</v>
      </c>
      <c r="V62" s="230">
        <f t="shared" si="9"/>
        <v>0</v>
      </c>
    </row>
    <row r="63" spans="3:22" ht="14.25">
      <c r="C63" s="838"/>
      <c r="D63" s="858"/>
      <c r="E63" s="854"/>
      <c r="F63" s="237" t="str">
        <f t="shared" si="10"/>
        <v>06 商業　　　　　　　　</v>
      </c>
      <c r="G63" s="238">
        <f t="shared" si="7"/>
        <v>0</v>
      </c>
      <c r="H63" s="238">
        <f t="shared" si="7"/>
        <v>0</v>
      </c>
      <c r="I63" s="239">
        <f t="shared" si="7"/>
        <v>0</v>
      </c>
      <c r="J63" s="230">
        <f t="shared" si="7"/>
        <v>0</v>
      </c>
      <c r="K63" s="854"/>
      <c r="L63" s="237" t="str">
        <f t="shared" si="11"/>
        <v>06 商業　　　　　　　　</v>
      </c>
      <c r="M63" s="238">
        <f t="shared" si="8"/>
        <v>0</v>
      </c>
      <c r="N63" s="238">
        <f t="shared" si="8"/>
        <v>0</v>
      </c>
      <c r="O63" s="239">
        <f t="shared" si="8"/>
        <v>0</v>
      </c>
      <c r="P63" s="230">
        <f t="shared" si="8"/>
        <v>0</v>
      </c>
      <c r="Q63" s="854"/>
      <c r="R63" s="237" t="str">
        <f t="shared" si="12"/>
        <v>06 商業　　　　　　　　</v>
      </c>
      <c r="S63" s="238">
        <f t="shared" si="9"/>
        <v>0</v>
      </c>
      <c r="T63" s="238">
        <f t="shared" si="9"/>
        <v>0</v>
      </c>
      <c r="U63" s="239">
        <f t="shared" si="9"/>
        <v>0</v>
      </c>
      <c r="V63" s="230">
        <f t="shared" si="9"/>
        <v>0</v>
      </c>
    </row>
    <row r="64" spans="3:22" ht="14.25">
      <c r="C64" s="838"/>
      <c r="D64" s="858"/>
      <c r="E64" s="854"/>
      <c r="F64" s="237" t="str">
        <f t="shared" si="10"/>
        <v>07 金融・保険　　　　　</v>
      </c>
      <c r="G64" s="238">
        <f t="shared" si="7"/>
        <v>0</v>
      </c>
      <c r="H64" s="238">
        <f t="shared" si="7"/>
        <v>0</v>
      </c>
      <c r="I64" s="239">
        <f t="shared" si="7"/>
        <v>0</v>
      </c>
      <c r="J64" s="230">
        <f t="shared" si="7"/>
        <v>0</v>
      </c>
      <c r="K64" s="854"/>
      <c r="L64" s="237" t="str">
        <f t="shared" si="11"/>
        <v>07 金融・保険　　　　　</v>
      </c>
      <c r="M64" s="238">
        <f t="shared" si="8"/>
        <v>0</v>
      </c>
      <c r="N64" s="238">
        <f t="shared" si="8"/>
        <v>0</v>
      </c>
      <c r="O64" s="239">
        <f t="shared" si="8"/>
        <v>0</v>
      </c>
      <c r="P64" s="230">
        <f t="shared" si="8"/>
        <v>0</v>
      </c>
      <c r="Q64" s="854"/>
      <c r="R64" s="237" t="str">
        <f t="shared" si="12"/>
        <v>07 金融・保険　　　　　</v>
      </c>
      <c r="S64" s="238">
        <f t="shared" si="9"/>
        <v>0</v>
      </c>
      <c r="T64" s="238">
        <f t="shared" si="9"/>
        <v>0</v>
      </c>
      <c r="U64" s="239">
        <f t="shared" si="9"/>
        <v>0</v>
      </c>
      <c r="V64" s="230">
        <f t="shared" si="9"/>
        <v>0</v>
      </c>
    </row>
    <row r="65" spans="3:22" ht="14.25">
      <c r="C65" s="838"/>
      <c r="D65" s="858"/>
      <c r="E65" s="854"/>
      <c r="F65" s="237" t="str">
        <f t="shared" si="10"/>
        <v>08 不動産　　　　　　　</v>
      </c>
      <c r="G65" s="238">
        <f t="shared" si="7"/>
        <v>0</v>
      </c>
      <c r="H65" s="238">
        <f t="shared" si="7"/>
        <v>0</v>
      </c>
      <c r="I65" s="239">
        <f t="shared" si="7"/>
        <v>0</v>
      </c>
      <c r="J65" s="230">
        <f t="shared" si="7"/>
        <v>0</v>
      </c>
      <c r="K65" s="854"/>
      <c r="L65" s="237" t="str">
        <f t="shared" si="11"/>
        <v>08 不動産　　　　　　　</v>
      </c>
      <c r="M65" s="238">
        <f t="shared" si="8"/>
        <v>0</v>
      </c>
      <c r="N65" s="238">
        <f t="shared" si="8"/>
        <v>0</v>
      </c>
      <c r="O65" s="239">
        <f t="shared" si="8"/>
        <v>0</v>
      </c>
      <c r="P65" s="230">
        <f t="shared" si="8"/>
        <v>0</v>
      </c>
      <c r="Q65" s="854"/>
      <c r="R65" s="237" t="str">
        <f t="shared" si="12"/>
        <v>08 不動産　　　　　　　</v>
      </c>
      <c r="S65" s="238">
        <f t="shared" si="9"/>
        <v>0</v>
      </c>
      <c r="T65" s="238">
        <f t="shared" si="9"/>
        <v>0</v>
      </c>
      <c r="U65" s="239">
        <f t="shared" si="9"/>
        <v>0</v>
      </c>
      <c r="V65" s="230">
        <f t="shared" si="9"/>
        <v>0</v>
      </c>
    </row>
    <row r="66" spans="3:22" ht="14.25">
      <c r="C66" s="838"/>
      <c r="D66" s="858"/>
      <c r="E66" s="854"/>
      <c r="F66" s="237" t="str">
        <f t="shared" si="10"/>
        <v>09 運輸・郵便　　　</v>
      </c>
      <c r="G66" s="238">
        <f t="shared" si="7"/>
        <v>0</v>
      </c>
      <c r="H66" s="238">
        <f t="shared" si="7"/>
        <v>0</v>
      </c>
      <c r="I66" s="239">
        <f t="shared" si="7"/>
        <v>0</v>
      </c>
      <c r="J66" s="230">
        <f t="shared" si="7"/>
        <v>0</v>
      </c>
      <c r="K66" s="854"/>
      <c r="L66" s="237" t="str">
        <f t="shared" si="11"/>
        <v>09 運輸・郵便　　　</v>
      </c>
      <c r="M66" s="238">
        <f t="shared" si="8"/>
        <v>0</v>
      </c>
      <c r="N66" s="238">
        <f t="shared" si="8"/>
        <v>0</v>
      </c>
      <c r="O66" s="239">
        <f t="shared" si="8"/>
        <v>0</v>
      </c>
      <c r="P66" s="230">
        <f t="shared" si="8"/>
        <v>0</v>
      </c>
      <c r="Q66" s="854"/>
      <c r="R66" s="237" t="str">
        <f t="shared" si="12"/>
        <v>09 運輸・郵便　　　</v>
      </c>
      <c r="S66" s="238">
        <f t="shared" si="9"/>
        <v>0</v>
      </c>
      <c r="T66" s="238">
        <f t="shared" si="9"/>
        <v>0</v>
      </c>
      <c r="U66" s="239">
        <f t="shared" si="9"/>
        <v>0</v>
      </c>
      <c r="V66" s="230">
        <f t="shared" si="9"/>
        <v>0</v>
      </c>
    </row>
    <row r="67" spans="3:22" ht="14.25">
      <c r="C67" s="838"/>
      <c r="D67" s="858"/>
      <c r="E67" s="854"/>
      <c r="F67" s="237" t="str">
        <f t="shared" si="10"/>
        <v>10 情報通信</v>
      </c>
      <c r="G67" s="238">
        <f t="shared" si="7"/>
        <v>0</v>
      </c>
      <c r="H67" s="238">
        <f t="shared" si="7"/>
        <v>0</v>
      </c>
      <c r="I67" s="239">
        <f t="shared" si="7"/>
        <v>0</v>
      </c>
      <c r="J67" s="230">
        <f t="shared" si="7"/>
        <v>0</v>
      </c>
      <c r="K67" s="854"/>
      <c r="L67" s="237" t="str">
        <f t="shared" si="11"/>
        <v>10 情報通信</v>
      </c>
      <c r="M67" s="238">
        <f t="shared" si="8"/>
        <v>0</v>
      </c>
      <c r="N67" s="238">
        <f t="shared" si="8"/>
        <v>0</v>
      </c>
      <c r="O67" s="239">
        <f t="shared" si="8"/>
        <v>0</v>
      </c>
      <c r="P67" s="230">
        <f t="shared" si="8"/>
        <v>0</v>
      </c>
      <c r="Q67" s="854"/>
      <c r="R67" s="237" t="str">
        <f t="shared" si="12"/>
        <v>10 情報通信</v>
      </c>
      <c r="S67" s="238">
        <f t="shared" si="9"/>
        <v>0</v>
      </c>
      <c r="T67" s="238">
        <f t="shared" si="9"/>
        <v>0</v>
      </c>
      <c r="U67" s="239">
        <f t="shared" si="9"/>
        <v>0</v>
      </c>
      <c r="V67" s="230">
        <f t="shared" si="9"/>
        <v>0</v>
      </c>
    </row>
    <row r="68" spans="3:22" ht="14.25">
      <c r="C68" s="838"/>
      <c r="D68" s="858"/>
      <c r="E68" s="854"/>
      <c r="F68" s="237" t="str">
        <f t="shared" si="10"/>
        <v>11 公務　　　　　　　　</v>
      </c>
      <c r="G68" s="238">
        <f t="shared" si="7"/>
        <v>0</v>
      </c>
      <c r="H68" s="238">
        <f t="shared" si="7"/>
        <v>0</v>
      </c>
      <c r="I68" s="239">
        <f t="shared" si="7"/>
        <v>0</v>
      </c>
      <c r="J68" s="230">
        <f t="shared" si="7"/>
        <v>0</v>
      </c>
      <c r="K68" s="854"/>
      <c r="L68" s="237" t="str">
        <f t="shared" si="11"/>
        <v>11 公務　　　　　　　　</v>
      </c>
      <c r="M68" s="238">
        <f t="shared" si="8"/>
        <v>0</v>
      </c>
      <c r="N68" s="238">
        <f t="shared" si="8"/>
        <v>0</v>
      </c>
      <c r="O68" s="239">
        <f t="shared" si="8"/>
        <v>0</v>
      </c>
      <c r="P68" s="230">
        <f t="shared" si="8"/>
        <v>0</v>
      </c>
      <c r="Q68" s="854"/>
      <c r="R68" s="237" t="str">
        <f t="shared" si="12"/>
        <v>11 公務　　　　　　　　</v>
      </c>
      <c r="S68" s="238">
        <f t="shared" si="9"/>
        <v>0</v>
      </c>
      <c r="T68" s="238">
        <f t="shared" si="9"/>
        <v>0</v>
      </c>
      <c r="U68" s="239">
        <f t="shared" si="9"/>
        <v>0</v>
      </c>
      <c r="V68" s="230">
        <f t="shared" si="9"/>
        <v>0</v>
      </c>
    </row>
    <row r="69" spans="3:22" ht="14.25">
      <c r="C69" s="838"/>
      <c r="D69" s="858"/>
      <c r="E69" s="854"/>
      <c r="F69" s="237" t="str">
        <f t="shared" si="10"/>
        <v>12 サービス業</v>
      </c>
      <c r="G69" s="238">
        <f t="shared" si="7"/>
        <v>0</v>
      </c>
      <c r="H69" s="238">
        <f t="shared" si="7"/>
        <v>0</v>
      </c>
      <c r="I69" s="239">
        <f t="shared" si="7"/>
        <v>0</v>
      </c>
      <c r="J69" s="230">
        <f t="shared" si="7"/>
        <v>0</v>
      </c>
      <c r="K69" s="854"/>
      <c r="L69" s="237" t="str">
        <f t="shared" si="11"/>
        <v>12 サービス業</v>
      </c>
      <c r="M69" s="238">
        <f t="shared" si="8"/>
        <v>0</v>
      </c>
      <c r="N69" s="238">
        <f t="shared" si="8"/>
        <v>0</v>
      </c>
      <c r="O69" s="239">
        <f t="shared" si="8"/>
        <v>0</v>
      </c>
      <c r="P69" s="230">
        <f t="shared" si="8"/>
        <v>0</v>
      </c>
      <c r="Q69" s="854"/>
      <c r="R69" s="237" t="str">
        <f t="shared" si="12"/>
        <v>12 サービス業</v>
      </c>
      <c r="S69" s="238">
        <f t="shared" si="9"/>
        <v>0</v>
      </c>
      <c r="T69" s="238">
        <f t="shared" si="9"/>
        <v>0</v>
      </c>
      <c r="U69" s="239">
        <f t="shared" si="9"/>
        <v>0</v>
      </c>
      <c r="V69" s="230">
        <f t="shared" si="9"/>
        <v>0</v>
      </c>
    </row>
    <row r="70" spans="3:22" ht="15" thickBot="1">
      <c r="C70" s="840"/>
      <c r="D70" s="859"/>
      <c r="E70" s="855"/>
      <c r="F70" s="240" t="str">
        <f t="shared" si="10"/>
        <v>13 分類不明</v>
      </c>
      <c r="G70" s="241">
        <f t="shared" ref="G70:J70" si="13">G28+G49</f>
        <v>0</v>
      </c>
      <c r="H70" s="241">
        <f t="shared" si="13"/>
        <v>0</v>
      </c>
      <c r="I70" s="242">
        <f t="shared" si="13"/>
        <v>0</v>
      </c>
      <c r="J70" s="243">
        <f t="shared" si="13"/>
        <v>0</v>
      </c>
      <c r="K70" s="855"/>
      <c r="L70" s="240" t="str">
        <f t="shared" si="11"/>
        <v>13 分類不明</v>
      </c>
      <c r="M70" s="241">
        <f t="shared" ref="M70:P70" si="14">M28+M49</f>
        <v>0</v>
      </c>
      <c r="N70" s="241">
        <f t="shared" si="14"/>
        <v>0</v>
      </c>
      <c r="O70" s="242">
        <f t="shared" si="14"/>
        <v>0</v>
      </c>
      <c r="P70" s="243">
        <f t="shared" si="14"/>
        <v>0</v>
      </c>
      <c r="Q70" s="855"/>
      <c r="R70" s="240" t="str">
        <f t="shared" si="12"/>
        <v>13 分類不明</v>
      </c>
      <c r="S70" s="241">
        <f t="shared" si="9"/>
        <v>0</v>
      </c>
      <c r="T70" s="241">
        <f t="shared" si="9"/>
        <v>0</v>
      </c>
      <c r="U70" s="242">
        <f t="shared" si="9"/>
        <v>0</v>
      </c>
      <c r="V70" s="243">
        <f t="shared" si="9"/>
        <v>0</v>
      </c>
    </row>
    <row r="71" spans="3:22">
      <c r="F71" s="244"/>
      <c r="G71" s="117"/>
      <c r="H71" s="117"/>
      <c r="I71" s="117"/>
      <c r="J71" s="117"/>
      <c r="L71" s="244"/>
      <c r="M71" s="117"/>
      <c r="N71" s="117"/>
      <c r="O71" s="117"/>
      <c r="P71" s="117"/>
      <c r="R71" s="244"/>
      <c r="S71" s="117"/>
      <c r="T71" s="117"/>
      <c r="U71" s="117"/>
      <c r="V71" s="117"/>
    </row>
    <row r="72" spans="3:22">
      <c r="C72" s="245" t="s">
        <v>308</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r:id="rId1"/>
  <headerFooter alignWithMargins="0"/>
  <rowBreaks count="1" manualBreakCount="1">
    <brk id="71" min="1" max="2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18</v>
      </c>
      <c r="V2" s="208" t="s">
        <v>224</v>
      </c>
      <c r="W2" s="209"/>
    </row>
    <row r="3" spans="1:23" ht="4.3499999999999996" customHeight="1">
      <c r="C3" s="210"/>
      <c r="D3" s="211"/>
      <c r="E3" s="829" t="s">
        <v>71</v>
      </c>
      <c r="F3" s="830"/>
      <c r="G3" s="830"/>
      <c r="H3" s="830"/>
      <c r="I3" s="830"/>
      <c r="J3" s="831"/>
      <c r="K3" s="829" t="s">
        <v>72</v>
      </c>
      <c r="L3" s="830"/>
      <c r="M3" s="830"/>
      <c r="N3" s="830"/>
      <c r="O3" s="830"/>
      <c r="P3" s="831"/>
      <c r="Q3" s="829" t="s">
        <v>291</v>
      </c>
      <c r="R3" s="830"/>
      <c r="S3" s="830"/>
      <c r="T3" s="830"/>
      <c r="U3" s="830"/>
      <c r="V3" s="831"/>
    </row>
    <row r="4" spans="1:23" ht="12.95" customHeight="1">
      <c r="C4" s="212"/>
      <c r="D4" s="213" t="s">
        <v>38</v>
      </c>
      <c r="E4" s="832"/>
      <c r="F4" s="833"/>
      <c r="G4" s="833"/>
      <c r="H4" s="833"/>
      <c r="I4" s="833"/>
      <c r="J4" s="834"/>
      <c r="K4" s="832"/>
      <c r="L4" s="833"/>
      <c r="M4" s="833"/>
      <c r="N4" s="833"/>
      <c r="O4" s="833"/>
      <c r="P4" s="834"/>
      <c r="Q4" s="832"/>
      <c r="R4" s="833"/>
      <c r="S4" s="833"/>
      <c r="T4" s="833"/>
      <c r="U4" s="833"/>
      <c r="V4" s="834"/>
    </row>
    <row r="5" spans="1:23" ht="12.95" customHeight="1">
      <c r="C5" s="212"/>
      <c r="D5" s="214"/>
      <c r="E5" s="832"/>
      <c r="F5" s="833"/>
      <c r="G5" s="833"/>
      <c r="H5" s="833"/>
      <c r="I5" s="833"/>
      <c r="J5" s="834"/>
      <c r="K5" s="832"/>
      <c r="L5" s="833"/>
      <c r="M5" s="833"/>
      <c r="N5" s="833"/>
      <c r="O5" s="833"/>
      <c r="P5" s="834"/>
      <c r="Q5" s="832"/>
      <c r="R5" s="833"/>
      <c r="S5" s="833"/>
      <c r="T5" s="833"/>
      <c r="U5" s="833"/>
      <c r="V5" s="834"/>
    </row>
    <row r="6" spans="1:23" ht="12.95" customHeight="1">
      <c r="A6" s="215"/>
      <c r="C6" s="216" t="s">
        <v>293</v>
      </c>
      <c r="D6" s="217"/>
      <c r="E6" s="832"/>
      <c r="F6" s="833"/>
      <c r="G6" s="833"/>
      <c r="H6" s="833"/>
      <c r="I6" s="833"/>
      <c r="J6" s="834"/>
      <c r="K6" s="832"/>
      <c r="L6" s="833"/>
      <c r="M6" s="833"/>
      <c r="N6" s="833"/>
      <c r="O6" s="833"/>
      <c r="P6" s="834"/>
      <c r="Q6" s="832"/>
      <c r="R6" s="833"/>
      <c r="S6" s="833"/>
      <c r="T6" s="833"/>
      <c r="U6" s="833"/>
      <c r="V6" s="834"/>
    </row>
    <row r="7" spans="1:23" ht="4.3499999999999996" customHeight="1">
      <c r="A7" s="209"/>
      <c r="C7" s="218"/>
      <c r="D7" s="219"/>
      <c r="E7" s="832"/>
      <c r="F7" s="861"/>
      <c r="G7" s="861"/>
      <c r="H7" s="861"/>
      <c r="I7" s="861"/>
      <c r="J7" s="834"/>
      <c r="K7" s="832"/>
      <c r="L7" s="861"/>
      <c r="M7" s="861"/>
      <c r="N7" s="861"/>
      <c r="O7" s="861"/>
      <c r="P7" s="834"/>
      <c r="Q7" s="832"/>
      <c r="R7" s="861"/>
      <c r="S7" s="861"/>
      <c r="T7" s="861"/>
      <c r="U7" s="861"/>
      <c r="V7" s="834"/>
    </row>
    <row r="8" spans="1:23">
      <c r="C8" s="838" t="s">
        <v>71</v>
      </c>
      <c r="D8" s="862"/>
      <c r="E8" s="864"/>
      <c r="F8" s="865"/>
      <c r="G8" s="868"/>
      <c r="H8" s="246"/>
      <c r="I8" s="246"/>
      <c r="J8" s="868"/>
      <c r="K8" s="864"/>
      <c r="L8" s="865"/>
      <c r="M8" s="868"/>
      <c r="N8" s="246"/>
      <c r="O8" s="246"/>
      <c r="P8" s="868"/>
      <c r="Q8" s="864"/>
      <c r="R8" s="865"/>
      <c r="S8" s="868"/>
      <c r="T8" s="246"/>
      <c r="U8" s="246"/>
      <c r="V8" s="870"/>
    </row>
    <row r="9" spans="1:23" ht="12.95" customHeight="1">
      <c r="C9" s="838"/>
      <c r="D9" s="862"/>
      <c r="E9" s="866"/>
      <c r="F9" s="867"/>
      <c r="G9" s="869"/>
      <c r="H9" s="872"/>
      <c r="I9" s="247"/>
      <c r="J9" s="869"/>
      <c r="K9" s="866"/>
      <c r="L9" s="867"/>
      <c r="M9" s="869"/>
      <c r="N9" s="872"/>
      <c r="O9" s="247"/>
      <c r="P9" s="869"/>
      <c r="Q9" s="866"/>
      <c r="R9" s="867"/>
      <c r="S9" s="869"/>
      <c r="T9" s="872"/>
      <c r="U9" s="247"/>
      <c r="V9" s="871"/>
    </row>
    <row r="10" spans="1:23">
      <c r="C10" s="838"/>
      <c r="D10" s="862"/>
      <c r="E10" s="866"/>
      <c r="F10" s="867"/>
      <c r="G10" s="869"/>
      <c r="H10" s="869"/>
      <c r="I10" s="248"/>
      <c r="J10" s="869"/>
      <c r="K10" s="866"/>
      <c r="L10" s="867"/>
      <c r="M10" s="869"/>
      <c r="N10" s="869"/>
      <c r="O10" s="248"/>
      <c r="P10" s="869"/>
      <c r="Q10" s="866"/>
      <c r="R10" s="867"/>
      <c r="S10" s="869"/>
      <c r="T10" s="869"/>
      <c r="U10" s="248"/>
      <c r="V10" s="871"/>
    </row>
    <row r="11" spans="1:23">
      <c r="C11" s="838"/>
      <c r="D11" s="862"/>
      <c r="E11" s="866"/>
      <c r="F11" s="867"/>
      <c r="G11" s="869"/>
      <c r="H11" s="869"/>
      <c r="I11" s="249"/>
      <c r="J11" s="869"/>
      <c r="K11" s="866"/>
      <c r="L11" s="867"/>
      <c r="M11" s="869"/>
      <c r="N11" s="869"/>
      <c r="O11" s="249"/>
      <c r="P11" s="869"/>
      <c r="Q11" s="866"/>
      <c r="R11" s="867"/>
      <c r="S11" s="869"/>
      <c r="T11" s="869"/>
      <c r="U11" s="249"/>
      <c r="V11" s="871"/>
    </row>
    <row r="12" spans="1:23" ht="14.25" customHeight="1">
      <c r="C12" s="838"/>
      <c r="D12" s="862"/>
      <c r="E12" s="84"/>
      <c r="F12" s="47"/>
      <c r="G12" s="250"/>
      <c r="H12" s="250"/>
      <c r="I12" s="250"/>
      <c r="J12" s="115"/>
      <c r="K12" s="84"/>
      <c r="L12" s="47"/>
      <c r="M12" s="250"/>
      <c r="N12" s="250"/>
      <c r="O12" s="250"/>
      <c r="P12" s="115"/>
      <c r="Q12" s="84"/>
      <c r="R12" s="47"/>
      <c r="S12" s="250"/>
      <c r="T12" s="250"/>
      <c r="U12" s="250"/>
      <c r="V12" s="251"/>
    </row>
    <row r="13" spans="1:23" ht="14.25" customHeight="1">
      <c r="C13" s="838"/>
      <c r="D13" s="862"/>
      <c r="E13" s="84"/>
      <c r="F13" s="47"/>
      <c r="G13" s="250"/>
      <c r="H13" s="250"/>
      <c r="I13" s="250"/>
      <c r="J13" s="115"/>
      <c r="K13" s="84"/>
      <c r="L13" s="47"/>
      <c r="M13" s="250"/>
      <c r="N13" s="250"/>
      <c r="O13" s="250"/>
      <c r="P13" s="115"/>
      <c r="Q13" s="84"/>
      <c r="R13" s="47"/>
      <c r="S13" s="250"/>
      <c r="T13" s="250"/>
      <c r="U13" s="250"/>
      <c r="V13" s="251"/>
    </row>
    <row r="14" spans="1:23" ht="14.25" customHeight="1">
      <c r="C14" s="838"/>
      <c r="D14" s="862"/>
      <c r="E14" s="84"/>
      <c r="F14" s="47"/>
      <c r="G14" s="250"/>
      <c r="H14" s="250"/>
      <c r="I14" s="250"/>
      <c r="J14" s="115"/>
      <c r="K14" s="84"/>
      <c r="L14" s="47"/>
      <c r="M14" s="250"/>
      <c r="N14" s="250"/>
      <c r="O14" s="250"/>
      <c r="P14" s="115"/>
      <c r="Q14" s="84"/>
      <c r="R14" s="47"/>
      <c r="S14" s="250"/>
      <c r="T14" s="250"/>
      <c r="U14" s="250"/>
      <c r="V14" s="251"/>
    </row>
    <row r="15" spans="1:23" ht="24.95" customHeight="1">
      <c r="C15" s="838"/>
      <c r="D15" s="862"/>
      <c r="E15" s="873"/>
      <c r="F15" s="874"/>
      <c r="G15" s="252"/>
      <c r="H15" s="252"/>
      <c r="I15" s="252"/>
      <c r="J15" s="253"/>
      <c r="K15" s="873"/>
      <c r="L15" s="874"/>
      <c r="M15" s="252"/>
      <c r="N15" s="252"/>
      <c r="O15" s="252"/>
      <c r="P15" s="253"/>
      <c r="Q15" s="873"/>
      <c r="R15" s="874"/>
      <c r="S15" s="252"/>
      <c r="T15" s="252"/>
      <c r="U15" s="252"/>
      <c r="V15" s="254"/>
    </row>
    <row r="16" spans="1:23" ht="14.25" customHeight="1">
      <c r="C16" s="838"/>
      <c r="D16" s="862"/>
      <c r="E16" s="875"/>
      <c r="F16" s="255"/>
      <c r="G16" s="250"/>
      <c r="H16" s="250"/>
      <c r="I16" s="250"/>
      <c r="J16" s="115"/>
      <c r="K16" s="875"/>
      <c r="L16" s="256"/>
      <c r="M16" s="250"/>
      <c r="N16" s="250"/>
      <c r="O16" s="250"/>
      <c r="P16" s="115"/>
      <c r="Q16" s="875"/>
      <c r="R16" s="256"/>
      <c r="S16" s="250"/>
      <c r="T16" s="250"/>
      <c r="U16" s="250"/>
      <c r="V16" s="251"/>
    </row>
    <row r="17" spans="3:22" ht="14.25" customHeight="1">
      <c r="C17" s="838"/>
      <c r="D17" s="862"/>
      <c r="E17" s="876"/>
      <c r="F17" s="255"/>
      <c r="G17" s="250"/>
      <c r="H17" s="250"/>
      <c r="I17" s="250"/>
      <c r="J17" s="115"/>
      <c r="K17" s="876"/>
      <c r="L17" s="256"/>
      <c r="M17" s="250"/>
      <c r="N17" s="250"/>
      <c r="O17" s="250"/>
      <c r="P17" s="115"/>
      <c r="Q17" s="876"/>
      <c r="R17" s="256"/>
      <c r="S17" s="250"/>
      <c r="T17" s="250"/>
      <c r="U17" s="250"/>
      <c r="V17" s="251"/>
    </row>
    <row r="18" spans="3:22" ht="14.25" customHeight="1">
      <c r="C18" s="838"/>
      <c r="D18" s="862"/>
      <c r="E18" s="876"/>
      <c r="F18" s="255"/>
      <c r="G18" s="250"/>
      <c r="H18" s="250"/>
      <c r="I18" s="250"/>
      <c r="J18" s="115"/>
      <c r="K18" s="876"/>
      <c r="L18" s="256"/>
      <c r="M18" s="250"/>
      <c r="N18" s="250"/>
      <c r="O18" s="250"/>
      <c r="P18" s="115"/>
      <c r="Q18" s="876"/>
      <c r="R18" s="256"/>
      <c r="S18" s="250"/>
      <c r="T18" s="250"/>
      <c r="U18" s="250"/>
      <c r="V18" s="251"/>
    </row>
    <row r="19" spans="3:22" ht="14.25" customHeight="1">
      <c r="C19" s="838"/>
      <c r="D19" s="862"/>
      <c r="E19" s="876"/>
      <c r="F19" s="255"/>
      <c r="G19" s="250"/>
      <c r="H19" s="250"/>
      <c r="I19" s="250"/>
      <c r="J19" s="115"/>
      <c r="K19" s="876"/>
      <c r="L19" s="256"/>
      <c r="M19" s="250"/>
      <c r="N19" s="250"/>
      <c r="O19" s="250"/>
      <c r="P19" s="115"/>
      <c r="Q19" s="876"/>
      <c r="R19" s="256"/>
      <c r="S19" s="250"/>
      <c r="T19" s="250"/>
      <c r="U19" s="250"/>
      <c r="V19" s="251"/>
    </row>
    <row r="20" spans="3:22" ht="14.25" customHeight="1">
      <c r="C20" s="838"/>
      <c r="D20" s="862"/>
      <c r="E20" s="876"/>
      <c r="F20" s="255"/>
      <c r="G20" s="250"/>
      <c r="H20" s="250"/>
      <c r="I20" s="250"/>
      <c r="J20" s="115"/>
      <c r="K20" s="876"/>
      <c r="L20" s="256"/>
      <c r="M20" s="250"/>
      <c r="N20" s="250"/>
      <c r="O20" s="250"/>
      <c r="P20" s="115"/>
      <c r="Q20" s="876"/>
      <c r="R20" s="256"/>
      <c r="S20" s="250"/>
      <c r="T20" s="250"/>
      <c r="U20" s="250"/>
      <c r="V20" s="251"/>
    </row>
    <row r="21" spans="3:22" ht="14.25" customHeight="1">
      <c r="C21" s="838"/>
      <c r="D21" s="862"/>
      <c r="E21" s="876"/>
      <c r="F21" s="255"/>
      <c r="G21" s="250"/>
      <c r="H21" s="250"/>
      <c r="I21" s="250"/>
      <c r="J21" s="115"/>
      <c r="K21" s="876"/>
      <c r="L21" s="256"/>
      <c r="M21" s="250"/>
      <c r="N21" s="250"/>
      <c r="O21" s="250"/>
      <c r="P21" s="115"/>
      <c r="Q21" s="876"/>
      <c r="R21" s="256"/>
      <c r="S21" s="250"/>
      <c r="T21" s="250"/>
      <c r="U21" s="250"/>
      <c r="V21" s="251"/>
    </row>
    <row r="22" spans="3:22" ht="14.25" customHeight="1">
      <c r="C22" s="838"/>
      <c r="D22" s="862"/>
      <c r="E22" s="876"/>
      <c r="F22" s="255"/>
      <c r="G22" s="250"/>
      <c r="H22" s="250"/>
      <c r="I22" s="250"/>
      <c r="J22" s="115"/>
      <c r="K22" s="876"/>
      <c r="L22" s="256"/>
      <c r="M22" s="250"/>
      <c r="N22" s="250"/>
      <c r="O22" s="250"/>
      <c r="P22" s="115"/>
      <c r="Q22" s="876"/>
      <c r="R22" s="256"/>
      <c r="S22" s="250"/>
      <c r="T22" s="250"/>
      <c r="U22" s="250"/>
      <c r="V22" s="251"/>
    </row>
    <row r="23" spans="3:22" ht="14.25" customHeight="1">
      <c r="C23" s="838"/>
      <c r="D23" s="862"/>
      <c r="E23" s="876"/>
      <c r="F23" s="255"/>
      <c r="G23" s="250"/>
      <c r="H23" s="250"/>
      <c r="I23" s="250"/>
      <c r="J23" s="115"/>
      <c r="K23" s="876"/>
      <c r="L23" s="256"/>
      <c r="M23" s="250"/>
      <c r="N23" s="250"/>
      <c r="O23" s="250"/>
      <c r="P23" s="115"/>
      <c r="Q23" s="876"/>
      <c r="R23" s="256"/>
      <c r="S23" s="250"/>
      <c r="T23" s="250"/>
      <c r="U23" s="250"/>
      <c r="V23" s="251"/>
    </row>
    <row r="24" spans="3:22" ht="14.25" customHeight="1">
      <c r="C24" s="838"/>
      <c r="D24" s="862"/>
      <c r="E24" s="876"/>
      <c r="F24" s="255"/>
      <c r="G24" s="250"/>
      <c r="H24" s="250"/>
      <c r="I24" s="250"/>
      <c r="J24" s="115"/>
      <c r="K24" s="876"/>
      <c r="L24" s="256"/>
      <c r="M24" s="250"/>
      <c r="N24" s="250"/>
      <c r="O24" s="250"/>
      <c r="P24" s="115"/>
      <c r="Q24" s="876"/>
      <c r="R24" s="256"/>
      <c r="S24" s="250"/>
      <c r="T24" s="250"/>
      <c r="U24" s="250"/>
      <c r="V24" s="251"/>
    </row>
    <row r="25" spans="3:22" ht="14.25" customHeight="1">
      <c r="C25" s="838"/>
      <c r="D25" s="862"/>
      <c r="E25" s="876"/>
      <c r="F25" s="255"/>
      <c r="G25" s="250"/>
      <c r="H25" s="250"/>
      <c r="I25" s="250"/>
      <c r="J25" s="115"/>
      <c r="K25" s="876"/>
      <c r="L25" s="256"/>
      <c r="M25" s="250"/>
      <c r="N25" s="250"/>
      <c r="O25" s="250"/>
      <c r="P25" s="115"/>
      <c r="Q25" s="876"/>
      <c r="R25" s="256"/>
      <c r="S25" s="250"/>
      <c r="T25" s="250"/>
      <c r="U25" s="250"/>
      <c r="V25" s="251"/>
    </row>
    <row r="26" spans="3:22" ht="14.25" customHeight="1">
      <c r="C26" s="838"/>
      <c r="D26" s="862"/>
      <c r="E26" s="876"/>
      <c r="F26" s="255"/>
      <c r="G26" s="250"/>
      <c r="H26" s="250"/>
      <c r="I26" s="250"/>
      <c r="J26" s="115"/>
      <c r="K26" s="876"/>
      <c r="L26" s="256"/>
      <c r="M26" s="250"/>
      <c r="N26" s="250"/>
      <c r="O26" s="250"/>
      <c r="P26" s="115"/>
      <c r="Q26" s="876"/>
      <c r="R26" s="256"/>
      <c r="S26" s="250"/>
      <c r="T26" s="250"/>
      <c r="U26" s="250"/>
      <c r="V26" s="251"/>
    </row>
    <row r="27" spans="3:22" ht="14.25" customHeight="1">
      <c r="C27" s="838"/>
      <c r="D27" s="862"/>
      <c r="E27" s="876"/>
      <c r="F27" s="255"/>
      <c r="G27" s="250"/>
      <c r="H27" s="250"/>
      <c r="I27" s="250"/>
      <c r="J27" s="115"/>
      <c r="K27" s="876"/>
      <c r="L27" s="256"/>
      <c r="M27" s="250"/>
      <c r="N27" s="250"/>
      <c r="O27" s="250"/>
      <c r="P27" s="115"/>
      <c r="Q27" s="876"/>
      <c r="R27" s="256"/>
      <c r="S27" s="250"/>
      <c r="T27" s="250"/>
      <c r="U27" s="250"/>
      <c r="V27" s="251"/>
    </row>
    <row r="28" spans="3:22" ht="14.25" customHeight="1">
      <c r="C28" s="840"/>
      <c r="D28" s="863"/>
      <c r="E28" s="876"/>
      <c r="F28" s="255"/>
      <c r="G28" s="250"/>
      <c r="H28" s="250"/>
      <c r="I28" s="250"/>
      <c r="J28" s="115"/>
      <c r="K28" s="876"/>
      <c r="L28" s="256"/>
      <c r="M28" s="250"/>
      <c r="N28" s="250"/>
      <c r="O28" s="250"/>
      <c r="P28" s="115"/>
      <c r="Q28" s="876"/>
      <c r="R28" s="256"/>
      <c r="S28" s="250"/>
      <c r="T28" s="250"/>
      <c r="U28" s="250"/>
      <c r="V28" s="251"/>
    </row>
    <row r="29" spans="3:22">
      <c r="C29" s="856" t="s">
        <v>72</v>
      </c>
      <c r="D29" s="882"/>
      <c r="E29" s="864"/>
      <c r="F29" s="865"/>
      <c r="G29" s="868"/>
      <c r="H29" s="246"/>
      <c r="I29" s="246"/>
      <c r="J29" s="868"/>
      <c r="K29" s="864"/>
      <c r="L29" s="865"/>
      <c r="M29" s="868"/>
      <c r="N29" s="246"/>
      <c r="O29" s="246"/>
      <c r="P29" s="870"/>
      <c r="Q29" s="865"/>
      <c r="R29" s="865"/>
      <c r="S29" s="868"/>
      <c r="T29" s="246"/>
      <c r="U29" s="246"/>
      <c r="V29" s="870"/>
    </row>
    <row r="30" spans="3:22" ht="12.95" customHeight="1">
      <c r="C30" s="838"/>
      <c r="D30" s="862"/>
      <c r="E30" s="866"/>
      <c r="F30" s="867"/>
      <c r="G30" s="869"/>
      <c r="H30" s="872"/>
      <c r="I30" s="247"/>
      <c r="J30" s="869"/>
      <c r="K30" s="866"/>
      <c r="L30" s="867"/>
      <c r="M30" s="878"/>
      <c r="N30" s="872"/>
      <c r="O30" s="247"/>
      <c r="P30" s="877"/>
      <c r="Q30" s="867"/>
      <c r="R30" s="867"/>
      <c r="S30" s="878"/>
      <c r="T30" s="872"/>
      <c r="U30" s="247"/>
      <c r="V30" s="877"/>
    </row>
    <row r="31" spans="3:22">
      <c r="C31" s="838"/>
      <c r="D31" s="862"/>
      <c r="E31" s="866"/>
      <c r="F31" s="867"/>
      <c r="G31" s="869"/>
      <c r="H31" s="869"/>
      <c r="I31" s="248"/>
      <c r="J31" s="869"/>
      <c r="K31" s="866"/>
      <c r="L31" s="867"/>
      <c r="M31" s="878"/>
      <c r="N31" s="872"/>
      <c r="O31" s="248"/>
      <c r="P31" s="877"/>
      <c r="Q31" s="867"/>
      <c r="R31" s="867"/>
      <c r="S31" s="878"/>
      <c r="T31" s="872"/>
      <c r="U31" s="248"/>
      <c r="V31" s="877"/>
    </row>
    <row r="32" spans="3:22">
      <c r="C32" s="838"/>
      <c r="D32" s="862"/>
      <c r="E32" s="866"/>
      <c r="F32" s="867"/>
      <c r="G32" s="869"/>
      <c r="H32" s="869"/>
      <c r="I32" s="249"/>
      <c r="J32" s="869"/>
      <c r="K32" s="866"/>
      <c r="L32" s="867"/>
      <c r="M32" s="878"/>
      <c r="N32" s="872"/>
      <c r="O32" s="249"/>
      <c r="P32" s="877"/>
      <c r="Q32" s="867"/>
      <c r="R32" s="867"/>
      <c r="S32" s="878"/>
      <c r="T32" s="872"/>
      <c r="U32" s="249"/>
      <c r="V32" s="877"/>
    </row>
    <row r="33" spans="3:22" ht="14.25">
      <c r="C33" s="838"/>
      <c r="D33" s="862"/>
      <c r="E33" s="84"/>
      <c r="F33" s="47"/>
      <c r="G33" s="257"/>
      <c r="H33" s="257"/>
      <c r="I33" s="257"/>
      <c r="J33" s="258"/>
      <c r="K33" s="84"/>
      <c r="L33" s="47"/>
      <c r="M33" s="250"/>
      <c r="N33" s="250"/>
      <c r="O33" s="250"/>
      <c r="P33" s="251"/>
      <c r="Q33" s="47"/>
      <c r="R33" s="47"/>
      <c r="S33" s="250"/>
      <c r="T33" s="250"/>
      <c r="U33" s="250"/>
      <c r="V33" s="251"/>
    </row>
    <row r="34" spans="3:22" ht="14.25">
      <c r="C34" s="838"/>
      <c r="D34" s="862"/>
      <c r="E34" s="84"/>
      <c r="F34" s="47"/>
      <c r="G34" s="257"/>
      <c r="H34" s="257"/>
      <c r="I34" s="257"/>
      <c r="J34" s="258"/>
      <c r="K34" s="84"/>
      <c r="L34" s="47"/>
      <c r="M34" s="250"/>
      <c r="N34" s="250"/>
      <c r="O34" s="250"/>
      <c r="P34" s="251"/>
      <c r="Q34" s="47"/>
      <c r="R34" s="47"/>
      <c r="S34" s="250"/>
      <c r="T34" s="250"/>
      <c r="U34" s="250"/>
      <c r="V34" s="251"/>
    </row>
    <row r="35" spans="3:22" ht="14.25">
      <c r="C35" s="838"/>
      <c r="D35" s="862"/>
      <c r="E35" s="259"/>
      <c r="F35" s="260"/>
      <c r="G35" s="261"/>
      <c r="H35" s="261"/>
      <c r="I35" s="261"/>
      <c r="J35" s="262"/>
      <c r="K35" s="259"/>
      <c r="L35" s="260"/>
      <c r="M35" s="263"/>
      <c r="N35" s="263"/>
      <c r="O35" s="263"/>
      <c r="P35" s="264"/>
      <c r="Q35" s="47"/>
      <c r="R35" s="47"/>
      <c r="S35" s="250"/>
      <c r="T35" s="250"/>
      <c r="U35" s="250"/>
      <c r="V35" s="251"/>
    </row>
    <row r="36" spans="3:22" ht="24.95" customHeight="1">
      <c r="C36" s="838"/>
      <c r="D36" s="862"/>
      <c r="E36" s="883"/>
      <c r="F36" s="884"/>
      <c r="G36" s="250"/>
      <c r="H36" s="250"/>
      <c r="I36" s="250"/>
      <c r="J36" s="251"/>
      <c r="K36" s="885"/>
      <c r="L36" s="885"/>
      <c r="M36" s="250"/>
      <c r="N36" s="250"/>
      <c r="O36" s="250"/>
      <c r="P36" s="251"/>
      <c r="Q36" s="879"/>
      <c r="R36" s="879"/>
      <c r="S36" s="252"/>
      <c r="T36" s="252"/>
      <c r="U36" s="252"/>
      <c r="V36" s="254"/>
    </row>
    <row r="37" spans="3:22" ht="14.25" customHeight="1">
      <c r="C37" s="838"/>
      <c r="D37" s="862"/>
      <c r="E37" s="875"/>
      <c r="F37" s="255"/>
      <c r="G37" s="250"/>
      <c r="H37" s="250"/>
      <c r="I37" s="250"/>
      <c r="J37" s="251"/>
      <c r="K37" s="880"/>
      <c r="L37" s="256"/>
      <c r="M37" s="250"/>
      <c r="N37" s="250"/>
      <c r="O37" s="250"/>
      <c r="P37" s="251"/>
      <c r="Q37" s="880"/>
      <c r="R37" s="256"/>
      <c r="S37" s="250"/>
      <c r="T37" s="250"/>
      <c r="U37" s="250"/>
      <c r="V37" s="251"/>
    </row>
    <row r="38" spans="3:22" ht="14.25">
      <c r="C38" s="838"/>
      <c r="D38" s="862"/>
      <c r="E38" s="876"/>
      <c r="F38" s="255"/>
      <c r="G38" s="250"/>
      <c r="H38" s="250"/>
      <c r="I38" s="250"/>
      <c r="J38" s="251"/>
      <c r="K38" s="881"/>
      <c r="L38" s="256"/>
      <c r="M38" s="250"/>
      <c r="N38" s="250"/>
      <c r="O38" s="250"/>
      <c r="P38" s="251"/>
      <c r="Q38" s="880"/>
      <c r="R38" s="256"/>
      <c r="S38" s="250"/>
      <c r="T38" s="250"/>
      <c r="U38" s="250"/>
      <c r="V38" s="251"/>
    </row>
    <row r="39" spans="3:22" ht="14.25">
      <c r="C39" s="838"/>
      <c r="D39" s="862"/>
      <c r="E39" s="876"/>
      <c r="F39" s="255"/>
      <c r="G39" s="250"/>
      <c r="H39" s="250"/>
      <c r="I39" s="250"/>
      <c r="J39" s="251"/>
      <c r="K39" s="881"/>
      <c r="L39" s="256"/>
      <c r="M39" s="250"/>
      <c r="N39" s="250"/>
      <c r="O39" s="250"/>
      <c r="P39" s="251"/>
      <c r="Q39" s="880"/>
      <c r="R39" s="256"/>
      <c r="S39" s="250"/>
      <c r="T39" s="250"/>
      <c r="U39" s="250"/>
      <c r="V39" s="251"/>
    </row>
    <row r="40" spans="3:22" ht="14.25">
      <c r="C40" s="838"/>
      <c r="D40" s="862"/>
      <c r="E40" s="876"/>
      <c r="F40" s="255"/>
      <c r="G40" s="250"/>
      <c r="H40" s="250"/>
      <c r="I40" s="250"/>
      <c r="J40" s="251"/>
      <c r="K40" s="881"/>
      <c r="L40" s="256"/>
      <c r="M40" s="250"/>
      <c r="N40" s="250"/>
      <c r="O40" s="250"/>
      <c r="P40" s="251"/>
      <c r="Q40" s="880"/>
      <c r="R40" s="256"/>
      <c r="S40" s="250"/>
      <c r="T40" s="250"/>
      <c r="U40" s="250"/>
      <c r="V40" s="251"/>
    </row>
    <row r="41" spans="3:22" ht="14.25">
      <c r="C41" s="838"/>
      <c r="D41" s="862"/>
      <c r="E41" s="876"/>
      <c r="F41" s="255"/>
      <c r="G41" s="250"/>
      <c r="H41" s="250"/>
      <c r="I41" s="250"/>
      <c r="J41" s="251"/>
      <c r="K41" s="881"/>
      <c r="L41" s="256"/>
      <c r="M41" s="250"/>
      <c r="N41" s="250"/>
      <c r="O41" s="250"/>
      <c r="P41" s="251"/>
      <c r="Q41" s="880"/>
      <c r="R41" s="256"/>
      <c r="S41" s="250"/>
      <c r="T41" s="250"/>
      <c r="U41" s="250"/>
      <c r="V41" s="251"/>
    </row>
    <row r="42" spans="3:22" ht="14.25">
      <c r="C42" s="838"/>
      <c r="D42" s="862"/>
      <c r="E42" s="876"/>
      <c r="F42" s="255"/>
      <c r="G42" s="250"/>
      <c r="H42" s="250"/>
      <c r="I42" s="250"/>
      <c r="J42" s="251"/>
      <c r="K42" s="881"/>
      <c r="L42" s="256"/>
      <c r="M42" s="250"/>
      <c r="N42" s="250"/>
      <c r="O42" s="250"/>
      <c r="P42" s="251"/>
      <c r="Q42" s="880"/>
      <c r="R42" s="256"/>
      <c r="S42" s="250"/>
      <c r="T42" s="250"/>
      <c r="U42" s="250"/>
      <c r="V42" s="251"/>
    </row>
    <row r="43" spans="3:22" ht="14.25">
      <c r="C43" s="838"/>
      <c r="D43" s="862"/>
      <c r="E43" s="876"/>
      <c r="F43" s="255"/>
      <c r="G43" s="250"/>
      <c r="H43" s="250"/>
      <c r="I43" s="250"/>
      <c r="J43" s="251"/>
      <c r="K43" s="881"/>
      <c r="L43" s="256"/>
      <c r="M43" s="250"/>
      <c r="N43" s="250"/>
      <c r="O43" s="250"/>
      <c r="P43" s="251"/>
      <c r="Q43" s="880"/>
      <c r="R43" s="256"/>
      <c r="S43" s="250"/>
      <c r="T43" s="250"/>
      <c r="U43" s="250"/>
      <c r="V43" s="251"/>
    </row>
    <row r="44" spans="3:22" ht="14.25">
      <c r="C44" s="838"/>
      <c r="D44" s="862"/>
      <c r="E44" s="876"/>
      <c r="F44" s="255"/>
      <c r="G44" s="250"/>
      <c r="H44" s="250"/>
      <c r="I44" s="250"/>
      <c r="J44" s="251"/>
      <c r="K44" s="881"/>
      <c r="L44" s="256"/>
      <c r="M44" s="250"/>
      <c r="N44" s="250"/>
      <c r="O44" s="250"/>
      <c r="P44" s="251"/>
      <c r="Q44" s="880"/>
      <c r="R44" s="256"/>
      <c r="S44" s="250"/>
      <c r="T44" s="250"/>
      <c r="U44" s="250"/>
      <c r="V44" s="251"/>
    </row>
    <row r="45" spans="3:22" ht="14.25">
      <c r="C45" s="838"/>
      <c r="D45" s="862"/>
      <c r="E45" s="876"/>
      <c r="F45" s="255"/>
      <c r="G45" s="250"/>
      <c r="H45" s="250"/>
      <c r="I45" s="250"/>
      <c r="J45" s="251"/>
      <c r="K45" s="881"/>
      <c r="L45" s="256"/>
      <c r="M45" s="250"/>
      <c r="N45" s="250"/>
      <c r="O45" s="250"/>
      <c r="P45" s="251"/>
      <c r="Q45" s="880"/>
      <c r="R45" s="256"/>
      <c r="S45" s="250"/>
      <c r="T45" s="250"/>
      <c r="U45" s="250"/>
      <c r="V45" s="251"/>
    </row>
    <row r="46" spans="3:22" ht="14.25">
      <c r="C46" s="838"/>
      <c r="D46" s="862"/>
      <c r="E46" s="876"/>
      <c r="F46" s="255"/>
      <c r="G46" s="250"/>
      <c r="H46" s="250"/>
      <c r="I46" s="250"/>
      <c r="J46" s="251"/>
      <c r="K46" s="881"/>
      <c r="L46" s="256"/>
      <c r="M46" s="250"/>
      <c r="N46" s="250"/>
      <c r="O46" s="250"/>
      <c r="P46" s="251"/>
      <c r="Q46" s="880"/>
      <c r="R46" s="256"/>
      <c r="S46" s="250"/>
      <c r="T46" s="250"/>
      <c r="U46" s="250"/>
      <c r="V46" s="251"/>
    </row>
    <row r="47" spans="3:22" ht="14.25">
      <c r="C47" s="838"/>
      <c r="D47" s="862"/>
      <c r="E47" s="876"/>
      <c r="F47" s="255"/>
      <c r="G47" s="250"/>
      <c r="H47" s="250"/>
      <c r="I47" s="250"/>
      <c r="J47" s="251"/>
      <c r="K47" s="881"/>
      <c r="L47" s="256"/>
      <c r="M47" s="250"/>
      <c r="N47" s="250"/>
      <c r="O47" s="250"/>
      <c r="P47" s="251"/>
      <c r="Q47" s="880"/>
      <c r="R47" s="256"/>
      <c r="S47" s="250"/>
      <c r="T47" s="250"/>
      <c r="U47" s="250"/>
      <c r="V47" s="251"/>
    </row>
    <row r="48" spans="3:22" ht="14.25">
      <c r="C48" s="838"/>
      <c r="D48" s="862"/>
      <c r="E48" s="876"/>
      <c r="F48" s="255"/>
      <c r="G48" s="250"/>
      <c r="H48" s="250"/>
      <c r="I48" s="250"/>
      <c r="J48" s="251"/>
      <c r="K48" s="881"/>
      <c r="L48" s="256"/>
      <c r="M48" s="250"/>
      <c r="N48" s="250"/>
      <c r="O48" s="250"/>
      <c r="P48" s="251"/>
      <c r="Q48" s="880"/>
      <c r="R48" s="256"/>
      <c r="S48" s="250"/>
      <c r="T48" s="250"/>
      <c r="U48" s="250"/>
      <c r="V48" s="251"/>
    </row>
    <row r="49" spans="3:22" ht="14.25">
      <c r="C49" s="840"/>
      <c r="D49" s="863"/>
      <c r="E49" s="876"/>
      <c r="F49" s="255"/>
      <c r="G49" s="250"/>
      <c r="H49" s="250"/>
      <c r="I49" s="250"/>
      <c r="J49" s="251"/>
      <c r="K49" s="881"/>
      <c r="L49" s="256"/>
      <c r="M49" s="250"/>
      <c r="N49" s="250"/>
      <c r="O49" s="250"/>
      <c r="P49" s="251"/>
      <c r="Q49" s="880"/>
      <c r="R49" s="256"/>
      <c r="S49" s="250"/>
      <c r="T49" s="250"/>
      <c r="U49" s="250"/>
      <c r="V49" s="251"/>
    </row>
    <row r="50" spans="3:22">
      <c r="C50" s="856" t="s">
        <v>305</v>
      </c>
      <c r="D50" s="882"/>
      <c r="E50" s="864"/>
      <c r="F50" s="865"/>
      <c r="G50" s="868"/>
      <c r="H50" s="246"/>
      <c r="I50" s="246"/>
      <c r="J50" s="868"/>
      <c r="K50" s="864"/>
      <c r="L50" s="865"/>
      <c r="M50" s="868"/>
      <c r="N50" s="246"/>
      <c r="O50" s="246"/>
      <c r="P50" s="868"/>
      <c r="Q50" s="864"/>
      <c r="R50" s="865"/>
      <c r="S50" s="868"/>
      <c r="T50" s="246"/>
      <c r="U50" s="246"/>
      <c r="V50" s="870"/>
    </row>
    <row r="51" spans="3:22" ht="12.95" customHeight="1">
      <c r="C51" s="838"/>
      <c r="D51" s="862"/>
      <c r="E51" s="866"/>
      <c r="F51" s="867"/>
      <c r="G51" s="878"/>
      <c r="H51" s="872"/>
      <c r="I51" s="247"/>
      <c r="J51" s="878"/>
      <c r="K51" s="866"/>
      <c r="L51" s="867"/>
      <c r="M51" s="878"/>
      <c r="N51" s="872"/>
      <c r="O51" s="247"/>
      <c r="P51" s="878"/>
      <c r="Q51" s="866"/>
      <c r="R51" s="867"/>
      <c r="S51" s="878"/>
      <c r="T51" s="872"/>
      <c r="U51" s="247"/>
      <c r="V51" s="877"/>
    </row>
    <row r="52" spans="3:22">
      <c r="C52" s="838"/>
      <c r="D52" s="862"/>
      <c r="E52" s="866"/>
      <c r="F52" s="867"/>
      <c r="G52" s="878"/>
      <c r="H52" s="872"/>
      <c r="I52" s="248"/>
      <c r="J52" s="878"/>
      <c r="K52" s="866"/>
      <c r="L52" s="867"/>
      <c r="M52" s="878"/>
      <c r="N52" s="872"/>
      <c r="O52" s="248"/>
      <c r="P52" s="878"/>
      <c r="Q52" s="866"/>
      <c r="R52" s="867"/>
      <c r="S52" s="878"/>
      <c r="T52" s="872"/>
      <c r="U52" s="248"/>
      <c r="V52" s="877"/>
    </row>
    <row r="53" spans="3:22">
      <c r="C53" s="838"/>
      <c r="D53" s="862"/>
      <c r="E53" s="866"/>
      <c r="F53" s="867"/>
      <c r="G53" s="878"/>
      <c r="H53" s="872"/>
      <c r="I53" s="249"/>
      <c r="J53" s="878"/>
      <c r="K53" s="866"/>
      <c r="L53" s="867"/>
      <c r="M53" s="878"/>
      <c r="N53" s="872"/>
      <c r="O53" s="249"/>
      <c r="P53" s="878"/>
      <c r="Q53" s="866"/>
      <c r="R53" s="867"/>
      <c r="S53" s="878"/>
      <c r="T53" s="872"/>
      <c r="U53" s="249"/>
      <c r="V53" s="877"/>
    </row>
    <row r="54" spans="3:22" ht="14.25">
      <c r="C54" s="838"/>
      <c r="D54" s="862"/>
      <c r="E54" s="84"/>
      <c r="F54" s="47"/>
      <c r="G54" s="250"/>
      <c r="H54" s="250"/>
      <c r="I54" s="250"/>
      <c r="J54" s="115"/>
      <c r="K54" s="84"/>
      <c r="L54" s="47"/>
      <c r="M54" s="250"/>
      <c r="N54" s="250"/>
      <c r="O54" s="250"/>
      <c r="P54" s="115"/>
      <c r="Q54" s="84"/>
      <c r="R54" s="47"/>
      <c r="S54" s="250"/>
      <c r="T54" s="250"/>
      <c r="U54" s="250"/>
      <c r="V54" s="251"/>
    </row>
    <row r="55" spans="3:22" ht="14.25">
      <c r="C55" s="838"/>
      <c r="D55" s="862"/>
      <c r="E55" s="84"/>
      <c r="F55" s="47"/>
      <c r="G55" s="250"/>
      <c r="H55" s="250"/>
      <c r="I55" s="250"/>
      <c r="J55" s="115"/>
      <c r="K55" s="84"/>
      <c r="L55" s="47"/>
      <c r="M55" s="250"/>
      <c r="N55" s="250"/>
      <c r="O55" s="250"/>
      <c r="P55" s="115"/>
      <c r="Q55" s="84"/>
      <c r="R55" s="47"/>
      <c r="S55" s="250"/>
      <c r="T55" s="250"/>
      <c r="U55" s="250"/>
      <c r="V55" s="251"/>
    </row>
    <row r="56" spans="3:22" ht="14.25">
      <c r="C56" s="838"/>
      <c r="D56" s="862"/>
      <c r="E56" s="84"/>
      <c r="F56" s="47"/>
      <c r="G56" s="250"/>
      <c r="H56" s="250"/>
      <c r="I56" s="250"/>
      <c r="J56" s="115"/>
      <c r="K56" s="259"/>
      <c r="L56" s="260"/>
      <c r="M56" s="263"/>
      <c r="N56" s="263"/>
      <c r="O56" s="263"/>
      <c r="P56" s="265"/>
      <c r="Q56" s="84"/>
      <c r="R56" s="47"/>
      <c r="S56" s="250"/>
      <c r="T56" s="250"/>
      <c r="U56" s="250"/>
      <c r="V56" s="251"/>
    </row>
    <row r="57" spans="3:22" ht="24.95" customHeight="1">
      <c r="C57" s="838"/>
      <c r="D57" s="862"/>
      <c r="E57" s="873"/>
      <c r="F57" s="879"/>
      <c r="G57" s="252"/>
      <c r="H57" s="252"/>
      <c r="I57" s="252"/>
      <c r="J57" s="253"/>
      <c r="K57" s="883"/>
      <c r="L57" s="885"/>
      <c r="M57" s="257"/>
      <c r="N57" s="257"/>
      <c r="O57" s="257"/>
      <c r="P57" s="258"/>
      <c r="Q57" s="873"/>
      <c r="R57" s="879"/>
      <c r="S57" s="252"/>
      <c r="T57" s="252"/>
      <c r="U57" s="252"/>
      <c r="V57" s="254"/>
    </row>
    <row r="58" spans="3:22" ht="14.25" customHeight="1">
      <c r="C58" s="838"/>
      <c r="D58" s="862"/>
      <c r="E58" s="875"/>
      <c r="F58" s="255"/>
      <c r="G58" s="250"/>
      <c r="H58" s="250"/>
      <c r="I58" s="250"/>
      <c r="J58" s="115"/>
      <c r="K58" s="875"/>
      <c r="L58" s="256"/>
      <c r="M58" s="257"/>
      <c r="N58" s="257"/>
      <c r="O58" s="257"/>
      <c r="P58" s="258"/>
      <c r="Q58" s="875"/>
      <c r="R58" s="256"/>
      <c r="S58" s="250"/>
      <c r="T58" s="250"/>
      <c r="U58" s="250"/>
      <c r="V58" s="251"/>
    </row>
    <row r="59" spans="3:22" ht="14.25">
      <c r="C59" s="838"/>
      <c r="D59" s="862"/>
      <c r="E59" s="875"/>
      <c r="F59" s="255"/>
      <c r="G59" s="250"/>
      <c r="H59" s="250"/>
      <c r="I59" s="250"/>
      <c r="J59" s="115"/>
      <c r="K59" s="875"/>
      <c r="L59" s="256"/>
      <c r="M59" s="257"/>
      <c r="N59" s="257"/>
      <c r="O59" s="257"/>
      <c r="P59" s="258"/>
      <c r="Q59" s="875"/>
      <c r="R59" s="256"/>
      <c r="S59" s="250"/>
      <c r="T59" s="250"/>
      <c r="U59" s="250"/>
      <c r="V59" s="251"/>
    </row>
    <row r="60" spans="3:22" ht="14.25">
      <c r="C60" s="838"/>
      <c r="D60" s="862"/>
      <c r="E60" s="875"/>
      <c r="F60" s="255"/>
      <c r="G60" s="250"/>
      <c r="H60" s="250"/>
      <c r="I60" s="250"/>
      <c r="J60" s="115"/>
      <c r="K60" s="875"/>
      <c r="L60" s="256"/>
      <c r="M60" s="257"/>
      <c r="N60" s="257"/>
      <c r="O60" s="257"/>
      <c r="P60" s="258"/>
      <c r="Q60" s="875"/>
      <c r="R60" s="256"/>
      <c r="S60" s="250"/>
      <c r="T60" s="250"/>
      <c r="U60" s="250"/>
      <c r="V60" s="251"/>
    </row>
    <row r="61" spans="3:22" ht="14.25">
      <c r="C61" s="838"/>
      <c r="D61" s="862"/>
      <c r="E61" s="875"/>
      <c r="F61" s="255"/>
      <c r="G61" s="250"/>
      <c r="H61" s="250"/>
      <c r="I61" s="250"/>
      <c r="J61" s="115"/>
      <c r="K61" s="875"/>
      <c r="L61" s="256"/>
      <c r="M61" s="257"/>
      <c r="N61" s="257"/>
      <c r="O61" s="257"/>
      <c r="P61" s="258"/>
      <c r="Q61" s="875"/>
      <c r="R61" s="256"/>
      <c r="S61" s="250"/>
      <c r="T61" s="250"/>
      <c r="U61" s="250"/>
      <c r="V61" s="251"/>
    </row>
    <row r="62" spans="3:22" ht="14.25">
      <c r="C62" s="838"/>
      <c r="D62" s="862"/>
      <c r="E62" s="875"/>
      <c r="F62" s="255"/>
      <c r="G62" s="250"/>
      <c r="H62" s="250"/>
      <c r="I62" s="250"/>
      <c r="J62" s="115"/>
      <c r="K62" s="875"/>
      <c r="L62" s="256"/>
      <c r="M62" s="257"/>
      <c r="N62" s="257"/>
      <c r="O62" s="257"/>
      <c r="P62" s="258"/>
      <c r="Q62" s="875"/>
      <c r="R62" s="256"/>
      <c r="S62" s="250"/>
      <c r="T62" s="250"/>
      <c r="U62" s="250"/>
      <c r="V62" s="251"/>
    </row>
    <row r="63" spans="3:22" ht="14.25">
      <c r="C63" s="838"/>
      <c r="D63" s="862"/>
      <c r="E63" s="875"/>
      <c r="F63" s="255"/>
      <c r="G63" s="250"/>
      <c r="H63" s="250"/>
      <c r="I63" s="250"/>
      <c r="J63" s="115"/>
      <c r="K63" s="875"/>
      <c r="L63" s="256"/>
      <c r="M63" s="257"/>
      <c r="N63" s="257"/>
      <c r="O63" s="257"/>
      <c r="P63" s="258"/>
      <c r="Q63" s="875"/>
      <c r="R63" s="256"/>
      <c r="S63" s="250"/>
      <c r="T63" s="250"/>
      <c r="U63" s="250"/>
      <c r="V63" s="251"/>
    </row>
    <row r="64" spans="3:22" ht="14.25">
      <c r="C64" s="838"/>
      <c r="D64" s="862"/>
      <c r="E64" s="875"/>
      <c r="F64" s="255"/>
      <c r="G64" s="250"/>
      <c r="H64" s="250"/>
      <c r="I64" s="250"/>
      <c r="J64" s="115"/>
      <c r="K64" s="875"/>
      <c r="L64" s="256"/>
      <c r="M64" s="257"/>
      <c r="N64" s="257"/>
      <c r="O64" s="257"/>
      <c r="P64" s="258"/>
      <c r="Q64" s="875"/>
      <c r="R64" s="256"/>
      <c r="S64" s="250"/>
      <c r="T64" s="250"/>
      <c r="U64" s="250"/>
      <c r="V64" s="251"/>
    </row>
    <row r="65" spans="3:22" ht="14.25">
      <c r="C65" s="838"/>
      <c r="D65" s="862"/>
      <c r="E65" s="875"/>
      <c r="F65" s="255"/>
      <c r="G65" s="250"/>
      <c r="H65" s="250"/>
      <c r="I65" s="250"/>
      <c r="J65" s="115"/>
      <c r="K65" s="875"/>
      <c r="L65" s="256"/>
      <c r="M65" s="257"/>
      <c r="N65" s="257"/>
      <c r="O65" s="257"/>
      <c r="P65" s="258"/>
      <c r="Q65" s="875"/>
      <c r="R65" s="256"/>
      <c r="S65" s="250"/>
      <c r="T65" s="250"/>
      <c r="U65" s="250"/>
      <c r="V65" s="251"/>
    </row>
    <row r="66" spans="3:22" ht="14.25">
      <c r="C66" s="838"/>
      <c r="D66" s="862"/>
      <c r="E66" s="875"/>
      <c r="F66" s="255"/>
      <c r="G66" s="250"/>
      <c r="H66" s="250"/>
      <c r="I66" s="250"/>
      <c r="J66" s="115"/>
      <c r="K66" s="875"/>
      <c r="L66" s="256"/>
      <c r="M66" s="257"/>
      <c r="N66" s="257"/>
      <c r="O66" s="257"/>
      <c r="P66" s="258"/>
      <c r="Q66" s="875"/>
      <c r="R66" s="256"/>
      <c r="S66" s="250"/>
      <c r="T66" s="250"/>
      <c r="U66" s="250"/>
      <c r="V66" s="251"/>
    </row>
    <row r="67" spans="3:22" ht="14.25">
      <c r="C67" s="838"/>
      <c r="D67" s="862"/>
      <c r="E67" s="875"/>
      <c r="F67" s="255"/>
      <c r="G67" s="250"/>
      <c r="H67" s="250"/>
      <c r="I67" s="250"/>
      <c r="J67" s="115"/>
      <c r="K67" s="875"/>
      <c r="L67" s="256"/>
      <c r="M67" s="257"/>
      <c r="N67" s="257"/>
      <c r="O67" s="257"/>
      <c r="P67" s="258"/>
      <c r="Q67" s="875"/>
      <c r="R67" s="256"/>
      <c r="S67" s="250"/>
      <c r="T67" s="250"/>
      <c r="U67" s="250"/>
      <c r="V67" s="251"/>
    </row>
    <row r="68" spans="3:22" ht="14.25">
      <c r="C68" s="838"/>
      <c r="D68" s="862"/>
      <c r="E68" s="875"/>
      <c r="F68" s="255"/>
      <c r="G68" s="250"/>
      <c r="H68" s="250"/>
      <c r="I68" s="250"/>
      <c r="J68" s="115"/>
      <c r="K68" s="875"/>
      <c r="L68" s="256"/>
      <c r="M68" s="257"/>
      <c r="N68" s="257"/>
      <c r="O68" s="257"/>
      <c r="P68" s="258"/>
      <c r="Q68" s="875"/>
      <c r="R68" s="256"/>
      <c r="S68" s="250"/>
      <c r="T68" s="250"/>
      <c r="U68" s="250"/>
      <c r="V68" s="251"/>
    </row>
    <row r="69" spans="3:22" ht="14.25">
      <c r="C69" s="838"/>
      <c r="D69" s="862"/>
      <c r="E69" s="875"/>
      <c r="F69" s="255"/>
      <c r="G69" s="250"/>
      <c r="H69" s="250"/>
      <c r="I69" s="250"/>
      <c r="J69" s="115"/>
      <c r="K69" s="875"/>
      <c r="L69" s="256"/>
      <c r="M69" s="257"/>
      <c r="N69" s="257"/>
      <c r="O69" s="257"/>
      <c r="P69" s="258"/>
      <c r="Q69" s="875"/>
      <c r="R69" s="256"/>
      <c r="S69" s="250"/>
      <c r="T69" s="250"/>
      <c r="U69" s="250"/>
      <c r="V69" s="251"/>
    </row>
    <row r="70" spans="3:22" ht="14.25">
      <c r="C70" s="840"/>
      <c r="D70" s="863"/>
      <c r="E70" s="886"/>
      <c r="F70" s="266"/>
      <c r="G70" s="263"/>
      <c r="H70" s="263"/>
      <c r="I70" s="263"/>
      <c r="J70" s="265"/>
      <c r="K70" s="886"/>
      <c r="L70" s="267"/>
      <c r="M70" s="261"/>
      <c r="N70" s="261"/>
      <c r="O70" s="261"/>
      <c r="P70" s="262"/>
      <c r="Q70" s="886"/>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
        <v>527</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horizontalDpi="300" verticalDpi="1200" r:id="rId1"/>
  <headerFooter alignWithMargins="0"/>
  <rowBreaks count="1" manualBreakCount="1">
    <brk id="71" min="1"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24</v>
      </c>
      <c r="V2" s="208" t="s">
        <v>224</v>
      </c>
      <c r="W2" s="209"/>
    </row>
    <row r="3" spans="1:23" ht="4.3499999999999996" customHeight="1">
      <c r="C3" s="210"/>
      <c r="D3" s="211"/>
      <c r="E3" s="829" t="s">
        <v>71</v>
      </c>
      <c r="F3" s="830"/>
      <c r="G3" s="830"/>
      <c r="H3" s="830"/>
      <c r="I3" s="830"/>
      <c r="J3" s="831"/>
      <c r="K3" s="829" t="s">
        <v>72</v>
      </c>
      <c r="L3" s="830"/>
      <c r="M3" s="830"/>
      <c r="N3" s="830"/>
      <c r="O3" s="830"/>
      <c r="P3" s="831"/>
      <c r="Q3" s="829" t="s">
        <v>291</v>
      </c>
      <c r="R3" s="830"/>
      <c r="S3" s="830"/>
      <c r="T3" s="830"/>
      <c r="U3" s="830"/>
      <c r="V3" s="831"/>
    </row>
    <row r="4" spans="1:23" ht="12.95" customHeight="1">
      <c r="C4" s="212"/>
      <c r="D4" s="268" t="s">
        <v>309</v>
      </c>
      <c r="E4" s="832"/>
      <c r="F4" s="833"/>
      <c r="G4" s="833"/>
      <c r="H4" s="833"/>
      <c r="I4" s="833"/>
      <c r="J4" s="834"/>
      <c r="K4" s="832"/>
      <c r="L4" s="833"/>
      <c r="M4" s="833"/>
      <c r="N4" s="833"/>
      <c r="O4" s="833"/>
      <c r="P4" s="834"/>
      <c r="Q4" s="832"/>
      <c r="R4" s="833"/>
      <c r="S4" s="833"/>
      <c r="T4" s="833"/>
      <c r="U4" s="833"/>
      <c r="V4" s="834"/>
    </row>
    <row r="5" spans="1:23" ht="12.95" customHeight="1">
      <c r="C5" s="212"/>
      <c r="D5" s="214"/>
      <c r="E5" s="832"/>
      <c r="F5" s="833"/>
      <c r="G5" s="833"/>
      <c r="H5" s="833"/>
      <c r="I5" s="833"/>
      <c r="J5" s="834"/>
      <c r="K5" s="832"/>
      <c r="L5" s="833"/>
      <c r="M5" s="833"/>
      <c r="N5" s="833"/>
      <c r="O5" s="833"/>
      <c r="P5" s="834"/>
      <c r="Q5" s="832"/>
      <c r="R5" s="833"/>
      <c r="S5" s="833"/>
      <c r="T5" s="833"/>
      <c r="U5" s="833"/>
      <c r="V5" s="834"/>
    </row>
    <row r="6" spans="1:23" ht="12.95" customHeight="1">
      <c r="A6" s="215"/>
      <c r="C6" s="216" t="s">
        <v>293</v>
      </c>
      <c r="D6" s="217"/>
      <c r="E6" s="832"/>
      <c r="F6" s="833"/>
      <c r="G6" s="833"/>
      <c r="H6" s="833"/>
      <c r="I6" s="833"/>
      <c r="J6" s="834"/>
      <c r="K6" s="832"/>
      <c r="L6" s="833"/>
      <c r="M6" s="833"/>
      <c r="N6" s="833"/>
      <c r="O6" s="833"/>
      <c r="P6" s="834"/>
      <c r="Q6" s="832"/>
      <c r="R6" s="833"/>
      <c r="S6" s="833"/>
      <c r="T6" s="833"/>
      <c r="U6" s="833"/>
      <c r="V6" s="834"/>
    </row>
    <row r="7" spans="1:23" ht="4.3499999999999996" customHeight="1">
      <c r="A7" s="209"/>
      <c r="C7" s="218"/>
      <c r="D7" s="219"/>
      <c r="E7" s="832"/>
      <c r="F7" s="861"/>
      <c r="G7" s="861"/>
      <c r="H7" s="861"/>
      <c r="I7" s="861"/>
      <c r="J7" s="834"/>
      <c r="K7" s="832"/>
      <c r="L7" s="861"/>
      <c r="M7" s="861"/>
      <c r="N7" s="861"/>
      <c r="O7" s="861"/>
      <c r="P7" s="834"/>
      <c r="Q7" s="832"/>
      <c r="R7" s="861"/>
      <c r="S7" s="861"/>
      <c r="T7" s="861"/>
      <c r="U7" s="861"/>
      <c r="V7" s="834"/>
    </row>
    <row r="8" spans="1:23">
      <c r="C8" s="838" t="s">
        <v>71</v>
      </c>
      <c r="D8" s="862"/>
      <c r="E8" s="864"/>
      <c r="F8" s="865"/>
      <c r="G8" s="868"/>
      <c r="H8" s="246"/>
      <c r="I8" s="246"/>
      <c r="J8" s="868"/>
      <c r="K8" s="864"/>
      <c r="L8" s="865"/>
      <c r="M8" s="868"/>
      <c r="N8" s="246"/>
      <c r="O8" s="246"/>
      <c r="P8" s="868"/>
      <c r="Q8" s="864"/>
      <c r="R8" s="865"/>
      <c r="S8" s="868"/>
      <c r="T8" s="246"/>
      <c r="U8" s="246"/>
      <c r="V8" s="870"/>
    </row>
    <row r="9" spans="1:23" ht="12.95" customHeight="1">
      <c r="C9" s="838"/>
      <c r="D9" s="862"/>
      <c r="E9" s="866"/>
      <c r="F9" s="867"/>
      <c r="G9" s="869"/>
      <c r="H9" s="872"/>
      <c r="I9" s="247"/>
      <c r="J9" s="869"/>
      <c r="K9" s="866"/>
      <c r="L9" s="867"/>
      <c r="M9" s="869"/>
      <c r="N9" s="872"/>
      <c r="O9" s="247"/>
      <c r="P9" s="869"/>
      <c r="Q9" s="866"/>
      <c r="R9" s="867"/>
      <c r="S9" s="869"/>
      <c r="T9" s="872"/>
      <c r="U9" s="247"/>
      <c r="V9" s="871"/>
    </row>
    <row r="10" spans="1:23">
      <c r="C10" s="838"/>
      <c r="D10" s="862"/>
      <c r="E10" s="866"/>
      <c r="F10" s="867"/>
      <c r="G10" s="869"/>
      <c r="H10" s="869"/>
      <c r="I10" s="248"/>
      <c r="J10" s="869"/>
      <c r="K10" s="866"/>
      <c r="L10" s="867"/>
      <c r="M10" s="869"/>
      <c r="N10" s="869"/>
      <c r="O10" s="248"/>
      <c r="P10" s="869"/>
      <c r="Q10" s="866"/>
      <c r="R10" s="867"/>
      <c r="S10" s="869"/>
      <c r="T10" s="869"/>
      <c r="U10" s="248"/>
      <c r="V10" s="871"/>
    </row>
    <row r="11" spans="1:23">
      <c r="C11" s="838"/>
      <c r="D11" s="862"/>
      <c r="E11" s="866"/>
      <c r="F11" s="867"/>
      <c r="G11" s="869"/>
      <c r="H11" s="869"/>
      <c r="I11" s="249"/>
      <c r="J11" s="869"/>
      <c r="K11" s="866"/>
      <c r="L11" s="867"/>
      <c r="M11" s="869"/>
      <c r="N11" s="869"/>
      <c r="O11" s="249"/>
      <c r="P11" s="869"/>
      <c r="Q11" s="866"/>
      <c r="R11" s="867"/>
      <c r="S11" s="869"/>
      <c r="T11" s="869"/>
      <c r="U11" s="249"/>
      <c r="V11" s="871"/>
    </row>
    <row r="12" spans="1:23" ht="14.25" customHeight="1">
      <c r="C12" s="838"/>
      <c r="D12" s="862"/>
      <c r="E12" s="84"/>
      <c r="F12" s="47"/>
      <c r="G12" s="250"/>
      <c r="H12" s="250"/>
      <c r="I12" s="250"/>
      <c r="J12" s="115"/>
      <c r="K12" s="84"/>
      <c r="L12" s="47"/>
      <c r="M12" s="250"/>
      <c r="N12" s="250"/>
      <c r="O12" s="250"/>
      <c r="P12" s="115"/>
      <c r="Q12" s="84"/>
      <c r="R12" s="47"/>
      <c r="S12" s="250"/>
      <c r="T12" s="250"/>
      <c r="U12" s="250"/>
      <c r="V12" s="251"/>
    </row>
    <row r="13" spans="1:23" ht="14.25" customHeight="1">
      <c r="C13" s="838"/>
      <c r="D13" s="862"/>
      <c r="E13" s="84"/>
      <c r="F13" s="47"/>
      <c r="G13" s="250"/>
      <c r="H13" s="250"/>
      <c r="I13" s="250"/>
      <c r="J13" s="115"/>
      <c r="K13" s="84"/>
      <c r="L13" s="47"/>
      <c r="M13" s="250"/>
      <c r="N13" s="250"/>
      <c r="O13" s="250"/>
      <c r="P13" s="115"/>
      <c r="Q13" s="84"/>
      <c r="R13" s="47"/>
      <c r="S13" s="250"/>
      <c r="T13" s="250"/>
      <c r="U13" s="250"/>
      <c r="V13" s="251"/>
    </row>
    <row r="14" spans="1:23" ht="14.25" customHeight="1">
      <c r="C14" s="838"/>
      <c r="D14" s="862"/>
      <c r="E14" s="84"/>
      <c r="F14" s="47"/>
      <c r="G14" s="250"/>
      <c r="H14" s="250"/>
      <c r="I14" s="250"/>
      <c r="J14" s="115"/>
      <c r="K14" s="84"/>
      <c r="L14" s="47"/>
      <c r="M14" s="250"/>
      <c r="N14" s="250"/>
      <c r="O14" s="250"/>
      <c r="P14" s="115"/>
      <c r="Q14" s="84"/>
      <c r="R14" s="47"/>
      <c r="S14" s="250"/>
      <c r="T14" s="250"/>
      <c r="U14" s="250"/>
      <c r="V14" s="251"/>
    </row>
    <row r="15" spans="1:23" ht="24.95" customHeight="1">
      <c r="C15" s="838"/>
      <c r="D15" s="862"/>
      <c r="E15" s="873"/>
      <c r="F15" s="874"/>
      <c r="G15" s="252"/>
      <c r="H15" s="252"/>
      <c r="I15" s="252"/>
      <c r="J15" s="253"/>
      <c r="K15" s="873"/>
      <c r="L15" s="874"/>
      <c r="M15" s="252"/>
      <c r="N15" s="252"/>
      <c r="O15" s="252"/>
      <c r="P15" s="253"/>
      <c r="Q15" s="873"/>
      <c r="R15" s="874"/>
      <c r="S15" s="252"/>
      <c r="T15" s="252"/>
      <c r="U15" s="252"/>
      <c r="V15" s="254"/>
    </row>
    <row r="16" spans="1:23" ht="14.25" customHeight="1">
      <c r="C16" s="838"/>
      <c r="D16" s="862"/>
      <c r="E16" s="875"/>
      <c r="F16" s="255"/>
      <c r="G16" s="250"/>
      <c r="H16" s="250"/>
      <c r="I16" s="250"/>
      <c r="J16" s="115"/>
      <c r="K16" s="875"/>
      <c r="L16" s="256"/>
      <c r="M16" s="250"/>
      <c r="N16" s="250"/>
      <c r="O16" s="250"/>
      <c r="P16" s="115"/>
      <c r="Q16" s="875"/>
      <c r="R16" s="256"/>
      <c r="S16" s="250"/>
      <c r="T16" s="250"/>
      <c r="U16" s="250"/>
      <c r="V16" s="251"/>
    </row>
    <row r="17" spans="3:22" ht="14.25" customHeight="1">
      <c r="C17" s="838"/>
      <c r="D17" s="862"/>
      <c r="E17" s="876"/>
      <c r="F17" s="255"/>
      <c r="G17" s="250"/>
      <c r="H17" s="250"/>
      <c r="I17" s="250"/>
      <c r="J17" s="115"/>
      <c r="K17" s="876"/>
      <c r="L17" s="256"/>
      <c r="M17" s="250"/>
      <c r="N17" s="250"/>
      <c r="O17" s="250"/>
      <c r="P17" s="115"/>
      <c r="Q17" s="876"/>
      <c r="R17" s="256"/>
      <c r="S17" s="250"/>
      <c r="T17" s="250"/>
      <c r="U17" s="250"/>
      <c r="V17" s="251"/>
    </row>
    <row r="18" spans="3:22" ht="14.25" customHeight="1">
      <c r="C18" s="838"/>
      <c r="D18" s="862"/>
      <c r="E18" s="876"/>
      <c r="F18" s="255"/>
      <c r="G18" s="250"/>
      <c r="H18" s="250"/>
      <c r="I18" s="250"/>
      <c r="J18" s="115"/>
      <c r="K18" s="876"/>
      <c r="L18" s="256"/>
      <c r="M18" s="250"/>
      <c r="N18" s="250"/>
      <c r="O18" s="250"/>
      <c r="P18" s="115"/>
      <c r="Q18" s="876"/>
      <c r="R18" s="256"/>
      <c r="S18" s="250"/>
      <c r="T18" s="250"/>
      <c r="U18" s="250"/>
      <c r="V18" s="251"/>
    </row>
    <row r="19" spans="3:22" ht="14.25" customHeight="1">
      <c r="C19" s="838"/>
      <c r="D19" s="862"/>
      <c r="E19" s="876"/>
      <c r="F19" s="255"/>
      <c r="G19" s="250"/>
      <c r="H19" s="250"/>
      <c r="I19" s="250"/>
      <c r="J19" s="115"/>
      <c r="K19" s="876"/>
      <c r="L19" s="256"/>
      <c r="M19" s="250"/>
      <c r="N19" s="250"/>
      <c r="O19" s="250"/>
      <c r="P19" s="115"/>
      <c r="Q19" s="876"/>
      <c r="R19" s="256"/>
      <c r="S19" s="250"/>
      <c r="T19" s="250"/>
      <c r="U19" s="250"/>
      <c r="V19" s="251"/>
    </row>
    <row r="20" spans="3:22" ht="14.25" customHeight="1">
      <c r="C20" s="838"/>
      <c r="D20" s="862"/>
      <c r="E20" s="876"/>
      <c r="F20" s="255"/>
      <c r="G20" s="250"/>
      <c r="H20" s="250"/>
      <c r="I20" s="250"/>
      <c r="J20" s="115"/>
      <c r="K20" s="876"/>
      <c r="L20" s="256"/>
      <c r="M20" s="250"/>
      <c r="N20" s="250"/>
      <c r="O20" s="250"/>
      <c r="P20" s="115"/>
      <c r="Q20" s="876"/>
      <c r="R20" s="256"/>
      <c r="S20" s="250"/>
      <c r="T20" s="250"/>
      <c r="U20" s="250"/>
      <c r="V20" s="251"/>
    </row>
    <row r="21" spans="3:22" ht="14.25" customHeight="1">
      <c r="C21" s="838"/>
      <c r="D21" s="862"/>
      <c r="E21" s="876"/>
      <c r="F21" s="255"/>
      <c r="G21" s="250"/>
      <c r="H21" s="250"/>
      <c r="I21" s="250"/>
      <c r="J21" s="115"/>
      <c r="K21" s="876"/>
      <c r="L21" s="256"/>
      <c r="M21" s="250"/>
      <c r="N21" s="250"/>
      <c r="O21" s="250"/>
      <c r="P21" s="115"/>
      <c r="Q21" s="876"/>
      <c r="R21" s="256"/>
      <c r="S21" s="250"/>
      <c r="T21" s="250"/>
      <c r="U21" s="250"/>
      <c r="V21" s="251"/>
    </row>
    <row r="22" spans="3:22" ht="14.25" customHeight="1">
      <c r="C22" s="838"/>
      <c r="D22" s="862"/>
      <c r="E22" s="876"/>
      <c r="F22" s="255"/>
      <c r="G22" s="250"/>
      <c r="H22" s="250"/>
      <c r="I22" s="250"/>
      <c r="J22" s="115"/>
      <c r="K22" s="876"/>
      <c r="L22" s="256"/>
      <c r="M22" s="250"/>
      <c r="N22" s="250"/>
      <c r="O22" s="250"/>
      <c r="P22" s="115"/>
      <c r="Q22" s="876"/>
      <c r="R22" s="256"/>
      <c r="S22" s="250"/>
      <c r="T22" s="250"/>
      <c r="U22" s="250"/>
      <c r="V22" s="251"/>
    </row>
    <row r="23" spans="3:22" ht="14.25" customHeight="1">
      <c r="C23" s="838"/>
      <c r="D23" s="862"/>
      <c r="E23" s="876"/>
      <c r="F23" s="255"/>
      <c r="G23" s="250"/>
      <c r="H23" s="250"/>
      <c r="I23" s="250"/>
      <c r="J23" s="115"/>
      <c r="K23" s="876"/>
      <c r="L23" s="256"/>
      <c r="M23" s="250"/>
      <c r="N23" s="250"/>
      <c r="O23" s="250"/>
      <c r="P23" s="115"/>
      <c r="Q23" s="876"/>
      <c r="R23" s="256"/>
      <c r="S23" s="250"/>
      <c r="T23" s="250"/>
      <c r="U23" s="250"/>
      <c r="V23" s="251"/>
    </row>
    <row r="24" spans="3:22" ht="14.25" customHeight="1">
      <c r="C24" s="838"/>
      <c r="D24" s="862"/>
      <c r="E24" s="876"/>
      <c r="F24" s="255"/>
      <c r="G24" s="250"/>
      <c r="H24" s="250"/>
      <c r="I24" s="250"/>
      <c r="J24" s="115"/>
      <c r="K24" s="876"/>
      <c r="L24" s="256"/>
      <c r="M24" s="250"/>
      <c r="N24" s="250"/>
      <c r="O24" s="250"/>
      <c r="P24" s="115"/>
      <c r="Q24" s="876"/>
      <c r="R24" s="256"/>
      <c r="S24" s="250"/>
      <c r="T24" s="250"/>
      <c r="U24" s="250"/>
      <c r="V24" s="251"/>
    </row>
    <row r="25" spans="3:22" ht="14.25" customHeight="1">
      <c r="C25" s="838"/>
      <c r="D25" s="862"/>
      <c r="E25" s="876"/>
      <c r="F25" s="255"/>
      <c r="G25" s="250"/>
      <c r="H25" s="250"/>
      <c r="I25" s="250"/>
      <c r="J25" s="115"/>
      <c r="K25" s="876"/>
      <c r="L25" s="256"/>
      <c r="M25" s="250"/>
      <c r="N25" s="250"/>
      <c r="O25" s="250"/>
      <c r="P25" s="115"/>
      <c r="Q25" s="876"/>
      <c r="R25" s="256"/>
      <c r="S25" s="250"/>
      <c r="T25" s="250"/>
      <c r="U25" s="250"/>
      <c r="V25" s="251"/>
    </row>
    <row r="26" spans="3:22" ht="14.25" customHeight="1">
      <c r="C26" s="838"/>
      <c r="D26" s="862"/>
      <c r="E26" s="876"/>
      <c r="F26" s="255"/>
      <c r="G26" s="250"/>
      <c r="H26" s="250"/>
      <c r="I26" s="250"/>
      <c r="J26" s="115"/>
      <c r="K26" s="876"/>
      <c r="L26" s="256"/>
      <c r="M26" s="250"/>
      <c r="N26" s="250"/>
      <c r="O26" s="250"/>
      <c r="P26" s="115"/>
      <c r="Q26" s="876"/>
      <c r="R26" s="256"/>
      <c r="S26" s="250"/>
      <c r="T26" s="250"/>
      <c r="U26" s="250"/>
      <c r="V26" s="251"/>
    </row>
    <row r="27" spans="3:22" ht="14.25" customHeight="1">
      <c r="C27" s="838"/>
      <c r="D27" s="862"/>
      <c r="E27" s="876"/>
      <c r="F27" s="255"/>
      <c r="G27" s="250"/>
      <c r="H27" s="250"/>
      <c r="I27" s="250"/>
      <c r="J27" s="115"/>
      <c r="K27" s="876"/>
      <c r="L27" s="256"/>
      <c r="M27" s="250"/>
      <c r="N27" s="250"/>
      <c r="O27" s="250"/>
      <c r="P27" s="115"/>
      <c r="Q27" s="876"/>
      <c r="R27" s="256"/>
      <c r="S27" s="250"/>
      <c r="T27" s="250"/>
      <c r="U27" s="250"/>
      <c r="V27" s="251"/>
    </row>
    <row r="28" spans="3:22" ht="14.25" customHeight="1">
      <c r="C28" s="840"/>
      <c r="D28" s="863"/>
      <c r="E28" s="876"/>
      <c r="F28" s="255"/>
      <c r="G28" s="250"/>
      <c r="H28" s="250"/>
      <c r="I28" s="250"/>
      <c r="J28" s="115"/>
      <c r="K28" s="876"/>
      <c r="L28" s="256"/>
      <c r="M28" s="250"/>
      <c r="N28" s="250"/>
      <c r="O28" s="250"/>
      <c r="P28" s="115"/>
      <c r="Q28" s="876"/>
      <c r="R28" s="256"/>
      <c r="S28" s="250"/>
      <c r="T28" s="250"/>
      <c r="U28" s="250"/>
      <c r="V28" s="251"/>
    </row>
    <row r="29" spans="3:22">
      <c r="C29" s="856" t="s">
        <v>72</v>
      </c>
      <c r="D29" s="882"/>
      <c r="E29" s="864"/>
      <c r="F29" s="865"/>
      <c r="G29" s="868"/>
      <c r="H29" s="246"/>
      <c r="I29" s="246"/>
      <c r="J29" s="868"/>
      <c r="K29" s="864"/>
      <c r="L29" s="865"/>
      <c r="M29" s="868"/>
      <c r="N29" s="246"/>
      <c r="O29" s="246"/>
      <c r="P29" s="870"/>
      <c r="Q29" s="865"/>
      <c r="R29" s="865"/>
      <c r="S29" s="868"/>
      <c r="T29" s="246"/>
      <c r="U29" s="246"/>
      <c r="V29" s="870"/>
    </row>
    <row r="30" spans="3:22" ht="12.95" customHeight="1">
      <c r="C30" s="838"/>
      <c r="D30" s="862"/>
      <c r="E30" s="866"/>
      <c r="F30" s="867"/>
      <c r="G30" s="869"/>
      <c r="H30" s="872"/>
      <c r="I30" s="247"/>
      <c r="J30" s="869"/>
      <c r="K30" s="866"/>
      <c r="L30" s="867"/>
      <c r="M30" s="878"/>
      <c r="N30" s="872"/>
      <c r="O30" s="247"/>
      <c r="P30" s="877"/>
      <c r="Q30" s="867"/>
      <c r="R30" s="867"/>
      <c r="S30" s="878"/>
      <c r="T30" s="872"/>
      <c r="U30" s="247"/>
      <c r="V30" s="877"/>
    </row>
    <row r="31" spans="3:22">
      <c r="C31" s="838"/>
      <c r="D31" s="862"/>
      <c r="E31" s="866"/>
      <c r="F31" s="867"/>
      <c r="G31" s="869"/>
      <c r="H31" s="869"/>
      <c r="I31" s="248"/>
      <c r="J31" s="869"/>
      <c r="K31" s="866"/>
      <c r="L31" s="867"/>
      <c r="M31" s="878"/>
      <c r="N31" s="872"/>
      <c r="O31" s="248"/>
      <c r="P31" s="877"/>
      <c r="Q31" s="867"/>
      <c r="R31" s="867"/>
      <c r="S31" s="878"/>
      <c r="T31" s="872"/>
      <c r="U31" s="248"/>
      <c r="V31" s="877"/>
    </row>
    <row r="32" spans="3:22">
      <c r="C32" s="838"/>
      <c r="D32" s="862"/>
      <c r="E32" s="866"/>
      <c r="F32" s="867"/>
      <c r="G32" s="869"/>
      <c r="H32" s="869"/>
      <c r="I32" s="249"/>
      <c r="J32" s="869"/>
      <c r="K32" s="866"/>
      <c r="L32" s="867"/>
      <c r="M32" s="878"/>
      <c r="N32" s="872"/>
      <c r="O32" s="249"/>
      <c r="P32" s="877"/>
      <c r="Q32" s="867"/>
      <c r="R32" s="867"/>
      <c r="S32" s="878"/>
      <c r="T32" s="872"/>
      <c r="U32" s="249"/>
      <c r="V32" s="877"/>
    </row>
    <row r="33" spans="3:22" ht="14.25">
      <c r="C33" s="838"/>
      <c r="D33" s="862"/>
      <c r="E33" s="84"/>
      <c r="F33" s="47"/>
      <c r="G33" s="257"/>
      <c r="H33" s="257"/>
      <c r="I33" s="257"/>
      <c r="J33" s="258"/>
      <c r="K33" s="84"/>
      <c r="L33" s="47"/>
      <c r="M33" s="250"/>
      <c r="N33" s="250"/>
      <c r="O33" s="250"/>
      <c r="P33" s="251"/>
      <c r="Q33" s="47"/>
      <c r="R33" s="47"/>
      <c r="S33" s="250"/>
      <c r="T33" s="250"/>
      <c r="U33" s="250"/>
      <c r="V33" s="251"/>
    </row>
    <row r="34" spans="3:22" ht="14.25">
      <c r="C34" s="838"/>
      <c r="D34" s="862"/>
      <c r="E34" s="84"/>
      <c r="F34" s="47"/>
      <c r="G34" s="257"/>
      <c r="H34" s="257"/>
      <c r="I34" s="257"/>
      <c r="J34" s="258"/>
      <c r="K34" s="84"/>
      <c r="L34" s="47"/>
      <c r="M34" s="250"/>
      <c r="N34" s="250"/>
      <c r="O34" s="250"/>
      <c r="P34" s="251"/>
      <c r="Q34" s="47"/>
      <c r="R34" s="47"/>
      <c r="S34" s="250"/>
      <c r="T34" s="250"/>
      <c r="U34" s="250"/>
      <c r="V34" s="251"/>
    </row>
    <row r="35" spans="3:22" ht="14.25">
      <c r="C35" s="838"/>
      <c r="D35" s="862"/>
      <c r="E35" s="259"/>
      <c r="F35" s="260"/>
      <c r="G35" s="261"/>
      <c r="H35" s="261"/>
      <c r="I35" s="261"/>
      <c r="J35" s="262"/>
      <c r="K35" s="259"/>
      <c r="L35" s="260"/>
      <c r="M35" s="263"/>
      <c r="N35" s="263"/>
      <c r="O35" s="263"/>
      <c r="P35" s="264"/>
      <c r="Q35" s="47"/>
      <c r="R35" s="47"/>
      <c r="S35" s="250"/>
      <c r="T35" s="250"/>
      <c r="U35" s="250"/>
      <c r="V35" s="251"/>
    </row>
    <row r="36" spans="3:22" ht="24.95" customHeight="1">
      <c r="C36" s="838"/>
      <c r="D36" s="862"/>
      <c r="E36" s="883"/>
      <c r="F36" s="884"/>
      <c r="G36" s="250"/>
      <c r="H36" s="250"/>
      <c r="I36" s="250"/>
      <c r="J36" s="251"/>
      <c r="K36" s="885"/>
      <c r="L36" s="885"/>
      <c r="M36" s="250"/>
      <c r="N36" s="250"/>
      <c r="O36" s="250"/>
      <c r="P36" s="251"/>
      <c r="Q36" s="879"/>
      <c r="R36" s="879"/>
      <c r="S36" s="252"/>
      <c r="T36" s="252"/>
      <c r="U36" s="252"/>
      <c r="V36" s="254"/>
    </row>
    <row r="37" spans="3:22" ht="14.25" customHeight="1">
      <c r="C37" s="838"/>
      <c r="D37" s="862"/>
      <c r="E37" s="875"/>
      <c r="F37" s="255"/>
      <c r="G37" s="250"/>
      <c r="H37" s="250"/>
      <c r="I37" s="250"/>
      <c r="J37" s="251"/>
      <c r="K37" s="880"/>
      <c r="L37" s="256"/>
      <c r="M37" s="250"/>
      <c r="N37" s="250"/>
      <c r="O37" s="250"/>
      <c r="P37" s="251"/>
      <c r="Q37" s="880"/>
      <c r="R37" s="256"/>
      <c r="S37" s="250"/>
      <c r="T37" s="250"/>
      <c r="U37" s="250"/>
      <c r="V37" s="251"/>
    </row>
    <row r="38" spans="3:22" ht="14.25">
      <c r="C38" s="838"/>
      <c r="D38" s="862"/>
      <c r="E38" s="876"/>
      <c r="F38" s="255"/>
      <c r="G38" s="250"/>
      <c r="H38" s="250"/>
      <c r="I38" s="250"/>
      <c r="J38" s="251"/>
      <c r="K38" s="881"/>
      <c r="L38" s="256"/>
      <c r="M38" s="250"/>
      <c r="N38" s="250"/>
      <c r="O38" s="250"/>
      <c r="P38" s="251"/>
      <c r="Q38" s="880"/>
      <c r="R38" s="256"/>
      <c r="S38" s="250"/>
      <c r="T38" s="250"/>
      <c r="U38" s="250"/>
      <c r="V38" s="251"/>
    </row>
    <row r="39" spans="3:22" ht="14.25">
      <c r="C39" s="838"/>
      <c r="D39" s="862"/>
      <c r="E39" s="876"/>
      <c r="F39" s="255"/>
      <c r="G39" s="250"/>
      <c r="H39" s="250"/>
      <c r="I39" s="250"/>
      <c r="J39" s="251"/>
      <c r="K39" s="881"/>
      <c r="L39" s="256"/>
      <c r="M39" s="250"/>
      <c r="N39" s="250"/>
      <c r="O39" s="250"/>
      <c r="P39" s="251"/>
      <c r="Q39" s="880"/>
      <c r="R39" s="256"/>
      <c r="S39" s="250"/>
      <c r="T39" s="250"/>
      <c r="U39" s="250"/>
      <c r="V39" s="251"/>
    </row>
    <row r="40" spans="3:22" ht="14.25">
      <c r="C40" s="838"/>
      <c r="D40" s="862"/>
      <c r="E40" s="876"/>
      <c r="F40" s="255"/>
      <c r="G40" s="250"/>
      <c r="H40" s="250"/>
      <c r="I40" s="250"/>
      <c r="J40" s="251"/>
      <c r="K40" s="881"/>
      <c r="L40" s="256"/>
      <c r="M40" s="250"/>
      <c r="N40" s="250"/>
      <c r="O40" s="250"/>
      <c r="P40" s="251"/>
      <c r="Q40" s="880"/>
      <c r="R40" s="256"/>
      <c r="S40" s="250"/>
      <c r="T40" s="250"/>
      <c r="U40" s="250"/>
      <c r="V40" s="251"/>
    </row>
    <row r="41" spans="3:22" ht="14.25">
      <c r="C41" s="838"/>
      <c r="D41" s="862"/>
      <c r="E41" s="876"/>
      <c r="F41" s="255"/>
      <c r="G41" s="250"/>
      <c r="H41" s="250"/>
      <c r="I41" s="250"/>
      <c r="J41" s="251"/>
      <c r="K41" s="881"/>
      <c r="L41" s="256"/>
      <c r="M41" s="250"/>
      <c r="N41" s="250"/>
      <c r="O41" s="250"/>
      <c r="P41" s="251"/>
      <c r="Q41" s="880"/>
      <c r="R41" s="256"/>
      <c r="S41" s="250"/>
      <c r="T41" s="250"/>
      <c r="U41" s="250"/>
      <c r="V41" s="251"/>
    </row>
    <row r="42" spans="3:22" ht="14.25">
      <c r="C42" s="838"/>
      <c r="D42" s="862"/>
      <c r="E42" s="876"/>
      <c r="F42" s="255"/>
      <c r="G42" s="250"/>
      <c r="H42" s="250"/>
      <c r="I42" s="250"/>
      <c r="J42" s="251"/>
      <c r="K42" s="881"/>
      <c r="L42" s="256"/>
      <c r="M42" s="250"/>
      <c r="N42" s="250"/>
      <c r="O42" s="250"/>
      <c r="P42" s="251"/>
      <c r="Q42" s="880"/>
      <c r="R42" s="256"/>
      <c r="S42" s="250"/>
      <c r="T42" s="250"/>
      <c r="U42" s="250"/>
      <c r="V42" s="251"/>
    </row>
    <row r="43" spans="3:22" ht="14.25">
      <c r="C43" s="838"/>
      <c r="D43" s="862"/>
      <c r="E43" s="876"/>
      <c r="F43" s="255"/>
      <c r="G43" s="250"/>
      <c r="H43" s="250"/>
      <c r="I43" s="250"/>
      <c r="J43" s="251"/>
      <c r="K43" s="881"/>
      <c r="L43" s="256"/>
      <c r="M43" s="250"/>
      <c r="N43" s="250"/>
      <c r="O43" s="250"/>
      <c r="P43" s="251"/>
      <c r="Q43" s="880"/>
      <c r="R43" s="256"/>
      <c r="S43" s="250"/>
      <c r="T43" s="250"/>
      <c r="U43" s="250"/>
      <c r="V43" s="251"/>
    </row>
    <row r="44" spans="3:22" ht="14.25">
      <c r="C44" s="838"/>
      <c r="D44" s="862"/>
      <c r="E44" s="876"/>
      <c r="F44" s="255"/>
      <c r="G44" s="250"/>
      <c r="H44" s="250"/>
      <c r="I44" s="250"/>
      <c r="J44" s="251"/>
      <c r="K44" s="881"/>
      <c r="L44" s="256"/>
      <c r="M44" s="250"/>
      <c r="N44" s="250"/>
      <c r="O44" s="250"/>
      <c r="P44" s="251"/>
      <c r="Q44" s="880"/>
      <c r="R44" s="256"/>
      <c r="S44" s="250"/>
      <c r="T44" s="250"/>
      <c r="U44" s="250"/>
      <c r="V44" s="251"/>
    </row>
    <row r="45" spans="3:22" ht="14.25">
      <c r="C45" s="838"/>
      <c r="D45" s="862"/>
      <c r="E45" s="876"/>
      <c r="F45" s="255"/>
      <c r="G45" s="250"/>
      <c r="H45" s="250"/>
      <c r="I45" s="250"/>
      <c r="J45" s="251"/>
      <c r="K45" s="881"/>
      <c r="L45" s="256"/>
      <c r="M45" s="250"/>
      <c r="N45" s="250"/>
      <c r="O45" s="250"/>
      <c r="P45" s="251"/>
      <c r="Q45" s="880"/>
      <c r="R45" s="256"/>
      <c r="S45" s="250"/>
      <c r="T45" s="250"/>
      <c r="U45" s="250"/>
      <c r="V45" s="251"/>
    </row>
    <row r="46" spans="3:22" ht="14.25">
      <c r="C46" s="838"/>
      <c r="D46" s="862"/>
      <c r="E46" s="876"/>
      <c r="F46" s="255"/>
      <c r="G46" s="250"/>
      <c r="H46" s="250"/>
      <c r="I46" s="250"/>
      <c r="J46" s="251"/>
      <c r="K46" s="881"/>
      <c r="L46" s="256"/>
      <c r="M46" s="250"/>
      <c r="N46" s="250"/>
      <c r="O46" s="250"/>
      <c r="P46" s="251"/>
      <c r="Q46" s="880"/>
      <c r="R46" s="256"/>
      <c r="S46" s="250"/>
      <c r="T46" s="250"/>
      <c r="U46" s="250"/>
      <c r="V46" s="251"/>
    </row>
    <row r="47" spans="3:22" ht="14.25">
      <c r="C47" s="838"/>
      <c r="D47" s="862"/>
      <c r="E47" s="876"/>
      <c r="F47" s="255"/>
      <c r="G47" s="250"/>
      <c r="H47" s="250"/>
      <c r="I47" s="250"/>
      <c r="J47" s="251"/>
      <c r="K47" s="881"/>
      <c r="L47" s="256"/>
      <c r="M47" s="250"/>
      <c r="N47" s="250"/>
      <c r="O47" s="250"/>
      <c r="P47" s="251"/>
      <c r="Q47" s="880"/>
      <c r="R47" s="256"/>
      <c r="S47" s="250"/>
      <c r="T47" s="250"/>
      <c r="U47" s="250"/>
      <c r="V47" s="251"/>
    </row>
    <row r="48" spans="3:22" ht="14.25">
      <c r="C48" s="838"/>
      <c r="D48" s="862"/>
      <c r="E48" s="876"/>
      <c r="F48" s="255"/>
      <c r="G48" s="250"/>
      <c r="H48" s="250"/>
      <c r="I48" s="250"/>
      <c r="J48" s="251"/>
      <c r="K48" s="881"/>
      <c r="L48" s="256"/>
      <c r="M48" s="250"/>
      <c r="N48" s="250"/>
      <c r="O48" s="250"/>
      <c r="P48" s="251"/>
      <c r="Q48" s="880"/>
      <c r="R48" s="256"/>
      <c r="S48" s="250"/>
      <c r="T48" s="250"/>
      <c r="U48" s="250"/>
      <c r="V48" s="251"/>
    </row>
    <row r="49" spans="3:22" ht="14.25">
      <c r="C49" s="840"/>
      <c r="D49" s="863"/>
      <c r="E49" s="876"/>
      <c r="F49" s="255"/>
      <c r="G49" s="250"/>
      <c r="H49" s="250"/>
      <c r="I49" s="250"/>
      <c r="J49" s="251"/>
      <c r="K49" s="881"/>
      <c r="L49" s="256"/>
      <c r="M49" s="250"/>
      <c r="N49" s="250"/>
      <c r="O49" s="250"/>
      <c r="P49" s="251"/>
      <c r="Q49" s="880"/>
      <c r="R49" s="256"/>
      <c r="S49" s="250"/>
      <c r="T49" s="250"/>
      <c r="U49" s="250"/>
      <c r="V49" s="251"/>
    </row>
    <row r="50" spans="3:22">
      <c r="C50" s="856" t="s">
        <v>305</v>
      </c>
      <c r="D50" s="882"/>
      <c r="E50" s="864"/>
      <c r="F50" s="865"/>
      <c r="G50" s="868"/>
      <c r="H50" s="246"/>
      <c r="I50" s="246"/>
      <c r="J50" s="868"/>
      <c r="K50" s="864"/>
      <c r="L50" s="865"/>
      <c r="M50" s="868"/>
      <c r="N50" s="246"/>
      <c r="O50" s="246"/>
      <c r="P50" s="868"/>
      <c r="Q50" s="864"/>
      <c r="R50" s="865"/>
      <c r="S50" s="868"/>
      <c r="T50" s="246"/>
      <c r="U50" s="246"/>
      <c r="V50" s="870"/>
    </row>
    <row r="51" spans="3:22" ht="12.95" customHeight="1">
      <c r="C51" s="838"/>
      <c r="D51" s="862"/>
      <c r="E51" s="866"/>
      <c r="F51" s="867"/>
      <c r="G51" s="878"/>
      <c r="H51" s="872"/>
      <c r="I51" s="247"/>
      <c r="J51" s="878"/>
      <c r="K51" s="866"/>
      <c r="L51" s="867"/>
      <c r="M51" s="878"/>
      <c r="N51" s="872"/>
      <c r="O51" s="247"/>
      <c r="P51" s="878"/>
      <c r="Q51" s="866"/>
      <c r="R51" s="867"/>
      <c r="S51" s="878"/>
      <c r="T51" s="872"/>
      <c r="U51" s="247"/>
      <c r="V51" s="877"/>
    </row>
    <row r="52" spans="3:22">
      <c r="C52" s="838"/>
      <c r="D52" s="862"/>
      <c r="E52" s="866"/>
      <c r="F52" s="867"/>
      <c r="G52" s="878"/>
      <c r="H52" s="872"/>
      <c r="I52" s="248"/>
      <c r="J52" s="878"/>
      <c r="K52" s="866"/>
      <c r="L52" s="867"/>
      <c r="M52" s="878"/>
      <c r="N52" s="872"/>
      <c r="O52" s="248"/>
      <c r="P52" s="878"/>
      <c r="Q52" s="866"/>
      <c r="R52" s="867"/>
      <c r="S52" s="878"/>
      <c r="T52" s="872"/>
      <c r="U52" s="248"/>
      <c r="V52" s="877"/>
    </row>
    <row r="53" spans="3:22">
      <c r="C53" s="838"/>
      <c r="D53" s="862"/>
      <c r="E53" s="866"/>
      <c r="F53" s="867"/>
      <c r="G53" s="878"/>
      <c r="H53" s="872"/>
      <c r="I53" s="249"/>
      <c r="J53" s="878"/>
      <c r="K53" s="866"/>
      <c r="L53" s="867"/>
      <c r="M53" s="878"/>
      <c r="N53" s="872"/>
      <c r="O53" s="249"/>
      <c r="P53" s="878"/>
      <c r="Q53" s="866"/>
      <c r="R53" s="867"/>
      <c r="S53" s="878"/>
      <c r="T53" s="872"/>
      <c r="U53" s="249"/>
      <c r="V53" s="877"/>
    </row>
    <row r="54" spans="3:22" ht="14.25">
      <c r="C54" s="838"/>
      <c r="D54" s="862"/>
      <c r="E54" s="84"/>
      <c r="F54" s="47"/>
      <c r="G54" s="250"/>
      <c r="H54" s="250"/>
      <c r="I54" s="250"/>
      <c r="J54" s="115"/>
      <c r="K54" s="84"/>
      <c r="L54" s="47"/>
      <c r="M54" s="250"/>
      <c r="N54" s="250"/>
      <c r="O54" s="250"/>
      <c r="P54" s="115"/>
      <c r="Q54" s="84"/>
      <c r="R54" s="47"/>
      <c r="S54" s="250"/>
      <c r="T54" s="250"/>
      <c r="U54" s="250"/>
      <c r="V54" s="251"/>
    </row>
    <row r="55" spans="3:22" ht="14.25">
      <c r="C55" s="838"/>
      <c r="D55" s="862"/>
      <c r="E55" s="84"/>
      <c r="F55" s="47"/>
      <c r="G55" s="250"/>
      <c r="H55" s="250"/>
      <c r="I55" s="250"/>
      <c r="J55" s="115"/>
      <c r="K55" s="84"/>
      <c r="L55" s="47"/>
      <c r="M55" s="250"/>
      <c r="N55" s="250"/>
      <c r="O55" s="250"/>
      <c r="P55" s="115"/>
      <c r="Q55" s="84"/>
      <c r="R55" s="47"/>
      <c r="S55" s="250"/>
      <c r="T55" s="250"/>
      <c r="U55" s="250"/>
      <c r="V55" s="251"/>
    </row>
    <row r="56" spans="3:22" ht="14.25">
      <c r="C56" s="838"/>
      <c r="D56" s="862"/>
      <c r="E56" s="84"/>
      <c r="F56" s="47"/>
      <c r="G56" s="250"/>
      <c r="H56" s="250"/>
      <c r="I56" s="250"/>
      <c r="J56" s="115"/>
      <c r="K56" s="259"/>
      <c r="L56" s="260"/>
      <c r="M56" s="263"/>
      <c r="N56" s="263"/>
      <c r="O56" s="263"/>
      <c r="P56" s="265"/>
      <c r="Q56" s="84"/>
      <c r="R56" s="47"/>
      <c r="S56" s="250"/>
      <c r="T56" s="250"/>
      <c r="U56" s="250"/>
      <c r="V56" s="251"/>
    </row>
    <row r="57" spans="3:22" ht="24.95" customHeight="1">
      <c r="C57" s="838"/>
      <c r="D57" s="862"/>
      <c r="E57" s="873"/>
      <c r="F57" s="879"/>
      <c r="G57" s="252"/>
      <c r="H57" s="252"/>
      <c r="I57" s="252"/>
      <c r="J57" s="253"/>
      <c r="K57" s="883"/>
      <c r="L57" s="885"/>
      <c r="M57" s="257"/>
      <c r="N57" s="257"/>
      <c r="O57" s="257"/>
      <c r="P57" s="258"/>
      <c r="Q57" s="873"/>
      <c r="R57" s="879"/>
      <c r="S57" s="252"/>
      <c r="T57" s="252"/>
      <c r="U57" s="252"/>
      <c r="V57" s="254"/>
    </row>
    <row r="58" spans="3:22" ht="14.25" customHeight="1">
      <c r="C58" s="838"/>
      <c r="D58" s="862"/>
      <c r="E58" s="875"/>
      <c r="F58" s="255"/>
      <c r="G58" s="250"/>
      <c r="H58" s="250"/>
      <c r="I58" s="250"/>
      <c r="J58" s="115"/>
      <c r="K58" s="875"/>
      <c r="L58" s="256"/>
      <c r="M58" s="257"/>
      <c r="N58" s="257"/>
      <c r="O58" s="257"/>
      <c r="P58" s="258"/>
      <c r="Q58" s="875"/>
      <c r="R58" s="256"/>
      <c r="S58" s="250"/>
      <c r="T58" s="250"/>
      <c r="U58" s="250"/>
      <c r="V58" s="251"/>
    </row>
    <row r="59" spans="3:22" ht="14.25">
      <c r="C59" s="838"/>
      <c r="D59" s="862"/>
      <c r="E59" s="875"/>
      <c r="F59" s="255"/>
      <c r="G59" s="250"/>
      <c r="H59" s="250"/>
      <c r="I59" s="250"/>
      <c r="J59" s="115"/>
      <c r="K59" s="875"/>
      <c r="L59" s="256"/>
      <c r="M59" s="257"/>
      <c r="N59" s="257"/>
      <c r="O59" s="257"/>
      <c r="P59" s="258"/>
      <c r="Q59" s="875"/>
      <c r="R59" s="256"/>
      <c r="S59" s="250"/>
      <c r="T59" s="250"/>
      <c r="U59" s="250"/>
      <c r="V59" s="251"/>
    </row>
    <row r="60" spans="3:22" ht="14.25">
      <c r="C60" s="838"/>
      <c r="D60" s="862"/>
      <c r="E60" s="875"/>
      <c r="F60" s="255"/>
      <c r="G60" s="250"/>
      <c r="H60" s="250"/>
      <c r="I60" s="250"/>
      <c r="J60" s="115"/>
      <c r="K60" s="875"/>
      <c r="L60" s="256"/>
      <c r="M60" s="257"/>
      <c r="N60" s="257"/>
      <c r="O60" s="257"/>
      <c r="P60" s="258"/>
      <c r="Q60" s="875"/>
      <c r="R60" s="256"/>
      <c r="S60" s="250"/>
      <c r="T60" s="250"/>
      <c r="U60" s="250"/>
      <c r="V60" s="251"/>
    </row>
    <row r="61" spans="3:22" ht="14.25">
      <c r="C61" s="838"/>
      <c r="D61" s="862"/>
      <c r="E61" s="875"/>
      <c r="F61" s="255"/>
      <c r="G61" s="250"/>
      <c r="H61" s="250"/>
      <c r="I61" s="250"/>
      <c r="J61" s="115"/>
      <c r="K61" s="875"/>
      <c r="L61" s="256"/>
      <c r="M61" s="257"/>
      <c r="N61" s="257"/>
      <c r="O61" s="257"/>
      <c r="P61" s="258"/>
      <c r="Q61" s="875"/>
      <c r="R61" s="256"/>
      <c r="S61" s="250"/>
      <c r="T61" s="250"/>
      <c r="U61" s="250"/>
      <c r="V61" s="251"/>
    </row>
    <row r="62" spans="3:22" ht="14.25">
      <c r="C62" s="838"/>
      <c r="D62" s="862"/>
      <c r="E62" s="875"/>
      <c r="F62" s="255"/>
      <c r="G62" s="250"/>
      <c r="H62" s="250"/>
      <c r="I62" s="250"/>
      <c r="J62" s="115"/>
      <c r="K62" s="875"/>
      <c r="L62" s="256"/>
      <c r="M62" s="257"/>
      <c r="N62" s="257"/>
      <c r="O62" s="257"/>
      <c r="P62" s="258"/>
      <c r="Q62" s="875"/>
      <c r="R62" s="256"/>
      <c r="S62" s="250"/>
      <c r="T62" s="250"/>
      <c r="U62" s="250"/>
      <c r="V62" s="251"/>
    </row>
    <row r="63" spans="3:22" ht="14.25">
      <c r="C63" s="838"/>
      <c r="D63" s="862"/>
      <c r="E63" s="875"/>
      <c r="F63" s="255"/>
      <c r="G63" s="250"/>
      <c r="H63" s="250"/>
      <c r="I63" s="250"/>
      <c r="J63" s="115"/>
      <c r="K63" s="875"/>
      <c r="L63" s="256"/>
      <c r="M63" s="257"/>
      <c r="N63" s="257"/>
      <c r="O63" s="257"/>
      <c r="P63" s="258"/>
      <c r="Q63" s="875"/>
      <c r="R63" s="256"/>
      <c r="S63" s="250"/>
      <c r="T63" s="250"/>
      <c r="U63" s="250"/>
      <c r="V63" s="251"/>
    </row>
    <row r="64" spans="3:22" ht="14.25">
      <c r="C64" s="838"/>
      <c r="D64" s="862"/>
      <c r="E64" s="875"/>
      <c r="F64" s="255"/>
      <c r="G64" s="250"/>
      <c r="H64" s="250"/>
      <c r="I64" s="250"/>
      <c r="J64" s="115"/>
      <c r="K64" s="875"/>
      <c r="L64" s="256"/>
      <c r="M64" s="257"/>
      <c r="N64" s="257"/>
      <c r="O64" s="257"/>
      <c r="P64" s="258"/>
      <c r="Q64" s="875"/>
      <c r="R64" s="256"/>
      <c r="S64" s="250"/>
      <c r="T64" s="250"/>
      <c r="U64" s="250"/>
      <c r="V64" s="251"/>
    </row>
    <row r="65" spans="3:22" ht="14.25">
      <c r="C65" s="838"/>
      <c r="D65" s="862"/>
      <c r="E65" s="875"/>
      <c r="F65" s="255"/>
      <c r="G65" s="250"/>
      <c r="H65" s="250"/>
      <c r="I65" s="250"/>
      <c r="J65" s="115"/>
      <c r="K65" s="875"/>
      <c r="L65" s="256"/>
      <c r="M65" s="257"/>
      <c r="N65" s="257"/>
      <c r="O65" s="257"/>
      <c r="P65" s="258"/>
      <c r="Q65" s="875"/>
      <c r="R65" s="256"/>
      <c r="S65" s="250"/>
      <c r="T65" s="250"/>
      <c r="U65" s="250"/>
      <c r="V65" s="251"/>
    </row>
    <row r="66" spans="3:22" ht="14.25">
      <c r="C66" s="838"/>
      <c r="D66" s="862"/>
      <c r="E66" s="875"/>
      <c r="F66" s="255"/>
      <c r="G66" s="250"/>
      <c r="H66" s="250"/>
      <c r="I66" s="250"/>
      <c r="J66" s="115"/>
      <c r="K66" s="875"/>
      <c r="L66" s="256"/>
      <c r="M66" s="257"/>
      <c r="N66" s="257"/>
      <c r="O66" s="257"/>
      <c r="P66" s="258"/>
      <c r="Q66" s="875"/>
      <c r="R66" s="256"/>
      <c r="S66" s="250"/>
      <c r="T66" s="250"/>
      <c r="U66" s="250"/>
      <c r="V66" s="251"/>
    </row>
    <row r="67" spans="3:22" ht="14.25">
      <c r="C67" s="838"/>
      <c r="D67" s="862"/>
      <c r="E67" s="875"/>
      <c r="F67" s="255"/>
      <c r="G67" s="250"/>
      <c r="H67" s="250"/>
      <c r="I67" s="250"/>
      <c r="J67" s="115"/>
      <c r="K67" s="875"/>
      <c r="L67" s="256"/>
      <c r="M67" s="257"/>
      <c r="N67" s="257"/>
      <c r="O67" s="257"/>
      <c r="P67" s="258"/>
      <c r="Q67" s="875"/>
      <c r="R67" s="256"/>
      <c r="S67" s="250"/>
      <c r="T67" s="250"/>
      <c r="U67" s="250"/>
      <c r="V67" s="251"/>
    </row>
    <row r="68" spans="3:22" ht="14.25">
      <c r="C68" s="838"/>
      <c r="D68" s="862"/>
      <c r="E68" s="875"/>
      <c r="F68" s="255"/>
      <c r="G68" s="250"/>
      <c r="H68" s="250"/>
      <c r="I68" s="250"/>
      <c r="J68" s="115"/>
      <c r="K68" s="875"/>
      <c r="L68" s="256"/>
      <c r="M68" s="257"/>
      <c r="N68" s="257"/>
      <c r="O68" s="257"/>
      <c r="P68" s="258"/>
      <c r="Q68" s="875"/>
      <c r="R68" s="256"/>
      <c r="S68" s="250"/>
      <c r="T68" s="250"/>
      <c r="U68" s="250"/>
      <c r="V68" s="251"/>
    </row>
    <row r="69" spans="3:22" ht="14.25">
      <c r="C69" s="838"/>
      <c r="D69" s="862"/>
      <c r="E69" s="875"/>
      <c r="F69" s="255"/>
      <c r="G69" s="250"/>
      <c r="H69" s="250"/>
      <c r="I69" s="250"/>
      <c r="J69" s="115"/>
      <c r="K69" s="875"/>
      <c r="L69" s="256"/>
      <c r="M69" s="257"/>
      <c r="N69" s="257"/>
      <c r="O69" s="257"/>
      <c r="P69" s="258"/>
      <c r="Q69" s="875"/>
      <c r="R69" s="256"/>
      <c r="S69" s="250"/>
      <c r="T69" s="250"/>
      <c r="U69" s="250"/>
      <c r="V69" s="251"/>
    </row>
    <row r="70" spans="3:22" ht="14.25">
      <c r="C70" s="840"/>
      <c r="D70" s="863"/>
      <c r="E70" s="886"/>
      <c r="F70" s="266"/>
      <c r="G70" s="263"/>
      <c r="H70" s="263"/>
      <c r="I70" s="263"/>
      <c r="J70" s="265"/>
      <c r="K70" s="886"/>
      <c r="L70" s="267"/>
      <c r="M70" s="261"/>
      <c r="N70" s="261"/>
      <c r="O70" s="261"/>
      <c r="P70" s="262"/>
      <c r="Q70" s="886"/>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tr">
        <f>グラフ1!C72</f>
        <v>部門　01：農林漁業、02：鉱業、03：製造業、04：建設、05：電力・ガス・水道、06：商業、07：金融・保険・、8：不動産、09：運輸、10：情報通信、11：公務、12：サービス、13：分類不明</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horizontalDpi="300" verticalDpi="1200" r:id="rId1"/>
  <headerFooter alignWithMargins="0"/>
  <rowBreaks count="1" manualBreakCount="1">
    <brk id="71" min="1" max="2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21</v>
      </c>
      <c r="V2" s="208" t="s">
        <v>224</v>
      </c>
      <c r="W2" s="209"/>
    </row>
    <row r="3" spans="1:23" ht="4.3499999999999996" customHeight="1">
      <c r="C3" s="210"/>
      <c r="D3" s="211"/>
      <c r="E3" s="829" t="s">
        <v>71</v>
      </c>
      <c r="F3" s="830"/>
      <c r="G3" s="830"/>
      <c r="H3" s="830"/>
      <c r="I3" s="830"/>
      <c r="J3" s="831"/>
      <c r="K3" s="829" t="s">
        <v>72</v>
      </c>
      <c r="L3" s="830"/>
      <c r="M3" s="830"/>
      <c r="N3" s="830"/>
      <c r="O3" s="830"/>
      <c r="P3" s="831"/>
      <c r="Q3" s="829" t="s">
        <v>291</v>
      </c>
      <c r="R3" s="830"/>
      <c r="S3" s="830"/>
      <c r="T3" s="830"/>
      <c r="U3" s="830"/>
      <c r="V3" s="831"/>
    </row>
    <row r="4" spans="1:23" ht="12.95" customHeight="1">
      <c r="C4" s="212"/>
      <c r="D4" s="268" t="s">
        <v>310</v>
      </c>
      <c r="E4" s="832"/>
      <c r="F4" s="833"/>
      <c r="G4" s="833"/>
      <c r="H4" s="833"/>
      <c r="I4" s="833"/>
      <c r="J4" s="834"/>
      <c r="K4" s="832"/>
      <c r="L4" s="833"/>
      <c r="M4" s="833"/>
      <c r="N4" s="833"/>
      <c r="O4" s="833"/>
      <c r="P4" s="834"/>
      <c r="Q4" s="832"/>
      <c r="R4" s="833"/>
      <c r="S4" s="833"/>
      <c r="T4" s="833"/>
      <c r="U4" s="833"/>
      <c r="V4" s="834"/>
    </row>
    <row r="5" spans="1:23" ht="12.95" customHeight="1">
      <c r="C5" s="212"/>
      <c r="D5" s="214"/>
      <c r="E5" s="832"/>
      <c r="F5" s="833"/>
      <c r="G5" s="833"/>
      <c r="H5" s="833"/>
      <c r="I5" s="833"/>
      <c r="J5" s="834"/>
      <c r="K5" s="832"/>
      <c r="L5" s="833"/>
      <c r="M5" s="833"/>
      <c r="N5" s="833"/>
      <c r="O5" s="833"/>
      <c r="P5" s="834"/>
      <c r="Q5" s="832"/>
      <c r="R5" s="833"/>
      <c r="S5" s="833"/>
      <c r="T5" s="833"/>
      <c r="U5" s="833"/>
      <c r="V5" s="834"/>
    </row>
    <row r="6" spans="1:23" ht="12.95" customHeight="1">
      <c r="A6" s="215"/>
      <c r="C6" s="216" t="s">
        <v>293</v>
      </c>
      <c r="D6" s="217"/>
      <c r="E6" s="832"/>
      <c r="F6" s="833"/>
      <c r="G6" s="833"/>
      <c r="H6" s="833"/>
      <c r="I6" s="833"/>
      <c r="J6" s="834"/>
      <c r="K6" s="832"/>
      <c r="L6" s="833"/>
      <c r="M6" s="833"/>
      <c r="N6" s="833"/>
      <c r="O6" s="833"/>
      <c r="P6" s="834"/>
      <c r="Q6" s="832"/>
      <c r="R6" s="833"/>
      <c r="S6" s="833"/>
      <c r="T6" s="833"/>
      <c r="U6" s="833"/>
      <c r="V6" s="834"/>
    </row>
    <row r="7" spans="1:23" ht="4.3499999999999996" customHeight="1">
      <c r="A7" s="209"/>
      <c r="C7" s="269"/>
      <c r="D7" s="219"/>
      <c r="E7" s="832"/>
      <c r="F7" s="861"/>
      <c r="G7" s="861"/>
      <c r="H7" s="861"/>
      <c r="I7" s="861"/>
      <c r="J7" s="834"/>
      <c r="K7" s="832"/>
      <c r="L7" s="861"/>
      <c r="M7" s="861"/>
      <c r="N7" s="861"/>
      <c r="O7" s="861"/>
      <c r="P7" s="834"/>
      <c r="Q7" s="832"/>
      <c r="R7" s="861"/>
      <c r="S7" s="861"/>
      <c r="T7" s="861"/>
      <c r="U7" s="861"/>
      <c r="V7" s="834"/>
    </row>
    <row r="8" spans="1:23">
      <c r="C8" s="838" t="s">
        <v>71</v>
      </c>
      <c r="D8" s="862"/>
      <c r="E8" s="864"/>
      <c r="F8" s="865"/>
      <c r="G8" s="868"/>
      <c r="H8" s="246"/>
      <c r="I8" s="246"/>
      <c r="J8" s="868"/>
      <c r="K8" s="864"/>
      <c r="L8" s="865"/>
      <c r="M8" s="868"/>
      <c r="N8" s="246"/>
      <c r="O8" s="246"/>
      <c r="P8" s="868"/>
      <c r="Q8" s="864"/>
      <c r="R8" s="865"/>
      <c r="S8" s="868"/>
      <c r="T8" s="246"/>
      <c r="U8" s="246"/>
      <c r="V8" s="870"/>
    </row>
    <row r="9" spans="1:23" ht="12.95" customHeight="1">
      <c r="C9" s="838"/>
      <c r="D9" s="862"/>
      <c r="E9" s="866"/>
      <c r="F9" s="867"/>
      <c r="G9" s="869"/>
      <c r="H9" s="872"/>
      <c r="I9" s="247"/>
      <c r="J9" s="869"/>
      <c r="K9" s="866"/>
      <c r="L9" s="867"/>
      <c r="M9" s="869"/>
      <c r="N9" s="872"/>
      <c r="O9" s="247"/>
      <c r="P9" s="869"/>
      <c r="Q9" s="866"/>
      <c r="R9" s="867"/>
      <c r="S9" s="869"/>
      <c r="T9" s="872"/>
      <c r="U9" s="247"/>
      <c r="V9" s="871"/>
    </row>
    <row r="10" spans="1:23">
      <c r="C10" s="838"/>
      <c r="D10" s="862"/>
      <c r="E10" s="866"/>
      <c r="F10" s="867"/>
      <c r="G10" s="869"/>
      <c r="H10" s="869"/>
      <c r="I10" s="248"/>
      <c r="J10" s="869"/>
      <c r="K10" s="866"/>
      <c r="L10" s="867"/>
      <c r="M10" s="869"/>
      <c r="N10" s="869"/>
      <c r="O10" s="248"/>
      <c r="P10" s="869"/>
      <c r="Q10" s="866"/>
      <c r="R10" s="867"/>
      <c r="S10" s="869"/>
      <c r="T10" s="869"/>
      <c r="U10" s="248"/>
      <c r="V10" s="871"/>
    </row>
    <row r="11" spans="1:23">
      <c r="C11" s="838"/>
      <c r="D11" s="862"/>
      <c r="E11" s="866"/>
      <c r="F11" s="867"/>
      <c r="G11" s="869"/>
      <c r="H11" s="869"/>
      <c r="I11" s="249"/>
      <c r="J11" s="869"/>
      <c r="K11" s="866"/>
      <c r="L11" s="867"/>
      <c r="M11" s="869"/>
      <c r="N11" s="869"/>
      <c r="O11" s="249"/>
      <c r="P11" s="869"/>
      <c r="Q11" s="866"/>
      <c r="R11" s="867"/>
      <c r="S11" s="869"/>
      <c r="T11" s="869"/>
      <c r="U11" s="249"/>
      <c r="V11" s="871"/>
    </row>
    <row r="12" spans="1:23" ht="14.25" customHeight="1">
      <c r="C12" s="838"/>
      <c r="D12" s="862"/>
      <c r="E12" s="84"/>
      <c r="F12" s="47"/>
      <c r="G12" s="250"/>
      <c r="H12" s="250"/>
      <c r="I12" s="250"/>
      <c r="J12" s="115"/>
      <c r="K12" s="84"/>
      <c r="L12" s="47"/>
      <c r="M12" s="250"/>
      <c r="N12" s="250"/>
      <c r="O12" s="250"/>
      <c r="P12" s="115"/>
      <c r="Q12" s="84"/>
      <c r="R12" s="47"/>
      <c r="S12" s="250"/>
      <c r="T12" s="250"/>
      <c r="U12" s="250"/>
      <c r="V12" s="251"/>
    </row>
    <row r="13" spans="1:23" ht="14.25" customHeight="1">
      <c r="C13" s="838"/>
      <c r="D13" s="862"/>
      <c r="E13" s="84"/>
      <c r="F13" s="47"/>
      <c r="G13" s="250"/>
      <c r="H13" s="250"/>
      <c r="I13" s="250"/>
      <c r="J13" s="115"/>
      <c r="K13" s="84"/>
      <c r="L13" s="47"/>
      <c r="M13" s="250"/>
      <c r="N13" s="250"/>
      <c r="O13" s="250"/>
      <c r="P13" s="115"/>
      <c r="Q13" s="84"/>
      <c r="R13" s="47"/>
      <c r="S13" s="250"/>
      <c r="T13" s="250"/>
      <c r="U13" s="250"/>
      <c r="V13" s="251"/>
    </row>
    <row r="14" spans="1:23" ht="14.25" customHeight="1">
      <c r="C14" s="838"/>
      <c r="D14" s="862"/>
      <c r="E14" s="84"/>
      <c r="F14" s="47"/>
      <c r="G14" s="250"/>
      <c r="H14" s="250"/>
      <c r="I14" s="250"/>
      <c r="J14" s="115"/>
      <c r="K14" s="84"/>
      <c r="L14" s="47"/>
      <c r="M14" s="250"/>
      <c r="N14" s="250"/>
      <c r="O14" s="250"/>
      <c r="P14" s="115"/>
      <c r="Q14" s="84"/>
      <c r="R14" s="47"/>
      <c r="S14" s="250"/>
      <c r="T14" s="250"/>
      <c r="U14" s="250"/>
      <c r="V14" s="251"/>
    </row>
    <row r="15" spans="1:23" ht="24.95" customHeight="1">
      <c r="C15" s="838"/>
      <c r="D15" s="862"/>
      <c r="E15" s="873"/>
      <c r="F15" s="874"/>
      <c r="G15" s="252"/>
      <c r="H15" s="252"/>
      <c r="I15" s="252"/>
      <c r="J15" s="253"/>
      <c r="K15" s="873"/>
      <c r="L15" s="874"/>
      <c r="M15" s="252"/>
      <c r="N15" s="252"/>
      <c r="O15" s="252"/>
      <c r="P15" s="253"/>
      <c r="Q15" s="873"/>
      <c r="R15" s="874"/>
      <c r="S15" s="252"/>
      <c r="T15" s="252"/>
      <c r="U15" s="252"/>
      <c r="V15" s="254"/>
    </row>
    <row r="16" spans="1:23" ht="14.25" customHeight="1">
      <c r="C16" s="838"/>
      <c r="D16" s="862"/>
      <c r="E16" s="875"/>
      <c r="F16" s="255"/>
      <c r="G16" s="250"/>
      <c r="H16" s="250"/>
      <c r="I16" s="250"/>
      <c r="J16" s="115"/>
      <c r="K16" s="875"/>
      <c r="L16" s="256"/>
      <c r="M16" s="250"/>
      <c r="N16" s="250"/>
      <c r="O16" s="250"/>
      <c r="P16" s="115"/>
      <c r="Q16" s="875"/>
      <c r="R16" s="256"/>
      <c r="S16" s="250"/>
      <c r="T16" s="250"/>
      <c r="U16" s="250"/>
      <c r="V16" s="251"/>
    </row>
    <row r="17" spans="3:22" ht="14.25" customHeight="1">
      <c r="C17" s="838"/>
      <c r="D17" s="862"/>
      <c r="E17" s="876"/>
      <c r="F17" s="255"/>
      <c r="G17" s="250"/>
      <c r="H17" s="250"/>
      <c r="I17" s="250"/>
      <c r="J17" s="115"/>
      <c r="K17" s="876"/>
      <c r="L17" s="256"/>
      <c r="M17" s="250"/>
      <c r="N17" s="250"/>
      <c r="O17" s="250"/>
      <c r="P17" s="115"/>
      <c r="Q17" s="876"/>
      <c r="R17" s="256"/>
      <c r="S17" s="250"/>
      <c r="T17" s="250"/>
      <c r="U17" s="250"/>
      <c r="V17" s="251"/>
    </row>
    <row r="18" spans="3:22" ht="14.25" customHeight="1">
      <c r="C18" s="838"/>
      <c r="D18" s="862"/>
      <c r="E18" s="876"/>
      <c r="F18" s="255"/>
      <c r="G18" s="250"/>
      <c r="H18" s="250"/>
      <c r="I18" s="250"/>
      <c r="J18" s="115"/>
      <c r="K18" s="876"/>
      <c r="L18" s="256"/>
      <c r="M18" s="250"/>
      <c r="N18" s="250"/>
      <c r="O18" s="250"/>
      <c r="P18" s="115"/>
      <c r="Q18" s="876"/>
      <c r="R18" s="256"/>
      <c r="S18" s="250"/>
      <c r="T18" s="250"/>
      <c r="U18" s="250"/>
      <c r="V18" s="251"/>
    </row>
    <row r="19" spans="3:22" ht="14.25" customHeight="1">
      <c r="C19" s="838"/>
      <c r="D19" s="862"/>
      <c r="E19" s="876"/>
      <c r="F19" s="255"/>
      <c r="G19" s="250"/>
      <c r="H19" s="250"/>
      <c r="I19" s="250"/>
      <c r="J19" s="115"/>
      <c r="K19" s="876"/>
      <c r="L19" s="256"/>
      <c r="M19" s="250"/>
      <c r="N19" s="250"/>
      <c r="O19" s="250"/>
      <c r="P19" s="115"/>
      <c r="Q19" s="876"/>
      <c r="R19" s="256"/>
      <c r="S19" s="250"/>
      <c r="T19" s="250"/>
      <c r="U19" s="250"/>
      <c r="V19" s="251"/>
    </row>
    <row r="20" spans="3:22" ht="14.25" customHeight="1">
      <c r="C20" s="838"/>
      <c r="D20" s="862"/>
      <c r="E20" s="876"/>
      <c r="F20" s="255"/>
      <c r="G20" s="250"/>
      <c r="H20" s="250"/>
      <c r="I20" s="250"/>
      <c r="J20" s="115"/>
      <c r="K20" s="876"/>
      <c r="L20" s="256"/>
      <c r="M20" s="250"/>
      <c r="N20" s="250"/>
      <c r="O20" s="250"/>
      <c r="P20" s="115"/>
      <c r="Q20" s="876"/>
      <c r="R20" s="256"/>
      <c r="S20" s="250"/>
      <c r="T20" s="250"/>
      <c r="U20" s="250"/>
      <c r="V20" s="251"/>
    </row>
    <row r="21" spans="3:22" ht="14.25" customHeight="1">
      <c r="C21" s="838"/>
      <c r="D21" s="862"/>
      <c r="E21" s="876"/>
      <c r="F21" s="255"/>
      <c r="G21" s="250"/>
      <c r="H21" s="250"/>
      <c r="I21" s="250"/>
      <c r="J21" s="115"/>
      <c r="K21" s="876"/>
      <c r="L21" s="256"/>
      <c r="M21" s="250"/>
      <c r="N21" s="250"/>
      <c r="O21" s="250"/>
      <c r="P21" s="115"/>
      <c r="Q21" s="876"/>
      <c r="R21" s="256"/>
      <c r="S21" s="250"/>
      <c r="T21" s="250"/>
      <c r="U21" s="250"/>
      <c r="V21" s="251"/>
    </row>
    <row r="22" spans="3:22" ht="14.25" customHeight="1">
      <c r="C22" s="838"/>
      <c r="D22" s="862"/>
      <c r="E22" s="876"/>
      <c r="F22" s="255"/>
      <c r="G22" s="250"/>
      <c r="H22" s="250"/>
      <c r="I22" s="250"/>
      <c r="J22" s="115"/>
      <c r="K22" s="876"/>
      <c r="L22" s="256"/>
      <c r="M22" s="250"/>
      <c r="N22" s="250"/>
      <c r="O22" s="250"/>
      <c r="P22" s="115"/>
      <c r="Q22" s="876"/>
      <c r="R22" s="256"/>
      <c r="S22" s="250"/>
      <c r="T22" s="250"/>
      <c r="U22" s="250"/>
      <c r="V22" s="251"/>
    </row>
    <row r="23" spans="3:22" ht="14.25" customHeight="1">
      <c r="C23" s="838"/>
      <c r="D23" s="862"/>
      <c r="E23" s="876"/>
      <c r="F23" s="255"/>
      <c r="G23" s="250"/>
      <c r="H23" s="250"/>
      <c r="I23" s="250"/>
      <c r="J23" s="115"/>
      <c r="K23" s="876"/>
      <c r="L23" s="256"/>
      <c r="M23" s="250"/>
      <c r="N23" s="250"/>
      <c r="O23" s="250"/>
      <c r="P23" s="115"/>
      <c r="Q23" s="876"/>
      <c r="R23" s="256"/>
      <c r="S23" s="250"/>
      <c r="T23" s="250"/>
      <c r="U23" s="250"/>
      <c r="V23" s="251"/>
    </row>
    <row r="24" spans="3:22" ht="14.25" customHeight="1">
      <c r="C24" s="838"/>
      <c r="D24" s="862"/>
      <c r="E24" s="876"/>
      <c r="F24" s="255"/>
      <c r="G24" s="250"/>
      <c r="H24" s="250"/>
      <c r="I24" s="250"/>
      <c r="J24" s="115"/>
      <c r="K24" s="876"/>
      <c r="L24" s="256"/>
      <c r="M24" s="250"/>
      <c r="N24" s="250"/>
      <c r="O24" s="250"/>
      <c r="P24" s="115"/>
      <c r="Q24" s="876"/>
      <c r="R24" s="256"/>
      <c r="S24" s="250"/>
      <c r="T24" s="250"/>
      <c r="U24" s="250"/>
      <c r="V24" s="251"/>
    </row>
    <row r="25" spans="3:22" ht="14.25" customHeight="1">
      <c r="C25" s="838"/>
      <c r="D25" s="862"/>
      <c r="E25" s="876"/>
      <c r="F25" s="255"/>
      <c r="G25" s="250"/>
      <c r="H25" s="250"/>
      <c r="I25" s="250"/>
      <c r="J25" s="115"/>
      <c r="K25" s="876"/>
      <c r="L25" s="256"/>
      <c r="M25" s="250"/>
      <c r="N25" s="250"/>
      <c r="O25" s="250"/>
      <c r="P25" s="115"/>
      <c r="Q25" s="876"/>
      <c r="R25" s="256"/>
      <c r="S25" s="250"/>
      <c r="T25" s="250"/>
      <c r="U25" s="250"/>
      <c r="V25" s="251"/>
    </row>
    <row r="26" spans="3:22" ht="14.25" customHeight="1">
      <c r="C26" s="838"/>
      <c r="D26" s="862"/>
      <c r="E26" s="876"/>
      <c r="F26" s="255"/>
      <c r="G26" s="250"/>
      <c r="H26" s="250"/>
      <c r="I26" s="250"/>
      <c r="J26" s="115"/>
      <c r="K26" s="876"/>
      <c r="L26" s="256"/>
      <c r="M26" s="250"/>
      <c r="N26" s="250"/>
      <c r="O26" s="250"/>
      <c r="P26" s="115"/>
      <c r="Q26" s="876"/>
      <c r="R26" s="256"/>
      <c r="S26" s="250"/>
      <c r="T26" s="250"/>
      <c r="U26" s="250"/>
      <c r="V26" s="251"/>
    </row>
    <row r="27" spans="3:22" ht="14.25" customHeight="1">
      <c r="C27" s="838"/>
      <c r="D27" s="862"/>
      <c r="E27" s="876"/>
      <c r="F27" s="255"/>
      <c r="G27" s="250"/>
      <c r="H27" s="250"/>
      <c r="I27" s="250"/>
      <c r="J27" s="115"/>
      <c r="K27" s="876"/>
      <c r="L27" s="256"/>
      <c r="M27" s="250"/>
      <c r="N27" s="250"/>
      <c r="O27" s="250"/>
      <c r="P27" s="115"/>
      <c r="Q27" s="876"/>
      <c r="R27" s="256"/>
      <c r="S27" s="250"/>
      <c r="T27" s="250"/>
      <c r="U27" s="250"/>
      <c r="V27" s="251"/>
    </row>
    <row r="28" spans="3:22" ht="14.25" customHeight="1">
      <c r="C28" s="840"/>
      <c r="D28" s="863"/>
      <c r="E28" s="876"/>
      <c r="F28" s="255"/>
      <c r="G28" s="250"/>
      <c r="H28" s="250"/>
      <c r="I28" s="250"/>
      <c r="J28" s="115"/>
      <c r="K28" s="876"/>
      <c r="L28" s="256"/>
      <c r="M28" s="250"/>
      <c r="N28" s="250"/>
      <c r="O28" s="250"/>
      <c r="P28" s="115"/>
      <c r="Q28" s="876"/>
      <c r="R28" s="256"/>
      <c r="S28" s="250"/>
      <c r="T28" s="250"/>
      <c r="U28" s="250"/>
      <c r="V28" s="251"/>
    </row>
    <row r="29" spans="3:22">
      <c r="C29" s="856" t="s">
        <v>72</v>
      </c>
      <c r="D29" s="882"/>
      <c r="E29" s="864"/>
      <c r="F29" s="865"/>
      <c r="G29" s="868"/>
      <c r="H29" s="246"/>
      <c r="I29" s="246"/>
      <c r="J29" s="868"/>
      <c r="K29" s="864"/>
      <c r="L29" s="865"/>
      <c r="M29" s="868"/>
      <c r="N29" s="246"/>
      <c r="O29" s="246"/>
      <c r="P29" s="870"/>
      <c r="Q29" s="865"/>
      <c r="R29" s="865"/>
      <c r="S29" s="868"/>
      <c r="T29" s="246"/>
      <c r="U29" s="246"/>
      <c r="V29" s="870"/>
    </row>
    <row r="30" spans="3:22" ht="12.95" customHeight="1">
      <c r="C30" s="838"/>
      <c r="D30" s="862"/>
      <c r="E30" s="866"/>
      <c r="F30" s="867"/>
      <c r="G30" s="869"/>
      <c r="H30" s="872"/>
      <c r="I30" s="247"/>
      <c r="J30" s="869"/>
      <c r="K30" s="866"/>
      <c r="L30" s="867"/>
      <c r="M30" s="878"/>
      <c r="N30" s="872"/>
      <c r="O30" s="247"/>
      <c r="P30" s="877"/>
      <c r="Q30" s="867"/>
      <c r="R30" s="867"/>
      <c r="S30" s="878"/>
      <c r="T30" s="872"/>
      <c r="U30" s="247"/>
      <c r="V30" s="877"/>
    </row>
    <row r="31" spans="3:22">
      <c r="C31" s="838"/>
      <c r="D31" s="862"/>
      <c r="E31" s="866"/>
      <c r="F31" s="867"/>
      <c r="G31" s="869"/>
      <c r="H31" s="869"/>
      <c r="I31" s="248"/>
      <c r="J31" s="869"/>
      <c r="K31" s="866"/>
      <c r="L31" s="867"/>
      <c r="M31" s="878"/>
      <c r="N31" s="872"/>
      <c r="O31" s="248"/>
      <c r="P31" s="877"/>
      <c r="Q31" s="867"/>
      <c r="R31" s="867"/>
      <c r="S31" s="878"/>
      <c r="T31" s="872"/>
      <c r="U31" s="248"/>
      <c r="V31" s="877"/>
    </row>
    <row r="32" spans="3:22">
      <c r="C32" s="838"/>
      <c r="D32" s="862"/>
      <c r="E32" s="866"/>
      <c r="F32" s="867"/>
      <c r="G32" s="869"/>
      <c r="H32" s="869"/>
      <c r="I32" s="249"/>
      <c r="J32" s="869"/>
      <c r="K32" s="866"/>
      <c r="L32" s="867"/>
      <c r="M32" s="878"/>
      <c r="N32" s="872"/>
      <c r="O32" s="249"/>
      <c r="P32" s="877"/>
      <c r="Q32" s="867"/>
      <c r="R32" s="867"/>
      <c r="S32" s="878"/>
      <c r="T32" s="872"/>
      <c r="U32" s="249"/>
      <c r="V32" s="877"/>
    </row>
    <row r="33" spans="3:22" ht="14.25">
      <c r="C33" s="838"/>
      <c r="D33" s="862"/>
      <c r="E33" s="84"/>
      <c r="F33" s="47"/>
      <c r="G33" s="257"/>
      <c r="H33" s="257"/>
      <c r="I33" s="257"/>
      <c r="J33" s="258"/>
      <c r="K33" s="84"/>
      <c r="L33" s="47"/>
      <c r="M33" s="250"/>
      <c r="N33" s="250"/>
      <c r="O33" s="250"/>
      <c r="P33" s="251"/>
      <c r="Q33" s="47"/>
      <c r="R33" s="47"/>
      <c r="S33" s="250"/>
      <c r="T33" s="250"/>
      <c r="U33" s="250"/>
      <c r="V33" s="251"/>
    </row>
    <row r="34" spans="3:22" ht="14.25">
      <c r="C34" s="838"/>
      <c r="D34" s="862"/>
      <c r="E34" s="84"/>
      <c r="F34" s="47"/>
      <c r="G34" s="257"/>
      <c r="H34" s="257"/>
      <c r="I34" s="257"/>
      <c r="J34" s="258"/>
      <c r="K34" s="84"/>
      <c r="L34" s="47"/>
      <c r="M34" s="250"/>
      <c r="N34" s="250"/>
      <c r="O34" s="250"/>
      <c r="P34" s="251"/>
      <c r="Q34" s="47"/>
      <c r="R34" s="47"/>
      <c r="S34" s="250"/>
      <c r="T34" s="250"/>
      <c r="U34" s="250"/>
      <c r="V34" s="251"/>
    </row>
    <row r="35" spans="3:22" ht="14.25">
      <c r="C35" s="838"/>
      <c r="D35" s="862"/>
      <c r="E35" s="259"/>
      <c r="F35" s="260"/>
      <c r="G35" s="261"/>
      <c r="H35" s="261"/>
      <c r="I35" s="261"/>
      <c r="J35" s="262"/>
      <c r="K35" s="259"/>
      <c r="L35" s="260"/>
      <c r="M35" s="263"/>
      <c r="N35" s="263"/>
      <c r="O35" s="263"/>
      <c r="P35" s="264"/>
      <c r="Q35" s="47"/>
      <c r="R35" s="47"/>
      <c r="S35" s="250"/>
      <c r="T35" s="250"/>
      <c r="U35" s="250"/>
      <c r="V35" s="251"/>
    </row>
    <row r="36" spans="3:22" ht="24.95" customHeight="1">
      <c r="C36" s="838"/>
      <c r="D36" s="862"/>
      <c r="E36" s="883"/>
      <c r="F36" s="884"/>
      <c r="G36" s="250"/>
      <c r="H36" s="250"/>
      <c r="I36" s="250"/>
      <c r="J36" s="251"/>
      <c r="K36" s="885"/>
      <c r="L36" s="885"/>
      <c r="M36" s="250"/>
      <c r="N36" s="250"/>
      <c r="O36" s="250"/>
      <c r="P36" s="251"/>
      <c r="Q36" s="879"/>
      <c r="R36" s="879"/>
      <c r="S36" s="252"/>
      <c r="T36" s="252"/>
      <c r="U36" s="252"/>
      <c r="V36" s="254"/>
    </row>
    <row r="37" spans="3:22" ht="14.25" customHeight="1">
      <c r="C37" s="838"/>
      <c r="D37" s="862"/>
      <c r="E37" s="875"/>
      <c r="F37" s="255"/>
      <c r="G37" s="250"/>
      <c r="H37" s="250"/>
      <c r="I37" s="250"/>
      <c r="J37" s="251"/>
      <c r="K37" s="880"/>
      <c r="L37" s="256"/>
      <c r="M37" s="250"/>
      <c r="N37" s="250"/>
      <c r="O37" s="250"/>
      <c r="P37" s="251"/>
      <c r="Q37" s="880"/>
      <c r="R37" s="256"/>
      <c r="S37" s="250"/>
      <c r="T37" s="250"/>
      <c r="U37" s="250"/>
      <c r="V37" s="251"/>
    </row>
    <row r="38" spans="3:22" ht="14.25">
      <c r="C38" s="838"/>
      <c r="D38" s="862"/>
      <c r="E38" s="876"/>
      <c r="F38" s="255"/>
      <c r="G38" s="250"/>
      <c r="H38" s="250"/>
      <c r="I38" s="250"/>
      <c r="J38" s="251"/>
      <c r="K38" s="881"/>
      <c r="L38" s="256"/>
      <c r="M38" s="250"/>
      <c r="N38" s="250"/>
      <c r="O38" s="250"/>
      <c r="P38" s="251"/>
      <c r="Q38" s="880"/>
      <c r="R38" s="256"/>
      <c r="S38" s="250"/>
      <c r="T38" s="250"/>
      <c r="U38" s="250"/>
      <c r="V38" s="251"/>
    </row>
    <row r="39" spans="3:22" ht="14.25">
      <c r="C39" s="838"/>
      <c r="D39" s="862"/>
      <c r="E39" s="876"/>
      <c r="F39" s="255"/>
      <c r="G39" s="250"/>
      <c r="H39" s="250"/>
      <c r="I39" s="250"/>
      <c r="J39" s="251"/>
      <c r="K39" s="881"/>
      <c r="L39" s="256"/>
      <c r="M39" s="250"/>
      <c r="N39" s="250"/>
      <c r="O39" s="250"/>
      <c r="P39" s="251"/>
      <c r="Q39" s="880"/>
      <c r="R39" s="256"/>
      <c r="S39" s="250"/>
      <c r="T39" s="250"/>
      <c r="U39" s="250"/>
      <c r="V39" s="251"/>
    </row>
    <row r="40" spans="3:22" ht="14.25">
      <c r="C40" s="838"/>
      <c r="D40" s="862"/>
      <c r="E40" s="876"/>
      <c r="F40" s="255"/>
      <c r="G40" s="250"/>
      <c r="H40" s="250"/>
      <c r="I40" s="250"/>
      <c r="J40" s="251"/>
      <c r="K40" s="881"/>
      <c r="L40" s="256"/>
      <c r="M40" s="250"/>
      <c r="N40" s="250"/>
      <c r="O40" s="250"/>
      <c r="P40" s="251"/>
      <c r="Q40" s="880"/>
      <c r="R40" s="256"/>
      <c r="S40" s="250"/>
      <c r="T40" s="250"/>
      <c r="U40" s="250"/>
      <c r="V40" s="251"/>
    </row>
    <row r="41" spans="3:22" ht="14.25">
      <c r="C41" s="838"/>
      <c r="D41" s="862"/>
      <c r="E41" s="876"/>
      <c r="F41" s="255"/>
      <c r="G41" s="250"/>
      <c r="H41" s="250"/>
      <c r="I41" s="250"/>
      <c r="J41" s="251"/>
      <c r="K41" s="881"/>
      <c r="L41" s="256"/>
      <c r="M41" s="250"/>
      <c r="N41" s="250"/>
      <c r="O41" s="250"/>
      <c r="P41" s="251"/>
      <c r="Q41" s="880"/>
      <c r="R41" s="256"/>
      <c r="S41" s="250"/>
      <c r="T41" s="250"/>
      <c r="U41" s="250"/>
      <c r="V41" s="251"/>
    </row>
    <row r="42" spans="3:22" ht="14.25">
      <c r="C42" s="838"/>
      <c r="D42" s="862"/>
      <c r="E42" s="876"/>
      <c r="F42" s="255"/>
      <c r="G42" s="250"/>
      <c r="H42" s="250"/>
      <c r="I42" s="250"/>
      <c r="J42" s="251"/>
      <c r="K42" s="881"/>
      <c r="L42" s="256"/>
      <c r="M42" s="250"/>
      <c r="N42" s="250"/>
      <c r="O42" s="250"/>
      <c r="P42" s="251"/>
      <c r="Q42" s="880"/>
      <c r="R42" s="256"/>
      <c r="S42" s="250"/>
      <c r="T42" s="250"/>
      <c r="U42" s="250"/>
      <c r="V42" s="251"/>
    </row>
    <row r="43" spans="3:22" ht="14.25">
      <c r="C43" s="838"/>
      <c r="D43" s="862"/>
      <c r="E43" s="876"/>
      <c r="F43" s="255"/>
      <c r="G43" s="250"/>
      <c r="H43" s="250"/>
      <c r="I43" s="250"/>
      <c r="J43" s="251"/>
      <c r="K43" s="881"/>
      <c r="L43" s="256"/>
      <c r="M43" s="250"/>
      <c r="N43" s="250"/>
      <c r="O43" s="250"/>
      <c r="P43" s="251"/>
      <c r="Q43" s="880"/>
      <c r="R43" s="256"/>
      <c r="S43" s="250"/>
      <c r="T43" s="250"/>
      <c r="U43" s="250"/>
      <c r="V43" s="251"/>
    </row>
    <row r="44" spans="3:22" ht="14.25">
      <c r="C44" s="838"/>
      <c r="D44" s="862"/>
      <c r="E44" s="876"/>
      <c r="F44" s="255"/>
      <c r="G44" s="250"/>
      <c r="H44" s="250"/>
      <c r="I44" s="250"/>
      <c r="J44" s="251"/>
      <c r="K44" s="881"/>
      <c r="L44" s="256"/>
      <c r="M44" s="250"/>
      <c r="N44" s="250"/>
      <c r="O44" s="250"/>
      <c r="P44" s="251"/>
      <c r="Q44" s="880"/>
      <c r="R44" s="256"/>
      <c r="S44" s="250"/>
      <c r="T44" s="250"/>
      <c r="U44" s="250"/>
      <c r="V44" s="251"/>
    </row>
    <row r="45" spans="3:22" ht="14.25">
      <c r="C45" s="838"/>
      <c r="D45" s="862"/>
      <c r="E45" s="876"/>
      <c r="F45" s="255"/>
      <c r="G45" s="250"/>
      <c r="H45" s="250"/>
      <c r="I45" s="250"/>
      <c r="J45" s="251"/>
      <c r="K45" s="881"/>
      <c r="L45" s="256"/>
      <c r="M45" s="250"/>
      <c r="N45" s="250"/>
      <c r="O45" s="250"/>
      <c r="P45" s="251"/>
      <c r="Q45" s="880"/>
      <c r="R45" s="256"/>
      <c r="S45" s="250"/>
      <c r="T45" s="250"/>
      <c r="U45" s="250"/>
      <c r="V45" s="251"/>
    </row>
    <row r="46" spans="3:22" ht="14.25">
      <c r="C46" s="838"/>
      <c r="D46" s="862"/>
      <c r="E46" s="876"/>
      <c r="F46" s="255"/>
      <c r="G46" s="250"/>
      <c r="H46" s="250"/>
      <c r="I46" s="250"/>
      <c r="J46" s="251"/>
      <c r="K46" s="881"/>
      <c r="L46" s="256"/>
      <c r="M46" s="250"/>
      <c r="N46" s="250"/>
      <c r="O46" s="250"/>
      <c r="P46" s="251"/>
      <c r="Q46" s="880"/>
      <c r="R46" s="256"/>
      <c r="S46" s="250"/>
      <c r="T46" s="250"/>
      <c r="U46" s="250"/>
      <c r="V46" s="251"/>
    </row>
    <row r="47" spans="3:22" ht="14.25">
      <c r="C47" s="838"/>
      <c r="D47" s="862"/>
      <c r="E47" s="876"/>
      <c r="F47" s="255"/>
      <c r="G47" s="250"/>
      <c r="H47" s="250"/>
      <c r="I47" s="250"/>
      <c r="J47" s="251"/>
      <c r="K47" s="881"/>
      <c r="L47" s="256"/>
      <c r="M47" s="250"/>
      <c r="N47" s="250"/>
      <c r="O47" s="250"/>
      <c r="P47" s="251"/>
      <c r="Q47" s="880"/>
      <c r="R47" s="256"/>
      <c r="S47" s="250"/>
      <c r="T47" s="250"/>
      <c r="U47" s="250"/>
      <c r="V47" s="251"/>
    </row>
    <row r="48" spans="3:22" ht="14.25">
      <c r="C48" s="838"/>
      <c r="D48" s="862"/>
      <c r="E48" s="876"/>
      <c r="F48" s="255"/>
      <c r="G48" s="250"/>
      <c r="H48" s="250"/>
      <c r="I48" s="250"/>
      <c r="J48" s="251"/>
      <c r="K48" s="881"/>
      <c r="L48" s="256"/>
      <c r="M48" s="250"/>
      <c r="N48" s="250"/>
      <c r="O48" s="250"/>
      <c r="P48" s="251"/>
      <c r="Q48" s="880"/>
      <c r="R48" s="256"/>
      <c r="S48" s="250"/>
      <c r="T48" s="250"/>
      <c r="U48" s="250"/>
      <c r="V48" s="251"/>
    </row>
    <row r="49" spans="3:22" ht="14.25">
      <c r="C49" s="840"/>
      <c r="D49" s="863"/>
      <c r="E49" s="876"/>
      <c r="F49" s="255"/>
      <c r="G49" s="250"/>
      <c r="H49" s="250"/>
      <c r="I49" s="250"/>
      <c r="J49" s="251"/>
      <c r="K49" s="881"/>
      <c r="L49" s="256"/>
      <c r="M49" s="250"/>
      <c r="N49" s="250"/>
      <c r="O49" s="250"/>
      <c r="P49" s="251"/>
      <c r="Q49" s="880"/>
      <c r="R49" s="256"/>
      <c r="S49" s="250"/>
      <c r="T49" s="250"/>
      <c r="U49" s="250"/>
      <c r="V49" s="251"/>
    </row>
    <row r="50" spans="3:22">
      <c r="C50" s="856" t="s">
        <v>305</v>
      </c>
      <c r="D50" s="882"/>
      <c r="E50" s="864"/>
      <c r="F50" s="865"/>
      <c r="G50" s="868"/>
      <c r="H50" s="246"/>
      <c r="I50" s="246"/>
      <c r="J50" s="868"/>
      <c r="K50" s="864"/>
      <c r="L50" s="865"/>
      <c r="M50" s="868"/>
      <c r="N50" s="246"/>
      <c r="O50" s="246"/>
      <c r="P50" s="868"/>
      <c r="Q50" s="864"/>
      <c r="R50" s="865"/>
      <c r="S50" s="868"/>
      <c r="T50" s="246"/>
      <c r="U50" s="246"/>
      <c r="V50" s="870"/>
    </row>
    <row r="51" spans="3:22" ht="12.95" customHeight="1">
      <c r="C51" s="838"/>
      <c r="D51" s="862"/>
      <c r="E51" s="866"/>
      <c r="F51" s="867"/>
      <c r="G51" s="878"/>
      <c r="H51" s="872"/>
      <c r="I51" s="247"/>
      <c r="J51" s="878"/>
      <c r="K51" s="866"/>
      <c r="L51" s="867"/>
      <c r="M51" s="878"/>
      <c r="N51" s="872"/>
      <c r="O51" s="247"/>
      <c r="P51" s="878"/>
      <c r="Q51" s="866"/>
      <c r="R51" s="867"/>
      <c r="S51" s="878"/>
      <c r="T51" s="872"/>
      <c r="U51" s="247"/>
      <c r="V51" s="877"/>
    </row>
    <row r="52" spans="3:22">
      <c r="C52" s="838"/>
      <c r="D52" s="862"/>
      <c r="E52" s="866"/>
      <c r="F52" s="867"/>
      <c r="G52" s="878"/>
      <c r="H52" s="872"/>
      <c r="I52" s="248"/>
      <c r="J52" s="878"/>
      <c r="K52" s="866"/>
      <c r="L52" s="867"/>
      <c r="M52" s="878"/>
      <c r="N52" s="872"/>
      <c r="O52" s="248"/>
      <c r="P52" s="878"/>
      <c r="Q52" s="866"/>
      <c r="R52" s="867"/>
      <c r="S52" s="878"/>
      <c r="T52" s="872"/>
      <c r="U52" s="248"/>
      <c r="V52" s="877"/>
    </row>
    <row r="53" spans="3:22">
      <c r="C53" s="838"/>
      <c r="D53" s="862"/>
      <c r="E53" s="866"/>
      <c r="F53" s="867"/>
      <c r="G53" s="878"/>
      <c r="H53" s="872"/>
      <c r="I53" s="249"/>
      <c r="J53" s="878"/>
      <c r="K53" s="866"/>
      <c r="L53" s="867"/>
      <c r="M53" s="878"/>
      <c r="N53" s="872"/>
      <c r="O53" s="249"/>
      <c r="P53" s="878"/>
      <c r="Q53" s="866"/>
      <c r="R53" s="867"/>
      <c r="S53" s="878"/>
      <c r="T53" s="872"/>
      <c r="U53" s="249"/>
      <c r="V53" s="877"/>
    </row>
    <row r="54" spans="3:22" ht="14.25">
      <c r="C54" s="838"/>
      <c r="D54" s="862"/>
      <c r="E54" s="84"/>
      <c r="F54" s="47"/>
      <c r="G54" s="250"/>
      <c r="H54" s="250"/>
      <c r="I54" s="250"/>
      <c r="J54" s="115"/>
      <c r="K54" s="84"/>
      <c r="L54" s="47"/>
      <c r="M54" s="250"/>
      <c r="N54" s="250"/>
      <c r="O54" s="250"/>
      <c r="P54" s="115"/>
      <c r="Q54" s="84"/>
      <c r="R54" s="47"/>
      <c r="S54" s="250"/>
      <c r="T54" s="250"/>
      <c r="U54" s="250"/>
      <c r="V54" s="251"/>
    </row>
    <row r="55" spans="3:22" ht="14.25">
      <c r="C55" s="838"/>
      <c r="D55" s="862"/>
      <c r="E55" s="84"/>
      <c r="F55" s="47"/>
      <c r="G55" s="250"/>
      <c r="H55" s="250"/>
      <c r="I55" s="250"/>
      <c r="J55" s="115"/>
      <c r="K55" s="84"/>
      <c r="L55" s="47"/>
      <c r="M55" s="250"/>
      <c r="N55" s="250"/>
      <c r="O55" s="250"/>
      <c r="P55" s="115"/>
      <c r="Q55" s="84"/>
      <c r="R55" s="47"/>
      <c r="S55" s="250"/>
      <c r="T55" s="250"/>
      <c r="U55" s="250"/>
      <c r="V55" s="251"/>
    </row>
    <row r="56" spans="3:22" ht="14.25">
      <c r="C56" s="838"/>
      <c r="D56" s="862"/>
      <c r="E56" s="84"/>
      <c r="F56" s="47"/>
      <c r="G56" s="250"/>
      <c r="H56" s="250"/>
      <c r="I56" s="250"/>
      <c r="J56" s="115"/>
      <c r="K56" s="259"/>
      <c r="L56" s="260"/>
      <c r="M56" s="263"/>
      <c r="N56" s="263"/>
      <c r="O56" s="263"/>
      <c r="P56" s="265"/>
      <c r="Q56" s="84"/>
      <c r="R56" s="47"/>
      <c r="S56" s="250"/>
      <c r="T56" s="250"/>
      <c r="U56" s="250"/>
      <c r="V56" s="251"/>
    </row>
    <row r="57" spans="3:22" ht="24.95" customHeight="1">
      <c r="C57" s="838"/>
      <c r="D57" s="862"/>
      <c r="E57" s="873"/>
      <c r="F57" s="879"/>
      <c r="G57" s="252"/>
      <c r="H57" s="252"/>
      <c r="I57" s="252"/>
      <c r="J57" s="253"/>
      <c r="K57" s="883"/>
      <c r="L57" s="885"/>
      <c r="M57" s="257"/>
      <c r="N57" s="257"/>
      <c r="O57" s="257"/>
      <c r="P57" s="258"/>
      <c r="Q57" s="873"/>
      <c r="R57" s="879"/>
      <c r="S57" s="252"/>
      <c r="T57" s="252"/>
      <c r="U57" s="252"/>
      <c r="V57" s="254"/>
    </row>
    <row r="58" spans="3:22" ht="14.25" customHeight="1">
      <c r="C58" s="838"/>
      <c r="D58" s="862"/>
      <c r="E58" s="875"/>
      <c r="F58" s="255"/>
      <c r="G58" s="250"/>
      <c r="H58" s="250"/>
      <c r="I58" s="250"/>
      <c r="J58" s="115"/>
      <c r="K58" s="875"/>
      <c r="L58" s="256"/>
      <c r="M58" s="257"/>
      <c r="N58" s="257"/>
      <c r="O58" s="257"/>
      <c r="P58" s="258"/>
      <c r="Q58" s="875"/>
      <c r="R58" s="256"/>
      <c r="S58" s="250"/>
      <c r="T58" s="250"/>
      <c r="U58" s="250"/>
      <c r="V58" s="251"/>
    </row>
    <row r="59" spans="3:22" ht="14.25">
      <c r="C59" s="838"/>
      <c r="D59" s="862"/>
      <c r="E59" s="875"/>
      <c r="F59" s="255"/>
      <c r="G59" s="250"/>
      <c r="H59" s="250"/>
      <c r="I59" s="250"/>
      <c r="J59" s="115"/>
      <c r="K59" s="875"/>
      <c r="L59" s="256"/>
      <c r="M59" s="257"/>
      <c r="N59" s="257"/>
      <c r="O59" s="257"/>
      <c r="P59" s="258"/>
      <c r="Q59" s="875"/>
      <c r="R59" s="256"/>
      <c r="S59" s="250"/>
      <c r="T59" s="250"/>
      <c r="U59" s="250"/>
      <c r="V59" s="251"/>
    </row>
    <row r="60" spans="3:22" ht="14.25">
      <c r="C60" s="838"/>
      <c r="D60" s="862"/>
      <c r="E60" s="875"/>
      <c r="F60" s="255"/>
      <c r="G60" s="250"/>
      <c r="H60" s="250"/>
      <c r="I60" s="250"/>
      <c r="J60" s="115"/>
      <c r="K60" s="875"/>
      <c r="L60" s="256"/>
      <c r="M60" s="257"/>
      <c r="N60" s="257"/>
      <c r="O60" s="257"/>
      <c r="P60" s="258"/>
      <c r="Q60" s="875"/>
      <c r="R60" s="256"/>
      <c r="S60" s="250"/>
      <c r="T60" s="250"/>
      <c r="U60" s="250"/>
      <c r="V60" s="251"/>
    </row>
    <row r="61" spans="3:22" ht="14.25">
      <c r="C61" s="838"/>
      <c r="D61" s="862"/>
      <c r="E61" s="875"/>
      <c r="F61" s="255"/>
      <c r="G61" s="250"/>
      <c r="H61" s="250"/>
      <c r="I61" s="250"/>
      <c r="J61" s="115"/>
      <c r="K61" s="875"/>
      <c r="L61" s="256"/>
      <c r="M61" s="257"/>
      <c r="N61" s="257"/>
      <c r="O61" s="257"/>
      <c r="P61" s="258"/>
      <c r="Q61" s="875"/>
      <c r="R61" s="256"/>
      <c r="S61" s="250"/>
      <c r="T61" s="250"/>
      <c r="U61" s="250"/>
      <c r="V61" s="251"/>
    </row>
    <row r="62" spans="3:22" ht="14.25">
      <c r="C62" s="838"/>
      <c r="D62" s="862"/>
      <c r="E62" s="875"/>
      <c r="F62" s="255"/>
      <c r="G62" s="250"/>
      <c r="H62" s="250"/>
      <c r="I62" s="250"/>
      <c r="J62" s="115"/>
      <c r="K62" s="875"/>
      <c r="L62" s="256"/>
      <c r="M62" s="257"/>
      <c r="N62" s="257"/>
      <c r="O62" s="257"/>
      <c r="P62" s="258"/>
      <c r="Q62" s="875"/>
      <c r="R62" s="256"/>
      <c r="S62" s="250"/>
      <c r="T62" s="250"/>
      <c r="U62" s="250"/>
      <c r="V62" s="251"/>
    </row>
    <row r="63" spans="3:22" ht="14.25">
      <c r="C63" s="838"/>
      <c r="D63" s="862"/>
      <c r="E63" s="875"/>
      <c r="F63" s="255"/>
      <c r="G63" s="250"/>
      <c r="H63" s="250"/>
      <c r="I63" s="250"/>
      <c r="J63" s="115"/>
      <c r="K63" s="875"/>
      <c r="L63" s="256"/>
      <c r="M63" s="257"/>
      <c r="N63" s="257"/>
      <c r="O63" s="257"/>
      <c r="P63" s="258"/>
      <c r="Q63" s="875"/>
      <c r="R63" s="256"/>
      <c r="S63" s="250"/>
      <c r="T63" s="250"/>
      <c r="U63" s="250"/>
      <c r="V63" s="251"/>
    </row>
    <row r="64" spans="3:22" ht="14.25">
      <c r="C64" s="838"/>
      <c r="D64" s="862"/>
      <c r="E64" s="875"/>
      <c r="F64" s="255"/>
      <c r="G64" s="250"/>
      <c r="H64" s="250"/>
      <c r="I64" s="250"/>
      <c r="J64" s="115"/>
      <c r="K64" s="875"/>
      <c r="L64" s="256"/>
      <c r="M64" s="257"/>
      <c r="N64" s="257"/>
      <c r="O64" s="257"/>
      <c r="P64" s="258"/>
      <c r="Q64" s="875"/>
      <c r="R64" s="256"/>
      <c r="S64" s="250"/>
      <c r="T64" s="250"/>
      <c r="U64" s="250"/>
      <c r="V64" s="251"/>
    </row>
    <row r="65" spans="3:22" ht="14.25">
      <c r="C65" s="838"/>
      <c r="D65" s="862"/>
      <c r="E65" s="875"/>
      <c r="F65" s="255"/>
      <c r="G65" s="250"/>
      <c r="H65" s="250"/>
      <c r="I65" s="250"/>
      <c r="J65" s="115"/>
      <c r="K65" s="875"/>
      <c r="L65" s="256"/>
      <c r="M65" s="257"/>
      <c r="N65" s="257"/>
      <c r="O65" s="257"/>
      <c r="P65" s="258"/>
      <c r="Q65" s="875"/>
      <c r="R65" s="256"/>
      <c r="S65" s="250"/>
      <c r="T65" s="250"/>
      <c r="U65" s="250"/>
      <c r="V65" s="251"/>
    </row>
    <row r="66" spans="3:22" ht="14.25">
      <c r="C66" s="838"/>
      <c r="D66" s="862"/>
      <c r="E66" s="875"/>
      <c r="F66" s="255"/>
      <c r="G66" s="250"/>
      <c r="H66" s="250"/>
      <c r="I66" s="250"/>
      <c r="J66" s="115"/>
      <c r="K66" s="875"/>
      <c r="L66" s="256"/>
      <c r="M66" s="257"/>
      <c r="N66" s="257"/>
      <c r="O66" s="257"/>
      <c r="P66" s="258"/>
      <c r="Q66" s="875"/>
      <c r="R66" s="256"/>
      <c r="S66" s="250"/>
      <c r="T66" s="250"/>
      <c r="U66" s="250"/>
      <c r="V66" s="251"/>
    </row>
    <row r="67" spans="3:22" ht="14.25">
      <c r="C67" s="838"/>
      <c r="D67" s="862"/>
      <c r="E67" s="875"/>
      <c r="F67" s="255"/>
      <c r="G67" s="250"/>
      <c r="H67" s="250"/>
      <c r="I67" s="250"/>
      <c r="J67" s="115"/>
      <c r="K67" s="875"/>
      <c r="L67" s="256"/>
      <c r="M67" s="257"/>
      <c r="N67" s="257"/>
      <c r="O67" s="257"/>
      <c r="P67" s="258"/>
      <c r="Q67" s="875"/>
      <c r="R67" s="256"/>
      <c r="S67" s="250"/>
      <c r="T67" s="250"/>
      <c r="U67" s="250"/>
      <c r="V67" s="251"/>
    </row>
    <row r="68" spans="3:22" ht="14.25">
      <c r="C68" s="838"/>
      <c r="D68" s="862"/>
      <c r="E68" s="875"/>
      <c r="F68" s="255"/>
      <c r="G68" s="250"/>
      <c r="H68" s="250"/>
      <c r="I68" s="250"/>
      <c r="J68" s="115"/>
      <c r="K68" s="875"/>
      <c r="L68" s="256"/>
      <c r="M68" s="257"/>
      <c r="N68" s="257"/>
      <c r="O68" s="257"/>
      <c r="P68" s="258"/>
      <c r="Q68" s="875"/>
      <c r="R68" s="256"/>
      <c r="S68" s="250"/>
      <c r="T68" s="250"/>
      <c r="U68" s="250"/>
      <c r="V68" s="251"/>
    </row>
    <row r="69" spans="3:22" ht="14.25">
      <c r="C69" s="838"/>
      <c r="D69" s="862"/>
      <c r="E69" s="875"/>
      <c r="F69" s="255"/>
      <c r="G69" s="250"/>
      <c r="H69" s="250"/>
      <c r="I69" s="250"/>
      <c r="J69" s="115"/>
      <c r="K69" s="875"/>
      <c r="L69" s="256"/>
      <c r="M69" s="257"/>
      <c r="N69" s="257"/>
      <c r="O69" s="257"/>
      <c r="P69" s="258"/>
      <c r="Q69" s="875"/>
      <c r="R69" s="256"/>
      <c r="S69" s="250"/>
      <c r="T69" s="250"/>
      <c r="U69" s="250"/>
      <c r="V69" s="251"/>
    </row>
    <row r="70" spans="3:22" ht="14.25">
      <c r="C70" s="840"/>
      <c r="D70" s="863"/>
      <c r="E70" s="886"/>
      <c r="F70" s="266"/>
      <c r="G70" s="263"/>
      <c r="H70" s="263"/>
      <c r="I70" s="263"/>
      <c r="J70" s="265"/>
      <c r="K70" s="886"/>
      <c r="L70" s="267"/>
      <c r="M70" s="261"/>
      <c r="N70" s="261"/>
      <c r="O70" s="261"/>
      <c r="P70" s="262"/>
      <c r="Q70" s="886"/>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tr">
        <f>グラフ1!C72</f>
        <v>部門　01：農林漁業、02：鉱業、03：製造業、04：建設、05：電力・ガス・水道、06：商業、07：金融・保険・、8：不動産、09：運輸、10：情報通信、11：公務、12：サービス、13：分類不明</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horizontalDpi="300" verticalDpi="1200" r:id="rId1"/>
  <headerFooter alignWithMargins="0"/>
  <rowBreaks count="1" manualBreakCount="1">
    <brk id="71" min="1" max="2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W72"/>
  <sheetViews>
    <sheetView showGridLines="0" view="pageBreakPreview" zoomScale="75" zoomScaleNormal="75" zoomScaleSheetLayoutView="50" workbookViewId="0"/>
  </sheetViews>
  <sheetFormatPr defaultRowHeight="13.5"/>
  <cols>
    <col min="1" max="2" width="3.125" style="206" customWidth="1"/>
    <col min="3" max="4" width="17.5" style="206" customWidth="1"/>
    <col min="5" max="5" width="2.5" style="206" customWidth="1"/>
    <col min="6" max="6" width="25" style="206" customWidth="1"/>
    <col min="7" max="10" width="12.5" style="206" customWidth="1"/>
    <col min="11" max="11" width="2.5" style="206" customWidth="1"/>
    <col min="12" max="12" width="25" style="206" customWidth="1"/>
    <col min="13" max="16" width="12.5" style="206" customWidth="1"/>
    <col min="17" max="17" width="2.5" style="206" customWidth="1"/>
    <col min="18" max="18" width="25" style="206" customWidth="1"/>
    <col min="19" max="22" width="12.5" style="206" customWidth="1"/>
    <col min="23" max="23" width="3.125" style="206" customWidth="1"/>
    <col min="24" max="16384" width="9" style="206"/>
  </cols>
  <sheetData>
    <row r="2" spans="1:23" ht="18.75">
      <c r="C2" s="207" t="s">
        <v>27</v>
      </c>
      <c r="V2" s="208" t="s">
        <v>142</v>
      </c>
      <c r="W2" s="209"/>
    </row>
    <row r="3" spans="1:23" ht="4.3499999999999996" customHeight="1">
      <c r="C3" s="210"/>
      <c r="D3" s="211"/>
      <c r="E3" s="829" t="s">
        <v>71</v>
      </c>
      <c r="F3" s="830"/>
      <c r="G3" s="830"/>
      <c r="H3" s="830"/>
      <c r="I3" s="830"/>
      <c r="J3" s="831"/>
      <c r="K3" s="829" t="s">
        <v>72</v>
      </c>
      <c r="L3" s="830"/>
      <c r="M3" s="830"/>
      <c r="N3" s="830"/>
      <c r="O3" s="830"/>
      <c r="P3" s="831"/>
      <c r="Q3" s="829" t="s">
        <v>291</v>
      </c>
      <c r="R3" s="830"/>
      <c r="S3" s="830"/>
      <c r="T3" s="830"/>
      <c r="U3" s="830"/>
      <c r="V3" s="831"/>
    </row>
    <row r="4" spans="1:23" ht="12.95" customHeight="1">
      <c r="C4" s="212"/>
      <c r="D4" s="268" t="s">
        <v>27</v>
      </c>
      <c r="E4" s="832"/>
      <c r="F4" s="833"/>
      <c r="G4" s="833"/>
      <c r="H4" s="833"/>
      <c r="I4" s="833"/>
      <c r="J4" s="834"/>
      <c r="K4" s="832"/>
      <c r="L4" s="833"/>
      <c r="M4" s="833"/>
      <c r="N4" s="833"/>
      <c r="O4" s="833"/>
      <c r="P4" s="834"/>
      <c r="Q4" s="832"/>
      <c r="R4" s="833"/>
      <c r="S4" s="833"/>
      <c r="T4" s="833"/>
      <c r="U4" s="833"/>
      <c r="V4" s="834"/>
    </row>
    <row r="5" spans="1:23" ht="12.95" customHeight="1">
      <c r="C5" s="212"/>
      <c r="D5" s="214"/>
      <c r="E5" s="832"/>
      <c r="F5" s="833"/>
      <c r="G5" s="833"/>
      <c r="H5" s="833"/>
      <c r="I5" s="833"/>
      <c r="J5" s="834"/>
      <c r="K5" s="832"/>
      <c r="L5" s="833"/>
      <c r="M5" s="833"/>
      <c r="N5" s="833"/>
      <c r="O5" s="833"/>
      <c r="P5" s="834"/>
      <c r="Q5" s="832"/>
      <c r="R5" s="833"/>
      <c r="S5" s="833"/>
      <c r="T5" s="833"/>
      <c r="U5" s="833"/>
      <c r="V5" s="834"/>
    </row>
    <row r="6" spans="1:23" ht="12.95" customHeight="1">
      <c r="A6" s="215"/>
      <c r="C6" s="216" t="s">
        <v>293</v>
      </c>
      <c r="D6" s="217"/>
      <c r="E6" s="832"/>
      <c r="F6" s="833"/>
      <c r="G6" s="833"/>
      <c r="H6" s="833"/>
      <c r="I6" s="833"/>
      <c r="J6" s="834"/>
      <c r="K6" s="832"/>
      <c r="L6" s="833"/>
      <c r="M6" s="833"/>
      <c r="N6" s="833"/>
      <c r="O6" s="833"/>
      <c r="P6" s="834"/>
      <c r="Q6" s="832"/>
      <c r="R6" s="833"/>
      <c r="S6" s="833"/>
      <c r="T6" s="833"/>
      <c r="U6" s="833"/>
      <c r="V6" s="834"/>
    </row>
    <row r="7" spans="1:23" ht="4.3499999999999996" customHeight="1">
      <c r="A7" s="209"/>
      <c r="C7" s="218"/>
      <c r="D7" s="219"/>
      <c r="E7" s="832"/>
      <c r="F7" s="861"/>
      <c r="G7" s="861"/>
      <c r="H7" s="861"/>
      <c r="I7" s="861"/>
      <c r="J7" s="834"/>
      <c r="K7" s="832"/>
      <c r="L7" s="861"/>
      <c r="M7" s="861"/>
      <c r="N7" s="861"/>
      <c r="O7" s="861"/>
      <c r="P7" s="834"/>
      <c r="Q7" s="832"/>
      <c r="R7" s="861"/>
      <c r="S7" s="861"/>
      <c r="T7" s="861"/>
      <c r="U7" s="861"/>
      <c r="V7" s="834"/>
    </row>
    <row r="8" spans="1:23">
      <c r="C8" s="838" t="s">
        <v>71</v>
      </c>
      <c r="D8" s="862"/>
      <c r="E8" s="864"/>
      <c r="F8" s="865"/>
      <c r="G8" s="868"/>
      <c r="H8" s="246"/>
      <c r="I8" s="246"/>
      <c r="J8" s="868"/>
      <c r="K8" s="864"/>
      <c r="L8" s="865"/>
      <c r="M8" s="868"/>
      <c r="N8" s="246"/>
      <c r="O8" s="246"/>
      <c r="P8" s="868"/>
      <c r="Q8" s="864"/>
      <c r="R8" s="865"/>
      <c r="S8" s="868"/>
      <c r="T8" s="246"/>
      <c r="U8" s="246"/>
      <c r="V8" s="870"/>
    </row>
    <row r="9" spans="1:23" ht="12.95" customHeight="1">
      <c r="C9" s="838"/>
      <c r="D9" s="862"/>
      <c r="E9" s="866"/>
      <c r="F9" s="867"/>
      <c r="G9" s="869"/>
      <c r="H9" s="872"/>
      <c r="I9" s="247"/>
      <c r="J9" s="869"/>
      <c r="K9" s="866"/>
      <c r="L9" s="867"/>
      <c r="M9" s="869"/>
      <c r="N9" s="872"/>
      <c r="O9" s="247"/>
      <c r="P9" s="869"/>
      <c r="Q9" s="866"/>
      <c r="R9" s="867"/>
      <c r="S9" s="869"/>
      <c r="T9" s="872"/>
      <c r="U9" s="247"/>
      <c r="V9" s="871"/>
    </row>
    <row r="10" spans="1:23">
      <c r="C10" s="838"/>
      <c r="D10" s="862"/>
      <c r="E10" s="866"/>
      <c r="F10" s="867"/>
      <c r="G10" s="869"/>
      <c r="H10" s="869"/>
      <c r="I10" s="248"/>
      <c r="J10" s="869"/>
      <c r="K10" s="866"/>
      <c r="L10" s="867"/>
      <c r="M10" s="869"/>
      <c r="N10" s="869"/>
      <c r="O10" s="248"/>
      <c r="P10" s="869"/>
      <c r="Q10" s="866"/>
      <c r="R10" s="867"/>
      <c r="S10" s="869"/>
      <c r="T10" s="869"/>
      <c r="U10" s="248"/>
      <c r="V10" s="871"/>
    </row>
    <row r="11" spans="1:23">
      <c r="C11" s="838"/>
      <c r="D11" s="862"/>
      <c r="E11" s="866"/>
      <c r="F11" s="867"/>
      <c r="G11" s="869"/>
      <c r="H11" s="869"/>
      <c r="I11" s="249"/>
      <c r="J11" s="869"/>
      <c r="K11" s="866"/>
      <c r="L11" s="867"/>
      <c r="M11" s="869"/>
      <c r="N11" s="869"/>
      <c r="O11" s="249"/>
      <c r="P11" s="869"/>
      <c r="Q11" s="866"/>
      <c r="R11" s="867"/>
      <c r="S11" s="869"/>
      <c r="T11" s="869"/>
      <c r="U11" s="249"/>
      <c r="V11" s="871"/>
    </row>
    <row r="12" spans="1:23" ht="14.25" customHeight="1">
      <c r="C12" s="838"/>
      <c r="D12" s="862"/>
      <c r="E12" s="84"/>
      <c r="F12" s="47"/>
      <c r="G12" s="250"/>
      <c r="H12" s="250"/>
      <c r="I12" s="250"/>
      <c r="J12" s="115"/>
      <c r="K12" s="84"/>
      <c r="L12" s="47"/>
      <c r="M12" s="250"/>
      <c r="N12" s="250"/>
      <c r="O12" s="250"/>
      <c r="P12" s="115"/>
      <c r="Q12" s="84"/>
      <c r="R12" s="47"/>
      <c r="S12" s="250"/>
      <c r="T12" s="250"/>
      <c r="U12" s="250"/>
      <c r="V12" s="251"/>
    </row>
    <row r="13" spans="1:23" ht="14.25" customHeight="1">
      <c r="C13" s="838"/>
      <c r="D13" s="862"/>
      <c r="E13" s="84"/>
      <c r="F13" s="47"/>
      <c r="G13" s="250"/>
      <c r="H13" s="250"/>
      <c r="I13" s="250"/>
      <c r="J13" s="115"/>
      <c r="K13" s="84"/>
      <c r="L13" s="47"/>
      <c r="M13" s="250"/>
      <c r="N13" s="250"/>
      <c r="O13" s="250"/>
      <c r="P13" s="115"/>
      <c r="Q13" s="84"/>
      <c r="R13" s="47"/>
      <c r="S13" s="250"/>
      <c r="T13" s="250"/>
      <c r="U13" s="250"/>
      <c r="V13" s="251"/>
    </row>
    <row r="14" spans="1:23" ht="14.25" customHeight="1">
      <c r="C14" s="838"/>
      <c r="D14" s="862"/>
      <c r="E14" s="84"/>
      <c r="F14" s="47"/>
      <c r="G14" s="250"/>
      <c r="H14" s="250"/>
      <c r="I14" s="250"/>
      <c r="J14" s="115"/>
      <c r="K14" s="84"/>
      <c r="L14" s="47"/>
      <c r="M14" s="250"/>
      <c r="N14" s="250"/>
      <c r="O14" s="250"/>
      <c r="P14" s="115"/>
      <c r="Q14" s="84"/>
      <c r="R14" s="47"/>
      <c r="S14" s="250"/>
      <c r="T14" s="250"/>
      <c r="U14" s="250"/>
      <c r="V14" s="251"/>
    </row>
    <row r="15" spans="1:23" ht="24.95" customHeight="1">
      <c r="C15" s="838"/>
      <c r="D15" s="862"/>
      <c r="E15" s="873"/>
      <c r="F15" s="874"/>
      <c r="G15" s="252"/>
      <c r="H15" s="252"/>
      <c r="I15" s="252"/>
      <c r="J15" s="253"/>
      <c r="K15" s="873"/>
      <c r="L15" s="874"/>
      <c r="M15" s="252"/>
      <c r="N15" s="252"/>
      <c r="O15" s="252"/>
      <c r="P15" s="253"/>
      <c r="Q15" s="873"/>
      <c r="R15" s="874"/>
      <c r="S15" s="252"/>
      <c r="T15" s="252"/>
      <c r="U15" s="252"/>
      <c r="V15" s="254"/>
    </row>
    <row r="16" spans="1:23" ht="14.25" customHeight="1">
      <c r="C16" s="838"/>
      <c r="D16" s="862"/>
      <c r="E16" s="875"/>
      <c r="F16" s="255"/>
      <c r="G16" s="250"/>
      <c r="H16" s="250"/>
      <c r="I16" s="250"/>
      <c r="J16" s="115"/>
      <c r="K16" s="875"/>
      <c r="L16" s="256"/>
      <c r="M16" s="250"/>
      <c r="N16" s="250"/>
      <c r="O16" s="250"/>
      <c r="P16" s="115"/>
      <c r="Q16" s="875"/>
      <c r="R16" s="256"/>
      <c r="S16" s="250"/>
      <c r="T16" s="250"/>
      <c r="U16" s="250"/>
      <c r="V16" s="251"/>
    </row>
    <row r="17" spans="3:22" ht="14.25" customHeight="1">
      <c r="C17" s="838"/>
      <c r="D17" s="862"/>
      <c r="E17" s="876"/>
      <c r="F17" s="255"/>
      <c r="G17" s="250"/>
      <c r="H17" s="250"/>
      <c r="I17" s="250"/>
      <c r="J17" s="115"/>
      <c r="K17" s="876"/>
      <c r="L17" s="256"/>
      <c r="M17" s="250"/>
      <c r="N17" s="250"/>
      <c r="O17" s="250"/>
      <c r="P17" s="115"/>
      <c r="Q17" s="876"/>
      <c r="R17" s="256"/>
      <c r="S17" s="250"/>
      <c r="T17" s="250"/>
      <c r="U17" s="250"/>
      <c r="V17" s="251"/>
    </row>
    <row r="18" spans="3:22" ht="14.25" customHeight="1">
      <c r="C18" s="838"/>
      <c r="D18" s="862"/>
      <c r="E18" s="876"/>
      <c r="F18" s="255"/>
      <c r="G18" s="250"/>
      <c r="H18" s="250"/>
      <c r="I18" s="250"/>
      <c r="J18" s="115"/>
      <c r="K18" s="876"/>
      <c r="L18" s="256"/>
      <c r="M18" s="250"/>
      <c r="N18" s="250"/>
      <c r="O18" s="250"/>
      <c r="P18" s="115"/>
      <c r="Q18" s="876"/>
      <c r="R18" s="256"/>
      <c r="S18" s="250"/>
      <c r="T18" s="250"/>
      <c r="U18" s="250"/>
      <c r="V18" s="251"/>
    </row>
    <row r="19" spans="3:22" ht="14.25" customHeight="1">
      <c r="C19" s="838"/>
      <c r="D19" s="862"/>
      <c r="E19" s="876"/>
      <c r="F19" s="255"/>
      <c r="G19" s="250"/>
      <c r="H19" s="250"/>
      <c r="I19" s="250"/>
      <c r="J19" s="115"/>
      <c r="K19" s="876"/>
      <c r="L19" s="256"/>
      <c r="M19" s="250"/>
      <c r="N19" s="250"/>
      <c r="O19" s="250"/>
      <c r="P19" s="115"/>
      <c r="Q19" s="876"/>
      <c r="R19" s="256"/>
      <c r="S19" s="250"/>
      <c r="T19" s="250"/>
      <c r="U19" s="250"/>
      <c r="V19" s="251"/>
    </row>
    <row r="20" spans="3:22" ht="14.25" customHeight="1">
      <c r="C20" s="838"/>
      <c r="D20" s="862"/>
      <c r="E20" s="876"/>
      <c r="F20" s="255"/>
      <c r="G20" s="250"/>
      <c r="H20" s="250"/>
      <c r="I20" s="250"/>
      <c r="J20" s="115"/>
      <c r="K20" s="876"/>
      <c r="L20" s="256"/>
      <c r="M20" s="250"/>
      <c r="N20" s="250"/>
      <c r="O20" s="250"/>
      <c r="P20" s="115"/>
      <c r="Q20" s="876"/>
      <c r="R20" s="256"/>
      <c r="S20" s="250"/>
      <c r="T20" s="250"/>
      <c r="U20" s="250"/>
      <c r="V20" s="251"/>
    </row>
    <row r="21" spans="3:22" ht="14.25" customHeight="1">
      <c r="C21" s="838"/>
      <c r="D21" s="862"/>
      <c r="E21" s="876"/>
      <c r="F21" s="255"/>
      <c r="G21" s="250"/>
      <c r="H21" s="250"/>
      <c r="I21" s="250"/>
      <c r="J21" s="115"/>
      <c r="K21" s="876"/>
      <c r="L21" s="256"/>
      <c r="M21" s="250"/>
      <c r="N21" s="250"/>
      <c r="O21" s="250"/>
      <c r="P21" s="115"/>
      <c r="Q21" s="876"/>
      <c r="R21" s="256"/>
      <c r="S21" s="250"/>
      <c r="T21" s="250"/>
      <c r="U21" s="250"/>
      <c r="V21" s="251"/>
    </row>
    <row r="22" spans="3:22" ht="14.25" customHeight="1">
      <c r="C22" s="838"/>
      <c r="D22" s="862"/>
      <c r="E22" s="876"/>
      <c r="F22" s="255"/>
      <c r="G22" s="250"/>
      <c r="H22" s="250"/>
      <c r="I22" s="250"/>
      <c r="J22" s="115"/>
      <c r="K22" s="876"/>
      <c r="L22" s="256"/>
      <c r="M22" s="250"/>
      <c r="N22" s="250"/>
      <c r="O22" s="250"/>
      <c r="P22" s="115"/>
      <c r="Q22" s="876"/>
      <c r="R22" s="256"/>
      <c r="S22" s="250"/>
      <c r="T22" s="250"/>
      <c r="U22" s="250"/>
      <c r="V22" s="251"/>
    </row>
    <row r="23" spans="3:22" ht="14.25" customHeight="1">
      <c r="C23" s="838"/>
      <c r="D23" s="862"/>
      <c r="E23" s="876"/>
      <c r="F23" s="255"/>
      <c r="G23" s="250"/>
      <c r="H23" s="250"/>
      <c r="I23" s="250"/>
      <c r="J23" s="115"/>
      <c r="K23" s="876"/>
      <c r="L23" s="256"/>
      <c r="M23" s="250"/>
      <c r="N23" s="250"/>
      <c r="O23" s="250"/>
      <c r="P23" s="115"/>
      <c r="Q23" s="876"/>
      <c r="R23" s="256"/>
      <c r="S23" s="250"/>
      <c r="T23" s="250"/>
      <c r="U23" s="250"/>
      <c r="V23" s="251"/>
    </row>
    <row r="24" spans="3:22" ht="14.25" customHeight="1">
      <c r="C24" s="838"/>
      <c r="D24" s="862"/>
      <c r="E24" s="876"/>
      <c r="F24" s="255"/>
      <c r="G24" s="250"/>
      <c r="H24" s="250"/>
      <c r="I24" s="250"/>
      <c r="J24" s="115"/>
      <c r="K24" s="876"/>
      <c r="L24" s="256"/>
      <c r="M24" s="250"/>
      <c r="N24" s="250"/>
      <c r="O24" s="250"/>
      <c r="P24" s="115"/>
      <c r="Q24" s="876"/>
      <c r="R24" s="256"/>
      <c r="S24" s="250"/>
      <c r="T24" s="250"/>
      <c r="U24" s="250"/>
      <c r="V24" s="251"/>
    </row>
    <row r="25" spans="3:22" ht="14.25" customHeight="1">
      <c r="C25" s="838"/>
      <c r="D25" s="862"/>
      <c r="E25" s="876"/>
      <c r="F25" s="255"/>
      <c r="G25" s="250"/>
      <c r="H25" s="250"/>
      <c r="I25" s="250"/>
      <c r="J25" s="115"/>
      <c r="K25" s="876"/>
      <c r="L25" s="256"/>
      <c r="M25" s="250"/>
      <c r="N25" s="250"/>
      <c r="O25" s="250"/>
      <c r="P25" s="115"/>
      <c r="Q25" s="876"/>
      <c r="R25" s="256"/>
      <c r="S25" s="250"/>
      <c r="T25" s="250"/>
      <c r="U25" s="250"/>
      <c r="V25" s="251"/>
    </row>
    <row r="26" spans="3:22" ht="14.25" customHeight="1">
      <c r="C26" s="838"/>
      <c r="D26" s="862"/>
      <c r="E26" s="876"/>
      <c r="F26" s="255"/>
      <c r="G26" s="250"/>
      <c r="H26" s="250"/>
      <c r="I26" s="250"/>
      <c r="J26" s="115"/>
      <c r="K26" s="876"/>
      <c r="L26" s="256"/>
      <c r="M26" s="250"/>
      <c r="N26" s="250"/>
      <c r="O26" s="250"/>
      <c r="P26" s="115"/>
      <c r="Q26" s="876"/>
      <c r="R26" s="256"/>
      <c r="S26" s="250"/>
      <c r="T26" s="250"/>
      <c r="U26" s="250"/>
      <c r="V26" s="251"/>
    </row>
    <row r="27" spans="3:22" ht="14.25" customHeight="1">
      <c r="C27" s="838"/>
      <c r="D27" s="862"/>
      <c r="E27" s="876"/>
      <c r="F27" s="255"/>
      <c r="G27" s="250"/>
      <c r="H27" s="250"/>
      <c r="I27" s="250"/>
      <c r="J27" s="115"/>
      <c r="K27" s="876"/>
      <c r="L27" s="256"/>
      <c r="M27" s="250"/>
      <c r="N27" s="250"/>
      <c r="O27" s="250"/>
      <c r="P27" s="115"/>
      <c r="Q27" s="876"/>
      <c r="R27" s="256"/>
      <c r="S27" s="250"/>
      <c r="T27" s="250"/>
      <c r="U27" s="250"/>
      <c r="V27" s="251"/>
    </row>
    <row r="28" spans="3:22" ht="14.25" customHeight="1">
      <c r="C28" s="840"/>
      <c r="D28" s="863"/>
      <c r="E28" s="876"/>
      <c r="F28" s="255"/>
      <c r="G28" s="250"/>
      <c r="H28" s="250"/>
      <c r="I28" s="250"/>
      <c r="J28" s="115"/>
      <c r="K28" s="876"/>
      <c r="L28" s="256"/>
      <c r="M28" s="250"/>
      <c r="N28" s="250"/>
      <c r="O28" s="250"/>
      <c r="P28" s="115"/>
      <c r="Q28" s="876"/>
      <c r="R28" s="256"/>
      <c r="S28" s="250"/>
      <c r="T28" s="250"/>
      <c r="U28" s="250"/>
      <c r="V28" s="251"/>
    </row>
    <row r="29" spans="3:22">
      <c r="C29" s="856" t="s">
        <v>72</v>
      </c>
      <c r="D29" s="882"/>
      <c r="E29" s="864"/>
      <c r="F29" s="865"/>
      <c r="G29" s="868"/>
      <c r="H29" s="246"/>
      <c r="I29" s="246"/>
      <c r="J29" s="868"/>
      <c r="K29" s="864"/>
      <c r="L29" s="865"/>
      <c r="M29" s="868"/>
      <c r="N29" s="246"/>
      <c r="O29" s="246"/>
      <c r="P29" s="870"/>
      <c r="Q29" s="865"/>
      <c r="R29" s="865"/>
      <c r="S29" s="868"/>
      <c r="T29" s="246"/>
      <c r="U29" s="246"/>
      <c r="V29" s="870"/>
    </row>
    <row r="30" spans="3:22" ht="12.95" customHeight="1">
      <c r="C30" s="838"/>
      <c r="D30" s="862"/>
      <c r="E30" s="866"/>
      <c r="F30" s="867"/>
      <c r="G30" s="869"/>
      <c r="H30" s="872"/>
      <c r="I30" s="247"/>
      <c r="J30" s="869"/>
      <c r="K30" s="866"/>
      <c r="L30" s="867"/>
      <c r="M30" s="878"/>
      <c r="N30" s="872"/>
      <c r="O30" s="247"/>
      <c r="P30" s="877"/>
      <c r="Q30" s="867"/>
      <c r="R30" s="867"/>
      <c r="S30" s="878"/>
      <c r="T30" s="872"/>
      <c r="U30" s="247"/>
      <c r="V30" s="877"/>
    </row>
    <row r="31" spans="3:22">
      <c r="C31" s="838"/>
      <c r="D31" s="862"/>
      <c r="E31" s="866"/>
      <c r="F31" s="867"/>
      <c r="G31" s="869"/>
      <c r="H31" s="869"/>
      <c r="I31" s="248"/>
      <c r="J31" s="869"/>
      <c r="K31" s="866"/>
      <c r="L31" s="867"/>
      <c r="M31" s="878"/>
      <c r="N31" s="872"/>
      <c r="O31" s="248"/>
      <c r="P31" s="877"/>
      <c r="Q31" s="867"/>
      <c r="R31" s="867"/>
      <c r="S31" s="878"/>
      <c r="T31" s="872"/>
      <c r="U31" s="248"/>
      <c r="V31" s="877"/>
    </row>
    <row r="32" spans="3:22">
      <c r="C32" s="838"/>
      <c r="D32" s="862"/>
      <c r="E32" s="866"/>
      <c r="F32" s="867"/>
      <c r="G32" s="869"/>
      <c r="H32" s="869"/>
      <c r="I32" s="249"/>
      <c r="J32" s="869"/>
      <c r="K32" s="866"/>
      <c r="L32" s="867"/>
      <c r="M32" s="878"/>
      <c r="N32" s="872"/>
      <c r="O32" s="249"/>
      <c r="P32" s="877"/>
      <c r="Q32" s="867"/>
      <c r="R32" s="867"/>
      <c r="S32" s="878"/>
      <c r="T32" s="872"/>
      <c r="U32" s="249"/>
      <c r="V32" s="877"/>
    </row>
    <row r="33" spans="3:22" ht="14.25">
      <c r="C33" s="838"/>
      <c r="D33" s="862"/>
      <c r="E33" s="84"/>
      <c r="F33" s="47"/>
      <c r="G33" s="257"/>
      <c r="H33" s="257"/>
      <c r="I33" s="257"/>
      <c r="J33" s="258"/>
      <c r="K33" s="84"/>
      <c r="L33" s="47"/>
      <c r="M33" s="250"/>
      <c r="N33" s="250"/>
      <c r="O33" s="250"/>
      <c r="P33" s="251"/>
      <c r="Q33" s="47"/>
      <c r="R33" s="47"/>
      <c r="S33" s="250"/>
      <c r="T33" s="250"/>
      <c r="U33" s="250"/>
      <c r="V33" s="251"/>
    </row>
    <row r="34" spans="3:22" ht="14.25">
      <c r="C34" s="838"/>
      <c r="D34" s="862"/>
      <c r="E34" s="84"/>
      <c r="F34" s="47"/>
      <c r="G34" s="257"/>
      <c r="H34" s="257"/>
      <c r="I34" s="257"/>
      <c r="J34" s="258"/>
      <c r="K34" s="84"/>
      <c r="L34" s="47"/>
      <c r="M34" s="250"/>
      <c r="N34" s="250"/>
      <c r="O34" s="250"/>
      <c r="P34" s="251"/>
      <c r="Q34" s="47"/>
      <c r="R34" s="47"/>
      <c r="S34" s="250"/>
      <c r="T34" s="250"/>
      <c r="U34" s="250"/>
      <c r="V34" s="251"/>
    </row>
    <row r="35" spans="3:22" ht="14.25">
      <c r="C35" s="838"/>
      <c r="D35" s="862"/>
      <c r="E35" s="259"/>
      <c r="F35" s="260"/>
      <c r="G35" s="261"/>
      <c r="H35" s="261"/>
      <c r="I35" s="261"/>
      <c r="J35" s="262"/>
      <c r="K35" s="259"/>
      <c r="L35" s="260"/>
      <c r="M35" s="263"/>
      <c r="N35" s="263"/>
      <c r="O35" s="263"/>
      <c r="P35" s="264"/>
      <c r="Q35" s="47"/>
      <c r="R35" s="47"/>
      <c r="S35" s="250"/>
      <c r="T35" s="250"/>
      <c r="U35" s="250"/>
      <c r="V35" s="251"/>
    </row>
    <row r="36" spans="3:22" ht="24.95" customHeight="1">
      <c r="C36" s="838"/>
      <c r="D36" s="862"/>
      <c r="E36" s="883"/>
      <c r="F36" s="884"/>
      <c r="G36" s="250"/>
      <c r="H36" s="250"/>
      <c r="I36" s="250"/>
      <c r="J36" s="251"/>
      <c r="K36" s="885"/>
      <c r="L36" s="885"/>
      <c r="M36" s="250"/>
      <c r="N36" s="250"/>
      <c r="O36" s="250"/>
      <c r="P36" s="251"/>
      <c r="Q36" s="879"/>
      <c r="R36" s="879"/>
      <c r="S36" s="252"/>
      <c r="T36" s="252"/>
      <c r="U36" s="252"/>
      <c r="V36" s="254"/>
    </row>
    <row r="37" spans="3:22" ht="14.25" customHeight="1">
      <c r="C37" s="838"/>
      <c r="D37" s="862"/>
      <c r="E37" s="875"/>
      <c r="F37" s="255"/>
      <c r="G37" s="250"/>
      <c r="H37" s="250"/>
      <c r="I37" s="250"/>
      <c r="J37" s="251"/>
      <c r="K37" s="880"/>
      <c r="L37" s="256"/>
      <c r="M37" s="250"/>
      <c r="N37" s="250"/>
      <c r="O37" s="250"/>
      <c r="P37" s="251"/>
      <c r="Q37" s="880"/>
      <c r="R37" s="256"/>
      <c r="S37" s="250"/>
      <c r="T37" s="250"/>
      <c r="U37" s="250"/>
      <c r="V37" s="251"/>
    </row>
    <row r="38" spans="3:22" ht="14.25">
      <c r="C38" s="838"/>
      <c r="D38" s="862"/>
      <c r="E38" s="876"/>
      <c r="F38" s="255"/>
      <c r="G38" s="250"/>
      <c r="H38" s="250"/>
      <c r="I38" s="250"/>
      <c r="J38" s="251"/>
      <c r="K38" s="881"/>
      <c r="L38" s="256"/>
      <c r="M38" s="250"/>
      <c r="N38" s="250"/>
      <c r="O38" s="250"/>
      <c r="P38" s="251"/>
      <c r="Q38" s="880"/>
      <c r="R38" s="256"/>
      <c r="S38" s="250"/>
      <c r="T38" s="250"/>
      <c r="U38" s="250"/>
      <c r="V38" s="251"/>
    </row>
    <row r="39" spans="3:22" ht="14.25">
      <c r="C39" s="838"/>
      <c r="D39" s="862"/>
      <c r="E39" s="876"/>
      <c r="F39" s="255"/>
      <c r="G39" s="250"/>
      <c r="H39" s="250"/>
      <c r="I39" s="250"/>
      <c r="J39" s="251"/>
      <c r="K39" s="881"/>
      <c r="L39" s="256"/>
      <c r="M39" s="250"/>
      <c r="N39" s="250"/>
      <c r="O39" s="250"/>
      <c r="P39" s="251"/>
      <c r="Q39" s="880"/>
      <c r="R39" s="256"/>
      <c r="S39" s="250"/>
      <c r="T39" s="250"/>
      <c r="U39" s="250"/>
      <c r="V39" s="251"/>
    </row>
    <row r="40" spans="3:22" ht="14.25">
      <c r="C40" s="838"/>
      <c r="D40" s="862"/>
      <c r="E40" s="876"/>
      <c r="F40" s="255"/>
      <c r="G40" s="250"/>
      <c r="H40" s="250"/>
      <c r="I40" s="250"/>
      <c r="J40" s="251"/>
      <c r="K40" s="881"/>
      <c r="L40" s="256"/>
      <c r="M40" s="250"/>
      <c r="N40" s="250"/>
      <c r="O40" s="250"/>
      <c r="P40" s="251"/>
      <c r="Q40" s="880"/>
      <c r="R40" s="256"/>
      <c r="S40" s="250"/>
      <c r="T40" s="250"/>
      <c r="U40" s="250"/>
      <c r="V40" s="251"/>
    </row>
    <row r="41" spans="3:22" ht="14.25">
      <c r="C41" s="838"/>
      <c r="D41" s="862"/>
      <c r="E41" s="876"/>
      <c r="F41" s="255"/>
      <c r="G41" s="250"/>
      <c r="H41" s="250"/>
      <c r="I41" s="250"/>
      <c r="J41" s="251"/>
      <c r="K41" s="881"/>
      <c r="L41" s="256"/>
      <c r="M41" s="250"/>
      <c r="N41" s="250"/>
      <c r="O41" s="250"/>
      <c r="P41" s="251"/>
      <c r="Q41" s="880"/>
      <c r="R41" s="256"/>
      <c r="S41" s="250"/>
      <c r="T41" s="250"/>
      <c r="U41" s="250"/>
      <c r="V41" s="251"/>
    </row>
    <row r="42" spans="3:22" ht="14.25">
      <c r="C42" s="838"/>
      <c r="D42" s="862"/>
      <c r="E42" s="876"/>
      <c r="F42" s="255"/>
      <c r="G42" s="250"/>
      <c r="H42" s="250"/>
      <c r="I42" s="250"/>
      <c r="J42" s="251"/>
      <c r="K42" s="881"/>
      <c r="L42" s="256"/>
      <c r="M42" s="250"/>
      <c r="N42" s="250"/>
      <c r="O42" s="250"/>
      <c r="P42" s="251"/>
      <c r="Q42" s="880"/>
      <c r="R42" s="256"/>
      <c r="S42" s="250"/>
      <c r="T42" s="250"/>
      <c r="U42" s="250"/>
      <c r="V42" s="251"/>
    </row>
    <row r="43" spans="3:22" ht="14.25">
      <c r="C43" s="838"/>
      <c r="D43" s="862"/>
      <c r="E43" s="876"/>
      <c r="F43" s="255"/>
      <c r="G43" s="250"/>
      <c r="H43" s="250"/>
      <c r="I43" s="250"/>
      <c r="J43" s="251"/>
      <c r="K43" s="881"/>
      <c r="L43" s="256"/>
      <c r="M43" s="250"/>
      <c r="N43" s="250"/>
      <c r="O43" s="250"/>
      <c r="P43" s="251"/>
      <c r="Q43" s="880"/>
      <c r="R43" s="256"/>
      <c r="S43" s="250"/>
      <c r="T43" s="250"/>
      <c r="U43" s="250"/>
      <c r="V43" s="251"/>
    </row>
    <row r="44" spans="3:22" ht="14.25">
      <c r="C44" s="838"/>
      <c r="D44" s="862"/>
      <c r="E44" s="876"/>
      <c r="F44" s="255"/>
      <c r="G44" s="250"/>
      <c r="H44" s="250"/>
      <c r="I44" s="250"/>
      <c r="J44" s="251"/>
      <c r="K44" s="881"/>
      <c r="L44" s="256"/>
      <c r="M44" s="250"/>
      <c r="N44" s="250"/>
      <c r="O44" s="250"/>
      <c r="P44" s="251"/>
      <c r="Q44" s="880"/>
      <c r="R44" s="256"/>
      <c r="S44" s="250"/>
      <c r="T44" s="250"/>
      <c r="U44" s="250"/>
      <c r="V44" s="251"/>
    </row>
    <row r="45" spans="3:22" ht="14.25">
      <c r="C45" s="838"/>
      <c r="D45" s="862"/>
      <c r="E45" s="876"/>
      <c r="F45" s="255"/>
      <c r="G45" s="250"/>
      <c r="H45" s="250"/>
      <c r="I45" s="250"/>
      <c r="J45" s="251"/>
      <c r="K45" s="881"/>
      <c r="L45" s="256"/>
      <c r="M45" s="250"/>
      <c r="N45" s="250"/>
      <c r="O45" s="250"/>
      <c r="P45" s="251"/>
      <c r="Q45" s="880"/>
      <c r="R45" s="256"/>
      <c r="S45" s="250"/>
      <c r="T45" s="250"/>
      <c r="U45" s="250"/>
      <c r="V45" s="251"/>
    </row>
    <row r="46" spans="3:22" ht="14.25">
      <c r="C46" s="838"/>
      <c r="D46" s="862"/>
      <c r="E46" s="876"/>
      <c r="F46" s="255"/>
      <c r="G46" s="250"/>
      <c r="H46" s="250"/>
      <c r="I46" s="250"/>
      <c r="J46" s="251"/>
      <c r="K46" s="881"/>
      <c r="L46" s="256"/>
      <c r="M46" s="250"/>
      <c r="N46" s="250"/>
      <c r="O46" s="250"/>
      <c r="P46" s="251"/>
      <c r="Q46" s="880"/>
      <c r="R46" s="256"/>
      <c r="S46" s="250"/>
      <c r="T46" s="250"/>
      <c r="U46" s="250"/>
      <c r="V46" s="251"/>
    </row>
    <row r="47" spans="3:22" ht="14.25">
      <c r="C47" s="838"/>
      <c r="D47" s="862"/>
      <c r="E47" s="876"/>
      <c r="F47" s="255"/>
      <c r="G47" s="250"/>
      <c r="H47" s="250"/>
      <c r="I47" s="250"/>
      <c r="J47" s="251"/>
      <c r="K47" s="881"/>
      <c r="L47" s="256"/>
      <c r="M47" s="250"/>
      <c r="N47" s="250"/>
      <c r="O47" s="250"/>
      <c r="P47" s="251"/>
      <c r="Q47" s="880"/>
      <c r="R47" s="256"/>
      <c r="S47" s="250"/>
      <c r="T47" s="250"/>
      <c r="U47" s="250"/>
      <c r="V47" s="251"/>
    </row>
    <row r="48" spans="3:22" ht="14.25">
      <c r="C48" s="838"/>
      <c r="D48" s="862"/>
      <c r="E48" s="876"/>
      <c r="F48" s="255"/>
      <c r="G48" s="250"/>
      <c r="H48" s="250"/>
      <c r="I48" s="250"/>
      <c r="J48" s="251"/>
      <c r="K48" s="881"/>
      <c r="L48" s="256"/>
      <c r="M48" s="250"/>
      <c r="N48" s="250"/>
      <c r="O48" s="250"/>
      <c r="P48" s="251"/>
      <c r="Q48" s="880"/>
      <c r="R48" s="256"/>
      <c r="S48" s="250"/>
      <c r="T48" s="250"/>
      <c r="U48" s="250"/>
      <c r="V48" s="251"/>
    </row>
    <row r="49" spans="3:22" ht="14.25">
      <c r="C49" s="840"/>
      <c r="D49" s="863"/>
      <c r="E49" s="876"/>
      <c r="F49" s="255"/>
      <c r="G49" s="250"/>
      <c r="H49" s="250"/>
      <c r="I49" s="250"/>
      <c r="J49" s="251"/>
      <c r="K49" s="881"/>
      <c r="L49" s="256"/>
      <c r="M49" s="250"/>
      <c r="N49" s="250"/>
      <c r="O49" s="250"/>
      <c r="P49" s="251"/>
      <c r="Q49" s="880"/>
      <c r="R49" s="256"/>
      <c r="S49" s="250"/>
      <c r="T49" s="250"/>
      <c r="U49" s="250"/>
      <c r="V49" s="251"/>
    </row>
    <row r="50" spans="3:22">
      <c r="C50" s="856" t="s">
        <v>305</v>
      </c>
      <c r="D50" s="882"/>
      <c r="E50" s="864"/>
      <c r="F50" s="865"/>
      <c r="G50" s="868"/>
      <c r="H50" s="246"/>
      <c r="I50" s="246"/>
      <c r="J50" s="868"/>
      <c r="K50" s="864"/>
      <c r="L50" s="865"/>
      <c r="M50" s="868"/>
      <c r="N50" s="246"/>
      <c r="O50" s="246"/>
      <c r="P50" s="868"/>
      <c r="Q50" s="864"/>
      <c r="R50" s="865"/>
      <c r="S50" s="868"/>
      <c r="T50" s="246"/>
      <c r="U50" s="246"/>
      <c r="V50" s="870"/>
    </row>
    <row r="51" spans="3:22" ht="12.95" customHeight="1">
      <c r="C51" s="838"/>
      <c r="D51" s="862"/>
      <c r="E51" s="866"/>
      <c r="F51" s="867"/>
      <c r="G51" s="878"/>
      <c r="H51" s="872"/>
      <c r="I51" s="247"/>
      <c r="J51" s="878"/>
      <c r="K51" s="866"/>
      <c r="L51" s="867"/>
      <c r="M51" s="878"/>
      <c r="N51" s="872"/>
      <c r="O51" s="247"/>
      <c r="P51" s="878"/>
      <c r="Q51" s="866"/>
      <c r="R51" s="867"/>
      <c r="S51" s="878"/>
      <c r="T51" s="872"/>
      <c r="U51" s="247"/>
      <c r="V51" s="877"/>
    </row>
    <row r="52" spans="3:22">
      <c r="C52" s="838"/>
      <c r="D52" s="862"/>
      <c r="E52" s="866"/>
      <c r="F52" s="867"/>
      <c r="G52" s="878"/>
      <c r="H52" s="872"/>
      <c r="I52" s="248"/>
      <c r="J52" s="878"/>
      <c r="K52" s="866"/>
      <c r="L52" s="867"/>
      <c r="M52" s="878"/>
      <c r="N52" s="872"/>
      <c r="O52" s="248"/>
      <c r="P52" s="878"/>
      <c r="Q52" s="866"/>
      <c r="R52" s="867"/>
      <c r="S52" s="878"/>
      <c r="T52" s="872"/>
      <c r="U52" s="248"/>
      <c r="V52" s="877"/>
    </row>
    <row r="53" spans="3:22">
      <c r="C53" s="838"/>
      <c r="D53" s="862"/>
      <c r="E53" s="866"/>
      <c r="F53" s="867"/>
      <c r="G53" s="878"/>
      <c r="H53" s="872"/>
      <c r="I53" s="249"/>
      <c r="J53" s="878"/>
      <c r="K53" s="866"/>
      <c r="L53" s="867"/>
      <c r="M53" s="878"/>
      <c r="N53" s="872"/>
      <c r="O53" s="249"/>
      <c r="P53" s="878"/>
      <c r="Q53" s="866"/>
      <c r="R53" s="867"/>
      <c r="S53" s="878"/>
      <c r="T53" s="872"/>
      <c r="U53" s="249"/>
      <c r="V53" s="877"/>
    </row>
    <row r="54" spans="3:22" ht="14.25">
      <c r="C54" s="838"/>
      <c r="D54" s="862"/>
      <c r="E54" s="84"/>
      <c r="F54" s="47"/>
      <c r="G54" s="250"/>
      <c r="H54" s="250"/>
      <c r="I54" s="250"/>
      <c r="J54" s="115"/>
      <c r="K54" s="84"/>
      <c r="L54" s="47"/>
      <c r="M54" s="250"/>
      <c r="N54" s="250"/>
      <c r="O54" s="250"/>
      <c r="P54" s="115"/>
      <c r="Q54" s="84"/>
      <c r="R54" s="47"/>
      <c r="S54" s="250"/>
      <c r="T54" s="250"/>
      <c r="U54" s="250"/>
      <c r="V54" s="251"/>
    </row>
    <row r="55" spans="3:22" ht="14.25">
      <c r="C55" s="838"/>
      <c r="D55" s="862"/>
      <c r="E55" s="84"/>
      <c r="F55" s="47"/>
      <c r="G55" s="250"/>
      <c r="H55" s="250"/>
      <c r="I55" s="250"/>
      <c r="J55" s="115"/>
      <c r="K55" s="84"/>
      <c r="L55" s="47"/>
      <c r="M55" s="250"/>
      <c r="N55" s="250"/>
      <c r="O55" s="250"/>
      <c r="P55" s="115"/>
      <c r="Q55" s="84"/>
      <c r="R55" s="47"/>
      <c r="S55" s="250"/>
      <c r="T55" s="250"/>
      <c r="U55" s="250"/>
      <c r="V55" s="251"/>
    </row>
    <row r="56" spans="3:22" ht="14.25">
      <c r="C56" s="838"/>
      <c r="D56" s="862"/>
      <c r="E56" s="84"/>
      <c r="F56" s="47"/>
      <c r="G56" s="250"/>
      <c r="H56" s="250"/>
      <c r="I56" s="250"/>
      <c r="J56" s="115"/>
      <c r="K56" s="259"/>
      <c r="L56" s="260"/>
      <c r="M56" s="263"/>
      <c r="N56" s="263"/>
      <c r="O56" s="263"/>
      <c r="P56" s="265"/>
      <c r="Q56" s="84"/>
      <c r="R56" s="47"/>
      <c r="S56" s="250"/>
      <c r="T56" s="250"/>
      <c r="U56" s="250"/>
      <c r="V56" s="251"/>
    </row>
    <row r="57" spans="3:22" ht="24.95" customHeight="1">
      <c r="C57" s="838"/>
      <c r="D57" s="862"/>
      <c r="E57" s="873"/>
      <c r="F57" s="879"/>
      <c r="G57" s="252"/>
      <c r="H57" s="252"/>
      <c r="I57" s="252"/>
      <c r="J57" s="253"/>
      <c r="K57" s="883"/>
      <c r="L57" s="885"/>
      <c r="M57" s="257"/>
      <c r="N57" s="257"/>
      <c r="O57" s="257"/>
      <c r="P57" s="258"/>
      <c r="Q57" s="873"/>
      <c r="R57" s="879"/>
      <c r="S57" s="252"/>
      <c r="T57" s="252"/>
      <c r="U57" s="252"/>
      <c r="V57" s="254"/>
    </row>
    <row r="58" spans="3:22" ht="14.25" customHeight="1">
      <c r="C58" s="838"/>
      <c r="D58" s="862"/>
      <c r="E58" s="875"/>
      <c r="F58" s="255"/>
      <c r="G58" s="250"/>
      <c r="H58" s="250"/>
      <c r="I58" s="250"/>
      <c r="J58" s="115"/>
      <c r="K58" s="875"/>
      <c r="L58" s="256"/>
      <c r="M58" s="257"/>
      <c r="N58" s="257"/>
      <c r="O58" s="257"/>
      <c r="P58" s="258"/>
      <c r="Q58" s="875"/>
      <c r="R58" s="256"/>
      <c r="S58" s="250"/>
      <c r="T58" s="250"/>
      <c r="U58" s="250"/>
      <c r="V58" s="251"/>
    </row>
    <row r="59" spans="3:22" ht="14.25">
      <c r="C59" s="838"/>
      <c r="D59" s="862"/>
      <c r="E59" s="875"/>
      <c r="F59" s="255"/>
      <c r="G59" s="250"/>
      <c r="H59" s="250"/>
      <c r="I59" s="250"/>
      <c r="J59" s="115"/>
      <c r="K59" s="875"/>
      <c r="L59" s="256"/>
      <c r="M59" s="257"/>
      <c r="N59" s="257"/>
      <c r="O59" s="257"/>
      <c r="P59" s="258"/>
      <c r="Q59" s="875"/>
      <c r="R59" s="256"/>
      <c r="S59" s="250"/>
      <c r="T59" s="250"/>
      <c r="U59" s="250"/>
      <c r="V59" s="251"/>
    </row>
    <row r="60" spans="3:22" ht="14.25">
      <c r="C60" s="838"/>
      <c r="D60" s="862"/>
      <c r="E60" s="875"/>
      <c r="F60" s="255"/>
      <c r="G60" s="250"/>
      <c r="H60" s="250"/>
      <c r="I60" s="250"/>
      <c r="J60" s="115"/>
      <c r="K60" s="875"/>
      <c r="L60" s="256"/>
      <c r="M60" s="257"/>
      <c r="N60" s="257"/>
      <c r="O60" s="257"/>
      <c r="P60" s="258"/>
      <c r="Q60" s="875"/>
      <c r="R60" s="256"/>
      <c r="S60" s="250"/>
      <c r="T60" s="250"/>
      <c r="U60" s="250"/>
      <c r="V60" s="251"/>
    </row>
    <row r="61" spans="3:22" ht="14.25">
      <c r="C61" s="838"/>
      <c r="D61" s="862"/>
      <c r="E61" s="875"/>
      <c r="F61" s="255"/>
      <c r="G61" s="250"/>
      <c r="H61" s="250"/>
      <c r="I61" s="250"/>
      <c r="J61" s="115"/>
      <c r="K61" s="875"/>
      <c r="L61" s="256"/>
      <c r="M61" s="257"/>
      <c r="N61" s="257"/>
      <c r="O61" s="257"/>
      <c r="P61" s="258"/>
      <c r="Q61" s="875"/>
      <c r="R61" s="256"/>
      <c r="S61" s="250"/>
      <c r="T61" s="250"/>
      <c r="U61" s="250"/>
      <c r="V61" s="251"/>
    </row>
    <row r="62" spans="3:22" ht="14.25">
      <c r="C62" s="838"/>
      <c r="D62" s="862"/>
      <c r="E62" s="875"/>
      <c r="F62" s="255"/>
      <c r="G62" s="250"/>
      <c r="H62" s="250"/>
      <c r="I62" s="250"/>
      <c r="J62" s="115"/>
      <c r="K62" s="875"/>
      <c r="L62" s="256"/>
      <c r="M62" s="257"/>
      <c r="N62" s="257"/>
      <c r="O62" s="257"/>
      <c r="P62" s="258"/>
      <c r="Q62" s="875"/>
      <c r="R62" s="256"/>
      <c r="S62" s="250"/>
      <c r="T62" s="250"/>
      <c r="U62" s="250"/>
      <c r="V62" s="251"/>
    </row>
    <row r="63" spans="3:22" ht="14.25">
      <c r="C63" s="838"/>
      <c r="D63" s="862"/>
      <c r="E63" s="875"/>
      <c r="F63" s="255"/>
      <c r="G63" s="250"/>
      <c r="H63" s="250"/>
      <c r="I63" s="250"/>
      <c r="J63" s="115"/>
      <c r="K63" s="875"/>
      <c r="L63" s="256"/>
      <c r="M63" s="257"/>
      <c r="N63" s="257"/>
      <c r="O63" s="257"/>
      <c r="P63" s="258"/>
      <c r="Q63" s="875"/>
      <c r="R63" s="256"/>
      <c r="S63" s="250"/>
      <c r="T63" s="250"/>
      <c r="U63" s="250"/>
      <c r="V63" s="251"/>
    </row>
    <row r="64" spans="3:22" ht="14.25">
      <c r="C64" s="838"/>
      <c r="D64" s="862"/>
      <c r="E64" s="875"/>
      <c r="F64" s="255"/>
      <c r="G64" s="250"/>
      <c r="H64" s="250"/>
      <c r="I64" s="250"/>
      <c r="J64" s="115"/>
      <c r="K64" s="875"/>
      <c r="L64" s="256"/>
      <c r="M64" s="257"/>
      <c r="N64" s="257"/>
      <c r="O64" s="257"/>
      <c r="P64" s="258"/>
      <c r="Q64" s="875"/>
      <c r="R64" s="256"/>
      <c r="S64" s="250"/>
      <c r="T64" s="250"/>
      <c r="U64" s="250"/>
      <c r="V64" s="251"/>
    </row>
    <row r="65" spans="3:22" ht="14.25">
      <c r="C65" s="838"/>
      <c r="D65" s="862"/>
      <c r="E65" s="875"/>
      <c r="F65" s="255"/>
      <c r="G65" s="250"/>
      <c r="H65" s="250"/>
      <c r="I65" s="250"/>
      <c r="J65" s="115"/>
      <c r="K65" s="875"/>
      <c r="L65" s="256"/>
      <c r="M65" s="257"/>
      <c r="N65" s="257"/>
      <c r="O65" s="257"/>
      <c r="P65" s="258"/>
      <c r="Q65" s="875"/>
      <c r="R65" s="256"/>
      <c r="S65" s="250"/>
      <c r="T65" s="250"/>
      <c r="U65" s="250"/>
      <c r="V65" s="251"/>
    </row>
    <row r="66" spans="3:22" ht="14.25">
      <c r="C66" s="838"/>
      <c r="D66" s="862"/>
      <c r="E66" s="875"/>
      <c r="F66" s="255"/>
      <c r="G66" s="250"/>
      <c r="H66" s="250"/>
      <c r="I66" s="250"/>
      <c r="J66" s="115"/>
      <c r="K66" s="875"/>
      <c r="L66" s="256"/>
      <c r="M66" s="257"/>
      <c r="N66" s="257"/>
      <c r="O66" s="257"/>
      <c r="P66" s="258"/>
      <c r="Q66" s="875"/>
      <c r="R66" s="256"/>
      <c r="S66" s="250"/>
      <c r="T66" s="250"/>
      <c r="U66" s="250"/>
      <c r="V66" s="251"/>
    </row>
    <row r="67" spans="3:22" ht="14.25">
      <c r="C67" s="838"/>
      <c r="D67" s="862"/>
      <c r="E67" s="875"/>
      <c r="F67" s="255"/>
      <c r="G67" s="250"/>
      <c r="H67" s="250"/>
      <c r="I67" s="250"/>
      <c r="J67" s="115"/>
      <c r="K67" s="875"/>
      <c r="L67" s="256"/>
      <c r="M67" s="257"/>
      <c r="N67" s="257"/>
      <c r="O67" s="257"/>
      <c r="P67" s="258"/>
      <c r="Q67" s="875"/>
      <c r="R67" s="256"/>
      <c r="S67" s="250"/>
      <c r="T67" s="250"/>
      <c r="U67" s="250"/>
      <c r="V67" s="251"/>
    </row>
    <row r="68" spans="3:22" ht="14.25">
      <c r="C68" s="838"/>
      <c r="D68" s="862"/>
      <c r="E68" s="875"/>
      <c r="F68" s="255"/>
      <c r="G68" s="250"/>
      <c r="H68" s="250"/>
      <c r="I68" s="250"/>
      <c r="J68" s="115"/>
      <c r="K68" s="875"/>
      <c r="L68" s="256"/>
      <c r="M68" s="257"/>
      <c r="N68" s="257"/>
      <c r="O68" s="257"/>
      <c r="P68" s="258"/>
      <c r="Q68" s="875"/>
      <c r="R68" s="256"/>
      <c r="S68" s="250"/>
      <c r="T68" s="250"/>
      <c r="U68" s="250"/>
      <c r="V68" s="251"/>
    </row>
    <row r="69" spans="3:22" ht="14.25">
      <c r="C69" s="838"/>
      <c r="D69" s="862"/>
      <c r="E69" s="875"/>
      <c r="F69" s="255"/>
      <c r="G69" s="250"/>
      <c r="H69" s="250"/>
      <c r="I69" s="250"/>
      <c r="J69" s="115"/>
      <c r="K69" s="875"/>
      <c r="L69" s="256"/>
      <c r="M69" s="257"/>
      <c r="N69" s="257"/>
      <c r="O69" s="257"/>
      <c r="P69" s="258"/>
      <c r="Q69" s="875"/>
      <c r="R69" s="256"/>
      <c r="S69" s="250"/>
      <c r="T69" s="250"/>
      <c r="U69" s="250"/>
      <c r="V69" s="251"/>
    </row>
    <row r="70" spans="3:22" ht="14.25">
      <c r="C70" s="840"/>
      <c r="D70" s="863"/>
      <c r="E70" s="886"/>
      <c r="F70" s="266"/>
      <c r="G70" s="263"/>
      <c r="H70" s="263"/>
      <c r="I70" s="263"/>
      <c r="J70" s="265"/>
      <c r="K70" s="886"/>
      <c r="L70" s="267"/>
      <c r="M70" s="261"/>
      <c r="N70" s="261"/>
      <c r="O70" s="261"/>
      <c r="P70" s="262"/>
      <c r="Q70" s="886"/>
      <c r="R70" s="267"/>
      <c r="S70" s="263"/>
      <c r="T70" s="263"/>
      <c r="U70" s="263"/>
      <c r="V70" s="264"/>
    </row>
    <row r="71" spans="3:22" ht="7.9" customHeight="1">
      <c r="F71" s="244"/>
      <c r="G71" s="117"/>
      <c r="H71" s="117"/>
      <c r="I71" s="117"/>
      <c r="J71" s="117"/>
      <c r="L71" s="244"/>
      <c r="M71" s="117"/>
      <c r="N71" s="117"/>
      <c r="O71" s="117"/>
      <c r="P71" s="117"/>
      <c r="R71" s="244"/>
      <c r="S71" s="117"/>
      <c r="T71" s="117"/>
      <c r="U71" s="117"/>
      <c r="V71" s="117"/>
    </row>
    <row r="72" spans="3:22" ht="22.9" customHeight="1">
      <c r="C72" s="245" t="str">
        <f>グラフ1!C72</f>
        <v>部門　01：農林漁業、02：鉱業、03：製造業、04：建設、05：電力・ガス・水道、06：商業、07：金融・保険・、8：不動産、09：運輸、10：情報通信、11：公務、12：サービス、13：分類不明</v>
      </c>
      <c r="D72" s="245"/>
    </row>
  </sheetData>
  <mergeCells count="60">
    <mergeCell ref="E57:F57"/>
    <mergeCell ref="K57:L57"/>
    <mergeCell ref="Q57:R57"/>
    <mergeCell ref="E58:E70"/>
    <mergeCell ref="K58:K70"/>
    <mergeCell ref="Q58:Q70"/>
    <mergeCell ref="Q50:R53"/>
    <mergeCell ref="S50:S53"/>
    <mergeCell ref="V50:V53"/>
    <mergeCell ref="H51:H53"/>
    <mergeCell ref="N51:N53"/>
    <mergeCell ref="T51:T53"/>
    <mergeCell ref="Q36:R36"/>
    <mergeCell ref="E37:E49"/>
    <mergeCell ref="K37:K49"/>
    <mergeCell ref="Q37:Q49"/>
    <mergeCell ref="C50:D70"/>
    <mergeCell ref="E50:F53"/>
    <mergeCell ref="G50:G53"/>
    <mergeCell ref="J50:J53"/>
    <mergeCell ref="K50:L53"/>
    <mergeCell ref="M50:M53"/>
    <mergeCell ref="C29:D49"/>
    <mergeCell ref="E29:F32"/>
    <mergeCell ref="G29:G32"/>
    <mergeCell ref="E36:F36"/>
    <mergeCell ref="K36:L36"/>
    <mergeCell ref="P50:P53"/>
    <mergeCell ref="P29:P32"/>
    <mergeCell ref="Q29:R32"/>
    <mergeCell ref="S29:S32"/>
    <mergeCell ref="V29:V32"/>
    <mergeCell ref="H30:H32"/>
    <mergeCell ref="N30:N32"/>
    <mergeCell ref="T30:T32"/>
    <mergeCell ref="J29:J32"/>
    <mergeCell ref="K29:L32"/>
    <mergeCell ref="M29:M32"/>
    <mergeCell ref="E15:F15"/>
    <mergeCell ref="K15:L15"/>
    <mergeCell ref="Q15:R15"/>
    <mergeCell ref="E16:E28"/>
    <mergeCell ref="K16:K28"/>
    <mergeCell ref="Q16:Q28"/>
    <mergeCell ref="E3:J7"/>
    <mergeCell ref="K3:P7"/>
    <mergeCell ref="Q3:V7"/>
    <mergeCell ref="C8:D28"/>
    <mergeCell ref="E8:F11"/>
    <mergeCell ref="G8:G11"/>
    <mergeCell ref="J8:J11"/>
    <mergeCell ref="K8:L11"/>
    <mergeCell ref="M8:M11"/>
    <mergeCell ref="P8:P11"/>
    <mergeCell ref="Q8:R11"/>
    <mergeCell ref="S8:S11"/>
    <mergeCell ref="V8:V11"/>
    <mergeCell ref="H9:H11"/>
    <mergeCell ref="N9:N11"/>
    <mergeCell ref="T9:T11"/>
  </mergeCells>
  <phoneticPr fontId="3"/>
  <pageMargins left="0.59055118110236227" right="0.59055118110236227" top="0.78740157480314965" bottom="0.78740157480314965" header="0.51181102362204722" footer="0.51181102362204722"/>
  <pageSetup paperSize="9" scale="49" orientation="landscape" r:id="rId1"/>
  <headerFooter alignWithMargins="0"/>
  <rowBreaks count="1" manualBreakCount="1">
    <brk id="71" min="1"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E781"/>
  <sheetViews>
    <sheetView showGridLines="0" view="pageBreakPreview" topLeftCell="A337" zoomScale="70" zoomScaleNormal="75" zoomScaleSheetLayoutView="70" workbookViewId="0">
      <selection activeCell="E137" sqref="E137"/>
    </sheetView>
  </sheetViews>
  <sheetFormatPr defaultRowHeight="12"/>
  <cols>
    <col min="1" max="1" width="2.625" style="117" customWidth="1"/>
    <col min="2" max="2" width="6.75" style="117" bestFit="1" customWidth="1"/>
    <col min="3" max="3" width="3.875" style="117" customWidth="1"/>
    <col min="4" max="4" width="18.75" style="117" customWidth="1"/>
    <col min="5" max="31" width="10.875" style="117" customWidth="1"/>
    <col min="32" max="16384" width="9" style="117"/>
  </cols>
  <sheetData>
    <row r="1" spans="2:6" ht="14.25">
      <c r="B1" s="187" t="s">
        <v>311</v>
      </c>
    </row>
    <row r="2" spans="2:6" ht="14.25">
      <c r="B2" s="270"/>
    </row>
    <row r="3" spans="2:6" ht="14.25">
      <c r="B3" s="187" t="s">
        <v>312</v>
      </c>
      <c r="D3" s="271"/>
    </row>
    <row r="4" spans="2:6" ht="35.65" customHeight="1">
      <c r="B4" s="272"/>
      <c r="C4" s="273" t="s">
        <v>517</v>
      </c>
      <c r="D4" s="274" t="s">
        <v>58</v>
      </c>
      <c r="F4" s="275" t="s">
        <v>314</v>
      </c>
    </row>
    <row r="5" spans="2:6">
      <c r="B5" s="276" t="s">
        <v>86</v>
      </c>
      <c r="C5" s="277" t="str">
        <f>入力_県内外!B6</f>
        <v>01</v>
      </c>
      <c r="D5" s="278" t="str">
        <f>入力_県内外!C6</f>
        <v>農林漁業</v>
      </c>
      <c r="E5" s="279"/>
      <c r="F5" s="280">
        <f>+入力_県内外!W6</f>
        <v>0</v>
      </c>
    </row>
    <row r="6" spans="2:6">
      <c r="B6" s="281"/>
      <c r="C6" s="282" t="str">
        <f>入力_県内外!B7</f>
        <v>02</v>
      </c>
      <c r="D6" s="283" t="str">
        <f>入力_県内外!C7</f>
        <v>鉱業</v>
      </c>
      <c r="E6" s="279"/>
      <c r="F6" s="280">
        <f>+入力_県内外!W7</f>
        <v>0</v>
      </c>
    </row>
    <row r="7" spans="2:6">
      <c r="B7" s="281"/>
      <c r="C7" s="282" t="str">
        <f>入力_県内外!B8</f>
        <v>03</v>
      </c>
      <c r="D7" s="283" t="str">
        <f>入力_県内外!C8</f>
        <v>製造業</v>
      </c>
      <c r="E7" s="279"/>
      <c r="F7" s="280">
        <f>+入力_県内外!W8</f>
        <v>0</v>
      </c>
    </row>
    <row r="8" spans="2:6">
      <c r="B8" s="281"/>
      <c r="C8" s="282" t="str">
        <f>入力_県内外!B9</f>
        <v>04</v>
      </c>
      <c r="D8" s="283" t="str">
        <f>入力_県内外!C9</f>
        <v>建設</v>
      </c>
      <c r="E8" s="279"/>
      <c r="F8" s="280">
        <f>+入力_県内外!W9</f>
        <v>0</v>
      </c>
    </row>
    <row r="9" spans="2:6">
      <c r="B9" s="281"/>
      <c r="C9" s="282" t="str">
        <f>入力_県内外!B10</f>
        <v>05</v>
      </c>
      <c r="D9" s="283" t="str">
        <f>入力_県内外!C10</f>
        <v>電力・ガス・水道</v>
      </c>
      <c r="E9" s="279"/>
      <c r="F9" s="280">
        <f>+入力_県内外!W10</f>
        <v>0</v>
      </c>
    </row>
    <row r="10" spans="2:6">
      <c r="B10" s="281"/>
      <c r="C10" s="282" t="str">
        <f>入力_県内外!B11</f>
        <v>06</v>
      </c>
      <c r="D10" s="283" t="str">
        <f>入力_県内外!C11</f>
        <v>商業　　　　　　　　</v>
      </c>
      <c r="E10" s="279"/>
      <c r="F10" s="280">
        <f>+入力_県内外!W11</f>
        <v>0</v>
      </c>
    </row>
    <row r="11" spans="2:6">
      <c r="B11" s="281"/>
      <c r="C11" s="282" t="str">
        <f>入力_県内外!B12</f>
        <v>07</v>
      </c>
      <c r="D11" s="283" t="str">
        <f>入力_県内外!C12</f>
        <v>金融・保険　　　　　</v>
      </c>
      <c r="E11" s="279"/>
      <c r="F11" s="280">
        <f>+入力_県内外!W12</f>
        <v>0</v>
      </c>
    </row>
    <row r="12" spans="2:6">
      <c r="B12" s="281"/>
      <c r="C12" s="282" t="str">
        <f>入力_県内外!B13</f>
        <v>08</v>
      </c>
      <c r="D12" s="283" t="str">
        <f>入力_県内外!C13</f>
        <v>不動産　　　　　　　</v>
      </c>
      <c r="E12" s="279"/>
      <c r="F12" s="280">
        <f>+入力_県内外!W13</f>
        <v>0</v>
      </c>
    </row>
    <row r="13" spans="2:6">
      <c r="B13" s="281"/>
      <c r="C13" s="282" t="str">
        <f>入力_県内外!B14</f>
        <v>09</v>
      </c>
      <c r="D13" s="283" t="str">
        <f>入力_県内外!C14</f>
        <v>運輸・郵便　　　</v>
      </c>
      <c r="E13" s="279"/>
      <c r="F13" s="280">
        <f>+入力_県内外!W14</f>
        <v>0</v>
      </c>
    </row>
    <row r="14" spans="2:6">
      <c r="B14" s="284"/>
      <c r="C14" s="282" t="str">
        <f>入力_県内外!B15</f>
        <v>10</v>
      </c>
      <c r="D14" s="283" t="str">
        <f>入力_県内外!C15</f>
        <v>情報通信</v>
      </c>
      <c r="E14" s="279"/>
      <c r="F14" s="280">
        <f>+入力_県内外!W15</f>
        <v>0</v>
      </c>
    </row>
    <row r="15" spans="2:6">
      <c r="B15" s="284"/>
      <c r="C15" s="282" t="str">
        <f>入力_県内外!B16</f>
        <v>11</v>
      </c>
      <c r="D15" s="283" t="str">
        <f>入力_県内外!C16</f>
        <v>公務　　　　　　　　</v>
      </c>
      <c r="E15" s="279"/>
      <c r="F15" s="280">
        <f>+入力_県内外!W16</f>
        <v>0</v>
      </c>
    </row>
    <row r="16" spans="2:6">
      <c r="B16" s="284"/>
      <c r="C16" s="282" t="str">
        <f>入力_県内外!B17</f>
        <v>12</v>
      </c>
      <c r="D16" s="283" t="str">
        <f>入力_県内外!C17</f>
        <v>サービス業</v>
      </c>
      <c r="E16" s="279"/>
      <c r="F16" s="280">
        <f>+入力_県内外!W17</f>
        <v>0</v>
      </c>
    </row>
    <row r="17" spans="2:6">
      <c r="B17" s="285"/>
      <c r="C17" s="282" t="str">
        <f>入力_県内外!B18</f>
        <v>13</v>
      </c>
      <c r="D17" s="286" t="str">
        <f>入力_県内外!C18</f>
        <v>分類不明</v>
      </c>
      <c r="E17" s="279"/>
      <c r="F17" s="280">
        <f>+入力_県内外!W18</f>
        <v>0</v>
      </c>
    </row>
    <row r="18" spans="2:6">
      <c r="B18" s="287" t="s">
        <v>72</v>
      </c>
      <c r="C18" s="277" t="str">
        <f>入力_県内外!B6</f>
        <v>01</v>
      </c>
      <c r="D18" s="278" t="str">
        <f>入力_県内外!C6</f>
        <v>農林漁業</v>
      </c>
      <c r="E18" s="279"/>
      <c r="F18" s="288">
        <f>+入力_県内外!X6</f>
        <v>0</v>
      </c>
    </row>
    <row r="19" spans="2:6">
      <c r="B19" s="289"/>
      <c r="C19" s="282" t="str">
        <f>入力_県内外!B7</f>
        <v>02</v>
      </c>
      <c r="D19" s="283" t="str">
        <f>入力_県内外!C7</f>
        <v>鉱業</v>
      </c>
      <c r="E19" s="279"/>
      <c r="F19" s="280">
        <f>+入力_県内外!X7</f>
        <v>0</v>
      </c>
    </row>
    <row r="20" spans="2:6">
      <c r="B20" s="289"/>
      <c r="C20" s="282" t="str">
        <f>入力_県内外!B8</f>
        <v>03</v>
      </c>
      <c r="D20" s="283" t="str">
        <f>入力_県内外!C8</f>
        <v>製造業</v>
      </c>
      <c r="E20" s="279"/>
      <c r="F20" s="280">
        <f>+入力_県内外!X8</f>
        <v>0</v>
      </c>
    </row>
    <row r="21" spans="2:6">
      <c r="B21" s="289"/>
      <c r="C21" s="282" t="str">
        <f>入力_県内外!B9</f>
        <v>04</v>
      </c>
      <c r="D21" s="283" t="str">
        <f>入力_県内外!C9</f>
        <v>建設</v>
      </c>
      <c r="E21" s="279"/>
      <c r="F21" s="280">
        <f>+入力_県内外!X9</f>
        <v>0</v>
      </c>
    </row>
    <row r="22" spans="2:6">
      <c r="B22" s="289"/>
      <c r="C22" s="282" t="str">
        <f>入力_県内外!B10</f>
        <v>05</v>
      </c>
      <c r="D22" s="283" t="str">
        <f>入力_県内外!C10</f>
        <v>電力・ガス・水道</v>
      </c>
      <c r="E22" s="279"/>
      <c r="F22" s="280">
        <f>+入力_県内外!X10</f>
        <v>0</v>
      </c>
    </row>
    <row r="23" spans="2:6">
      <c r="B23" s="289"/>
      <c r="C23" s="282" t="str">
        <f>入力_県内外!B11</f>
        <v>06</v>
      </c>
      <c r="D23" s="283" t="str">
        <f>入力_県内外!C11</f>
        <v>商業　　　　　　　　</v>
      </c>
      <c r="E23" s="279"/>
      <c r="F23" s="280">
        <f>+入力_県内外!X11</f>
        <v>0</v>
      </c>
    </row>
    <row r="24" spans="2:6">
      <c r="B24" s="289"/>
      <c r="C24" s="282" t="str">
        <f>入力_県内外!B12</f>
        <v>07</v>
      </c>
      <c r="D24" s="283" t="str">
        <f>入力_県内外!C12</f>
        <v>金融・保険　　　　　</v>
      </c>
      <c r="E24" s="279"/>
      <c r="F24" s="280">
        <f>+入力_県内外!X12</f>
        <v>0</v>
      </c>
    </row>
    <row r="25" spans="2:6">
      <c r="B25" s="289"/>
      <c r="C25" s="282" t="str">
        <f>入力_県内外!B13</f>
        <v>08</v>
      </c>
      <c r="D25" s="283" t="str">
        <f>入力_県内外!C13</f>
        <v>不動産　　　　　　　</v>
      </c>
      <c r="E25" s="279"/>
      <c r="F25" s="280">
        <f>+入力_県内外!X13</f>
        <v>0</v>
      </c>
    </row>
    <row r="26" spans="2:6">
      <c r="B26" s="289"/>
      <c r="C26" s="282" t="str">
        <f>入力_県内外!B14</f>
        <v>09</v>
      </c>
      <c r="D26" s="283" t="str">
        <f>入力_県内外!C14</f>
        <v>運輸・郵便　　　</v>
      </c>
      <c r="E26" s="279"/>
      <c r="F26" s="280">
        <f>+入力_県内外!X14</f>
        <v>0</v>
      </c>
    </row>
    <row r="27" spans="2:6">
      <c r="B27" s="290"/>
      <c r="C27" s="282" t="str">
        <f>入力_県内外!B15</f>
        <v>10</v>
      </c>
      <c r="D27" s="283" t="str">
        <f>入力_県内外!C15</f>
        <v>情報通信</v>
      </c>
      <c r="E27" s="279"/>
      <c r="F27" s="280">
        <f>+入力_県内外!X15</f>
        <v>0</v>
      </c>
    </row>
    <row r="28" spans="2:6">
      <c r="B28" s="290"/>
      <c r="C28" s="282" t="str">
        <f>入力_県内外!B16</f>
        <v>11</v>
      </c>
      <c r="D28" s="283" t="str">
        <f>入力_県内外!C16</f>
        <v>公務　　　　　　　　</v>
      </c>
      <c r="E28" s="279"/>
      <c r="F28" s="280">
        <f>+入力_県内外!X16</f>
        <v>0</v>
      </c>
    </row>
    <row r="29" spans="2:6">
      <c r="B29" s="290"/>
      <c r="C29" s="282" t="str">
        <f>入力_県内外!B17</f>
        <v>12</v>
      </c>
      <c r="D29" s="283" t="str">
        <f>入力_県内外!C17</f>
        <v>サービス業</v>
      </c>
      <c r="E29" s="279"/>
      <c r="F29" s="280">
        <f>+入力_県内外!X17</f>
        <v>0</v>
      </c>
    </row>
    <row r="30" spans="2:6">
      <c r="B30" s="291"/>
      <c r="C30" s="282" t="str">
        <f>入力_県内外!B18</f>
        <v>13</v>
      </c>
      <c r="D30" s="286" t="str">
        <f>入力_県内外!C18</f>
        <v>分類不明</v>
      </c>
      <c r="E30" s="279"/>
      <c r="F30" s="292">
        <f>+入力_県内外!X18</f>
        <v>0</v>
      </c>
    </row>
    <row r="31" spans="2:6">
      <c r="B31" s="277" t="s">
        <v>317</v>
      </c>
      <c r="C31" s="293"/>
      <c r="D31" s="278"/>
      <c r="E31" s="135"/>
      <c r="F31" s="294">
        <f>SUM(F5:F17)</f>
        <v>0</v>
      </c>
    </row>
    <row r="32" spans="2:6">
      <c r="B32" s="282" t="s">
        <v>318</v>
      </c>
      <c r="C32" s="95"/>
      <c r="D32" s="283"/>
      <c r="E32" s="135"/>
      <c r="F32" s="295">
        <f>SUM(F18:F30)</f>
        <v>0</v>
      </c>
    </row>
    <row r="33" spans="2:10">
      <c r="B33" s="296" t="s">
        <v>70</v>
      </c>
      <c r="C33" s="297"/>
      <c r="D33" s="286"/>
      <c r="E33" s="135"/>
      <c r="F33" s="298">
        <f>SUM(F5:F30)</f>
        <v>0</v>
      </c>
    </row>
    <row r="34" spans="2:10" ht="14.25">
      <c r="B34" s="270"/>
    </row>
    <row r="35" spans="2:10" ht="17.25">
      <c r="B35" s="299" t="s">
        <v>319</v>
      </c>
    </row>
    <row r="36" spans="2:10" ht="14.25">
      <c r="B36" s="270"/>
    </row>
    <row r="37" spans="2:10" ht="14.25">
      <c r="B37" s="187" t="s">
        <v>320</v>
      </c>
      <c r="D37" s="271"/>
    </row>
    <row r="38" spans="2:10" ht="64.900000000000006" customHeight="1" thickBot="1">
      <c r="B38" s="272"/>
      <c r="C38" s="273" t="s">
        <v>517</v>
      </c>
      <c r="D38" s="274" t="s">
        <v>58</v>
      </c>
      <c r="F38" s="275" t="s">
        <v>321</v>
      </c>
      <c r="H38" s="275" t="s">
        <v>322</v>
      </c>
      <c r="J38" s="300" t="s">
        <v>323</v>
      </c>
    </row>
    <row r="39" spans="2:10">
      <c r="B39" s="276" t="s">
        <v>86</v>
      </c>
      <c r="C39" s="277" t="str">
        <f t="shared" ref="C39:D51" si="0">C5</f>
        <v>01</v>
      </c>
      <c r="D39" s="278" t="str">
        <f t="shared" si="0"/>
        <v>農林漁業</v>
      </c>
      <c r="E39" s="279"/>
      <c r="F39" s="288">
        <f>F5</f>
        <v>0</v>
      </c>
      <c r="G39" s="279"/>
      <c r="H39" s="301">
        <f>+係数!H3</f>
        <v>0.42958652277575593</v>
      </c>
      <c r="I39" s="279"/>
      <c r="J39" s="302">
        <f t="shared" ref="J39:J51" si="1">F39*H39</f>
        <v>0</v>
      </c>
    </row>
    <row r="40" spans="2:10">
      <c r="B40" s="281"/>
      <c r="C40" s="282" t="str">
        <f t="shared" si="0"/>
        <v>02</v>
      </c>
      <c r="D40" s="283" t="str">
        <f t="shared" si="0"/>
        <v>鉱業</v>
      </c>
      <c r="E40" s="279"/>
      <c r="F40" s="280">
        <f t="shared" ref="F40:F51" si="2">F6</f>
        <v>0</v>
      </c>
      <c r="G40" s="279"/>
      <c r="H40" s="303">
        <f>+係数!H4</f>
        <v>1.2157762336030276E-2</v>
      </c>
      <c r="I40" s="279"/>
      <c r="J40" s="304">
        <f t="shared" si="1"/>
        <v>0</v>
      </c>
    </row>
    <row r="41" spans="2:10">
      <c r="B41" s="281"/>
      <c r="C41" s="282" t="str">
        <f t="shared" si="0"/>
        <v>03</v>
      </c>
      <c r="D41" s="283" t="str">
        <f t="shared" si="0"/>
        <v>製造業</v>
      </c>
      <c r="E41" s="279"/>
      <c r="F41" s="280">
        <f t="shared" si="2"/>
        <v>0</v>
      </c>
      <c r="G41" s="279"/>
      <c r="H41" s="303">
        <f>+係数!H5</f>
        <v>0.28839260880356965</v>
      </c>
      <c r="I41" s="279"/>
      <c r="J41" s="304">
        <f t="shared" si="1"/>
        <v>0</v>
      </c>
    </row>
    <row r="42" spans="2:10">
      <c r="B42" s="281"/>
      <c r="C42" s="282" t="str">
        <f t="shared" si="0"/>
        <v>04</v>
      </c>
      <c r="D42" s="283" t="str">
        <f t="shared" si="0"/>
        <v>建設</v>
      </c>
      <c r="E42" s="279"/>
      <c r="F42" s="280">
        <f t="shared" si="2"/>
        <v>0</v>
      </c>
      <c r="G42" s="279"/>
      <c r="H42" s="303">
        <f>+係数!H6</f>
        <v>1</v>
      </c>
      <c r="I42" s="279"/>
      <c r="J42" s="304">
        <f t="shared" si="1"/>
        <v>0</v>
      </c>
    </row>
    <row r="43" spans="2:10">
      <c r="B43" s="281"/>
      <c r="C43" s="282" t="str">
        <f t="shared" si="0"/>
        <v>05</v>
      </c>
      <c r="D43" s="283" t="str">
        <f t="shared" si="0"/>
        <v>電力・ガス・水道</v>
      </c>
      <c r="E43" s="279"/>
      <c r="F43" s="280">
        <f t="shared" si="2"/>
        <v>0</v>
      </c>
      <c r="G43" s="279"/>
      <c r="H43" s="303">
        <f>+係数!H7</f>
        <v>0.77931204891279371</v>
      </c>
      <c r="I43" s="279"/>
      <c r="J43" s="304">
        <f t="shared" si="1"/>
        <v>0</v>
      </c>
    </row>
    <row r="44" spans="2:10">
      <c r="B44" s="281"/>
      <c r="C44" s="282" t="str">
        <f t="shared" si="0"/>
        <v>06</v>
      </c>
      <c r="D44" s="283" t="str">
        <f t="shared" si="0"/>
        <v>商業　　　　　　　　</v>
      </c>
      <c r="E44" s="279"/>
      <c r="F44" s="280">
        <f t="shared" si="2"/>
        <v>0</v>
      </c>
      <c r="G44" s="279"/>
      <c r="H44" s="303">
        <f>+係数!H8</f>
        <v>0.23632306563262395</v>
      </c>
      <c r="I44" s="279"/>
      <c r="J44" s="304">
        <f t="shared" si="1"/>
        <v>0</v>
      </c>
    </row>
    <row r="45" spans="2:10">
      <c r="B45" s="281"/>
      <c r="C45" s="282" t="str">
        <f t="shared" si="0"/>
        <v>07</v>
      </c>
      <c r="D45" s="283" t="str">
        <f t="shared" si="0"/>
        <v>金融・保険　　　　　</v>
      </c>
      <c r="E45" s="279"/>
      <c r="F45" s="280">
        <f t="shared" si="2"/>
        <v>0</v>
      </c>
      <c r="G45" s="279"/>
      <c r="H45" s="303">
        <f>+係数!H9</f>
        <v>0.88178145801223928</v>
      </c>
      <c r="I45" s="279"/>
      <c r="J45" s="304">
        <f t="shared" si="1"/>
        <v>0</v>
      </c>
    </row>
    <row r="46" spans="2:10">
      <c r="B46" s="281"/>
      <c r="C46" s="282" t="str">
        <f t="shared" si="0"/>
        <v>08</v>
      </c>
      <c r="D46" s="283" t="str">
        <f t="shared" si="0"/>
        <v>不動産　　　　　　　</v>
      </c>
      <c r="E46" s="279"/>
      <c r="F46" s="280">
        <f t="shared" si="2"/>
        <v>0</v>
      </c>
      <c r="G46" s="279"/>
      <c r="H46" s="303">
        <f>+係数!H10</f>
        <v>0.94771405769011519</v>
      </c>
      <c r="I46" s="279"/>
      <c r="J46" s="304">
        <f t="shared" si="1"/>
        <v>0</v>
      </c>
    </row>
    <row r="47" spans="2:10">
      <c r="B47" s="281"/>
      <c r="C47" s="282" t="str">
        <f t="shared" si="0"/>
        <v>09</v>
      </c>
      <c r="D47" s="283" t="str">
        <f t="shared" si="0"/>
        <v>運輸・郵便　　　</v>
      </c>
      <c r="E47" s="279"/>
      <c r="F47" s="280">
        <f t="shared" si="2"/>
        <v>0</v>
      </c>
      <c r="G47" s="279"/>
      <c r="H47" s="303">
        <f>+係数!H11</f>
        <v>0.5857993258490265</v>
      </c>
      <c r="I47" s="279"/>
      <c r="J47" s="304">
        <f t="shared" si="1"/>
        <v>0</v>
      </c>
    </row>
    <row r="48" spans="2:10">
      <c r="B48" s="284"/>
      <c r="C48" s="282" t="str">
        <f t="shared" si="0"/>
        <v>10</v>
      </c>
      <c r="D48" s="283" t="str">
        <f t="shared" si="0"/>
        <v>情報通信</v>
      </c>
      <c r="E48" s="279"/>
      <c r="F48" s="280">
        <f t="shared" si="2"/>
        <v>0</v>
      </c>
      <c r="G48" s="279"/>
      <c r="H48" s="303">
        <f>+係数!H12</f>
        <v>0.36062067702856626</v>
      </c>
      <c r="I48" s="279"/>
      <c r="J48" s="304">
        <f t="shared" si="1"/>
        <v>0</v>
      </c>
    </row>
    <row r="49" spans="2:10">
      <c r="B49" s="284"/>
      <c r="C49" s="282" t="str">
        <f t="shared" si="0"/>
        <v>11</v>
      </c>
      <c r="D49" s="283" t="str">
        <f t="shared" si="0"/>
        <v>公務　　　　　　　　</v>
      </c>
      <c r="E49" s="279"/>
      <c r="F49" s="280">
        <f t="shared" si="2"/>
        <v>0</v>
      </c>
      <c r="G49" s="279"/>
      <c r="H49" s="303">
        <f>+係数!H13</f>
        <v>1</v>
      </c>
      <c r="I49" s="279"/>
      <c r="J49" s="304">
        <f t="shared" si="1"/>
        <v>0</v>
      </c>
    </row>
    <row r="50" spans="2:10">
      <c r="B50" s="284"/>
      <c r="C50" s="282" t="str">
        <f t="shared" si="0"/>
        <v>12</v>
      </c>
      <c r="D50" s="283" t="str">
        <f t="shared" si="0"/>
        <v>サービス業</v>
      </c>
      <c r="E50" s="279"/>
      <c r="F50" s="280">
        <f t="shared" si="2"/>
        <v>0</v>
      </c>
      <c r="G50" s="279"/>
      <c r="H50" s="303">
        <f>+係数!H14</f>
        <v>0.74663194785592357</v>
      </c>
      <c r="I50" s="279"/>
      <c r="J50" s="304">
        <f t="shared" si="1"/>
        <v>0</v>
      </c>
    </row>
    <row r="51" spans="2:10" ht="12.75" thickBot="1">
      <c r="B51" s="285"/>
      <c r="C51" s="296" t="str">
        <f t="shared" si="0"/>
        <v>13</v>
      </c>
      <c r="D51" s="286" t="str">
        <f t="shared" si="0"/>
        <v>分類不明</v>
      </c>
      <c r="E51" s="279"/>
      <c r="F51" s="292">
        <f t="shared" si="2"/>
        <v>0</v>
      </c>
      <c r="G51" s="279"/>
      <c r="H51" s="305">
        <f>+係数!H15</f>
        <v>0.940260403369926</v>
      </c>
      <c r="I51" s="279"/>
      <c r="J51" s="306">
        <f t="shared" si="1"/>
        <v>0</v>
      </c>
    </row>
    <row r="52" spans="2:10">
      <c r="B52" s="307" t="s">
        <v>70</v>
      </c>
      <c r="C52" s="141"/>
      <c r="D52" s="308"/>
      <c r="F52" s="309">
        <f>SUM(F39:F51)</f>
        <v>0</v>
      </c>
      <c r="H52" s="310"/>
      <c r="I52" s="135"/>
      <c r="J52" s="311">
        <f>SUM(J39:J51)</f>
        <v>0</v>
      </c>
    </row>
    <row r="53" spans="2:10" ht="14.25">
      <c r="B53" s="270"/>
      <c r="H53" s="310"/>
      <c r="I53" s="135"/>
      <c r="J53" s="310"/>
    </row>
    <row r="54" spans="2:10" ht="14.25">
      <c r="B54" s="187" t="s">
        <v>324</v>
      </c>
      <c r="D54" s="271"/>
    </row>
    <row r="55" spans="2:10" ht="49.9" customHeight="1" thickBot="1">
      <c r="B55" s="272"/>
      <c r="C55" s="273" t="s">
        <v>517</v>
      </c>
      <c r="D55" s="274" t="s">
        <v>58</v>
      </c>
      <c r="F55" s="275" t="s">
        <v>325</v>
      </c>
      <c r="H55" s="275" t="s">
        <v>326</v>
      </c>
      <c r="J55" s="300" t="s">
        <v>327</v>
      </c>
    </row>
    <row r="56" spans="2:10">
      <c r="B56" s="276" t="s">
        <v>86</v>
      </c>
      <c r="C56" s="277" t="str">
        <f t="shared" ref="C56:D68" si="3">C5</f>
        <v>01</v>
      </c>
      <c r="D56" s="278" t="str">
        <f t="shared" si="3"/>
        <v>農林漁業</v>
      </c>
      <c r="E56" s="279"/>
      <c r="F56" s="288">
        <f>F5</f>
        <v>0</v>
      </c>
      <c r="G56" s="279"/>
      <c r="H56" s="301">
        <f>係数!E3</f>
        <v>0.3841408896975782</v>
      </c>
      <c r="I56" s="279"/>
      <c r="J56" s="302">
        <f t="shared" ref="J56:J68" si="4">F56*H56</f>
        <v>0</v>
      </c>
    </row>
    <row r="57" spans="2:10">
      <c r="B57" s="281"/>
      <c r="C57" s="282" t="str">
        <f t="shared" si="3"/>
        <v>02</v>
      </c>
      <c r="D57" s="283" t="str">
        <f t="shared" si="3"/>
        <v>鉱業</v>
      </c>
      <c r="E57" s="279"/>
      <c r="F57" s="280">
        <f t="shared" ref="F57:F68" si="5">F6</f>
        <v>0</v>
      </c>
      <c r="G57" s="279"/>
      <c r="H57" s="303">
        <f>係数!E4</f>
        <v>0.10084732117278283</v>
      </c>
      <c r="I57" s="279"/>
      <c r="J57" s="304">
        <f t="shared" si="4"/>
        <v>0</v>
      </c>
    </row>
    <row r="58" spans="2:10">
      <c r="B58" s="281"/>
      <c r="C58" s="282" t="str">
        <f t="shared" si="3"/>
        <v>03</v>
      </c>
      <c r="D58" s="283" t="str">
        <f t="shared" si="3"/>
        <v>製造業</v>
      </c>
      <c r="E58" s="279"/>
      <c r="F58" s="280">
        <f t="shared" si="5"/>
        <v>0</v>
      </c>
      <c r="G58" s="279"/>
      <c r="H58" s="303">
        <f>係数!E5</f>
        <v>0.51447295565808493</v>
      </c>
      <c r="I58" s="279"/>
      <c r="J58" s="304">
        <f t="shared" si="4"/>
        <v>0</v>
      </c>
    </row>
    <row r="59" spans="2:10">
      <c r="B59" s="281"/>
      <c r="C59" s="282" t="str">
        <f t="shared" si="3"/>
        <v>04</v>
      </c>
      <c r="D59" s="283" t="str">
        <f t="shared" si="3"/>
        <v>建設</v>
      </c>
      <c r="E59" s="279"/>
      <c r="F59" s="280">
        <f t="shared" si="5"/>
        <v>0</v>
      </c>
      <c r="G59" s="279"/>
      <c r="H59" s="303">
        <f>係数!E6</f>
        <v>0</v>
      </c>
      <c r="I59" s="279"/>
      <c r="J59" s="304">
        <f t="shared" si="4"/>
        <v>0</v>
      </c>
    </row>
    <row r="60" spans="2:10">
      <c r="B60" s="281"/>
      <c r="C60" s="282" t="str">
        <f t="shared" si="3"/>
        <v>05</v>
      </c>
      <c r="D60" s="283" t="str">
        <f t="shared" si="3"/>
        <v>電力・ガス・水道</v>
      </c>
      <c r="E60" s="279"/>
      <c r="F60" s="280">
        <f t="shared" si="5"/>
        <v>0</v>
      </c>
      <c r="G60" s="279"/>
      <c r="H60" s="303">
        <f>係数!E7</f>
        <v>0.220649163333793</v>
      </c>
      <c r="I60" s="279"/>
      <c r="J60" s="304">
        <f t="shared" si="4"/>
        <v>0</v>
      </c>
    </row>
    <row r="61" spans="2:10">
      <c r="B61" s="281"/>
      <c r="C61" s="282" t="str">
        <f t="shared" si="3"/>
        <v>06</v>
      </c>
      <c r="D61" s="283" t="str">
        <f t="shared" si="3"/>
        <v>商業　　　　　　　　</v>
      </c>
      <c r="E61" s="279"/>
      <c r="F61" s="280">
        <f t="shared" si="5"/>
        <v>0</v>
      </c>
      <c r="G61" s="279"/>
      <c r="H61" s="303">
        <f>係数!E8</f>
        <v>0.75578673860007539</v>
      </c>
      <c r="I61" s="279"/>
      <c r="J61" s="304">
        <f t="shared" si="4"/>
        <v>0</v>
      </c>
    </row>
    <row r="62" spans="2:10">
      <c r="B62" s="281"/>
      <c r="C62" s="282" t="str">
        <f t="shared" si="3"/>
        <v>07</v>
      </c>
      <c r="D62" s="283" t="str">
        <f t="shared" si="3"/>
        <v>金融・保険　　　　　</v>
      </c>
      <c r="E62" s="279"/>
      <c r="F62" s="280">
        <f t="shared" si="5"/>
        <v>0</v>
      </c>
      <c r="G62" s="279"/>
      <c r="H62" s="303">
        <f>係数!E9</f>
        <v>8.856967503468309E-2</v>
      </c>
      <c r="I62" s="279"/>
      <c r="J62" s="304">
        <f t="shared" si="4"/>
        <v>0</v>
      </c>
    </row>
    <row r="63" spans="2:10">
      <c r="B63" s="281"/>
      <c r="C63" s="282" t="str">
        <f t="shared" si="3"/>
        <v>08</v>
      </c>
      <c r="D63" s="283" t="str">
        <f t="shared" si="3"/>
        <v>不動産　　　　　　　</v>
      </c>
      <c r="E63" s="279"/>
      <c r="F63" s="280">
        <f t="shared" si="5"/>
        <v>0</v>
      </c>
      <c r="G63" s="279"/>
      <c r="H63" s="303">
        <f>係数!E10</f>
        <v>5.2246852452074222E-2</v>
      </c>
      <c r="I63" s="279"/>
      <c r="J63" s="304">
        <f t="shared" si="4"/>
        <v>0</v>
      </c>
    </row>
    <row r="64" spans="2:10">
      <c r="B64" s="281"/>
      <c r="C64" s="282" t="str">
        <f t="shared" si="3"/>
        <v>09</v>
      </c>
      <c r="D64" s="283" t="str">
        <f t="shared" si="3"/>
        <v>運輸・郵便　　　</v>
      </c>
      <c r="E64" s="279"/>
      <c r="F64" s="280">
        <f t="shared" si="5"/>
        <v>0</v>
      </c>
      <c r="G64" s="279"/>
      <c r="H64" s="303">
        <f>係数!E11</f>
        <v>0.36017783313980967</v>
      </c>
      <c r="I64" s="279"/>
      <c r="J64" s="304">
        <f t="shared" si="4"/>
        <v>0</v>
      </c>
    </row>
    <row r="65" spans="2:10">
      <c r="B65" s="284"/>
      <c r="C65" s="282" t="str">
        <f t="shared" si="3"/>
        <v>10</v>
      </c>
      <c r="D65" s="283" t="str">
        <f t="shared" si="3"/>
        <v>情報通信</v>
      </c>
      <c r="E65" s="279"/>
      <c r="F65" s="280">
        <f t="shared" si="5"/>
        <v>0</v>
      </c>
      <c r="G65" s="279"/>
      <c r="H65" s="303">
        <f>係数!E12</f>
        <v>0.58136381090640432</v>
      </c>
      <c r="I65" s="279"/>
      <c r="J65" s="304">
        <f t="shared" si="4"/>
        <v>0</v>
      </c>
    </row>
    <row r="66" spans="2:10">
      <c r="B66" s="284"/>
      <c r="C66" s="282" t="str">
        <f t="shared" si="3"/>
        <v>11</v>
      </c>
      <c r="D66" s="283" t="str">
        <f t="shared" si="3"/>
        <v>公務　　　　　　　　</v>
      </c>
      <c r="E66" s="279"/>
      <c r="F66" s="280">
        <f t="shared" si="5"/>
        <v>0</v>
      </c>
      <c r="G66" s="279"/>
      <c r="H66" s="303">
        <f>係数!E13</f>
        <v>0</v>
      </c>
      <c r="I66" s="279"/>
      <c r="J66" s="304">
        <f t="shared" si="4"/>
        <v>0</v>
      </c>
    </row>
    <row r="67" spans="2:10">
      <c r="B67" s="284"/>
      <c r="C67" s="282" t="str">
        <f t="shared" si="3"/>
        <v>12</v>
      </c>
      <c r="D67" s="283" t="str">
        <f t="shared" si="3"/>
        <v>サービス業</v>
      </c>
      <c r="E67" s="279"/>
      <c r="F67" s="280">
        <f t="shared" si="5"/>
        <v>0</v>
      </c>
      <c r="G67" s="279"/>
      <c r="H67" s="303">
        <f>係数!E14</f>
        <v>0.23490773620901681</v>
      </c>
      <c r="I67" s="279"/>
      <c r="J67" s="304">
        <f t="shared" si="4"/>
        <v>0</v>
      </c>
    </row>
    <row r="68" spans="2:10" ht="12.75" thickBot="1">
      <c r="B68" s="285"/>
      <c r="C68" s="296" t="str">
        <f t="shared" si="3"/>
        <v>13</v>
      </c>
      <c r="D68" s="286" t="str">
        <f t="shared" si="3"/>
        <v>分類不明</v>
      </c>
      <c r="E68" s="279"/>
      <c r="F68" s="292">
        <f t="shared" si="5"/>
        <v>0</v>
      </c>
      <c r="G68" s="279"/>
      <c r="H68" s="305">
        <f>係数!E15</f>
        <v>5.8012584661130219E-2</v>
      </c>
      <c r="I68" s="279"/>
      <c r="J68" s="306">
        <f t="shared" si="4"/>
        <v>0</v>
      </c>
    </row>
    <row r="69" spans="2:10">
      <c r="B69" s="307" t="s">
        <v>70</v>
      </c>
      <c r="C69" s="141"/>
      <c r="D69" s="308"/>
      <c r="F69" s="309">
        <f>SUM(F56:F68)</f>
        <v>0</v>
      </c>
      <c r="H69" s="310"/>
      <c r="I69" s="135"/>
      <c r="J69" s="311">
        <f>SUM(J56:J68)</f>
        <v>0</v>
      </c>
    </row>
    <row r="70" spans="2:10" ht="14.25">
      <c r="B70" s="270"/>
    </row>
    <row r="71" spans="2:10" ht="14.25">
      <c r="B71" s="187" t="s">
        <v>328</v>
      </c>
      <c r="D71" s="271"/>
    </row>
    <row r="72" spans="2:10" ht="35.65" customHeight="1">
      <c r="B72" s="272"/>
      <c r="C72" s="273" t="s">
        <v>517</v>
      </c>
      <c r="D72" s="274" t="s">
        <v>58</v>
      </c>
      <c r="F72" s="275" t="s">
        <v>321</v>
      </c>
      <c r="H72" s="275" t="s">
        <v>329</v>
      </c>
      <c r="J72" s="275" t="s">
        <v>330</v>
      </c>
    </row>
    <row r="73" spans="2:10">
      <c r="B73" s="276" t="s">
        <v>86</v>
      </c>
      <c r="C73" s="277" t="str">
        <f t="shared" ref="C73:D85" si="6">C5</f>
        <v>01</v>
      </c>
      <c r="D73" s="278" t="str">
        <f t="shared" si="6"/>
        <v>農林漁業</v>
      </c>
      <c r="E73" s="279"/>
      <c r="F73" s="288">
        <f t="shared" ref="F73:F85" si="7">F5</f>
        <v>0</v>
      </c>
      <c r="G73" s="279"/>
      <c r="H73" s="301">
        <f>係数!F3</f>
        <v>0.18627258752666587</v>
      </c>
      <c r="I73" s="279"/>
      <c r="J73" s="288">
        <f>F73*H73</f>
        <v>0</v>
      </c>
    </row>
    <row r="74" spans="2:10">
      <c r="B74" s="281"/>
      <c r="C74" s="282" t="str">
        <f t="shared" si="6"/>
        <v>02</v>
      </c>
      <c r="D74" s="283" t="str">
        <f t="shared" si="6"/>
        <v>鉱業</v>
      </c>
      <c r="E74" s="279"/>
      <c r="F74" s="280">
        <f t="shared" si="7"/>
        <v>0</v>
      </c>
      <c r="G74" s="279"/>
      <c r="H74" s="303">
        <f>係数!F4</f>
        <v>0.88699491649118689</v>
      </c>
      <c r="I74" s="279"/>
      <c r="J74" s="280">
        <f>F74*H74</f>
        <v>0</v>
      </c>
    </row>
    <row r="75" spans="2:10">
      <c r="B75" s="281"/>
      <c r="C75" s="282" t="str">
        <f t="shared" si="6"/>
        <v>03</v>
      </c>
      <c r="D75" s="283" t="str">
        <f t="shared" si="6"/>
        <v>製造業</v>
      </c>
      <c r="E75" s="279"/>
      <c r="F75" s="280">
        <f t="shared" si="7"/>
        <v>0</v>
      </c>
      <c r="G75" s="279"/>
      <c r="H75" s="303">
        <f>係数!F5</f>
        <v>0.19713443553834539</v>
      </c>
      <c r="I75" s="279"/>
      <c r="J75" s="280">
        <f>F75*H75</f>
        <v>0</v>
      </c>
    </row>
    <row r="76" spans="2:10">
      <c r="B76" s="281"/>
      <c r="C76" s="282" t="str">
        <f t="shared" si="6"/>
        <v>04</v>
      </c>
      <c r="D76" s="283" t="str">
        <f t="shared" si="6"/>
        <v>建設</v>
      </c>
      <c r="E76" s="279"/>
      <c r="F76" s="280">
        <f t="shared" si="7"/>
        <v>0</v>
      </c>
      <c r="G76" s="279"/>
      <c r="H76" s="303">
        <f>係数!F6</f>
        <v>0</v>
      </c>
      <c r="I76" s="279"/>
      <c r="J76" s="280">
        <f t="shared" ref="J76:J85" si="8">F76*H76</f>
        <v>0</v>
      </c>
    </row>
    <row r="77" spans="2:10">
      <c r="B77" s="281"/>
      <c r="C77" s="282" t="str">
        <f t="shared" si="6"/>
        <v>05</v>
      </c>
      <c r="D77" s="283" t="str">
        <f t="shared" si="6"/>
        <v>電力・ガス・水道</v>
      </c>
      <c r="E77" s="279"/>
      <c r="F77" s="280">
        <f t="shared" si="7"/>
        <v>0</v>
      </c>
      <c r="G77" s="279"/>
      <c r="H77" s="303">
        <f>係数!F7</f>
        <v>3.8787753413322296E-5</v>
      </c>
      <c r="I77" s="279"/>
      <c r="J77" s="280">
        <f t="shared" si="8"/>
        <v>0</v>
      </c>
    </row>
    <row r="78" spans="2:10">
      <c r="B78" s="281"/>
      <c r="C78" s="282" t="str">
        <f t="shared" si="6"/>
        <v>06</v>
      </c>
      <c r="D78" s="283" t="str">
        <f t="shared" si="6"/>
        <v>商業　　　　　　　　</v>
      </c>
      <c r="E78" s="279"/>
      <c r="F78" s="280">
        <f t="shared" si="7"/>
        <v>0</v>
      </c>
      <c r="G78" s="279"/>
      <c r="H78" s="303">
        <f>係数!F8</f>
        <v>7.8901957673007117E-3</v>
      </c>
      <c r="I78" s="279"/>
      <c r="J78" s="280">
        <f t="shared" si="8"/>
        <v>0</v>
      </c>
    </row>
    <row r="79" spans="2:10">
      <c r="B79" s="281"/>
      <c r="C79" s="282" t="str">
        <f t="shared" si="6"/>
        <v>07</v>
      </c>
      <c r="D79" s="283" t="str">
        <f t="shared" si="6"/>
        <v>金融・保険　　　　　</v>
      </c>
      <c r="E79" s="279"/>
      <c r="F79" s="280">
        <f t="shared" si="7"/>
        <v>0</v>
      </c>
      <c r="G79" s="279"/>
      <c r="H79" s="303">
        <f>係数!F9</f>
        <v>2.9648866953077668E-2</v>
      </c>
      <c r="I79" s="279"/>
      <c r="J79" s="280">
        <f t="shared" si="8"/>
        <v>0</v>
      </c>
    </row>
    <row r="80" spans="2:10">
      <c r="B80" s="281"/>
      <c r="C80" s="282" t="str">
        <f t="shared" si="6"/>
        <v>08</v>
      </c>
      <c r="D80" s="283" t="str">
        <f t="shared" si="6"/>
        <v>不動産　　　　　　　</v>
      </c>
      <c r="E80" s="279"/>
      <c r="F80" s="280">
        <f t="shared" si="7"/>
        <v>0</v>
      </c>
      <c r="G80" s="279"/>
      <c r="H80" s="303">
        <f>係数!F10</f>
        <v>3.9089857810642219E-5</v>
      </c>
      <c r="I80" s="279"/>
      <c r="J80" s="280">
        <f t="shared" si="8"/>
        <v>0</v>
      </c>
    </row>
    <row r="81" spans="2:18">
      <c r="B81" s="281"/>
      <c r="C81" s="282" t="str">
        <f t="shared" si="6"/>
        <v>09</v>
      </c>
      <c r="D81" s="283" t="str">
        <f t="shared" si="6"/>
        <v>運輸・郵便　　　</v>
      </c>
      <c r="E81" s="279"/>
      <c r="F81" s="280">
        <f t="shared" si="7"/>
        <v>0</v>
      </c>
      <c r="G81" s="279"/>
      <c r="H81" s="303">
        <f>係数!F11</f>
        <v>5.4022841011163864E-2</v>
      </c>
      <c r="I81" s="279"/>
      <c r="J81" s="280">
        <f t="shared" si="8"/>
        <v>0</v>
      </c>
    </row>
    <row r="82" spans="2:18">
      <c r="B82" s="284"/>
      <c r="C82" s="282" t="str">
        <f t="shared" si="6"/>
        <v>10</v>
      </c>
      <c r="D82" s="283" t="str">
        <f t="shared" si="6"/>
        <v>情報通信</v>
      </c>
      <c r="E82" s="279"/>
      <c r="F82" s="280">
        <f t="shared" si="7"/>
        <v>0</v>
      </c>
      <c r="G82" s="279"/>
      <c r="H82" s="303">
        <f>係数!F12</f>
        <v>5.801551206502948E-2</v>
      </c>
      <c r="I82" s="279"/>
      <c r="J82" s="280">
        <f t="shared" si="8"/>
        <v>0</v>
      </c>
    </row>
    <row r="83" spans="2:18">
      <c r="B83" s="284"/>
      <c r="C83" s="282" t="str">
        <f t="shared" si="6"/>
        <v>11</v>
      </c>
      <c r="D83" s="283" t="str">
        <f t="shared" si="6"/>
        <v>公務　　　　　　　　</v>
      </c>
      <c r="E83" s="279"/>
      <c r="F83" s="280">
        <f t="shared" si="7"/>
        <v>0</v>
      </c>
      <c r="G83" s="279"/>
      <c r="H83" s="303">
        <f>係数!F13</f>
        <v>0</v>
      </c>
      <c r="I83" s="279"/>
      <c r="J83" s="280">
        <f t="shared" si="8"/>
        <v>0</v>
      </c>
    </row>
    <row r="84" spans="2:18">
      <c r="B84" s="284"/>
      <c r="C84" s="282" t="str">
        <f t="shared" si="6"/>
        <v>12</v>
      </c>
      <c r="D84" s="283" t="str">
        <f t="shared" si="6"/>
        <v>サービス業</v>
      </c>
      <c r="E84" s="279"/>
      <c r="F84" s="280">
        <f t="shared" si="7"/>
        <v>0</v>
      </c>
      <c r="G84" s="279"/>
      <c r="H84" s="303">
        <f>係数!F14</f>
        <v>1.8460315935059594E-2</v>
      </c>
      <c r="I84" s="279"/>
      <c r="J84" s="280">
        <f t="shared" si="8"/>
        <v>0</v>
      </c>
    </row>
    <row r="85" spans="2:18">
      <c r="B85" s="285"/>
      <c r="C85" s="296" t="str">
        <f t="shared" si="6"/>
        <v>13</v>
      </c>
      <c r="D85" s="286" t="str">
        <f t="shared" si="6"/>
        <v>分類不明</v>
      </c>
      <c r="E85" s="279"/>
      <c r="F85" s="292">
        <f t="shared" si="7"/>
        <v>0</v>
      </c>
      <c r="G85" s="279"/>
      <c r="H85" s="305">
        <f>係数!F15</f>
        <v>1.7270119689438196E-3</v>
      </c>
      <c r="I85" s="279"/>
      <c r="J85" s="292">
        <f t="shared" si="8"/>
        <v>0</v>
      </c>
    </row>
    <row r="86" spans="2:18">
      <c r="B86" s="307" t="s">
        <v>70</v>
      </c>
      <c r="C86" s="141"/>
      <c r="D86" s="308"/>
      <c r="F86" s="309">
        <f>SUM(F73:F85)</f>
        <v>0</v>
      </c>
      <c r="H86" s="310"/>
      <c r="I86" s="135"/>
      <c r="J86" s="309">
        <f>SUM(J73:J85)</f>
        <v>0</v>
      </c>
    </row>
    <row r="87" spans="2:18" ht="14.25">
      <c r="B87" s="270"/>
    </row>
    <row r="88" spans="2:18" ht="14.25">
      <c r="B88" s="270"/>
    </row>
    <row r="89" spans="2:18" ht="15" thickBot="1">
      <c r="B89" s="187" t="s">
        <v>331</v>
      </c>
      <c r="D89" s="271"/>
    </row>
    <row r="90" spans="2:18" ht="36">
      <c r="B90" s="272"/>
      <c r="C90" s="273" t="s">
        <v>517</v>
      </c>
      <c r="D90" s="274" t="s">
        <v>58</v>
      </c>
      <c r="F90" s="312" t="s">
        <v>332</v>
      </c>
      <c r="H90" s="275" t="s">
        <v>333</v>
      </c>
      <c r="I90" s="313"/>
      <c r="J90" s="275" t="s">
        <v>41</v>
      </c>
      <c r="K90" s="313"/>
      <c r="L90" s="275" t="s">
        <v>177</v>
      </c>
      <c r="M90" s="313"/>
      <c r="N90" s="275" t="s">
        <v>21</v>
      </c>
      <c r="P90" s="275" t="s">
        <v>334</v>
      </c>
      <c r="R90" s="275" t="s">
        <v>335</v>
      </c>
    </row>
    <row r="91" spans="2:18">
      <c r="B91" s="276" t="s">
        <v>86</v>
      </c>
      <c r="C91" s="277" t="str">
        <f t="shared" ref="C91:D103" si="9">C5</f>
        <v>01</v>
      </c>
      <c r="D91" s="278" t="str">
        <f t="shared" si="9"/>
        <v>農林漁業</v>
      </c>
      <c r="E91" s="279"/>
      <c r="F91" s="304">
        <f>J39</f>
        <v>0</v>
      </c>
      <c r="G91" s="314"/>
      <c r="H91" s="315">
        <f>係数!J3</f>
        <v>0.57748506913196429</v>
      </c>
      <c r="I91" s="279"/>
      <c r="J91" s="316">
        <f t="shared" ref="J91:J116" si="10">F91*H91</f>
        <v>0</v>
      </c>
      <c r="K91" s="317"/>
      <c r="L91" s="315">
        <f>係数!K3</f>
        <v>0.1299790013362786</v>
      </c>
      <c r="M91" s="279"/>
      <c r="N91" s="316">
        <f t="shared" ref="N91:N116" si="11">F91*L91</f>
        <v>0</v>
      </c>
      <c r="O91" s="317"/>
      <c r="P91" s="315">
        <f>係数!L3</f>
        <v>4.906596852927541E-2</v>
      </c>
      <c r="Q91" s="279"/>
      <c r="R91" s="318">
        <f t="shared" ref="R91:R116" si="12">F91*P91*100</f>
        <v>0</v>
      </c>
    </row>
    <row r="92" spans="2:18">
      <c r="B92" s="281"/>
      <c r="C92" s="282" t="str">
        <f t="shared" si="9"/>
        <v>02</v>
      </c>
      <c r="D92" s="283" t="str">
        <f t="shared" si="9"/>
        <v>鉱業</v>
      </c>
      <c r="E92" s="279"/>
      <c r="F92" s="304">
        <f t="shared" ref="F92:F103" si="13">J40</f>
        <v>0</v>
      </c>
      <c r="G92" s="314"/>
      <c r="H92" s="319">
        <f>係数!J4</f>
        <v>0.46813725490196079</v>
      </c>
      <c r="I92" s="279"/>
      <c r="J92" s="320">
        <f t="shared" si="10"/>
        <v>0</v>
      </c>
      <c r="K92" s="317"/>
      <c r="L92" s="319">
        <f>係数!K4</f>
        <v>0.17144607843137255</v>
      </c>
      <c r="M92" s="279"/>
      <c r="N92" s="320">
        <f t="shared" si="11"/>
        <v>0</v>
      </c>
      <c r="O92" s="317"/>
      <c r="P92" s="319">
        <f>係数!L4</f>
        <v>4.295343137254902E-2</v>
      </c>
      <c r="Q92" s="279"/>
      <c r="R92" s="321">
        <f t="shared" si="12"/>
        <v>0</v>
      </c>
    </row>
    <row r="93" spans="2:18">
      <c r="B93" s="281"/>
      <c r="C93" s="282" t="str">
        <f t="shared" si="9"/>
        <v>03</v>
      </c>
      <c r="D93" s="283" t="str">
        <f t="shared" si="9"/>
        <v>製造業</v>
      </c>
      <c r="E93" s="279"/>
      <c r="F93" s="304">
        <f t="shared" si="13"/>
        <v>0</v>
      </c>
      <c r="G93" s="314"/>
      <c r="H93" s="319">
        <f>係数!J5</f>
        <v>0.27816522749299094</v>
      </c>
      <c r="I93" s="279"/>
      <c r="J93" s="320">
        <f t="shared" si="10"/>
        <v>0</v>
      </c>
      <c r="K93" s="317"/>
      <c r="L93" s="319">
        <f>係数!K5</f>
        <v>9.0013774488754555E-2</v>
      </c>
      <c r="M93" s="279"/>
      <c r="N93" s="320">
        <f t="shared" si="11"/>
        <v>0</v>
      </c>
      <c r="O93" s="317"/>
      <c r="P93" s="319">
        <f>係数!L5</f>
        <v>1.8834672948913531E-2</v>
      </c>
      <c r="Q93" s="279"/>
      <c r="R93" s="321">
        <f t="shared" si="12"/>
        <v>0</v>
      </c>
    </row>
    <row r="94" spans="2:18">
      <c r="B94" s="281"/>
      <c r="C94" s="282" t="str">
        <f t="shared" si="9"/>
        <v>04</v>
      </c>
      <c r="D94" s="283" t="str">
        <f t="shared" si="9"/>
        <v>建設</v>
      </c>
      <c r="E94" s="279"/>
      <c r="F94" s="304">
        <f t="shared" si="13"/>
        <v>0</v>
      </c>
      <c r="G94" s="314"/>
      <c r="H94" s="319">
        <f>係数!J6</f>
        <v>0.47268469980616296</v>
      </c>
      <c r="I94" s="279"/>
      <c r="J94" s="320">
        <f t="shared" si="10"/>
        <v>0</v>
      </c>
      <c r="K94" s="317"/>
      <c r="L94" s="319">
        <f>係数!K6</f>
        <v>0.31218282799214508</v>
      </c>
      <c r="M94" s="279"/>
      <c r="N94" s="320">
        <f t="shared" si="11"/>
        <v>0</v>
      </c>
      <c r="O94" s="317"/>
      <c r="P94" s="319">
        <f>係数!L6</f>
        <v>7.9658268752686015E-2</v>
      </c>
      <c r="Q94" s="279"/>
      <c r="R94" s="321">
        <f t="shared" si="12"/>
        <v>0</v>
      </c>
    </row>
    <row r="95" spans="2:18">
      <c r="B95" s="281"/>
      <c r="C95" s="282" t="str">
        <f t="shared" si="9"/>
        <v>05</v>
      </c>
      <c r="D95" s="283" t="str">
        <f t="shared" si="9"/>
        <v>電力・ガス・水道</v>
      </c>
      <c r="E95" s="279"/>
      <c r="F95" s="304">
        <f t="shared" si="13"/>
        <v>0</v>
      </c>
      <c r="G95" s="314"/>
      <c r="H95" s="319">
        <f>係数!J7</f>
        <v>0.45987482200951774</v>
      </c>
      <c r="I95" s="279"/>
      <c r="J95" s="320">
        <f t="shared" si="10"/>
        <v>0</v>
      </c>
      <c r="K95" s="317"/>
      <c r="L95" s="319">
        <f>係数!K7</f>
        <v>0.10906094366436911</v>
      </c>
      <c r="M95" s="279"/>
      <c r="N95" s="320">
        <f t="shared" si="11"/>
        <v>0</v>
      </c>
      <c r="O95" s="317"/>
      <c r="P95" s="319">
        <f>係数!L7</f>
        <v>1.0656596337651231E-2</v>
      </c>
      <c r="Q95" s="279"/>
      <c r="R95" s="321">
        <f t="shared" si="12"/>
        <v>0</v>
      </c>
    </row>
    <row r="96" spans="2:18">
      <c r="B96" s="281"/>
      <c r="C96" s="282" t="str">
        <f t="shared" si="9"/>
        <v>06</v>
      </c>
      <c r="D96" s="283" t="str">
        <f t="shared" si="9"/>
        <v>商業　　　　　　　　</v>
      </c>
      <c r="E96" s="279"/>
      <c r="F96" s="304">
        <f t="shared" si="13"/>
        <v>0</v>
      </c>
      <c r="G96" s="314"/>
      <c r="H96" s="319">
        <f>係数!J8</f>
        <v>0.77326968116871697</v>
      </c>
      <c r="I96" s="279"/>
      <c r="J96" s="320">
        <f t="shared" si="10"/>
        <v>0</v>
      </c>
      <c r="K96" s="317"/>
      <c r="L96" s="319">
        <f>係数!K8</f>
        <v>0.39472440200434905</v>
      </c>
      <c r="M96" s="279"/>
      <c r="N96" s="320">
        <f t="shared" si="11"/>
        <v>0</v>
      </c>
      <c r="O96" s="317"/>
      <c r="P96" s="319">
        <f>係数!L8</f>
        <v>0.1400291772331414</v>
      </c>
      <c r="Q96" s="279"/>
      <c r="R96" s="321">
        <f t="shared" si="12"/>
        <v>0</v>
      </c>
    </row>
    <row r="97" spans="2:18">
      <c r="B97" s="281"/>
      <c r="C97" s="282" t="str">
        <f t="shared" si="9"/>
        <v>07</v>
      </c>
      <c r="D97" s="283" t="str">
        <f t="shared" si="9"/>
        <v>金融・保険　　　　　</v>
      </c>
      <c r="E97" s="279"/>
      <c r="F97" s="304">
        <f t="shared" si="13"/>
        <v>0</v>
      </c>
      <c r="G97" s="314"/>
      <c r="H97" s="319">
        <f>係数!J9</f>
        <v>0.72168425752846566</v>
      </c>
      <c r="I97" s="279"/>
      <c r="J97" s="320">
        <f t="shared" si="10"/>
        <v>0</v>
      </c>
      <c r="K97" s="317"/>
      <c r="L97" s="319">
        <f>係数!K9</f>
        <v>0.22638147728217903</v>
      </c>
      <c r="M97" s="279"/>
      <c r="N97" s="320">
        <f t="shared" si="11"/>
        <v>0</v>
      </c>
      <c r="O97" s="317"/>
      <c r="P97" s="319">
        <f>係数!L9</f>
        <v>5.6497966581010625E-2</v>
      </c>
      <c r="Q97" s="279"/>
      <c r="R97" s="321">
        <f t="shared" si="12"/>
        <v>0</v>
      </c>
    </row>
    <row r="98" spans="2:18">
      <c r="B98" s="281"/>
      <c r="C98" s="282" t="str">
        <f t="shared" si="9"/>
        <v>08</v>
      </c>
      <c r="D98" s="283" t="str">
        <f t="shared" si="9"/>
        <v>不動産　　　　　　　</v>
      </c>
      <c r="E98" s="279"/>
      <c r="F98" s="304">
        <f t="shared" si="13"/>
        <v>0</v>
      </c>
      <c r="G98" s="314"/>
      <c r="H98" s="319">
        <f>係数!J10</f>
        <v>0.8814885549661251</v>
      </c>
      <c r="I98" s="279"/>
      <c r="J98" s="320">
        <f t="shared" si="10"/>
        <v>0</v>
      </c>
      <c r="K98" s="317"/>
      <c r="L98" s="319">
        <f>係数!K10</f>
        <v>3.5748082075734031E-2</v>
      </c>
      <c r="M98" s="279"/>
      <c r="N98" s="320">
        <f t="shared" si="11"/>
        <v>0</v>
      </c>
      <c r="O98" s="317"/>
      <c r="P98" s="319">
        <f>係数!L10</f>
        <v>6.5831308887657819E-3</v>
      </c>
      <c r="Q98" s="279"/>
      <c r="R98" s="321">
        <f t="shared" si="12"/>
        <v>0</v>
      </c>
    </row>
    <row r="99" spans="2:18">
      <c r="B99" s="281"/>
      <c r="C99" s="282" t="str">
        <f t="shared" si="9"/>
        <v>09</v>
      </c>
      <c r="D99" s="283" t="str">
        <f t="shared" si="9"/>
        <v>運輸・郵便　　　</v>
      </c>
      <c r="E99" s="279"/>
      <c r="F99" s="304">
        <f t="shared" si="13"/>
        <v>0</v>
      </c>
      <c r="G99" s="314"/>
      <c r="H99" s="319">
        <f>係数!J11</f>
        <v>0.72581981183528765</v>
      </c>
      <c r="I99" s="279"/>
      <c r="J99" s="320">
        <f t="shared" si="10"/>
        <v>0</v>
      </c>
      <c r="K99" s="317"/>
      <c r="L99" s="319">
        <f>係数!K11</f>
        <v>0.38249931824379602</v>
      </c>
      <c r="M99" s="279"/>
      <c r="N99" s="320">
        <f t="shared" si="11"/>
        <v>0</v>
      </c>
      <c r="O99" s="317"/>
      <c r="P99" s="319">
        <f>係数!L11</f>
        <v>9.5210662667030266E-2</v>
      </c>
      <c r="Q99" s="279"/>
      <c r="R99" s="321">
        <f t="shared" si="12"/>
        <v>0</v>
      </c>
    </row>
    <row r="100" spans="2:18">
      <c r="B100" s="284"/>
      <c r="C100" s="282" t="str">
        <f t="shared" si="9"/>
        <v>10</v>
      </c>
      <c r="D100" s="283" t="str">
        <f t="shared" si="9"/>
        <v>情報通信</v>
      </c>
      <c r="E100" s="279"/>
      <c r="F100" s="304">
        <f t="shared" si="13"/>
        <v>0</v>
      </c>
      <c r="G100" s="314"/>
      <c r="H100" s="319">
        <f>係数!J12</f>
        <v>0.5767673408708579</v>
      </c>
      <c r="I100" s="279"/>
      <c r="J100" s="320">
        <f t="shared" si="10"/>
        <v>0</v>
      </c>
      <c r="K100" s="317"/>
      <c r="L100" s="319">
        <f>係数!K12</f>
        <v>0.13269238292711552</v>
      </c>
      <c r="M100" s="279"/>
      <c r="N100" s="320">
        <f t="shared" si="11"/>
        <v>0</v>
      </c>
      <c r="O100" s="317"/>
      <c r="P100" s="319">
        <f>係数!L12</f>
        <v>2.1445431190746319E-2</v>
      </c>
      <c r="Q100" s="279"/>
      <c r="R100" s="321">
        <f t="shared" si="12"/>
        <v>0</v>
      </c>
    </row>
    <row r="101" spans="2:18">
      <c r="B101" s="284"/>
      <c r="C101" s="282" t="str">
        <f t="shared" si="9"/>
        <v>11</v>
      </c>
      <c r="D101" s="283" t="str">
        <f t="shared" si="9"/>
        <v>公務　　　　　　　　</v>
      </c>
      <c r="E101" s="279"/>
      <c r="F101" s="304">
        <f t="shared" si="13"/>
        <v>0</v>
      </c>
      <c r="G101" s="314"/>
      <c r="H101" s="319">
        <f>係数!J13</f>
        <v>0.7828487510061144</v>
      </c>
      <c r="I101" s="279"/>
      <c r="J101" s="320">
        <f t="shared" si="10"/>
        <v>0</v>
      </c>
      <c r="K101" s="317"/>
      <c r="L101" s="319">
        <f>係数!K13</f>
        <v>0.32722133574330081</v>
      </c>
      <c r="M101" s="279"/>
      <c r="N101" s="320">
        <f t="shared" si="11"/>
        <v>0</v>
      </c>
      <c r="O101" s="317"/>
      <c r="P101" s="319">
        <f>係数!L13</f>
        <v>6.4956154595647936E-2</v>
      </c>
      <c r="Q101" s="279"/>
      <c r="R101" s="321">
        <f t="shared" si="12"/>
        <v>0</v>
      </c>
    </row>
    <row r="102" spans="2:18">
      <c r="B102" s="284"/>
      <c r="C102" s="282" t="str">
        <f t="shared" si="9"/>
        <v>12</v>
      </c>
      <c r="D102" s="283" t="str">
        <f t="shared" si="9"/>
        <v>サービス業</v>
      </c>
      <c r="E102" s="279"/>
      <c r="F102" s="304">
        <f t="shared" si="13"/>
        <v>0</v>
      </c>
      <c r="G102" s="314"/>
      <c r="H102" s="319">
        <f>係数!J14</f>
        <v>0.64284902520892673</v>
      </c>
      <c r="I102" s="279"/>
      <c r="J102" s="320">
        <f t="shared" si="10"/>
        <v>0</v>
      </c>
      <c r="K102" s="317"/>
      <c r="L102" s="319">
        <f>係数!K14</f>
        <v>0.36445981873960048</v>
      </c>
      <c r="M102" s="279"/>
      <c r="N102" s="320">
        <f t="shared" si="11"/>
        <v>0</v>
      </c>
      <c r="O102" s="317"/>
      <c r="P102" s="319">
        <f>係数!L14</f>
        <v>0.12368812835969166</v>
      </c>
      <c r="Q102" s="279"/>
      <c r="R102" s="321">
        <f t="shared" si="12"/>
        <v>0</v>
      </c>
    </row>
    <row r="103" spans="2:18">
      <c r="B103" s="285"/>
      <c r="C103" s="282" t="str">
        <f t="shared" si="9"/>
        <v>13</v>
      </c>
      <c r="D103" s="286" t="str">
        <f t="shared" si="9"/>
        <v>分類不明</v>
      </c>
      <c r="E103" s="279"/>
      <c r="F103" s="304">
        <f t="shared" si="13"/>
        <v>0</v>
      </c>
      <c r="G103" s="314"/>
      <c r="H103" s="319">
        <f>係数!J15</f>
        <v>0.49930121948470574</v>
      </c>
      <c r="I103" s="279"/>
      <c r="J103" s="320">
        <f t="shared" si="10"/>
        <v>0</v>
      </c>
      <c r="K103" s="317"/>
      <c r="L103" s="319">
        <f>係数!K15</f>
        <v>1.0233753353019409E-2</v>
      </c>
      <c r="M103" s="279"/>
      <c r="N103" s="320">
        <f t="shared" si="11"/>
        <v>0</v>
      </c>
      <c r="O103" s="317"/>
      <c r="P103" s="319">
        <f>係数!L15</f>
        <v>1.8145752090706218E-3</v>
      </c>
      <c r="Q103" s="279"/>
      <c r="R103" s="321">
        <f t="shared" si="12"/>
        <v>0</v>
      </c>
    </row>
    <row r="104" spans="2:18">
      <c r="B104" s="287" t="s">
        <v>72</v>
      </c>
      <c r="C104" s="277" t="str">
        <f t="shared" ref="C104:D116" si="14">C5</f>
        <v>01</v>
      </c>
      <c r="D104" s="278" t="str">
        <f t="shared" si="14"/>
        <v>農林漁業</v>
      </c>
      <c r="E104" s="279"/>
      <c r="F104" s="322">
        <f>J56</f>
        <v>0</v>
      </c>
      <c r="G104" s="314"/>
      <c r="H104" s="323">
        <f>係数!J16</f>
        <v>0.4751328233790873</v>
      </c>
      <c r="I104" s="279"/>
      <c r="J104" s="316">
        <f t="shared" si="10"/>
        <v>0</v>
      </c>
      <c r="K104" s="317"/>
      <c r="L104" s="323">
        <f>係数!K16</f>
        <v>0.10248162882468638</v>
      </c>
      <c r="M104" s="279"/>
      <c r="N104" s="316">
        <f t="shared" si="11"/>
        <v>0</v>
      </c>
      <c r="O104" s="317"/>
      <c r="P104" s="323">
        <f>係数!L16</f>
        <v>4.4245099504678621E-2</v>
      </c>
      <c r="Q104" s="279"/>
      <c r="R104" s="318">
        <f t="shared" si="12"/>
        <v>0</v>
      </c>
    </row>
    <row r="105" spans="2:18">
      <c r="B105" s="289"/>
      <c r="C105" s="282" t="str">
        <f t="shared" si="14"/>
        <v>02</v>
      </c>
      <c r="D105" s="283" t="str">
        <f t="shared" si="14"/>
        <v>鉱業</v>
      </c>
      <c r="E105" s="279"/>
      <c r="F105" s="304">
        <f t="shared" ref="F105:F116" si="15">J57</f>
        <v>0</v>
      </c>
      <c r="G105" s="314"/>
      <c r="H105" s="324">
        <f>係数!J17</f>
        <v>0.52116474966780701</v>
      </c>
      <c r="I105" s="279"/>
      <c r="J105" s="320">
        <f t="shared" si="10"/>
        <v>0</v>
      </c>
      <c r="K105" s="317"/>
      <c r="L105" s="324">
        <f>係数!K17</f>
        <v>0.17081872786632915</v>
      </c>
      <c r="M105" s="279"/>
      <c r="N105" s="320">
        <f t="shared" si="11"/>
        <v>0</v>
      </c>
      <c r="O105" s="317"/>
      <c r="P105" s="324">
        <f>係数!L17</f>
        <v>4.3925228025661532E-2</v>
      </c>
      <c r="Q105" s="279"/>
      <c r="R105" s="321">
        <f t="shared" si="12"/>
        <v>0</v>
      </c>
    </row>
    <row r="106" spans="2:18">
      <c r="B106" s="289"/>
      <c r="C106" s="282" t="str">
        <f t="shared" si="14"/>
        <v>03</v>
      </c>
      <c r="D106" s="283" t="str">
        <f t="shared" si="14"/>
        <v>製造業</v>
      </c>
      <c r="E106" s="279"/>
      <c r="F106" s="304">
        <f t="shared" si="15"/>
        <v>0</v>
      </c>
      <c r="G106" s="314"/>
      <c r="H106" s="324">
        <f>係数!J18</f>
        <v>0.34442298213668882</v>
      </c>
      <c r="I106" s="279"/>
      <c r="J106" s="320">
        <f t="shared" si="10"/>
        <v>0</v>
      </c>
      <c r="K106" s="317"/>
      <c r="L106" s="324">
        <f>係数!K18</f>
        <v>0.12665347612981989</v>
      </c>
      <c r="M106" s="279"/>
      <c r="N106" s="320">
        <f t="shared" si="11"/>
        <v>0</v>
      </c>
      <c r="O106" s="317"/>
      <c r="P106" s="324">
        <f>係数!L18</f>
        <v>3.0424239679151251E-2</v>
      </c>
      <c r="Q106" s="279"/>
      <c r="R106" s="321">
        <f t="shared" si="12"/>
        <v>0</v>
      </c>
    </row>
    <row r="107" spans="2:18">
      <c r="B107" s="289"/>
      <c r="C107" s="282" t="str">
        <f t="shared" si="14"/>
        <v>04</v>
      </c>
      <c r="D107" s="283" t="str">
        <f t="shared" si="14"/>
        <v>建設</v>
      </c>
      <c r="E107" s="279"/>
      <c r="F107" s="304">
        <f t="shared" si="15"/>
        <v>0</v>
      </c>
      <c r="G107" s="314"/>
      <c r="H107" s="324">
        <f>係数!J19</f>
        <v>0.46849697745604568</v>
      </c>
      <c r="I107" s="279"/>
      <c r="J107" s="320">
        <f t="shared" si="10"/>
        <v>0</v>
      </c>
      <c r="K107" s="317"/>
      <c r="L107" s="324">
        <f>係数!K19</f>
        <v>0.29919288249243992</v>
      </c>
      <c r="M107" s="279"/>
      <c r="N107" s="320">
        <f t="shared" si="11"/>
        <v>0</v>
      </c>
      <c r="O107" s="317"/>
      <c r="P107" s="324">
        <f>係数!L19</f>
        <v>7.0633856429153846E-2</v>
      </c>
      <c r="Q107" s="279"/>
      <c r="R107" s="321">
        <f t="shared" si="12"/>
        <v>0</v>
      </c>
    </row>
    <row r="108" spans="2:18">
      <c r="B108" s="289"/>
      <c r="C108" s="282" t="str">
        <f t="shared" si="14"/>
        <v>05</v>
      </c>
      <c r="D108" s="283" t="str">
        <f t="shared" si="14"/>
        <v>電力・ガス・水道</v>
      </c>
      <c r="E108" s="279"/>
      <c r="F108" s="304">
        <f t="shared" si="15"/>
        <v>0</v>
      </c>
      <c r="G108" s="314"/>
      <c r="H108" s="324">
        <f>係数!J20</f>
        <v>0.37784703244036333</v>
      </c>
      <c r="I108" s="279"/>
      <c r="J108" s="320">
        <f t="shared" si="10"/>
        <v>0</v>
      </c>
      <c r="K108" s="317"/>
      <c r="L108" s="324">
        <f>係数!K20</f>
        <v>6.9400057237943139E-2</v>
      </c>
      <c r="M108" s="279"/>
      <c r="N108" s="320">
        <f t="shared" si="11"/>
        <v>0</v>
      </c>
      <c r="O108" s="317"/>
      <c r="P108" s="324">
        <f>係数!L20</f>
        <v>1.1287977417438625E-2</v>
      </c>
      <c r="Q108" s="279"/>
      <c r="R108" s="321">
        <f t="shared" si="12"/>
        <v>0</v>
      </c>
    </row>
    <row r="109" spans="2:18">
      <c r="B109" s="289"/>
      <c r="C109" s="282" t="str">
        <f t="shared" si="14"/>
        <v>06</v>
      </c>
      <c r="D109" s="283" t="str">
        <f t="shared" si="14"/>
        <v>商業　　　　　　　　</v>
      </c>
      <c r="E109" s="279"/>
      <c r="F109" s="304">
        <f t="shared" si="15"/>
        <v>0</v>
      </c>
      <c r="G109" s="314"/>
      <c r="H109" s="324">
        <f>係数!J21</f>
        <v>0.69821874761802993</v>
      </c>
      <c r="I109" s="279"/>
      <c r="J109" s="320">
        <f t="shared" si="10"/>
        <v>0</v>
      </c>
      <c r="K109" s="317"/>
      <c r="L109" s="324">
        <f>係数!K21</f>
        <v>0.33395418025267887</v>
      </c>
      <c r="M109" s="279"/>
      <c r="N109" s="320">
        <f t="shared" si="11"/>
        <v>0</v>
      </c>
      <c r="O109" s="317"/>
      <c r="P109" s="324">
        <f>係数!L21</f>
        <v>0.10423056051998526</v>
      </c>
      <c r="Q109" s="279"/>
      <c r="R109" s="321">
        <f t="shared" si="12"/>
        <v>0</v>
      </c>
    </row>
    <row r="110" spans="2:18">
      <c r="B110" s="289"/>
      <c r="C110" s="282" t="str">
        <f t="shared" si="14"/>
        <v>07</v>
      </c>
      <c r="D110" s="283" t="str">
        <f t="shared" si="14"/>
        <v>金融・保険　　　　　</v>
      </c>
      <c r="E110" s="279"/>
      <c r="F110" s="304">
        <f t="shared" si="15"/>
        <v>0</v>
      </c>
      <c r="G110" s="314"/>
      <c r="H110" s="324">
        <f>係数!J22</f>
        <v>0.67480481894986755</v>
      </c>
      <c r="I110" s="279"/>
      <c r="J110" s="320">
        <f t="shared" si="10"/>
        <v>0</v>
      </c>
      <c r="K110" s="317"/>
      <c r="L110" s="324">
        <f>係数!K22</f>
        <v>0.24090799791194156</v>
      </c>
      <c r="M110" s="279"/>
      <c r="N110" s="320">
        <f t="shared" si="11"/>
        <v>0</v>
      </c>
      <c r="O110" s="317"/>
      <c r="P110" s="324">
        <f>係数!L22</f>
        <v>4.9281625480211429E-2</v>
      </c>
      <c r="Q110" s="279"/>
      <c r="R110" s="321">
        <f t="shared" si="12"/>
        <v>0</v>
      </c>
    </row>
    <row r="111" spans="2:18">
      <c r="B111" s="289"/>
      <c r="C111" s="282" t="str">
        <f t="shared" si="14"/>
        <v>08</v>
      </c>
      <c r="D111" s="283" t="str">
        <f t="shared" si="14"/>
        <v>不動産　　　　　　　</v>
      </c>
      <c r="E111" s="279"/>
      <c r="F111" s="304">
        <f t="shared" si="15"/>
        <v>0</v>
      </c>
      <c r="G111" s="314"/>
      <c r="H111" s="324">
        <f>係数!J23</f>
        <v>0.84051297339276498</v>
      </c>
      <c r="I111" s="279"/>
      <c r="J111" s="320">
        <f t="shared" si="10"/>
        <v>0</v>
      </c>
      <c r="K111" s="317"/>
      <c r="L111" s="324">
        <f>係数!K23</f>
        <v>5.2309908131753562E-2</v>
      </c>
      <c r="M111" s="279"/>
      <c r="N111" s="320">
        <f t="shared" si="11"/>
        <v>0</v>
      </c>
      <c r="O111" s="317"/>
      <c r="P111" s="324">
        <f>係数!L23</f>
        <v>9.134801308772254E-3</v>
      </c>
      <c r="Q111" s="279"/>
      <c r="R111" s="321">
        <f t="shared" si="12"/>
        <v>0</v>
      </c>
    </row>
    <row r="112" spans="2:18">
      <c r="B112" s="289"/>
      <c r="C112" s="282" t="str">
        <f t="shared" si="14"/>
        <v>09</v>
      </c>
      <c r="D112" s="283" t="str">
        <f t="shared" si="14"/>
        <v>運輸・郵便　　　</v>
      </c>
      <c r="E112" s="279"/>
      <c r="F112" s="304">
        <f t="shared" si="15"/>
        <v>0</v>
      </c>
      <c r="G112" s="314"/>
      <c r="H112" s="324">
        <f>係数!J24</f>
        <v>0.62228178256471867</v>
      </c>
      <c r="I112" s="279"/>
      <c r="J112" s="320">
        <f t="shared" si="10"/>
        <v>0</v>
      </c>
      <c r="K112" s="317"/>
      <c r="L112" s="324">
        <f>係数!K24</f>
        <v>0.28641311595098773</v>
      </c>
      <c r="M112" s="279"/>
      <c r="N112" s="320">
        <f t="shared" si="11"/>
        <v>0</v>
      </c>
      <c r="O112" s="317"/>
      <c r="P112" s="324">
        <f>係数!L24</f>
        <v>7.3678092470764359E-2</v>
      </c>
      <c r="Q112" s="279"/>
      <c r="R112" s="321">
        <f t="shared" si="12"/>
        <v>0</v>
      </c>
    </row>
    <row r="113" spans="2:30">
      <c r="B113" s="290"/>
      <c r="C113" s="282" t="str">
        <f t="shared" si="14"/>
        <v>10</v>
      </c>
      <c r="D113" s="283" t="str">
        <f t="shared" si="14"/>
        <v>情報通信</v>
      </c>
      <c r="E113" s="279"/>
      <c r="F113" s="304">
        <f t="shared" si="15"/>
        <v>0</v>
      </c>
      <c r="G113" s="314"/>
      <c r="H113" s="324">
        <f>係数!J25</f>
        <v>0.5159656525007893</v>
      </c>
      <c r="I113" s="279"/>
      <c r="J113" s="320">
        <f t="shared" si="10"/>
        <v>0</v>
      </c>
      <c r="K113" s="317"/>
      <c r="L113" s="324">
        <f>係数!K25</f>
        <v>0.1796949487111151</v>
      </c>
      <c r="M113" s="279"/>
      <c r="N113" s="320">
        <f t="shared" si="11"/>
        <v>0</v>
      </c>
      <c r="O113" s="317"/>
      <c r="P113" s="324">
        <f>係数!L25</f>
        <v>3.3020844358673661E-2</v>
      </c>
      <c r="Q113" s="279"/>
      <c r="R113" s="321">
        <f t="shared" si="12"/>
        <v>0</v>
      </c>
    </row>
    <row r="114" spans="2:30">
      <c r="B114" s="290"/>
      <c r="C114" s="282" t="str">
        <f t="shared" si="14"/>
        <v>11</v>
      </c>
      <c r="D114" s="283" t="str">
        <f t="shared" si="14"/>
        <v>公務　　　　　　　　</v>
      </c>
      <c r="E114" s="279"/>
      <c r="F114" s="304">
        <f t="shared" si="15"/>
        <v>0</v>
      </c>
      <c r="G114" s="314"/>
      <c r="H114" s="324">
        <f>係数!J26</f>
        <v>0.70749180708118375</v>
      </c>
      <c r="I114" s="279"/>
      <c r="J114" s="320">
        <f t="shared" si="10"/>
        <v>0</v>
      </c>
      <c r="K114" s="317"/>
      <c r="L114" s="324">
        <f>係数!K26</f>
        <v>0.2680581560834624</v>
      </c>
      <c r="M114" s="279"/>
      <c r="N114" s="320">
        <f t="shared" si="11"/>
        <v>0</v>
      </c>
      <c r="O114" s="317"/>
      <c r="P114" s="324">
        <f>係数!L26</f>
        <v>5.0897421545580059E-2</v>
      </c>
      <c r="Q114" s="279"/>
      <c r="R114" s="321">
        <f t="shared" si="12"/>
        <v>0</v>
      </c>
    </row>
    <row r="115" spans="2:30">
      <c r="B115" s="290"/>
      <c r="C115" s="282" t="str">
        <f t="shared" si="14"/>
        <v>12</v>
      </c>
      <c r="D115" s="283" t="str">
        <f t="shared" si="14"/>
        <v>サービス業</v>
      </c>
      <c r="E115" s="279"/>
      <c r="F115" s="304">
        <f t="shared" si="15"/>
        <v>0</v>
      </c>
      <c r="G115" s="314"/>
      <c r="H115" s="324">
        <f>係数!J27</f>
        <v>0.62213981041768296</v>
      </c>
      <c r="I115" s="279"/>
      <c r="J115" s="320">
        <f t="shared" si="10"/>
        <v>0</v>
      </c>
      <c r="K115" s="317"/>
      <c r="L115" s="324">
        <f>係数!K27</f>
        <v>0.34660326868083741</v>
      </c>
      <c r="M115" s="279"/>
      <c r="N115" s="320">
        <f t="shared" si="11"/>
        <v>0</v>
      </c>
      <c r="O115" s="317"/>
      <c r="P115" s="324">
        <f>係数!L27</f>
        <v>0.1017789278451518</v>
      </c>
      <c r="Q115" s="279"/>
      <c r="R115" s="321">
        <f t="shared" si="12"/>
        <v>0</v>
      </c>
    </row>
    <row r="116" spans="2:30">
      <c r="B116" s="291"/>
      <c r="C116" s="282" t="str">
        <f t="shared" si="14"/>
        <v>13</v>
      </c>
      <c r="D116" s="286" t="str">
        <f t="shared" si="14"/>
        <v>分類不明</v>
      </c>
      <c r="E116" s="279"/>
      <c r="F116" s="325">
        <f t="shared" si="15"/>
        <v>0</v>
      </c>
      <c r="G116" s="314"/>
      <c r="H116" s="326">
        <f>係数!J28</f>
        <v>0.41006897522339086</v>
      </c>
      <c r="I116" s="279"/>
      <c r="J116" s="327">
        <f t="shared" si="10"/>
        <v>0</v>
      </c>
      <c r="K116" s="317"/>
      <c r="L116" s="326">
        <f>係数!K28</f>
        <v>1.0614513248811644E-2</v>
      </c>
      <c r="M116" s="279"/>
      <c r="N116" s="327">
        <f t="shared" si="11"/>
        <v>0</v>
      </c>
      <c r="O116" s="317"/>
      <c r="P116" s="326">
        <f>係数!L28</f>
        <v>2.303735104561817E-3</v>
      </c>
      <c r="Q116" s="279"/>
      <c r="R116" s="321">
        <f t="shared" si="12"/>
        <v>0</v>
      </c>
    </row>
    <row r="117" spans="2:30">
      <c r="B117" s="277" t="s">
        <v>317</v>
      </c>
      <c r="C117" s="293"/>
      <c r="D117" s="278"/>
      <c r="E117" s="135"/>
      <c r="F117" s="328">
        <f>SUM(F91:F103)</f>
        <v>0</v>
      </c>
      <c r="J117" s="329">
        <f>SUM(J91:J103)</f>
        <v>0</v>
      </c>
      <c r="N117" s="329">
        <f>SUM(N91:N103)</f>
        <v>0</v>
      </c>
      <c r="P117" s="135"/>
      <c r="Q117" s="143"/>
      <c r="R117" s="318">
        <f>SUM(R91:R103)</f>
        <v>0</v>
      </c>
    </row>
    <row r="118" spans="2:30">
      <c r="B118" s="282" t="s">
        <v>318</v>
      </c>
      <c r="C118" s="95"/>
      <c r="D118" s="283"/>
      <c r="E118" s="135"/>
      <c r="F118" s="330">
        <f>SUM(F104:F116)</f>
        <v>0</v>
      </c>
      <c r="J118" s="331">
        <f>SUM(J104:J116)</f>
        <v>0</v>
      </c>
      <c r="N118" s="331">
        <f>SUM(N104:N116)</f>
        <v>0</v>
      </c>
      <c r="P118" s="135"/>
      <c r="Q118" s="143"/>
      <c r="R118" s="321">
        <f>SUM(R104:R116)</f>
        <v>0</v>
      </c>
    </row>
    <row r="119" spans="2:30" ht="12.75" thickBot="1">
      <c r="B119" s="296" t="s">
        <v>70</v>
      </c>
      <c r="C119" s="297"/>
      <c r="D119" s="286"/>
      <c r="E119" s="135"/>
      <c r="F119" s="332">
        <f>SUM(F91:F116)</f>
        <v>0</v>
      </c>
      <c r="J119" s="333">
        <f>SUM(J91:J116)</f>
        <v>0</v>
      </c>
      <c r="N119" s="333">
        <f>SUM(N91:N116)</f>
        <v>0</v>
      </c>
      <c r="P119" s="135"/>
      <c r="Q119" s="143"/>
      <c r="R119" s="334">
        <f>SUM(R91:R116)</f>
        <v>0</v>
      </c>
    </row>
    <row r="120" spans="2:30">
      <c r="B120" s="335"/>
      <c r="C120" s="95"/>
      <c r="D120" s="335"/>
      <c r="E120" s="135"/>
      <c r="F120" s="678"/>
    </row>
    <row r="121" spans="2:30">
      <c r="B121" s="335"/>
      <c r="C121" s="95"/>
      <c r="D121" s="335"/>
      <c r="E121" s="135"/>
      <c r="F121" s="678"/>
    </row>
    <row r="122" spans="2:30" ht="13.5">
      <c r="B122" s="337" t="s">
        <v>336</v>
      </c>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c r="AA122" s="209"/>
      <c r="AB122" s="209"/>
      <c r="AC122" s="209"/>
      <c r="AD122" s="209"/>
    </row>
    <row r="123" spans="2:30" ht="13.5">
      <c r="B123" s="338"/>
      <c r="C123" s="339"/>
      <c r="D123" s="340"/>
      <c r="E123" s="341" t="s">
        <v>86</v>
      </c>
      <c r="F123" s="342"/>
      <c r="G123" s="342"/>
      <c r="H123" s="342"/>
      <c r="I123" s="342"/>
      <c r="J123" s="342"/>
      <c r="K123" s="342"/>
      <c r="L123" s="342"/>
      <c r="M123" s="342"/>
      <c r="N123" s="342"/>
      <c r="O123" s="343"/>
      <c r="P123" s="344"/>
      <c r="Q123" s="345"/>
      <c r="R123" s="346" t="s">
        <v>72</v>
      </c>
      <c r="S123" s="347"/>
      <c r="T123" s="347"/>
      <c r="U123" s="347"/>
      <c r="V123" s="347"/>
      <c r="W123" s="347"/>
      <c r="X123" s="347"/>
      <c r="Y123" s="347"/>
      <c r="Z123" s="347"/>
      <c r="AA123" s="347"/>
      <c r="AB123" s="347"/>
      <c r="AC123" s="347"/>
      <c r="AD123" s="348"/>
    </row>
    <row r="124" spans="2:30" ht="13.5">
      <c r="B124" s="349"/>
      <c r="C124" s="209"/>
      <c r="D124" s="350"/>
      <c r="E124" s="706" t="str">
        <f>推計結果の概要!D6</f>
        <v>01</v>
      </c>
      <c r="F124" s="706" t="str">
        <f>推計結果の概要!E6</f>
        <v>02</v>
      </c>
      <c r="G124" s="706" t="str">
        <f>推計結果の概要!F6</f>
        <v>03</v>
      </c>
      <c r="H124" s="706" t="str">
        <f>推計結果の概要!G6</f>
        <v>04</v>
      </c>
      <c r="I124" s="706" t="str">
        <f>推計結果の概要!H6</f>
        <v>05</v>
      </c>
      <c r="J124" s="706" t="str">
        <f>推計結果の概要!I6</f>
        <v>06</v>
      </c>
      <c r="K124" s="706" t="str">
        <f>推計結果の概要!J6</f>
        <v>07</v>
      </c>
      <c r="L124" s="706" t="str">
        <f>推計結果の概要!K6</f>
        <v>08</v>
      </c>
      <c r="M124" s="706" t="str">
        <f>推計結果の概要!L6</f>
        <v>09</v>
      </c>
      <c r="N124" s="706" t="str">
        <f>推計結果の概要!M6</f>
        <v>10</v>
      </c>
      <c r="O124" s="707" t="str">
        <f>推計結果の概要!N6</f>
        <v>11</v>
      </c>
      <c r="P124" s="351" t="str">
        <f>推計結果の概要!O6</f>
        <v>12</v>
      </c>
      <c r="Q124" s="708" t="str">
        <f>推計結果の概要!P6</f>
        <v>13</v>
      </c>
      <c r="R124" s="712" t="str">
        <f t="shared" ref="R124:AD125" si="16">E124</f>
        <v>01</v>
      </c>
      <c r="S124" s="707" t="str">
        <f t="shared" si="16"/>
        <v>02</v>
      </c>
      <c r="T124" s="707" t="str">
        <f t="shared" si="16"/>
        <v>03</v>
      </c>
      <c r="U124" s="707" t="str">
        <f t="shared" si="16"/>
        <v>04</v>
      </c>
      <c r="V124" s="707" t="str">
        <f t="shared" si="16"/>
        <v>05</v>
      </c>
      <c r="W124" s="707" t="str">
        <f t="shared" si="16"/>
        <v>06</v>
      </c>
      <c r="X124" s="707" t="str">
        <f t="shared" si="16"/>
        <v>07</v>
      </c>
      <c r="Y124" s="707" t="str">
        <f t="shared" si="16"/>
        <v>08</v>
      </c>
      <c r="Z124" s="707" t="str">
        <f t="shared" si="16"/>
        <v>09</v>
      </c>
      <c r="AA124" s="707" t="str">
        <f t="shared" si="16"/>
        <v>10</v>
      </c>
      <c r="AB124" s="707" t="str">
        <f t="shared" si="16"/>
        <v>11</v>
      </c>
      <c r="AC124" s="707" t="str">
        <f t="shared" si="16"/>
        <v>12</v>
      </c>
      <c r="AD124" s="708" t="str">
        <f t="shared" si="16"/>
        <v>13</v>
      </c>
    </row>
    <row r="125" spans="2:30" ht="24">
      <c r="B125" s="352"/>
      <c r="C125" s="353"/>
      <c r="D125" s="354"/>
      <c r="E125" s="709" t="str">
        <f>推計結果の概要!D7</f>
        <v>農林漁業</v>
      </c>
      <c r="F125" s="709" t="str">
        <f>推計結果の概要!E7</f>
        <v>鉱業</v>
      </c>
      <c r="G125" s="709" t="str">
        <f>推計結果の概要!F7</f>
        <v>製造業</v>
      </c>
      <c r="H125" s="709" t="str">
        <f>推計結果の概要!G7</f>
        <v>建設</v>
      </c>
      <c r="I125" s="709" t="str">
        <f>推計結果の概要!H7</f>
        <v>電力・ガス・水道</v>
      </c>
      <c r="J125" s="709" t="str">
        <f>推計結果の概要!I7</f>
        <v>商業　　　　　　　　</v>
      </c>
      <c r="K125" s="709" t="str">
        <f>推計結果の概要!J7</f>
        <v>金融・保険　　　　　</v>
      </c>
      <c r="L125" s="709" t="str">
        <f>推計結果の概要!K7</f>
        <v>不動産　　　　　　　</v>
      </c>
      <c r="M125" s="709" t="str">
        <f>推計結果の概要!L7</f>
        <v>運輸・郵便　　　</v>
      </c>
      <c r="N125" s="709" t="str">
        <f>推計結果の概要!M7</f>
        <v>情報通信</v>
      </c>
      <c r="O125" s="710" t="str">
        <f>推計結果の概要!N7</f>
        <v>公務　　　　　　　　</v>
      </c>
      <c r="P125" s="355" t="str">
        <f>推計結果の概要!O7</f>
        <v>サービス業</v>
      </c>
      <c r="Q125" s="711" t="str">
        <f>推計結果の概要!P7</f>
        <v>分類不明</v>
      </c>
      <c r="R125" s="713" t="str">
        <f t="shared" si="16"/>
        <v>農林漁業</v>
      </c>
      <c r="S125" s="710" t="str">
        <f t="shared" si="16"/>
        <v>鉱業</v>
      </c>
      <c r="T125" s="710" t="str">
        <f t="shared" si="16"/>
        <v>製造業</v>
      </c>
      <c r="U125" s="710" t="str">
        <f t="shared" si="16"/>
        <v>建設</v>
      </c>
      <c r="V125" s="710" t="str">
        <f t="shared" si="16"/>
        <v>電力・ガス・水道</v>
      </c>
      <c r="W125" s="710" t="str">
        <f t="shared" si="16"/>
        <v>商業　　　　　　　　</v>
      </c>
      <c r="X125" s="710" t="str">
        <f t="shared" si="16"/>
        <v>金融・保険　　　　　</v>
      </c>
      <c r="Y125" s="710" t="str">
        <f t="shared" si="16"/>
        <v>不動産　　　　　　　</v>
      </c>
      <c r="Z125" s="710" t="str">
        <f t="shared" si="16"/>
        <v>運輸・郵便　　　</v>
      </c>
      <c r="AA125" s="710" t="str">
        <f t="shared" si="16"/>
        <v>情報通信</v>
      </c>
      <c r="AB125" s="710" t="str">
        <f t="shared" si="16"/>
        <v>公務　　　　　　　　</v>
      </c>
      <c r="AC125" s="710" t="str">
        <f t="shared" si="16"/>
        <v>サービス業</v>
      </c>
      <c r="AD125" s="711" t="str">
        <f t="shared" si="16"/>
        <v>分類不明</v>
      </c>
    </row>
    <row r="126" spans="2:30">
      <c r="B126" s="356" t="s">
        <v>86</v>
      </c>
      <c r="C126" s="357" t="str">
        <f t="shared" ref="C126:D138" si="17">C5</f>
        <v>01</v>
      </c>
      <c r="D126" s="358" t="str">
        <f t="shared" si="17"/>
        <v>農林漁業</v>
      </c>
      <c r="E126" s="680">
        <v>6.4079409615670047E-2</v>
      </c>
      <c r="F126" s="681">
        <v>0</v>
      </c>
      <c r="G126" s="681">
        <v>8.5035327799006036E-3</v>
      </c>
      <c r="H126" s="681">
        <v>7.6242033404150136E-4</v>
      </c>
      <c r="I126" s="681">
        <v>0</v>
      </c>
      <c r="J126" s="681">
        <v>9.7255173805612741E-5</v>
      </c>
      <c r="K126" s="681">
        <v>0</v>
      </c>
      <c r="L126" s="681">
        <v>3.2439339837113181E-6</v>
      </c>
      <c r="M126" s="681">
        <v>0</v>
      </c>
      <c r="N126" s="681">
        <v>0</v>
      </c>
      <c r="O126" s="681">
        <v>2.29785118951216E-5</v>
      </c>
      <c r="P126" s="681">
        <v>4.2431353541969637E-3</v>
      </c>
      <c r="Q126" s="682">
        <v>0</v>
      </c>
      <c r="R126" s="680">
        <v>5.1990156926557491E-4</v>
      </c>
      <c r="S126" s="681">
        <v>4.3347774068440593E-8</v>
      </c>
      <c r="T126" s="681">
        <v>1.3693216556230116E-4</v>
      </c>
      <c r="U126" s="681">
        <v>3.6923331281248324E-6</v>
      </c>
      <c r="V126" s="681">
        <v>0</v>
      </c>
      <c r="W126" s="681">
        <v>4.3421425242476711E-7</v>
      </c>
      <c r="X126" s="681">
        <v>0</v>
      </c>
      <c r="Y126" s="681">
        <v>8.0876796504321562E-9</v>
      </c>
      <c r="Z126" s="681">
        <v>2.3402633021523987E-7</v>
      </c>
      <c r="AA126" s="681">
        <v>0</v>
      </c>
      <c r="AB126" s="681">
        <v>2.0884616421726229E-7</v>
      </c>
      <c r="AC126" s="681">
        <v>3.13887506777689E-5</v>
      </c>
      <c r="AD126" s="682">
        <v>0</v>
      </c>
    </row>
    <row r="127" spans="2:30">
      <c r="B127" s="363"/>
      <c r="C127" s="364" t="str">
        <f t="shared" si="17"/>
        <v>02</v>
      </c>
      <c r="D127" s="365" t="str">
        <f t="shared" si="17"/>
        <v>鉱業</v>
      </c>
      <c r="E127" s="683">
        <v>9.5950203735339591E-6</v>
      </c>
      <c r="F127" s="684">
        <v>1.894266084650497E-3</v>
      </c>
      <c r="G127" s="684">
        <v>6.4960115106276486E-2</v>
      </c>
      <c r="H127" s="684">
        <v>6.8270766439063732E-3</v>
      </c>
      <c r="I127" s="684">
        <v>0.19778713112168791</v>
      </c>
      <c r="J127" s="684">
        <v>2.1552976832000926E-6</v>
      </c>
      <c r="K127" s="684">
        <v>0</v>
      </c>
      <c r="L127" s="684">
        <v>0</v>
      </c>
      <c r="M127" s="684">
        <v>3.0694881783838682E-6</v>
      </c>
      <c r="N127" s="684">
        <v>0</v>
      </c>
      <c r="O127" s="684">
        <v>4.0420330258501579E-6</v>
      </c>
      <c r="P127" s="684">
        <v>1.1289917349960583E-5</v>
      </c>
      <c r="Q127" s="685">
        <v>1.645343787883277E-4</v>
      </c>
      <c r="R127" s="683">
        <v>2.5392164518359645E-8</v>
      </c>
      <c r="S127" s="684">
        <v>2.0015166994910597E-6</v>
      </c>
      <c r="T127" s="684">
        <v>1.350743390173954E-5</v>
      </c>
      <c r="U127" s="684">
        <v>8.4403488552385763E-6</v>
      </c>
      <c r="V127" s="684">
        <v>-9.9548624797843209E-9</v>
      </c>
      <c r="W127" s="684">
        <v>0</v>
      </c>
      <c r="X127" s="684">
        <v>0</v>
      </c>
      <c r="Y127" s="684">
        <v>0</v>
      </c>
      <c r="Z127" s="684">
        <v>0</v>
      </c>
      <c r="AA127" s="684">
        <v>0</v>
      </c>
      <c r="AB127" s="684">
        <v>1.4997306768223669E-8</v>
      </c>
      <c r="AC127" s="684">
        <v>-3.9477496507937141E-10</v>
      </c>
      <c r="AD127" s="685">
        <v>2.9968186994703609E-7</v>
      </c>
    </row>
    <row r="128" spans="2:30">
      <c r="B128" s="363"/>
      <c r="C128" s="364" t="str">
        <f t="shared" si="17"/>
        <v>03</v>
      </c>
      <c r="D128" s="365" t="str">
        <f t="shared" si="17"/>
        <v>製造業</v>
      </c>
      <c r="E128" s="683">
        <v>7.5770916182954243E-2</v>
      </c>
      <c r="F128" s="684">
        <v>0.13443705332877368</v>
      </c>
      <c r="G128" s="684">
        <v>0.24663675795815818</v>
      </c>
      <c r="H128" s="684">
        <v>0.11658249737625687</v>
      </c>
      <c r="I128" s="684">
        <v>3.6131694758197101E-2</v>
      </c>
      <c r="J128" s="684">
        <v>1.7270782856918378E-2</v>
      </c>
      <c r="K128" s="684">
        <v>1.1407176888032392E-2</v>
      </c>
      <c r="L128" s="684">
        <v>1.146049827537248E-3</v>
      </c>
      <c r="M128" s="684">
        <v>4.0236448068222096E-2</v>
      </c>
      <c r="N128" s="684">
        <v>1.4968209206771763E-2</v>
      </c>
      <c r="O128" s="684">
        <v>2.2257782166478182E-2</v>
      </c>
      <c r="P128" s="684">
        <v>5.9587567488474234E-2</v>
      </c>
      <c r="Q128" s="685">
        <v>2.978451034446743E-2</v>
      </c>
      <c r="R128" s="683">
        <v>3.0065698089180742E-3</v>
      </c>
      <c r="S128" s="684">
        <v>6.3312438845329116E-3</v>
      </c>
      <c r="T128" s="684">
        <v>1.0800626379255112E-2</v>
      </c>
      <c r="U128" s="684">
        <v>6.4111628536818064E-3</v>
      </c>
      <c r="V128" s="684">
        <v>2.075880028990576E-3</v>
      </c>
      <c r="W128" s="684">
        <v>1.0637245989372737E-3</v>
      </c>
      <c r="X128" s="684">
        <v>3.7955318294746558E-4</v>
      </c>
      <c r="Y128" s="684">
        <v>8.4032470658679495E-5</v>
      </c>
      <c r="Z128" s="684">
        <v>2.9924546112554662E-3</v>
      </c>
      <c r="AA128" s="684">
        <v>6.9202315232303672E-4</v>
      </c>
      <c r="AB128" s="684">
        <v>1.2757345649985442E-3</v>
      </c>
      <c r="AC128" s="684">
        <v>2.1202380531008813E-3</v>
      </c>
      <c r="AD128" s="685">
        <v>1.9580871630290263E-3</v>
      </c>
    </row>
    <row r="129" spans="2:30">
      <c r="B129" s="363"/>
      <c r="C129" s="364" t="str">
        <f t="shared" si="17"/>
        <v>04</v>
      </c>
      <c r="D129" s="365" t="str">
        <f t="shared" si="17"/>
        <v>建設</v>
      </c>
      <c r="E129" s="683">
        <v>1.7017098911887426E-3</v>
      </c>
      <c r="F129" s="684">
        <v>6.8627450980392156E-3</v>
      </c>
      <c r="G129" s="684">
        <v>1.9564217120024733E-3</v>
      </c>
      <c r="H129" s="684">
        <v>7.5050043927094956E-4</v>
      </c>
      <c r="I129" s="684">
        <v>1.3462930238801303E-2</v>
      </c>
      <c r="J129" s="684">
        <v>2.5826279376196023E-3</v>
      </c>
      <c r="K129" s="684">
        <v>2.3901975633993339E-3</v>
      </c>
      <c r="L129" s="684">
        <v>8.8939089872454528E-3</v>
      </c>
      <c r="M129" s="684">
        <v>3.011658031088083E-3</v>
      </c>
      <c r="N129" s="684">
        <v>6.2367147868497581E-3</v>
      </c>
      <c r="O129" s="684">
        <v>6.2461461701757114E-3</v>
      </c>
      <c r="P129" s="684">
        <v>2.2388473779948511E-3</v>
      </c>
      <c r="Q129" s="685">
        <v>1.0143588125239501E-4</v>
      </c>
      <c r="R129" s="683">
        <v>0</v>
      </c>
      <c r="S129" s="684">
        <v>0</v>
      </c>
      <c r="T129" s="684">
        <v>0</v>
      </c>
      <c r="U129" s="684">
        <v>0</v>
      </c>
      <c r="V129" s="684">
        <v>0</v>
      </c>
      <c r="W129" s="684">
        <v>0</v>
      </c>
      <c r="X129" s="684">
        <v>0</v>
      </c>
      <c r="Y129" s="684">
        <v>0</v>
      </c>
      <c r="Z129" s="684">
        <v>0</v>
      </c>
      <c r="AA129" s="684">
        <v>0</v>
      </c>
      <c r="AB129" s="684">
        <v>0</v>
      </c>
      <c r="AC129" s="684">
        <v>0</v>
      </c>
      <c r="AD129" s="685">
        <v>0</v>
      </c>
    </row>
    <row r="130" spans="2:30">
      <c r="B130" s="363"/>
      <c r="C130" s="364" t="str">
        <f t="shared" si="17"/>
        <v>05</v>
      </c>
      <c r="D130" s="365" t="str">
        <f t="shared" si="17"/>
        <v>電力・ガス・水道</v>
      </c>
      <c r="E130" s="683">
        <v>6.3207125878412462E-3</v>
      </c>
      <c r="F130" s="684">
        <v>2.7724587479981935E-2</v>
      </c>
      <c r="G130" s="684">
        <v>1.8555679544952706E-2</v>
      </c>
      <c r="H130" s="684">
        <v>3.3473582935829647E-3</v>
      </c>
      <c r="I130" s="684">
        <v>7.3909479211460169E-2</v>
      </c>
      <c r="J130" s="684">
        <v>2.3142459084103419E-2</v>
      </c>
      <c r="K130" s="684">
        <v>4.8167287491972278E-3</v>
      </c>
      <c r="L130" s="684">
        <v>1.3400573641463643E-3</v>
      </c>
      <c r="M130" s="684">
        <v>8.8146197505660911E-3</v>
      </c>
      <c r="N130" s="684">
        <v>9.0267233050657491E-3</v>
      </c>
      <c r="O130" s="684">
        <v>9.7281927802076538E-3</v>
      </c>
      <c r="P130" s="684">
        <v>2.1158320674699405E-2</v>
      </c>
      <c r="Q130" s="685">
        <v>4.3487802863396915E-3</v>
      </c>
      <c r="R130" s="683">
        <v>7.8145204194870192E-5</v>
      </c>
      <c r="S130" s="684">
        <v>3.2337228496300002E-4</v>
      </c>
      <c r="T130" s="684">
        <v>1.6145670520579825E-4</v>
      </c>
      <c r="U130" s="684">
        <v>2.374503347882074E-5</v>
      </c>
      <c r="V130" s="684">
        <v>6.5988294282398737E-4</v>
      </c>
      <c r="W130" s="684">
        <v>1.6582780259081475E-4</v>
      </c>
      <c r="X130" s="684">
        <v>3.8368952283250637E-5</v>
      </c>
      <c r="Y130" s="684">
        <v>3.1710194298079605E-5</v>
      </c>
      <c r="Z130" s="684">
        <v>1.2412103928750146E-4</v>
      </c>
      <c r="AA130" s="684">
        <v>4.6831456866576166E-5</v>
      </c>
      <c r="AB130" s="684">
        <v>8.9986974319303584E-5</v>
      </c>
      <c r="AC130" s="684">
        <v>1.2650109196563116E-4</v>
      </c>
      <c r="AD130" s="685">
        <v>3.9401057990701411E-5</v>
      </c>
    </row>
    <row r="131" spans="2:30">
      <c r="B131" s="363"/>
      <c r="C131" s="364" t="str">
        <f t="shared" si="17"/>
        <v>06</v>
      </c>
      <c r="D131" s="365" t="str">
        <f t="shared" si="17"/>
        <v>商業　　　　　　　　</v>
      </c>
      <c r="E131" s="683">
        <v>1.1950592496550897E-2</v>
      </c>
      <c r="F131" s="684">
        <v>9.7864873134528661E-3</v>
      </c>
      <c r="G131" s="684">
        <v>1.1057130321392796E-2</v>
      </c>
      <c r="H131" s="684">
        <v>1.3398173571409915E-2</v>
      </c>
      <c r="I131" s="684">
        <v>3.4642312023516588E-3</v>
      </c>
      <c r="J131" s="684">
        <v>2.2875731040210381E-3</v>
      </c>
      <c r="K131" s="684">
        <v>1.3074854276400867E-3</v>
      </c>
      <c r="L131" s="684">
        <v>2.6557908568257849E-4</v>
      </c>
      <c r="M131" s="684">
        <v>2.0953258076888822E-3</v>
      </c>
      <c r="N131" s="684">
        <v>2.1289798944466136E-3</v>
      </c>
      <c r="O131" s="684">
        <v>2.0133561496155261E-3</v>
      </c>
      <c r="P131" s="684">
        <v>1.0573749393798629E-2</v>
      </c>
      <c r="Q131" s="685">
        <v>2.3671010166572961E-3</v>
      </c>
      <c r="R131" s="683">
        <v>3.4968165685422635E-4</v>
      </c>
      <c r="S131" s="684">
        <v>1.6896125287216567E-4</v>
      </c>
      <c r="T131" s="684">
        <v>2.3639546469251052E-4</v>
      </c>
      <c r="U131" s="684">
        <v>2.9300967679494387E-4</v>
      </c>
      <c r="V131" s="684">
        <v>9.3592795087868693E-5</v>
      </c>
      <c r="W131" s="684">
        <v>7.404197789796858E-5</v>
      </c>
      <c r="X131" s="684">
        <v>3.1755670198114592E-5</v>
      </c>
      <c r="Y131" s="684">
        <v>7.4874277736607174E-6</v>
      </c>
      <c r="Z131" s="684">
        <v>5.0715042891452351E-5</v>
      </c>
      <c r="AA131" s="684">
        <v>6.7038986910696385E-5</v>
      </c>
      <c r="AB131" s="684">
        <v>5.6923014445410665E-5</v>
      </c>
      <c r="AC131" s="684">
        <v>2.0980613190591893E-4</v>
      </c>
      <c r="AD131" s="685">
        <v>5.7911817247138996E-5</v>
      </c>
    </row>
    <row r="132" spans="2:30">
      <c r="B132" s="363"/>
      <c r="C132" s="364" t="str">
        <f t="shared" si="17"/>
        <v>07</v>
      </c>
      <c r="D132" s="365" t="str">
        <f t="shared" si="17"/>
        <v>金融・保険　　　　　</v>
      </c>
      <c r="E132" s="683">
        <v>5.5229163109791219E-3</v>
      </c>
      <c r="F132" s="684">
        <v>5.0095159405262824E-2</v>
      </c>
      <c r="G132" s="684">
        <v>5.9051999522680646E-3</v>
      </c>
      <c r="H132" s="684">
        <v>1.2942241980530742E-2</v>
      </c>
      <c r="I132" s="684">
        <v>1.5363062928581748E-2</v>
      </c>
      <c r="J132" s="684">
        <v>1.0013284596720625E-2</v>
      </c>
      <c r="K132" s="684">
        <v>2.8613740464332082E-2</v>
      </c>
      <c r="L132" s="684">
        <v>6.255961812388984E-2</v>
      </c>
      <c r="M132" s="684">
        <v>1.4743634466603869E-2</v>
      </c>
      <c r="N132" s="684">
        <v>6.673814632552527E-3</v>
      </c>
      <c r="O132" s="684">
        <v>1.450902730056673E-2</v>
      </c>
      <c r="P132" s="684">
        <v>8.2642717078729184E-3</v>
      </c>
      <c r="Q132" s="685">
        <v>2.6091935006783864E-3</v>
      </c>
      <c r="R132" s="683">
        <v>1.4121976624917304E-6</v>
      </c>
      <c r="S132" s="684">
        <v>9.2170056750083182E-6</v>
      </c>
      <c r="T132" s="684">
        <v>1.2904177793659474E-6</v>
      </c>
      <c r="U132" s="684">
        <v>2.6089390786866653E-6</v>
      </c>
      <c r="V132" s="684">
        <v>3.4642687676427145E-6</v>
      </c>
      <c r="W132" s="684">
        <v>3.5832789255692554E-6</v>
      </c>
      <c r="X132" s="684">
        <v>9.1283479138988586E-6</v>
      </c>
      <c r="Y132" s="684">
        <v>1.4888003624706221E-5</v>
      </c>
      <c r="Z132" s="684">
        <v>3.706606583690622E-6</v>
      </c>
      <c r="AA132" s="684">
        <v>1.1729966700501613E-6</v>
      </c>
      <c r="AB132" s="684">
        <v>4.226095824801057E-6</v>
      </c>
      <c r="AC132" s="684">
        <v>1.7875087934946292E-6</v>
      </c>
      <c r="AD132" s="685">
        <v>6.5432513183084713E-7</v>
      </c>
    </row>
    <row r="133" spans="2:30">
      <c r="B133" s="363"/>
      <c r="C133" s="364" t="str">
        <f t="shared" si="17"/>
        <v>08</v>
      </c>
      <c r="D133" s="365" t="str">
        <f t="shared" si="17"/>
        <v>不動産　　　　　　　</v>
      </c>
      <c r="E133" s="683">
        <v>1.3639248372208904E-3</v>
      </c>
      <c r="F133" s="684">
        <v>4.1282417071359994E-3</v>
      </c>
      <c r="G133" s="684">
        <v>1.0536350670740829E-3</v>
      </c>
      <c r="H133" s="684">
        <v>2.8254928287155243E-3</v>
      </c>
      <c r="I133" s="684">
        <v>2.7557506288185801E-3</v>
      </c>
      <c r="J133" s="684">
        <v>9.0043893307902318E-3</v>
      </c>
      <c r="K133" s="684">
        <v>8.0150600236431075E-3</v>
      </c>
      <c r="L133" s="684">
        <v>1.1916501500902057E-2</v>
      </c>
      <c r="M133" s="684">
        <v>1.2505062063394032E-2</v>
      </c>
      <c r="N133" s="684">
        <v>6.2174082784467819E-3</v>
      </c>
      <c r="O133" s="684">
        <v>8.2566021039775963E-4</v>
      </c>
      <c r="P133" s="684">
        <v>6.7510722212510239E-3</v>
      </c>
      <c r="Q133" s="685">
        <v>1.6479657823676108E-2</v>
      </c>
      <c r="R133" s="683">
        <v>7.1904208552202859E-6</v>
      </c>
      <c r="S133" s="684">
        <v>3.3763368484163675E-5</v>
      </c>
      <c r="T133" s="684">
        <v>7.3577155879572614E-6</v>
      </c>
      <c r="U133" s="684">
        <v>1.7465126418266961E-5</v>
      </c>
      <c r="V133" s="684">
        <v>1.8364643573273818E-5</v>
      </c>
      <c r="W133" s="684">
        <v>1.0155070707247421E-4</v>
      </c>
      <c r="X133" s="684">
        <v>5.5992181689333665E-5</v>
      </c>
      <c r="Y133" s="684">
        <v>1.0826733387386894E-4</v>
      </c>
      <c r="Z133" s="684">
        <v>7.2122457125000543E-5</v>
      </c>
      <c r="AA133" s="684">
        <v>8.456648999541061E-5</v>
      </c>
      <c r="AB133" s="684">
        <v>6.7517912983640716E-6</v>
      </c>
      <c r="AC133" s="684">
        <v>4.1160814790166393E-5</v>
      </c>
      <c r="AD133" s="685">
        <v>1.1510010021353328E-4</v>
      </c>
    </row>
    <row r="134" spans="2:30">
      <c r="B134" s="363"/>
      <c r="C134" s="364" t="str">
        <f t="shared" si="17"/>
        <v>09</v>
      </c>
      <c r="D134" s="365" t="str">
        <f t="shared" si="17"/>
        <v>運輸・郵便　　　</v>
      </c>
      <c r="E134" s="683">
        <v>1.7887402111978663E-2</v>
      </c>
      <c r="F134" s="684">
        <v>2.7102651790508372E-2</v>
      </c>
      <c r="G134" s="684">
        <v>1.3943362307762629E-2</v>
      </c>
      <c r="H134" s="684">
        <v>2.1916454526751648E-2</v>
      </c>
      <c r="I134" s="684">
        <v>1.6708981181659772E-2</v>
      </c>
      <c r="J134" s="684">
        <v>6.4613336547722005E-3</v>
      </c>
      <c r="K134" s="684">
        <v>1.4950104984637492E-2</v>
      </c>
      <c r="L134" s="684">
        <v>3.9825542351862601E-4</v>
      </c>
      <c r="M134" s="684">
        <v>6.3476962434694181E-2</v>
      </c>
      <c r="N134" s="684">
        <v>1.0787281787609421E-2</v>
      </c>
      <c r="O134" s="684">
        <v>1.0494801650471995E-2</v>
      </c>
      <c r="P134" s="684">
        <v>1.1394162768969894E-2</v>
      </c>
      <c r="Q134" s="685">
        <v>4.84893942225171E-2</v>
      </c>
      <c r="R134" s="683">
        <v>1.0136077828878431E-4</v>
      </c>
      <c r="S134" s="684">
        <v>9.8456322930704686E-5</v>
      </c>
      <c r="T134" s="684">
        <v>8.9690061862331111E-5</v>
      </c>
      <c r="U134" s="684">
        <v>7.6977850126954962E-5</v>
      </c>
      <c r="V134" s="684">
        <v>1.4610292115331449E-4</v>
      </c>
      <c r="W134" s="684">
        <v>6.8606902445776609E-5</v>
      </c>
      <c r="X134" s="684">
        <v>1.1383043742102243E-4</v>
      </c>
      <c r="Y134" s="684">
        <v>3.1829656257562386E-6</v>
      </c>
      <c r="Z134" s="684">
        <v>1.2534764686620023E-3</v>
      </c>
      <c r="AA134" s="684">
        <v>3.8659343900378088E-5</v>
      </c>
      <c r="AB134" s="684">
        <v>8.1421171760758833E-5</v>
      </c>
      <c r="AC134" s="684">
        <v>4.4806276239904999E-5</v>
      </c>
      <c r="AD134" s="685">
        <v>2.2982257243910924E-4</v>
      </c>
    </row>
    <row r="135" spans="2:30">
      <c r="B135" s="363"/>
      <c r="C135" s="364" t="str">
        <f t="shared" si="17"/>
        <v>10</v>
      </c>
      <c r="D135" s="365" t="str">
        <f t="shared" si="17"/>
        <v>情報通信</v>
      </c>
      <c r="E135" s="683">
        <v>1.4768761252037428E-3</v>
      </c>
      <c r="F135" s="684">
        <v>2.7198295900044004E-3</v>
      </c>
      <c r="G135" s="684">
        <v>1.718285400019203E-3</v>
      </c>
      <c r="H135" s="684">
        <v>3.9126217247419425E-3</v>
      </c>
      <c r="I135" s="684">
        <v>2.7209334364791124E-3</v>
      </c>
      <c r="J135" s="684">
        <v>9.1076004816076101E-3</v>
      </c>
      <c r="K135" s="684">
        <v>1.4579790206844108E-2</v>
      </c>
      <c r="L135" s="684">
        <v>7.2758819213191784E-4</v>
      </c>
      <c r="M135" s="684">
        <v>3.7545673543323212E-3</v>
      </c>
      <c r="N135" s="684">
        <v>0.10166097212199994</v>
      </c>
      <c r="O135" s="684">
        <v>8.5336819862012782E-3</v>
      </c>
      <c r="P135" s="684">
        <v>8.6187952120750852E-3</v>
      </c>
      <c r="Q135" s="685">
        <v>3.1684297530728746E-2</v>
      </c>
      <c r="R135" s="683">
        <v>4.6963031539669603E-6</v>
      </c>
      <c r="S135" s="684">
        <v>2.0387577172411525E-5</v>
      </c>
      <c r="T135" s="684">
        <v>6.5792243689173493E-6</v>
      </c>
      <c r="U135" s="684">
        <v>2.1133796762429013E-5</v>
      </c>
      <c r="V135" s="684">
        <v>9.2347570077920771E-6</v>
      </c>
      <c r="W135" s="684">
        <v>6.0618588417472273E-5</v>
      </c>
      <c r="X135" s="684">
        <v>6.9588419078514646E-5</v>
      </c>
      <c r="Y135" s="684">
        <v>7.5985149157048553E-6</v>
      </c>
      <c r="Z135" s="684">
        <v>1.7864155210064399E-5</v>
      </c>
      <c r="AA135" s="684">
        <v>3.3208610174661845E-4</v>
      </c>
      <c r="AB135" s="684">
        <v>4.6153358038829694E-5</v>
      </c>
      <c r="AC135" s="684">
        <v>3.6121430607083562E-5</v>
      </c>
      <c r="AD135" s="685">
        <v>2.0871939177651409E-4</v>
      </c>
    </row>
    <row r="136" spans="2:30">
      <c r="B136" s="363"/>
      <c r="C136" s="364" t="str">
        <f t="shared" si="17"/>
        <v>11</v>
      </c>
      <c r="D136" s="365" t="str">
        <f t="shared" si="17"/>
        <v>公務　　　　　　　　</v>
      </c>
      <c r="E136" s="683">
        <v>0</v>
      </c>
      <c r="F136" s="684">
        <v>0</v>
      </c>
      <c r="G136" s="684">
        <v>0</v>
      </c>
      <c r="H136" s="684">
        <v>0</v>
      </c>
      <c r="I136" s="684">
        <v>0</v>
      </c>
      <c r="J136" s="684">
        <v>0</v>
      </c>
      <c r="K136" s="684">
        <v>0</v>
      </c>
      <c r="L136" s="684">
        <v>0</v>
      </c>
      <c r="M136" s="684">
        <v>0</v>
      </c>
      <c r="N136" s="684">
        <v>0</v>
      </c>
      <c r="O136" s="684">
        <v>0</v>
      </c>
      <c r="P136" s="684">
        <v>0</v>
      </c>
      <c r="Q136" s="685">
        <v>0.21074994928205937</v>
      </c>
      <c r="R136" s="683">
        <v>0</v>
      </c>
      <c r="S136" s="684">
        <v>0</v>
      </c>
      <c r="T136" s="684">
        <v>0</v>
      </c>
      <c r="U136" s="684">
        <v>0</v>
      </c>
      <c r="V136" s="684">
        <v>0</v>
      </c>
      <c r="W136" s="684">
        <v>0</v>
      </c>
      <c r="X136" s="684">
        <v>0</v>
      </c>
      <c r="Y136" s="684">
        <v>0</v>
      </c>
      <c r="Z136" s="684">
        <v>0</v>
      </c>
      <c r="AA136" s="684">
        <v>0</v>
      </c>
      <c r="AB136" s="684">
        <v>0</v>
      </c>
      <c r="AC136" s="684">
        <v>0</v>
      </c>
      <c r="AD136" s="685">
        <v>0</v>
      </c>
    </row>
    <row r="137" spans="2:30">
      <c r="B137" s="363"/>
      <c r="C137" s="364" t="str">
        <f t="shared" si="17"/>
        <v>12</v>
      </c>
      <c r="D137" s="365" t="str">
        <f t="shared" si="17"/>
        <v>サービス業</v>
      </c>
      <c r="E137" s="683">
        <v>1.6633825179512222E-2</v>
      </c>
      <c r="F137" s="684">
        <v>8.8558256422959933E-2</v>
      </c>
      <c r="G137" s="684">
        <v>2.3460360841789207E-2</v>
      </c>
      <c r="H137" s="684">
        <v>6.6481381751374996E-2</v>
      </c>
      <c r="I137" s="684">
        <v>6.0377300682831758E-2</v>
      </c>
      <c r="J137" s="684">
        <v>4.9217556189634845E-2</v>
      </c>
      <c r="K137" s="684">
        <v>6.4269351625637544E-2</v>
      </c>
      <c r="L137" s="684">
        <v>8.5534728550220318E-3</v>
      </c>
      <c r="M137" s="684">
        <v>3.1468689706283429E-2</v>
      </c>
      <c r="N137" s="684">
        <v>8.6522330903206726E-2</v>
      </c>
      <c r="O137" s="684">
        <v>6.8325163282870471E-2</v>
      </c>
      <c r="P137" s="684">
        <v>5.7736058063452896E-2</v>
      </c>
      <c r="Q137" s="685">
        <v>4.2310990094637131E-2</v>
      </c>
      <c r="R137" s="683">
        <v>1.1079351325496058E-5</v>
      </c>
      <c r="S137" s="684">
        <v>5.8854481071037528E-5</v>
      </c>
      <c r="T137" s="684">
        <v>1.6627880502368891E-5</v>
      </c>
      <c r="U137" s="684">
        <v>5.6258095570034738E-5</v>
      </c>
      <c r="V137" s="684">
        <v>1.2889026762614265E-4</v>
      </c>
      <c r="W137" s="684">
        <v>4.8556725149197106E-5</v>
      </c>
      <c r="X137" s="684">
        <v>7.7155020903127674E-5</v>
      </c>
      <c r="Y137" s="684">
        <v>9.9306786831716058E-6</v>
      </c>
      <c r="Z137" s="684">
        <v>9.3419643454537165E-5</v>
      </c>
      <c r="AA137" s="684">
        <v>1.1598847944995291E-4</v>
      </c>
      <c r="AB137" s="684">
        <v>3.5074674224227977E-4</v>
      </c>
      <c r="AC137" s="684">
        <v>9.8029444453731596E-5</v>
      </c>
      <c r="AD137" s="685">
        <v>1.8798895811810646E-4</v>
      </c>
    </row>
    <row r="138" spans="2:30">
      <c r="B138" s="363"/>
      <c r="C138" s="364" t="str">
        <f t="shared" si="17"/>
        <v>13</v>
      </c>
      <c r="D138" s="365" t="str">
        <f t="shared" si="17"/>
        <v>分類不明</v>
      </c>
      <c r="E138" s="686">
        <v>2.8206446372742071E-3</v>
      </c>
      <c r="F138" s="687">
        <v>1.2813799399830213E-2</v>
      </c>
      <c r="G138" s="687">
        <v>2.2926326891511382E-3</v>
      </c>
      <c r="H138" s="687">
        <v>1.2213006852969888E-2</v>
      </c>
      <c r="I138" s="687">
        <v>2.8533973552610959E-3</v>
      </c>
      <c r="J138" s="687">
        <v>5.0290705529273541E-3</v>
      </c>
      <c r="K138" s="687">
        <v>4.591731435387319E-3</v>
      </c>
      <c r="L138" s="687">
        <v>5.5331833917101269E-4</v>
      </c>
      <c r="M138" s="687">
        <v>6.8924733672787158E-3</v>
      </c>
      <c r="N138" s="687">
        <v>2.4199825361782578E-3</v>
      </c>
      <c r="O138" s="687">
        <v>6.6065174974696097E-4</v>
      </c>
      <c r="P138" s="687">
        <v>4.4600633275847148E-3</v>
      </c>
      <c r="Q138" s="688">
        <v>0</v>
      </c>
      <c r="R138" s="686">
        <v>2.2014978077877996E-5</v>
      </c>
      <c r="S138" s="687">
        <v>6.8272324162639792E-5</v>
      </c>
      <c r="T138" s="687">
        <v>1.742983553285526E-5</v>
      </c>
      <c r="U138" s="687">
        <v>7.801459144269338E-5</v>
      </c>
      <c r="V138" s="687">
        <v>2.1318834607642269E-5</v>
      </c>
      <c r="W138" s="687">
        <v>3.8093290879006458E-5</v>
      </c>
      <c r="X138" s="687">
        <v>2.6050074569608039E-5</v>
      </c>
      <c r="Y138" s="687">
        <v>9.7641650399171998E-6</v>
      </c>
      <c r="Z138" s="687">
        <v>5.6086471723679417E-5</v>
      </c>
      <c r="AA138" s="687">
        <v>1.4785526196024668E-5</v>
      </c>
      <c r="AB138" s="687">
        <v>5.2431970367798699E-6</v>
      </c>
      <c r="AC138" s="687">
        <v>2.6607660092965098E-5</v>
      </c>
      <c r="AD138" s="688">
        <v>0</v>
      </c>
    </row>
    <row r="139" spans="2:30">
      <c r="B139" s="371" t="s">
        <v>72</v>
      </c>
      <c r="C139" s="357" t="str">
        <f t="shared" ref="C139:D151" si="18">C5</f>
        <v>01</v>
      </c>
      <c r="D139" s="358" t="str">
        <f t="shared" si="18"/>
        <v>農林漁業</v>
      </c>
      <c r="E139" s="680">
        <v>2.544580241629156E-2</v>
      </c>
      <c r="F139" s="681">
        <v>0</v>
      </c>
      <c r="G139" s="681">
        <v>5.7472623821061969E-3</v>
      </c>
      <c r="H139" s="681">
        <v>4.9771047108573472E-4</v>
      </c>
      <c r="I139" s="681">
        <v>0</v>
      </c>
      <c r="J139" s="681">
        <v>6.4308668445845206E-5</v>
      </c>
      <c r="K139" s="681">
        <v>0</v>
      </c>
      <c r="L139" s="681">
        <v>2.1450074772953787E-6</v>
      </c>
      <c r="M139" s="681">
        <v>0</v>
      </c>
      <c r="N139" s="681">
        <v>0</v>
      </c>
      <c r="O139" s="681">
        <v>1.4677229899456916E-5</v>
      </c>
      <c r="P139" s="681">
        <v>2.6622614779910959E-3</v>
      </c>
      <c r="Q139" s="682">
        <v>0</v>
      </c>
      <c r="R139" s="680">
        <v>0.12151175753262586</v>
      </c>
      <c r="S139" s="681">
        <v>7.5714683479125713E-5</v>
      </c>
      <c r="T139" s="681">
        <v>2.7246448964023572E-2</v>
      </c>
      <c r="U139" s="681">
        <v>1.0368127234966333E-3</v>
      </c>
      <c r="V139" s="681">
        <v>0</v>
      </c>
      <c r="W139" s="681">
        <v>1.1798938506043941E-4</v>
      </c>
      <c r="X139" s="681">
        <v>0</v>
      </c>
      <c r="Y139" s="681">
        <v>2.1976716406508489E-6</v>
      </c>
      <c r="Z139" s="681">
        <v>5.0346170209849642E-5</v>
      </c>
      <c r="AA139" s="681">
        <v>0</v>
      </c>
      <c r="AB139" s="681">
        <v>4.3337834618492599E-5</v>
      </c>
      <c r="AC139" s="681">
        <v>6.0189930739449555E-3</v>
      </c>
      <c r="AD139" s="682">
        <v>0</v>
      </c>
    </row>
    <row r="140" spans="2:30">
      <c r="B140" s="372"/>
      <c r="C140" s="364" t="str">
        <f t="shared" si="18"/>
        <v>02</v>
      </c>
      <c r="D140" s="365" t="str">
        <f t="shared" si="18"/>
        <v>鉱業</v>
      </c>
      <c r="E140" s="683">
        <v>1.313376364855418E-6</v>
      </c>
      <c r="F140" s="684">
        <v>3.1161626829067951E-4</v>
      </c>
      <c r="G140" s="684">
        <v>7.2809394525655069E-3</v>
      </c>
      <c r="H140" s="684">
        <v>1.1229035160060003E-3</v>
      </c>
      <c r="I140" s="684">
        <v>2.1862464602942683E-2</v>
      </c>
      <c r="J140" s="684">
        <v>2.3824072052521065E-7</v>
      </c>
      <c r="K140" s="684">
        <v>0</v>
      </c>
      <c r="L140" s="684">
        <v>0</v>
      </c>
      <c r="M140" s="684">
        <v>3.3929284152341337E-7</v>
      </c>
      <c r="N140" s="684">
        <v>0</v>
      </c>
      <c r="O140" s="684">
        <v>6.6493469847215602E-7</v>
      </c>
      <c r="P140" s="684">
        <v>1.0775584615965211E-6</v>
      </c>
      <c r="Q140" s="685">
        <v>2.7066730243973998E-5</v>
      </c>
      <c r="R140" s="683">
        <v>3.2089776608958481E-5</v>
      </c>
      <c r="S140" s="684">
        <v>1.7596733370454209E-3</v>
      </c>
      <c r="T140" s="684">
        <v>4.2189969131042102E-2</v>
      </c>
      <c r="U140" s="684">
        <v>6.2222498140853885E-3</v>
      </c>
      <c r="V140" s="684">
        <v>0.26215597435376148</v>
      </c>
      <c r="W140" s="684">
        <v>2.7682889917889377E-6</v>
      </c>
      <c r="X140" s="684">
        <v>1.2002963703209231E-6</v>
      </c>
      <c r="Y140" s="684">
        <v>9.7755242604261314E-7</v>
      </c>
      <c r="Z140" s="684">
        <v>9.8752873808941141E-6</v>
      </c>
      <c r="AA140" s="684">
        <v>3.42274213630531E-7</v>
      </c>
      <c r="AB140" s="684">
        <v>1.1176906632713287E-5</v>
      </c>
      <c r="AC140" s="684">
        <v>1.7698323597074916E-5</v>
      </c>
      <c r="AD140" s="685">
        <v>2.2079981246812496E-4</v>
      </c>
    </row>
    <row r="141" spans="2:30">
      <c r="B141" s="372"/>
      <c r="C141" s="364" t="str">
        <f t="shared" si="18"/>
        <v>03</v>
      </c>
      <c r="D141" s="365" t="str">
        <f t="shared" si="18"/>
        <v>製造業</v>
      </c>
      <c r="E141" s="683">
        <v>0.13590106832712232</v>
      </c>
      <c r="F141" s="684">
        <v>6.0783534906520428E-2</v>
      </c>
      <c r="G141" s="684">
        <v>0.24089768169203732</v>
      </c>
      <c r="H141" s="684">
        <v>0.16544593289882942</v>
      </c>
      <c r="I141" s="684">
        <v>1.3983782837488782E-2</v>
      </c>
      <c r="J141" s="684">
        <v>1.6143013259086854E-2</v>
      </c>
      <c r="K141" s="684">
        <v>1.7419656362855175E-2</v>
      </c>
      <c r="L141" s="684">
        <v>9.1252581056731051E-4</v>
      </c>
      <c r="M141" s="684">
        <v>2.0594953622533295E-2</v>
      </c>
      <c r="N141" s="684">
        <v>2.3547498316408084E-2</v>
      </c>
      <c r="O141" s="684">
        <v>1.7982084908753287E-2</v>
      </c>
      <c r="P141" s="684">
        <v>7.5879077429261976E-2</v>
      </c>
      <c r="Q141" s="685">
        <v>2.2150660856758819E-2</v>
      </c>
      <c r="R141" s="683">
        <v>0.24104816860712874</v>
      </c>
      <c r="S141" s="684">
        <v>0.15180943757699583</v>
      </c>
      <c r="T141" s="684">
        <v>0.4300535685205028</v>
      </c>
      <c r="U141" s="684">
        <v>0.28432460178647251</v>
      </c>
      <c r="V141" s="684">
        <v>6.5881983455141527E-2</v>
      </c>
      <c r="W141" s="684">
        <v>4.296993745709124E-2</v>
      </c>
      <c r="X141" s="684">
        <v>3.1145602256861412E-2</v>
      </c>
      <c r="Y141" s="684">
        <v>2.8539010840251083E-3</v>
      </c>
      <c r="Z141" s="684">
        <v>8.2183459478113507E-2</v>
      </c>
      <c r="AA141" s="684">
        <v>5.1251169234032709E-2</v>
      </c>
      <c r="AB141" s="684">
        <v>5.2215334410120391E-2</v>
      </c>
      <c r="AC141" s="684">
        <v>0.12389820999282695</v>
      </c>
      <c r="AD141" s="685">
        <v>5.9669596057430628E-2</v>
      </c>
    </row>
    <row r="142" spans="2:30">
      <c r="B142" s="372"/>
      <c r="C142" s="364" t="str">
        <f t="shared" si="18"/>
        <v>04</v>
      </c>
      <c r="D142" s="365" t="str">
        <f t="shared" si="18"/>
        <v>建設</v>
      </c>
      <c r="E142" s="683">
        <v>0</v>
      </c>
      <c r="F142" s="684">
        <v>0</v>
      </c>
      <c r="G142" s="684">
        <v>0</v>
      </c>
      <c r="H142" s="684">
        <v>0</v>
      </c>
      <c r="I142" s="684">
        <v>0</v>
      </c>
      <c r="J142" s="684">
        <v>0</v>
      </c>
      <c r="K142" s="684">
        <v>0</v>
      </c>
      <c r="L142" s="684">
        <v>0</v>
      </c>
      <c r="M142" s="684">
        <v>0</v>
      </c>
      <c r="N142" s="684">
        <v>0</v>
      </c>
      <c r="O142" s="684">
        <v>0</v>
      </c>
      <c r="P142" s="684">
        <v>0</v>
      </c>
      <c r="Q142" s="685">
        <v>0</v>
      </c>
      <c r="R142" s="683">
        <v>2.828417547885645E-3</v>
      </c>
      <c r="S142" s="684">
        <v>6.0353898231711349E-3</v>
      </c>
      <c r="T142" s="684">
        <v>1.9945156566846039E-3</v>
      </c>
      <c r="U142" s="684">
        <v>8.3287034077972799E-4</v>
      </c>
      <c r="V142" s="684">
        <v>1.6932282396717985E-2</v>
      </c>
      <c r="W142" s="684">
        <v>3.2940842784240252E-3</v>
      </c>
      <c r="X142" s="684">
        <v>2.5131348146019369E-3</v>
      </c>
      <c r="Y142" s="684">
        <v>8.969457088813533E-3</v>
      </c>
      <c r="Z142" s="684">
        <v>5.5624618168558185E-3</v>
      </c>
      <c r="AA142" s="684">
        <v>3.4921835341177629E-3</v>
      </c>
      <c r="AB142" s="684">
        <v>8.3131173209390116E-3</v>
      </c>
      <c r="AC142" s="684">
        <v>2.5159496970737555E-3</v>
      </c>
      <c r="AD142" s="685">
        <v>1.3313751476349523E-4</v>
      </c>
    </row>
    <row r="143" spans="2:30">
      <c r="B143" s="372"/>
      <c r="C143" s="364" t="str">
        <f t="shared" si="18"/>
        <v>05</v>
      </c>
      <c r="D143" s="365" t="str">
        <f t="shared" si="18"/>
        <v>電力・ガス・水道</v>
      </c>
      <c r="E143" s="683">
        <v>1.9696689333346794E-3</v>
      </c>
      <c r="F143" s="684">
        <v>8.0597262455082593E-3</v>
      </c>
      <c r="G143" s="684">
        <v>5.7508489520208365E-3</v>
      </c>
      <c r="H143" s="684">
        <v>8.3617456046117928E-4</v>
      </c>
      <c r="I143" s="684">
        <v>2.2564475712839396E-2</v>
      </c>
      <c r="J143" s="684">
        <v>6.6451263502579766E-3</v>
      </c>
      <c r="K143" s="684">
        <v>1.2397517067789228E-3</v>
      </c>
      <c r="L143" s="684">
        <v>4.0057072775879875E-4</v>
      </c>
      <c r="M143" s="684">
        <v>2.5809351989839499E-3</v>
      </c>
      <c r="N143" s="684">
        <v>2.0513513659825935E-3</v>
      </c>
      <c r="O143" s="684">
        <v>2.2651609813656051E-3</v>
      </c>
      <c r="P143" s="684">
        <v>5.2094720116433579E-3</v>
      </c>
      <c r="Q143" s="685">
        <v>1.0273214200372436E-3</v>
      </c>
      <c r="R143" s="683">
        <v>1.0121254572746392E-2</v>
      </c>
      <c r="S143" s="684">
        <v>4.2043404812061397E-2</v>
      </c>
      <c r="T143" s="684">
        <v>2.2083600578005003E-2</v>
      </c>
      <c r="U143" s="684">
        <v>4.144986517249081E-3</v>
      </c>
      <c r="V143" s="684">
        <v>9.3267167073748602E-2</v>
      </c>
      <c r="W143" s="684">
        <v>2.5141933556274768E-2</v>
      </c>
      <c r="X143" s="684">
        <v>6.2910510147840461E-3</v>
      </c>
      <c r="Y143" s="684">
        <v>4.4381106756115375E-3</v>
      </c>
      <c r="Z143" s="684">
        <v>1.7127738512993276E-2</v>
      </c>
      <c r="AA143" s="684">
        <v>7.5442669894722472E-3</v>
      </c>
      <c r="AB143" s="684">
        <v>1.6078829466323045E-2</v>
      </c>
      <c r="AC143" s="684">
        <v>2.2817324411747358E-2</v>
      </c>
      <c r="AD143" s="685">
        <v>6.2656267618857531E-3</v>
      </c>
    </row>
    <row r="144" spans="2:30">
      <c r="B144" s="372"/>
      <c r="C144" s="364" t="str">
        <f t="shared" si="18"/>
        <v>06</v>
      </c>
      <c r="D144" s="365" t="str">
        <f t="shared" si="18"/>
        <v>商業　　　　　　　　</v>
      </c>
      <c r="E144" s="683">
        <v>3.6984475271863847E-2</v>
      </c>
      <c r="F144" s="684">
        <v>3.0287042098311841E-2</v>
      </c>
      <c r="G144" s="684">
        <v>3.4219404859412106E-2</v>
      </c>
      <c r="H144" s="684">
        <v>4.1464422729079298E-2</v>
      </c>
      <c r="I144" s="684">
        <v>1.0721039419290047E-2</v>
      </c>
      <c r="J144" s="684">
        <v>7.0795394389579361E-3</v>
      </c>
      <c r="K144" s="684">
        <v>4.0463820083258203E-3</v>
      </c>
      <c r="L144" s="684">
        <v>8.219093011485731E-4</v>
      </c>
      <c r="M144" s="684">
        <v>6.484576019417744E-3</v>
      </c>
      <c r="N144" s="684">
        <v>6.5887280721170323E-3</v>
      </c>
      <c r="O144" s="684">
        <v>6.2308978195350076E-3</v>
      </c>
      <c r="P144" s="684">
        <v>3.2723446398050735E-2</v>
      </c>
      <c r="Q144" s="685">
        <v>7.3256609696826722E-3</v>
      </c>
      <c r="R144" s="683">
        <v>6.8231631549713928E-2</v>
      </c>
      <c r="S144" s="684">
        <v>3.2968563624021029E-2</v>
      </c>
      <c r="T144" s="684">
        <v>4.6126663869151235E-2</v>
      </c>
      <c r="U144" s="684">
        <v>5.7173511723286552E-2</v>
      </c>
      <c r="V144" s="684">
        <v>1.8262293674745127E-2</v>
      </c>
      <c r="W144" s="684">
        <v>1.4447440568071637E-2</v>
      </c>
      <c r="X144" s="684">
        <v>6.1963249890320876E-3</v>
      </c>
      <c r="Y144" s="684">
        <v>1.4609843069935064E-3</v>
      </c>
      <c r="Z144" s="684">
        <v>9.8957724912635547E-3</v>
      </c>
      <c r="AA144" s="684">
        <v>1.308098198660616E-2</v>
      </c>
      <c r="AB144" s="684">
        <v>1.1107102909768662E-2</v>
      </c>
      <c r="AC144" s="684">
        <v>4.0938420441776521E-2</v>
      </c>
      <c r="AD144" s="685">
        <v>1.1300043051524447E-2</v>
      </c>
    </row>
    <row r="145" spans="2:31">
      <c r="B145" s="372"/>
      <c r="C145" s="364" t="str">
        <f t="shared" si="18"/>
        <v>07</v>
      </c>
      <c r="D145" s="365" t="str">
        <f t="shared" si="18"/>
        <v>金融・保険　　　　　</v>
      </c>
      <c r="E145" s="683">
        <v>5.3669807719617616E-4</v>
      </c>
      <c r="F145" s="684">
        <v>4.8680758888548243E-3</v>
      </c>
      <c r="G145" s="684">
        <v>5.7384709117190222E-4</v>
      </c>
      <c r="H145" s="684">
        <v>1.2576827158778828E-3</v>
      </c>
      <c r="I145" s="684">
        <v>1.4929297981978505E-3</v>
      </c>
      <c r="J145" s="684">
        <v>9.7305667637851757E-4</v>
      </c>
      <c r="K145" s="684">
        <v>2.780585224163014E-3</v>
      </c>
      <c r="L145" s="684">
        <v>6.0793292649524711E-3</v>
      </c>
      <c r="M145" s="684">
        <v>1.4327358633661321E-3</v>
      </c>
      <c r="N145" s="684">
        <v>6.4853843135994358E-4</v>
      </c>
      <c r="O145" s="684">
        <v>1.4099375430913397E-3</v>
      </c>
      <c r="P145" s="684">
        <v>8.0309359861653021E-4</v>
      </c>
      <c r="Q145" s="685">
        <v>2.5355248133365088E-4</v>
      </c>
      <c r="R145" s="683">
        <v>7.2290661680091631E-3</v>
      </c>
      <c r="S145" s="684">
        <v>4.7182023922902001E-2</v>
      </c>
      <c r="T145" s="684">
        <v>6.6056726754187703E-3</v>
      </c>
      <c r="U145" s="684">
        <v>1.3355207793541591E-2</v>
      </c>
      <c r="V145" s="684">
        <v>1.7733656420921458E-2</v>
      </c>
      <c r="W145" s="684">
        <v>1.8342871638568955E-2</v>
      </c>
      <c r="X145" s="684">
        <v>4.6728183190552254E-2</v>
      </c>
      <c r="Y145" s="684">
        <v>7.6211968176368369E-2</v>
      </c>
      <c r="Z145" s="684">
        <v>1.897418822022361E-2</v>
      </c>
      <c r="AA145" s="684">
        <v>6.0045918272412417E-3</v>
      </c>
      <c r="AB145" s="684">
        <v>2.1633463332554555E-2</v>
      </c>
      <c r="AC145" s="684">
        <v>9.150290846163027E-3</v>
      </c>
      <c r="AD145" s="685">
        <v>3.3495025512579142E-3</v>
      </c>
    </row>
    <row r="146" spans="2:31">
      <c r="B146" s="372"/>
      <c r="C146" s="364" t="str">
        <f t="shared" si="18"/>
        <v>08</v>
      </c>
      <c r="D146" s="365" t="str">
        <f t="shared" si="18"/>
        <v>不動産　　　　　　　</v>
      </c>
      <c r="E146" s="683">
        <v>8.8320489088732101E-4</v>
      </c>
      <c r="F146" s="684">
        <v>2.6732288810992948E-3</v>
      </c>
      <c r="G146" s="684">
        <v>6.8227780523914003E-4</v>
      </c>
      <c r="H146" s="684">
        <v>1.8296382743299611E-3</v>
      </c>
      <c r="I146" s="684">
        <v>1.7844769499158304E-3</v>
      </c>
      <c r="J146" s="684">
        <v>5.8307616954991967E-3</v>
      </c>
      <c r="K146" s="684">
        <v>5.190124866455959E-3</v>
      </c>
      <c r="L146" s="684">
        <v>7.716490029837546E-3</v>
      </c>
      <c r="M146" s="684">
        <v>8.0976104209255773E-3</v>
      </c>
      <c r="N146" s="684">
        <v>4.0260615910158101E-3</v>
      </c>
      <c r="O146" s="684">
        <v>5.3465346193138936E-4</v>
      </c>
      <c r="P146" s="684">
        <v>4.3716338626780095E-3</v>
      </c>
      <c r="Q146" s="685">
        <v>1.0671346391548294E-2</v>
      </c>
      <c r="R146" s="683">
        <v>1.9862327389200273E-3</v>
      </c>
      <c r="S146" s="684">
        <v>9.3265622707993812E-3</v>
      </c>
      <c r="T146" s="684">
        <v>2.032445093092567E-3</v>
      </c>
      <c r="U146" s="684">
        <v>4.8244472166262585E-3</v>
      </c>
      <c r="V146" s="684">
        <v>5.0729236908784864E-3</v>
      </c>
      <c r="W146" s="684">
        <v>2.8051673623719551E-2</v>
      </c>
      <c r="X146" s="684">
        <v>1.5466897784456018E-2</v>
      </c>
      <c r="Y146" s="684">
        <v>2.9907028729721778E-2</v>
      </c>
      <c r="Z146" s="684">
        <v>1.9922614884082944E-2</v>
      </c>
      <c r="AA146" s="684">
        <v>2.3360069518391438E-2</v>
      </c>
      <c r="AB146" s="684">
        <v>1.8650687064346015E-3</v>
      </c>
      <c r="AC146" s="684">
        <v>1.1369982306042295E-2</v>
      </c>
      <c r="AD146" s="685">
        <v>3.1794465428420592E-2</v>
      </c>
    </row>
    <row r="147" spans="2:31">
      <c r="B147" s="372"/>
      <c r="C147" s="364" t="str">
        <f t="shared" si="18"/>
        <v>09</v>
      </c>
      <c r="D147" s="365" t="str">
        <f t="shared" si="18"/>
        <v>運輸・郵便　　　</v>
      </c>
      <c r="E147" s="683">
        <v>6.7110325330893769E-3</v>
      </c>
      <c r="F147" s="684">
        <v>1.2664505072236727E-2</v>
      </c>
      <c r="G147" s="684">
        <v>7.3397632715644654E-3</v>
      </c>
      <c r="H147" s="684">
        <v>7.5178684445201625E-3</v>
      </c>
      <c r="I147" s="684">
        <v>1.0007926426577121E-2</v>
      </c>
      <c r="J147" s="684">
        <v>4.1312705509141279E-3</v>
      </c>
      <c r="K147" s="684">
        <v>1.1637559669768833E-2</v>
      </c>
      <c r="L147" s="684">
        <v>1.7189458305588259E-4</v>
      </c>
      <c r="M147" s="684">
        <v>3.058664541913728E-2</v>
      </c>
      <c r="N147" s="684">
        <v>7.0817374213417153E-3</v>
      </c>
      <c r="O147" s="684">
        <v>7.817656281003971E-3</v>
      </c>
      <c r="P147" s="684">
        <v>6.5109339012376583E-3</v>
      </c>
      <c r="Q147" s="685">
        <v>2.3811847803495559E-2</v>
      </c>
      <c r="R147" s="683">
        <v>2.9740479099730249E-2</v>
      </c>
      <c r="S147" s="684">
        <v>3.5356302303564159E-2</v>
      </c>
      <c r="T147" s="684">
        <v>2.2744367438773401E-2</v>
      </c>
      <c r="U147" s="684">
        <v>2.8710989301754582E-2</v>
      </c>
      <c r="V147" s="684">
        <v>3.2184725361924869E-2</v>
      </c>
      <c r="W147" s="684">
        <v>2.4392723682209037E-2</v>
      </c>
      <c r="X147" s="684">
        <v>2.9196949670055799E-2</v>
      </c>
      <c r="Y147" s="684">
        <v>1.1071661976777226E-3</v>
      </c>
      <c r="Z147" s="684">
        <v>0.11449775403004178</v>
      </c>
      <c r="AA147" s="684">
        <v>1.9539425675765998E-2</v>
      </c>
      <c r="AB147" s="684">
        <v>2.483854844832472E-2</v>
      </c>
      <c r="AC147" s="684">
        <v>1.7069305292506609E-2</v>
      </c>
      <c r="AD147" s="685">
        <v>8.4352027895670645E-2</v>
      </c>
    </row>
    <row r="148" spans="2:31">
      <c r="B148" s="372"/>
      <c r="C148" s="364" t="str">
        <f t="shared" si="18"/>
        <v>10</v>
      </c>
      <c r="D148" s="365" t="str">
        <f t="shared" si="18"/>
        <v>情報通信</v>
      </c>
      <c r="E148" s="683">
        <v>2.171982583787503E-3</v>
      </c>
      <c r="F148" s="684">
        <v>3.1012488413681488E-3</v>
      </c>
      <c r="G148" s="684">
        <v>4.5876091797510121E-3</v>
      </c>
      <c r="H148" s="684">
        <v>4.2769607713565947E-3</v>
      </c>
      <c r="I148" s="684">
        <v>1.094956587785104E-2</v>
      </c>
      <c r="J148" s="684">
        <v>1.9963120200838059E-2</v>
      </c>
      <c r="K148" s="684">
        <v>3.6415468796890019E-2</v>
      </c>
      <c r="L148" s="684">
        <v>9.5483933199437304E-4</v>
      </c>
      <c r="M148" s="684">
        <v>5.0878106113071662E-3</v>
      </c>
      <c r="N148" s="684">
        <v>8.3484366479776209E-2</v>
      </c>
      <c r="O148" s="684">
        <v>1.3960916768335063E-2</v>
      </c>
      <c r="P148" s="684">
        <v>1.1760799388752933E-2</v>
      </c>
      <c r="Q148" s="685">
        <v>3.162296302423824E-2</v>
      </c>
      <c r="R148" s="683">
        <v>3.7757628288375661E-3</v>
      </c>
      <c r="S148" s="684">
        <v>8.0761016994586425E-3</v>
      </c>
      <c r="T148" s="684">
        <v>6.2525793637820204E-3</v>
      </c>
      <c r="U148" s="684">
        <v>8.7990617002820723E-3</v>
      </c>
      <c r="V148" s="684">
        <v>1.5580619677007067E-2</v>
      </c>
      <c r="W148" s="684">
        <v>3.7338405693259608E-2</v>
      </c>
      <c r="X148" s="684">
        <v>5.7749888035650676E-2</v>
      </c>
      <c r="Y148" s="684">
        <v>3.4397526482469825E-3</v>
      </c>
      <c r="Z148" s="684">
        <v>1.2490692012236826E-2</v>
      </c>
      <c r="AA148" s="684">
        <v>0.16872753703944518</v>
      </c>
      <c r="AB148" s="684">
        <v>3.0418870505008081E-2</v>
      </c>
      <c r="AC148" s="684">
        <v>3.7314226703631548E-2</v>
      </c>
      <c r="AD148" s="685">
        <v>7.5554128161208101E-2</v>
      </c>
    </row>
    <row r="149" spans="2:31">
      <c r="B149" s="372"/>
      <c r="C149" s="364" t="str">
        <f t="shared" si="18"/>
        <v>11</v>
      </c>
      <c r="D149" s="365" t="str">
        <f t="shared" si="18"/>
        <v>公務　　　　　　　　</v>
      </c>
      <c r="E149" s="683">
        <v>0</v>
      </c>
      <c r="F149" s="684">
        <v>0</v>
      </c>
      <c r="G149" s="684">
        <v>0</v>
      </c>
      <c r="H149" s="684">
        <v>0</v>
      </c>
      <c r="I149" s="684">
        <v>0</v>
      </c>
      <c r="J149" s="684">
        <v>0</v>
      </c>
      <c r="K149" s="684">
        <v>0</v>
      </c>
      <c r="L149" s="684">
        <v>0</v>
      </c>
      <c r="M149" s="684">
        <v>0</v>
      </c>
      <c r="N149" s="684">
        <v>0</v>
      </c>
      <c r="O149" s="684">
        <v>0</v>
      </c>
      <c r="P149" s="684">
        <v>0</v>
      </c>
      <c r="Q149" s="685">
        <v>0</v>
      </c>
      <c r="R149" s="683">
        <v>0</v>
      </c>
      <c r="S149" s="684">
        <v>0</v>
      </c>
      <c r="T149" s="684">
        <v>0</v>
      </c>
      <c r="U149" s="684">
        <v>0</v>
      </c>
      <c r="V149" s="684">
        <v>0</v>
      </c>
      <c r="W149" s="684">
        <v>0</v>
      </c>
      <c r="X149" s="684">
        <v>0</v>
      </c>
      <c r="Y149" s="684">
        <v>0</v>
      </c>
      <c r="Z149" s="684">
        <v>0</v>
      </c>
      <c r="AA149" s="684">
        <v>0</v>
      </c>
      <c r="AB149" s="684">
        <v>0</v>
      </c>
      <c r="AC149" s="684">
        <v>0</v>
      </c>
      <c r="AD149" s="685">
        <v>0.24729044524399349</v>
      </c>
    </row>
    <row r="150" spans="2:31">
      <c r="B150" s="372"/>
      <c r="C150" s="364" t="str">
        <f t="shared" si="18"/>
        <v>12</v>
      </c>
      <c r="D150" s="365" t="str">
        <f t="shared" si="18"/>
        <v>サービス業</v>
      </c>
      <c r="E150" s="683">
        <v>6.1974491939367441E-3</v>
      </c>
      <c r="F150" s="684">
        <v>4.2201547498608688E-2</v>
      </c>
      <c r="G150" s="684">
        <v>1.4570831651182985E-2</v>
      </c>
      <c r="H150" s="684">
        <v>4.0354637705855956E-2</v>
      </c>
      <c r="I150" s="684">
        <v>2.1047896265626066E-2</v>
      </c>
      <c r="J150" s="684">
        <v>3.1374078632997973E-2</v>
      </c>
      <c r="K150" s="684">
        <v>4.4362063275011666E-2</v>
      </c>
      <c r="L150" s="684">
        <v>5.0600710637730886E-3</v>
      </c>
      <c r="M150" s="684">
        <v>1.1887596085917274E-2</v>
      </c>
      <c r="N150" s="684">
        <v>4.9012924629310242E-2</v>
      </c>
      <c r="O150" s="684">
        <v>2.327242863244176E-2</v>
      </c>
      <c r="P150" s="684">
        <v>2.1917171285035161E-2</v>
      </c>
      <c r="Q150" s="685">
        <v>1.4718516476153834E-2</v>
      </c>
      <c r="R150" s="683">
        <v>3.0341848249355759E-2</v>
      </c>
      <c r="S150" s="684">
        <v>0.12493588454453639</v>
      </c>
      <c r="T150" s="684">
        <v>3.3657000929170525E-2</v>
      </c>
      <c r="U150" s="684">
        <v>0.10120015509098634</v>
      </c>
      <c r="V150" s="684">
        <v>8.8130134477663602E-2</v>
      </c>
      <c r="W150" s="684">
        <v>9.9276257589753475E-2</v>
      </c>
      <c r="X150" s="684">
        <v>0.1244679397993665</v>
      </c>
      <c r="Y150" s="684">
        <v>2.9080713584386863E-2</v>
      </c>
      <c r="Z150" s="684">
        <v>8.2356424708195389E-2</v>
      </c>
      <c r="AA150" s="684">
        <v>0.18700898845982489</v>
      </c>
      <c r="AB150" s="684">
        <v>0.12313270894022182</v>
      </c>
      <c r="AC150" s="684">
        <v>9.9277511576173816E-2</v>
      </c>
      <c r="AD150" s="685">
        <v>6.7203267230170047E-2</v>
      </c>
    </row>
    <row r="151" spans="2:31">
      <c r="B151" s="373"/>
      <c r="C151" s="374" t="str">
        <f t="shared" si="18"/>
        <v>13</v>
      </c>
      <c r="D151" s="375" t="str">
        <f t="shared" si="18"/>
        <v>分類不明</v>
      </c>
      <c r="E151" s="686">
        <v>1.7371026741367634E-4</v>
      </c>
      <c r="F151" s="687">
        <v>7.8914177664037434E-4</v>
      </c>
      <c r="G151" s="687">
        <v>1.4119248921006991E-4</v>
      </c>
      <c r="H151" s="687">
        <v>7.5214178288146366E-4</v>
      </c>
      <c r="I151" s="687">
        <v>1.7572735362327604E-4</v>
      </c>
      <c r="J151" s="687">
        <v>3.0971685658193372E-4</v>
      </c>
      <c r="K151" s="687">
        <v>2.8278319253421572E-4</v>
      </c>
      <c r="L151" s="687">
        <v>3.4076280078717309E-5</v>
      </c>
      <c r="M151" s="687">
        <v>4.2447509195226352E-4</v>
      </c>
      <c r="N151" s="687">
        <v>1.4903536870287617E-4</v>
      </c>
      <c r="O151" s="687">
        <v>4.0686441177063906E-5</v>
      </c>
      <c r="P151" s="687">
        <v>2.7467437162356534E-4</v>
      </c>
      <c r="Q151" s="688">
        <v>0</v>
      </c>
      <c r="R151" s="686">
        <v>3.9183902885894023E-3</v>
      </c>
      <c r="S151" s="687">
        <v>1.2151618367820837E-2</v>
      </c>
      <c r="T151" s="687">
        <v>3.1022923594132253E-3</v>
      </c>
      <c r="U151" s="687">
        <v>1.3885619890055552E-2</v>
      </c>
      <c r="V151" s="687">
        <v>3.7944854723507889E-3</v>
      </c>
      <c r="W151" s="687">
        <v>6.78012853397752E-3</v>
      </c>
      <c r="X151" s="687">
        <v>4.636586911397041E-3</v>
      </c>
      <c r="Y151" s="687">
        <v>1.7378990491497025E-3</v>
      </c>
      <c r="Z151" s="687">
        <v>9.9826893011602282E-3</v>
      </c>
      <c r="AA151" s="687">
        <v>2.6316384260406962E-3</v>
      </c>
      <c r="AB151" s="687">
        <v>9.3322338443406179E-4</v>
      </c>
      <c r="AC151" s="687">
        <v>4.7358301489806307E-3</v>
      </c>
      <c r="AD151" s="688">
        <v>0</v>
      </c>
    </row>
    <row r="152" spans="2:31">
      <c r="B152" s="376"/>
      <c r="C152" s="377"/>
      <c r="D152" s="378" t="s">
        <v>350</v>
      </c>
      <c r="E152" s="379">
        <f>係数!J3</f>
        <v>0.57748506913196429</v>
      </c>
      <c r="F152" s="380">
        <f>係数!J4</f>
        <v>0.46813725490196079</v>
      </c>
      <c r="G152" s="380">
        <f>係数!J5</f>
        <v>0.27816522749299094</v>
      </c>
      <c r="H152" s="380">
        <f>係数!J6</f>
        <v>0.47268469980616296</v>
      </c>
      <c r="I152" s="380">
        <f>係数!J7</f>
        <v>0.45987482200951774</v>
      </c>
      <c r="J152" s="380">
        <f>係数!J8</f>
        <v>0.77326968116871697</v>
      </c>
      <c r="K152" s="380">
        <f>係数!J9</f>
        <v>0.72168425752846566</v>
      </c>
      <c r="L152" s="380">
        <f>係数!J10</f>
        <v>0.8814885549661251</v>
      </c>
      <c r="M152" s="380">
        <f>係数!J11</f>
        <v>0.72581981183528765</v>
      </c>
      <c r="N152" s="380">
        <f>係数!J12</f>
        <v>0.5767673408708579</v>
      </c>
      <c r="O152" s="380">
        <f>係数!J13</f>
        <v>0.7828487510061144</v>
      </c>
      <c r="P152" s="380">
        <f>係数!J14</f>
        <v>0.64284902520892673</v>
      </c>
      <c r="Q152" s="381">
        <f>係数!J15</f>
        <v>0.49930121948470574</v>
      </c>
      <c r="R152" s="379">
        <f>係数!J16</f>
        <v>0.4751328233790873</v>
      </c>
      <c r="S152" s="380">
        <f>係数!J17</f>
        <v>0.52116474966780701</v>
      </c>
      <c r="T152" s="380">
        <f>係数!J18</f>
        <v>0.34442298213668882</v>
      </c>
      <c r="U152" s="380">
        <f>係数!J19</f>
        <v>0.46849697745604568</v>
      </c>
      <c r="V152" s="380">
        <f>係数!J20</f>
        <v>0.37784703244036333</v>
      </c>
      <c r="W152" s="380">
        <f>係数!J21</f>
        <v>0.69821874761802993</v>
      </c>
      <c r="X152" s="380">
        <f>係数!J22</f>
        <v>0.67480481894986755</v>
      </c>
      <c r="Y152" s="380">
        <f>係数!J23</f>
        <v>0.84051297339276498</v>
      </c>
      <c r="Z152" s="380">
        <f>係数!J24</f>
        <v>0.62228178256471867</v>
      </c>
      <c r="AA152" s="380">
        <f>係数!J25</f>
        <v>0.5159656525007893</v>
      </c>
      <c r="AB152" s="380">
        <f>係数!J26</f>
        <v>0.70749180708118375</v>
      </c>
      <c r="AC152" s="380">
        <f>係数!J27</f>
        <v>0.62213981041768296</v>
      </c>
      <c r="AD152" s="381">
        <f>係数!J28</f>
        <v>0.41006897522339086</v>
      </c>
    </row>
    <row r="153" spans="2:31" ht="14.25">
      <c r="B153" s="382"/>
      <c r="C153" s="170"/>
      <c r="D153" s="308" t="s">
        <v>351</v>
      </c>
      <c r="E153" s="380">
        <f>SUM(E126:E152)</f>
        <v>0.99999999999999989</v>
      </c>
      <c r="F153" s="380">
        <f t="shared" ref="F153:AD153" si="19">SUM(F126:F152)</f>
        <v>1</v>
      </c>
      <c r="G153" s="380">
        <f t="shared" si="19"/>
        <v>1</v>
      </c>
      <c r="H153" s="380">
        <f t="shared" si="19"/>
        <v>1</v>
      </c>
      <c r="I153" s="380">
        <f t="shared" si="19"/>
        <v>1</v>
      </c>
      <c r="J153" s="380">
        <f t="shared" si="19"/>
        <v>1</v>
      </c>
      <c r="K153" s="380">
        <f t="shared" si="19"/>
        <v>1</v>
      </c>
      <c r="L153" s="380">
        <f t="shared" si="19"/>
        <v>1</v>
      </c>
      <c r="M153" s="380">
        <f t="shared" si="19"/>
        <v>1</v>
      </c>
      <c r="N153" s="380">
        <f t="shared" si="19"/>
        <v>0.99999999999999989</v>
      </c>
      <c r="O153" s="380">
        <f t="shared" si="19"/>
        <v>1</v>
      </c>
      <c r="P153" s="380">
        <f t="shared" si="19"/>
        <v>0.99999999999999989</v>
      </c>
      <c r="Q153" s="380">
        <f t="shared" si="19"/>
        <v>1</v>
      </c>
      <c r="R153" s="380">
        <f t="shared" si="19"/>
        <v>1</v>
      </c>
      <c r="S153" s="380">
        <f t="shared" si="19"/>
        <v>1</v>
      </c>
      <c r="T153" s="380">
        <f t="shared" si="19"/>
        <v>0.99999999999999978</v>
      </c>
      <c r="U153" s="380">
        <f t="shared" si="19"/>
        <v>1</v>
      </c>
      <c r="V153" s="380">
        <f t="shared" si="19"/>
        <v>1</v>
      </c>
      <c r="W153" s="380">
        <f t="shared" si="19"/>
        <v>1</v>
      </c>
      <c r="X153" s="380">
        <f t="shared" si="19"/>
        <v>1</v>
      </c>
      <c r="Y153" s="380">
        <f t="shared" si="19"/>
        <v>1</v>
      </c>
      <c r="Z153" s="380">
        <f t="shared" si="19"/>
        <v>1</v>
      </c>
      <c r="AA153" s="380">
        <f t="shared" si="19"/>
        <v>1</v>
      </c>
      <c r="AB153" s="380">
        <f t="shared" si="19"/>
        <v>1</v>
      </c>
      <c r="AC153" s="380">
        <f t="shared" si="19"/>
        <v>1</v>
      </c>
      <c r="AD153" s="380">
        <f t="shared" si="19"/>
        <v>1</v>
      </c>
    </row>
    <row r="154" spans="2:31" ht="14.25">
      <c r="B154" s="270"/>
    </row>
    <row r="155" spans="2:31" ht="14.25">
      <c r="B155" s="187" t="s">
        <v>352</v>
      </c>
    </row>
    <row r="156" spans="2:31" ht="13.5">
      <c r="B156" s="338"/>
      <c r="C156" s="339"/>
      <c r="D156" s="340"/>
      <c r="E156" s="341" t="s">
        <v>86</v>
      </c>
      <c r="F156" s="342"/>
      <c r="G156" s="342"/>
      <c r="H156" s="342"/>
      <c r="I156" s="342"/>
      <c r="J156" s="342"/>
      <c r="K156" s="342"/>
      <c r="L156" s="342"/>
      <c r="M156" s="342"/>
      <c r="N156" s="342"/>
      <c r="O156" s="343"/>
      <c r="P156" s="344"/>
      <c r="Q156" s="345"/>
      <c r="R156" s="346" t="s">
        <v>72</v>
      </c>
      <c r="S156" s="347"/>
      <c r="T156" s="347"/>
      <c r="U156" s="347"/>
      <c r="V156" s="347"/>
      <c r="W156" s="347"/>
      <c r="X156" s="347"/>
      <c r="Y156" s="347"/>
      <c r="Z156" s="347"/>
      <c r="AA156" s="347"/>
      <c r="AB156" s="347"/>
      <c r="AC156" s="347"/>
      <c r="AD156" s="348"/>
      <c r="AE156" s="383"/>
    </row>
    <row r="157" spans="2:31" ht="13.5">
      <c r="B157" s="349"/>
      <c r="C157" s="384"/>
      <c r="D157" s="350"/>
      <c r="E157" s="706" t="str">
        <f t="shared" ref="E157:AD157" si="20">E124</f>
        <v>01</v>
      </c>
      <c r="F157" s="706" t="str">
        <f t="shared" si="20"/>
        <v>02</v>
      </c>
      <c r="G157" s="706" t="str">
        <f t="shared" si="20"/>
        <v>03</v>
      </c>
      <c r="H157" s="706" t="str">
        <f t="shared" si="20"/>
        <v>04</v>
      </c>
      <c r="I157" s="706" t="str">
        <f t="shared" si="20"/>
        <v>05</v>
      </c>
      <c r="J157" s="706" t="str">
        <f t="shared" si="20"/>
        <v>06</v>
      </c>
      <c r="K157" s="706" t="str">
        <f t="shared" si="20"/>
        <v>07</v>
      </c>
      <c r="L157" s="706" t="str">
        <f t="shared" si="20"/>
        <v>08</v>
      </c>
      <c r="M157" s="706" t="str">
        <f t="shared" si="20"/>
        <v>09</v>
      </c>
      <c r="N157" s="706" t="str">
        <f t="shared" si="20"/>
        <v>10</v>
      </c>
      <c r="O157" s="707" t="str">
        <f t="shared" si="20"/>
        <v>11</v>
      </c>
      <c r="P157" s="351" t="str">
        <f t="shared" si="20"/>
        <v>12</v>
      </c>
      <c r="Q157" s="708" t="str">
        <f t="shared" si="20"/>
        <v>13</v>
      </c>
      <c r="R157" s="706" t="str">
        <f t="shared" si="20"/>
        <v>01</v>
      </c>
      <c r="S157" s="706" t="str">
        <f t="shared" si="20"/>
        <v>02</v>
      </c>
      <c r="T157" s="706" t="str">
        <f t="shared" si="20"/>
        <v>03</v>
      </c>
      <c r="U157" s="706" t="str">
        <f t="shared" si="20"/>
        <v>04</v>
      </c>
      <c r="V157" s="706" t="str">
        <f t="shared" si="20"/>
        <v>05</v>
      </c>
      <c r="W157" s="706" t="str">
        <f t="shared" si="20"/>
        <v>06</v>
      </c>
      <c r="X157" s="706" t="str">
        <f t="shared" si="20"/>
        <v>07</v>
      </c>
      <c r="Y157" s="706" t="str">
        <f t="shared" si="20"/>
        <v>08</v>
      </c>
      <c r="Z157" s="706" t="str">
        <f t="shared" si="20"/>
        <v>09</v>
      </c>
      <c r="AA157" s="706" t="str">
        <f t="shared" si="20"/>
        <v>10</v>
      </c>
      <c r="AB157" s="707" t="str">
        <f t="shared" si="20"/>
        <v>11</v>
      </c>
      <c r="AC157" s="351" t="str">
        <f t="shared" si="20"/>
        <v>12</v>
      </c>
      <c r="AD157" s="708" t="str">
        <f t="shared" si="20"/>
        <v>13</v>
      </c>
      <c r="AE157" s="317"/>
    </row>
    <row r="158" spans="2:31" ht="24">
      <c r="B158" s="352"/>
      <c r="C158" s="353"/>
      <c r="D158" s="354"/>
      <c r="E158" s="709" t="str">
        <f t="shared" ref="E158:AD158" si="21">E125</f>
        <v>農林漁業</v>
      </c>
      <c r="F158" s="709" t="str">
        <f t="shared" si="21"/>
        <v>鉱業</v>
      </c>
      <c r="G158" s="709" t="str">
        <f t="shared" si="21"/>
        <v>製造業</v>
      </c>
      <c r="H158" s="709" t="str">
        <f t="shared" si="21"/>
        <v>建設</v>
      </c>
      <c r="I158" s="709" t="str">
        <f t="shared" si="21"/>
        <v>電力・ガス・水道</v>
      </c>
      <c r="J158" s="709" t="str">
        <f t="shared" si="21"/>
        <v>商業　　　　　　　　</v>
      </c>
      <c r="K158" s="709" t="str">
        <f t="shared" si="21"/>
        <v>金融・保険　　　　　</v>
      </c>
      <c r="L158" s="709" t="str">
        <f t="shared" si="21"/>
        <v>不動産　　　　　　　</v>
      </c>
      <c r="M158" s="709" t="str">
        <f t="shared" si="21"/>
        <v>運輸・郵便　　　</v>
      </c>
      <c r="N158" s="709" t="str">
        <f t="shared" si="21"/>
        <v>情報通信</v>
      </c>
      <c r="O158" s="710" t="str">
        <f t="shared" si="21"/>
        <v>公務　　　　　　　　</v>
      </c>
      <c r="P158" s="355" t="str">
        <f t="shared" si="21"/>
        <v>サービス業</v>
      </c>
      <c r="Q158" s="711" t="str">
        <f t="shared" si="21"/>
        <v>分類不明</v>
      </c>
      <c r="R158" s="709" t="str">
        <f t="shared" si="21"/>
        <v>農林漁業</v>
      </c>
      <c r="S158" s="709" t="str">
        <f t="shared" si="21"/>
        <v>鉱業</v>
      </c>
      <c r="T158" s="709" t="str">
        <f t="shared" si="21"/>
        <v>製造業</v>
      </c>
      <c r="U158" s="709" t="str">
        <f t="shared" si="21"/>
        <v>建設</v>
      </c>
      <c r="V158" s="709" t="str">
        <f t="shared" si="21"/>
        <v>電力・ガス・水道</v>
      </c>
      <c r="W158" s="709" t="str">
        <f t="shared" si="21"/>
        <v>商業　　　　　　　　</v>
      </c>
      <c r="X158" s="709" t="str">
        <f t="shared" si="21"/>
        <v>金融・保険　　　　　</v>
      </c>
      <c r="Y158" s="709" t="str">
        <f t="shared" si="21"/>
        <v>不動産　　　　　　　</v>
      </c>
      <c r="Z158" s="709" t="str">
        <f t="shared" si="21"/>
        <v>運輸・郵便　　　</v>
      </c>
      <c r="AA158" s="709" t="str">
        <f t="shared" si="21"/>
        <v>情報通信</v>
      </c>
      <c r="AB158" s="710" t="str">
        <f t="shared" si="21"/>
        <v>公務　　　　　　　　</v>
      </c>
      <c r="AC158" s="355" t="str">
        <f t="shared" si="21"/>
        <v>サービス業</v>
      </c>
      <c r="AD158" s="711" t="str">
        <f t="shared" si="21"/>
        <v>分類不明</v>
      </c>
      <c r="AE158" s="385" t="s">
        <v>70</v>
      </c>
    </row>
    <row r="159" spans="2:31">
      <c r="B159" s="356" t="s">
        <v>86</v>
      </c>
      <c r="C159" s="357" t="str">
        <f t="shared" ref="C159:D171" si="22">C5</f>
        <v>01</v>
      </c>
      <c r="D159" s="386" t="str">
        <f t="shared" si="22"/>
        <v>農林漁業</v>
      </c>
      <c r="E159" s="387">
        <f>$F$91*E126</f>
        <v>0</v>
      </c>
      <c r="F159" s="387">
        <f>$F$92*F126</f>
        <v>0</v>
      </c>
      <c r="G159" s="387">
        <f>$F$93*G126</f>
        <v>0</v>
      </c>
      <c r="H159" s="387">
        <f>$F$94*H126</f>
        <v>0</v>
      </c>
      <c r="I159" s="387">
        <f>$F$95*I126</f>
        <v>0</v>
      </c>
      <c r="J159" s="387">
        <f>$F$96*J126</f>
        <v>0</v>
      </c>
      <c r="K159" s="387">
        <f>$F$97*K126</f>
        <v>0</v>
      </c>
      <c r="L159" s="387">
        <f>$F$98*L126</f>
        <v>0</v>
      </c>
      <c r="M159" s="387">
        <f>$F$99*M126</f>
        <v>0</v>
      </c>
      <c r="N159" s="387">
        <f>$F$100*N126</f>
        <v>0</v>
      </c>
      <c r="O159" s="387">
        <f>$F$101*O126</f>
        <v>0</v>
      </c>
      <c r="P159" s="387">
        <f>$F$102*P126</f>
        <v>0</v>
      </c>
      <c r="Q159" s="387">
        <f>$F$103*Q126</f>
        <v>0</v>
      </c>
      <c r="R159" s="388">
        <f>$F$104*R126</f>
        <v>0</v>
      </c>
      <c r="S159" s="387">
        <f>$F$105*S126</f>
        <v>0</v>
      </c>
      <c r="T159" s="387">
        <f>$F$106*T126</f>
        <v>0</v>
      </c>
      <c r="U159" s="387">
        <f>$F$107*U126</f>
        <v>0</v>
      </c>
      <c r="V159" s="387">
        <f>$F$108*V126</f>
        <v>0</v>
      </c>
      <c r="W159" s="387">
        <f>$F$109*W126</f>
        <v>0</v>
      </c>
      <c r="X159" s="387">
        <f>$F$110*X126</f>
        <v>0</v>
      </c>
      <c r="Y159" s="387">
        <f>$F$111*Y126</f>
        <v>0</v>
      </c>
      <c r="Z159" s="387">
        <f>$F$112*Z126</f>
        <v>0</v>
      </c>
      <c r="AA159" s="387">
        <f>$F$113*AA126</f>
        <v>0</v>
      </c>
      <c r="AB159" s="387">
        <f>$F$114*AB126</f>
        <v>0</v>
      </c>
      <c r="AC159" s="387">
        <f>$F$115*AC126</f>
        <v>0</v>
      </c>
      <c r="AD159" s="387">
        <f>$F$116*AD126</f>
        <v>0</v>
      </c>
      <c r="AE159" s="389">
        <f>SUM(E159:AD159)</f>
        <v>0</v>
      </c>
    </row>
    <row r="160" spans="2:31">
      <c r="B160" s="363"/>
      <c r="C160" s="364" t="str">
        <f t="shared" si="22"/>
        <v>02</v>
      </c>
      <c r="D160" s="390" t="str">
        <f t="shared" si="22"/>
        <v>鉱業</v>
      </c>
      <c r="E160" s="362">
        <f t="shared" ref="E160:E183" si="23">$F$91*E127</f>
        <v>0</v>
      </c>
      <c r="F160" s="362">
        <f t="shared" ref="F160:F185" si="24">$F$92*F127</f>
        <v>0</v>
      </c>
      <c r="G160" s="362">
        <f t="shared" ref="G160:G185" si="25">$F$93*G127</f>
        <v>0</v>
      </c>
      <c r="H160" s="362">
        <f t="shared" ref="H160:H185" si="26">$F$94*H127</f>
        <v>0</v>
      </c>
      <c r="I160" s="362">
        <f t="shared" ref="I160:I185" si="27">$F$95*I127</f>
        <v>0</v>
      </c>
      <c r="J160" s="362">
        <f t="shared" ref="J160:J185" si="28">$F$96*J127</f>
        <v>0</v>
      </c>
      <c r="K160" s="362">
        <f t="shared" ref="K160:K185" si="29">$F$97*K127</f>
        <v>0</v>
      </c>
      <c r="L160" s="362">
        <f t="shared" ref="L160:L185" si="30">$F$98*L127</f>
        <v>0</v>
      </c>
      <c r="M160" s="362">
        <f t="shared" ref="M160:M185" si="31">$F$99*M127</f>
        <v>0</v>
      </c>
      <c r="N160" s="362">
        <f t="shared" ref="N160:N185" si="32">$F$100*N127</f>
        <v>0</v>
      </c>
      <c r="O160" s="362">
        <f t="shared" ref="O160:O185" si="33">$F$101*O127</f>
        <v>0</v>
      </c>
      <c r="P160" s="362">
        <f t="shared" ref="P160:P185" si="34">$F$102*P127</f>
        <v>0</v>
      </c>
      <c r="Q160" s="362">
        <f t="shared" ref="Q160:Q185" si="35">$F$103*Q127</f>
        <v>0</v>
      </c>
      <c r="R160" s="391">
        <f t="shared" ref="R160:R185" si="36">$F$104*R127</f>
        <v>0</v>
      </c>
      <c r="S160" s="362">
        <f t="shared" ref="S160:S185" si="37">$F$105*S127</f>
        <v>0</v>
      </c>
      <c r="T160" s="362">
        <f t="shared" ref="T160:T185" si="38">$F$106*T127</f>
        <v>0</v>
      </c>
      <c r="U160" s="362">
        <f t="shared" ref="U160:U185" si="39">$F$107*U127</f>
        <v>0</v>
      </c>
      <c r="V160" s="362">
        <f t="shared" ref="V160:V185" si="40">$F$108*V127</f>
        <v>0</v>
      </c>
      <c r="W160" s="362">
        <f t="shared" ref="W160:W185" si="41">$F$109*W127</f>
        <v>0</v>
      </c>
      <c r="X160" s="362">
        <f t="shared" ref="X160:X185" si="42">$F$110*X127</f>
        <v>0</v>
      </c>
      <c r="Y160" s="362">
        <f t="shared" ref="Y160:Y185" si="43">$F$111*Y127</f>
        <v>0</v>
      </c>
      <c r="Z160" s="362">
        <f t="shared" ref="Z160:Z185" si="44">$F$112*Z127</f>
        <v>0</v>
      </c>
      <c r="AA160" s="362">
        <f t="shared" ref="AA160:AA185" si="45">$F$113*AA127</f>
        <v>0</v>
      </c>
      <c r="AB160" s="362">
        <f t="shared" ref="AB160:AB185" si="46">$F$114*AB127</f>
        <v>0</v>
      </c>
      <c r="AC160" s="362">
        <f t="shared" ref="AC160:AC185" si="47">$F$115*AC127</f>
        <v>0</v>
      </c>
      <c r="AD160" s="362">
        <f t="shared" ref="AD160:AD185" si="48">$F$116*AD127</f>
        <v>0</v>
      </c>
      <c r="AE160" s="392">
        <f t="shared" ref="AE160:AE186" si="49">SUM(E160:AD160)</f>
        <v>0</v>
      </c>
    </row>
    <row r="161" spans="2:31">
      <c r="B161" s="363"/>
      <c r="C161" s="364" t="str">
        <f t="shared" si="22"/>
        <v>03</v>
      </c>
      <c r="D161" s="390" t="str">
        <f t="shared" si="22"/>
        <v>製造業</v>
      </c>
      <c r="E161" s="362">
        <f t="shared" si="23"/>
        <v>0</v>
      </c>
      <c r="F161" s="362">
        <f t="shared" si="24"/>
        <v>0</v>
      </c>
      <c r="G161" s="362">
        <f t="shared" si="25"/>
        <v>0</v>
      </c>
      <c r="H161" s="362">
        <f t="shared" si="26"/>
        <v>0</v>
      </c>
      <c r="I161" s="362">
        <f t="shared" si="27"/>
        <v>0</v>
      </c>
      <c r="J161" s="362">
        <f t="shared" si="28"/>
        <v>0</v>
      </c>
      <c r="K161" s="362">
        <f t="shared" si="29"/>
        <v>0</v>
      </c>
      <c r="L161" s="362">
        <f t="shared" si="30"/>
        <v>0</v>
      </c>
      <c r="M161" s="362">
        <f t="shared" si="31"/>
        <v>0</v>
      </c>
      <c r="N161" s="362">
        <f t="shared" si="32"/>
        <v>0</v>
      </c>
      <c r="O161" s="362">
        <f t="shared" si="33"/>
        <v>0</v>
      </c>
      <c r="P161" s="362">
        <f t="shared" si="34"/>
        <v>0</v>
      </c>
      <c r="Q161" s="362">
        <f t="shared" si="35"/>
        <v>0</v>
      </c>
      <c r="R161" s="391">
        <f t="shared" si="36"/>
        <v>0</v>
      </c>
      <c r="S161" s="362">
        <f t="shared" si="37"/>
        <v>0</v>
      </c>
      <c r="T161" s="362">
        <f t="shared" si="38"/>
        <v>0</v>
      </c>
      <c r="U161" s="362">
        <f t="shared" si="39"/>
        <v>0</v>
      </c>
      <c r="V161" s="362">
        <f t="shared" si="40"/>
        <v>0</v>
      </c>
      <c r="W161" s="362">
        <f t="shared" si="41"/>
        <v>0</v>
      </c>
      <c r="X161" s="362">
        <f t="shared" si="42"/>
        <v>0</v>
      </c>
      <c r="Y161" s="362">
        <f t="shared" si="43"/>
        <v>0</v>
      </c>
      <c r="Z161" s="362">
        <f t="shared" si="44"/>
        <v>0</v>
      </c>
      <c r="AA161" s="362">
        <f t="shared" si="45"/>
        <v>0</v>
      </c>
      <c r="AB161" s="362">
        <f t="shared" si="46"/>
        <v>0</v>
      </c>
      <c r="AC161" s="362">
        <f t="shared" si="47"/>
        <v>0</v>
      </c>
      <c r="AD161" s="362">
        <f t="shared" si="48"/>
        <v>0</v>
      </c>
      <c r="AE161" s="392">
        <f t="shared" si="49"/>
        <v>0</v>
      </c>
    </row>
    <row r="162" spans="2:31">
      <c r="B162" s="363"/>
      <c r="C162" s="364" t="str">
        <f t="shared" si="22"/>
        <v>04</v>
      </c>
      <c r="D162" s="390" t="str">
        <f t="shared" si="22"/>
        <v>建設</v>
      </c>
      <c r="E162" s="362">
        <f t="shared" si="23"/>
        <v>0</v>
      </c>
      <c r="F162" s="362">
        <f t="shared" si="24"/>
        <v>0</v>
      </c>
      <c r="G162" s="362">
        <f t="shared" si="25"/>
        <v>0</v>
      </c>
      <c r="H162" s="362">
        <f t="shared" si="26"/>
        <v>0</v>
      </c>
      <c r="I162" s="362">
        <f t="shared" si="27"/>
        <v>0</v>
      </c>
      <c r="J162" s="362">
        <f t="shared" si="28"/>
        <v>0</v>
      </c>
      <c r="K162" s="362">
        <f t="shared" si="29"/>
        <v>0</v>
      </c>
      <c r="L162" s="362">
        <f t="shared" si="30"/>
        <v>0</v>
      </c>
      <c r="M162" s="362">
        <f t="shared" si="31"/>
        <v>0</v>
      </c>
      <c r="N162" s="362">
        <f t="shared" si="32"/>
        <v>0</v>
      </c>
      <c r="O162" s="362">
        <f t="shared" si="33"/>
        <v>0</v>
      </c>
      <c r="P162" s="362">
        <f t="shared" si="34"/>
        <v>0</v>
      </c>
      <c r="Q162" s="362">
        <f t="shared" si="35"/>
        <v>0</v>
      </c>
      <c r="R162" s="391">
        <f t="shared" si="36"/>
        <v>0</v>
      </c>
      <c r="S162" s="362">
        <f t="shared" si="37"/>
        <v>0</v>
      </c>
      <c r="T162" s="362">
        <f t="shared" si="38"/>
        <v>0</v>
      </c>
      <c r="U162" s="362">
        <f t="shared" si="39"/>
        <v>0</v>
      </c>
      <c r="V162" s="362">
        <f t="shared" si="40"/>
        <v>0</v>
      </c>
      <c r="W162" s="362">
        <f t="shared" si="41"/>
        <v>0</v>
      </c>
      <c r="X162" s="362">
        <f t="shared" si="42"/>
        <v>0</v>
      </c>
      <c r="Y162" s="362">
        <f t="shared" si="43"/>
        <v>0</v>
      </c>
      <c r="Z162" s="362">
        <f t="shared" si="44"/>
        <v>0</v>
      </c>
      <c r="AA162" s="362">
        <f t="shared" si="45"/>
        <v>0</v>
      </c>
      <c r="AB162" s="362">
        <f t="shared" si="46"/>
        <v>0</v>
      </c>
      <c r="AC162" s="362">
        <f t="shared" si="47"/>
        <v>0</v>
      </c>
      <c r="AD162" s="362">
        <f t="shared" si="48"/>
        <v>0</v>
      </c>
      <c r="AE162" s="392">
        <f t="shared" si="49"/>
        <v>0</v>
      </c>
    </row>
    <row r="163" spans="2:31">
      <c r="B163" s="363"/>
      <c r="C163" s="364" t="str">
        <f t="shared" si="22"/>
        <v>05</v>
      </c>
      <c r="D163" s="390" t="str">
        <f t="shared" si="22"/>
        <v>電力・ガス・水道</v>
      </c>
      <c r="E163" s="362">
        <f t="shared" si="23"/>
        <v>0</v>
      </c>
      <c r="F163" s="362">
        <f t="shared" si="24"/>
        <v>0</v>
      </c>
      <c r="G163" s="362">
        <f t="shared" si="25"/>
        <v>0</v>
      </c>
      <c r="H163" s="362">
        <f t="shared" si="26"/>
        <v>0</v>
      </c>
      <c r="I163" s="362">
        <f t="shared" si="27"/>
        <v>0</v>
      </c>
      <c r="J163" s="362">
        <f t="shared" si="28"/>
        <v>0</v>
      </c>
      <c r="K163" s="362">
        <f t="shared" si="29"/>
        <v>0</v>
      </c>
      <c r="L163" s="362">
        <f t="shared" si="30"/>
        <v>0</v>
      </c>
      <c r="M163" s="362">
        <f t="shared" si="31"/>
        <v>0</v>
      </c>
      <c r="N163" s="362">
        <f t="shared" si="32"/>
        <v>0</v>
      </c>
      <c r="O163" s="362">
        <f t="shared" si="33"/>
        <v>0</v>
      </c>
      <c r="P163" s="362">
        <f t="shared" si="34"/>
        <v>0</v>
      </c>
      <c r="Q163" s="362">
        <f t="shared" si="35"/>
        <v>0</v>
      </c>
      <c r="R163" s="391">
        <f t="shared" si="36"/>
        <v>0</v>
      </c>
      <c r="S163" s="362">
        <f t="shared" si="37"/>
        <v>0</v>
      </c>
      <c r="T163" s="362">
        <f t="shared" si="38"/>
        <v>0</v>
      </c>
      <c r="U163" s="362">
        <f t="shared" si="39"/>
        <v>0</v>
      </c>
      <c r="V163" s="362">
        <f t="shared" si="40"/>
        <v>0</v>
      </c>
      <c r="W163" s="362">
        <f t="shared" si="41"/>
        <v>0</v>
      </c>
      <c r="X163" s="362">
        <f t="shared" si="42"/>
        <v>0</v>
      </c>
      <c r="Y163" s="362">
        <f t="shared" si="43"/>
        <v>0</v>
      </c>
      <c r="Z163" s="362">
        <f t="shared" si="44"/>
        <v>0</v>
      </c>
      <c r="AA163" s="362">
        <f t="shared" si="45"/>
        <v>0</v>
      </c>
      <c r="AB163" s="362">
        <f t="shared" si="46"/>
        <v>0</v>
      </c>
      <c r="AC163" s="362">
        <f t="shared" si="47"/>
        <v>0</v>
      </c>
      <c r="AD163" s="362">
        <f t="shared" si="48"/>
        <v>0</v>
      </c>
      <c r="AE163" s="392">
        <f t="shared" si="49"/>
        <v>0</v>
      </c>
    </row>
    <row r="164" spans="2:31">
      <c r="B164" s="363"/>
      <c r="C164" s="364" t="str">
        <f t="shared" si="22"/>
        <v>06</v>
      </c>
      <c r="D164" s="390" t="str">
        <f t="shared" si="22"/>
        <v>商業　　　　　　　　</v>
      </c>
      <c r="E164" s="362">
        <f t="shared" si="23"/>
        <v>0</v>
      </c>
      <c r="F164" s="362">
        <f t="shared" si="24"/>
        <v>0</v>
      </c>
      <c r="G164" s="362">
        <f t="shared" si="25"/>
        <v>0</v>
      </c>
      <c r="H164" s="362">
        <f t="shared" si="26"/>
        <v>0</v>
      </c>
      <c r="I164" s="362">
        <f t="shared" si="27"/>
        <v>0</v>
      </c>
      <c r="J164" s="362">
        <f t="shared" si="28"/>
        <v>0</v>
      </c>
      <c r="K164" s="362">
        <f t="shared" si="29"/>
        <v>0</v>
      </c>
      <c r="L164" s="362">
        <f t="shared" si="30"/>
        <v>0</v>
      </c>
      <c r="M164" s="362">
        <f t="shared" si="31"/>
        <v>0</v>
      </c>
      <c r="N164" s="362">
        <f t="shared" si="32"/>
        <v>0</v>
      </c>
      <c r="O164" s="362">
        <f t="shared" si="33"/>
        <v>0</v>
      </c>
      <c r="P164" s="362">
        <f t="shared" si="34"/>
        <v>0</v>
      </c>
      <c r="Q164" s="362">
        <f t="shared" si="35"/>
        <v>0</v>
      </c>
      <c r="R164" s="391">
        <f t="shared" si="36"/>
        <v>0</v>
      </c>
      <c r="S164" s="362">
        <f t="shared" si="37"/>
        <v>0</v>
      </c>
      <c r="T164" s="362">
        <f t="shared" si="38"/>
        <v>0</v>
      </c>
      <c r="U164" s="362">
        <f t="shared" si="39"/>
        <v>0</v>
      </c>
      <c r="V164" s="362">
        <f t="shared" si="40"/>
        <v>0</v>
      </c>
      <c r="W164" s="362">
        <f t="shared" si="41"/>
        <v>0</v>
      </c>
      <c r="X164" s="362">
        <f t="shared" si="42"/>
        <v>0</v>
      </c>
      <c r="Y164" s="362">
        <f t="shared" si="43"/>
        <v>0</v>
      </c>
      <c r="Z164" s="362">
        <f t="shared" si="44"/>
        <v>0</v>
      </c>
      <c r="AA164" s="362">
        <f t="shared" si="45"/>
        <v>0</v>
      </c>
      <c r="AB164" s="362">
        <f t="shared" si="46"/>
        <v>0</v>
      </c>
      <c r="AC164" s="362">
        <f t="shared" si="47"/>
        <v>0</v>
      </c>
      <c r="AD164" s="362">
        <f t="shared" si="48"/>
        <v>0</v>
      </c>
      <c r="AE164" s="392">
        <f t="shared" si="49"/>
        <v>0</v>
      </c>
    </row>
    <row r="165" spans="2:31">
      <c r="B165" s="363"/>
      <c r="C165" s="364" t="str">
        <f t="shared" si="22"/>
        <v>07</v>
      </c>
      <c r="D165" s="390" t="str">
        <f t="shared" si="22"/>
        <v>金融・保険　　　　　</v>
      </c>
      <c r="E165" s="362">
        <f t="shared" si="23"/>
        <v>0</v>
      </c>
      <c r="F165" s="362">
        <f t="shared" si="24"/>
        <v>0</v>
      </c>
      <c r="G165" s="362">
        <f t="shared" si="25"/>
        <v>0</v>
      </c>
      <c r="H165" s="362">
        <f t="shared" si="26"/>
        <v>0</v>
      </c>
      <c r="I165" s="362">
        <f t="shared" si="27"/>
        <v>0</v>
      </c>
      <c r="J165" s="362">
        <f t="shared" si="28"/>
        <v>0</v>
      </c>
      <c r="K165" s="362">
        <f t="shared" si="29"/>
        <v>0</v>
      </c>
      <c r="L165" s="362">
        <f t="shared" si="30"/>
        <v>0</v>
      </c>
      <c r="M165" s="362">
        <f t="shared" si="31"/>
        <v>0</v>
      </c>
      <c r="N165" s="362">
        <f t="shared" si="32"/>
        <v>0</v>
      </c>
      <c r="O165" s="362">
        <f t="shared" si="33"/>
        <v>0</v>
      </c>
      <c r="P165" s="362">
        <f t="shared" si="34"/>
        <v>0</v>
      </c>
      <c r="Q165" s="362">
        <f t="shared" si="35"/>
        <v>0</v>
      </c>
      <c r="R165" s="391">
        <f t="shared" si="36"/>
        <v>0</v>
      </c>
      <c r="S165" s="362">
        <f t="shared" si="37"/>
        <v>0</v>
      </c>
      <c r="T165" s="362">
        <f t="shared" si="38"/>
        <v>0</v>
      </c>
      <c r="U165" s="362">
        <f t="shared" si="39"/>
        <v>0</v>
      </c>
      <c r="V165" s="362">
        <f t="shared" si="40"/>
        <v>0</v>
      </c>
      <c r="W165" s="362">
        <f t="shared" si="41"/>
        <v>0</v>
      </c>
      <c r="X165" s="362">
        <f t="shared" si="42"/>
        <v>0</v>
      </c>
      <c r="Y165" s="362">
        <f t="shared" si="43"/>
        <v>0</v>
      </c>
      <c r="Z165" s="362">
        <f t="shared" si="44"/>
        <v>0</v>
      </c>
      <c r="AA165" s="362">
        <f t="shared" si="45"/>
        <v>0</v>
      </c>
      <c r="AB165" s="362">
        <f t="shared" si="46"/>
        <v>0</v>
      </c>
      <c r="AC165" s="362">
        <f t="shared" si="47"/>
        <v>0</v>
      </c>
      <c r="AD165" s="362">
        <f t="shared" si="48"/>
        <v>0</v>
      </c>
      <c r="AE165" s="392">
        <f t="shared" si="49"/>
        <v>0</v>
      </c>
    </row>
    <row r="166" spans="2:31">
      <c r="B166" s="363"/>
      <c r="C166" s="364" t="str">
        <f t="shared" si="22"/>
        <v>08</v>
      </c>
      <c r="D166" s="390" t="str">
        <f t="shared" si="22"/>
        <v>不動産　　　　　　　</v>
      </c>
      <c r="E166" s="362">
        <f t="shared" si="23"/>
        <v>0</v>
      </c>
      <c r="F166" s="362">
        <f t="shared" si="24"/>
        <v>0</v>
      </c>
      <c r="G166" s="362">
        <f t="shared" si="25"/>
        <v>0</v>
      </c>
      <c r="H166" s="362">
        <f t="shared" si="26"/>
        <v>0</v>
      </c>
      <c r="I166" s="362">
        <f t="shared" si="27"/>
        <v>0</v>
      </c>
      <c r="J166" s="362">
        <f t="shared" si="28"/>
        <v>0</v>
      </c>
      <c r="K166" s="362">
        <f t="shared" si="29"/>
        <v>0</v>
      </c>
      <c r="L166" s="362">
        <f t="shared" si="30"/>
        <v>0</v>
      </c>
      <c r="M166" s="362">
        <f t="shared" si="31"/>
        <v>0</v>
      </c>
      <c r="N166" s="362">
        <f t="shared" si="32"/>
        <v>0</v>
      </c>
      <c r="O166" s="362">
        <f t="shared" si="33"/>
        <v>0</v>
      </c>
      <c r="P166" s="362">
        <f t="shared" si="34"/>
        <v>0</v>
      </c>
      <c r="Q166" s="362">
        <f t="shared" si="35"/>
        <v>0</v>
      </c>
      <c r="R166" s="391">
        <f t="shared" si="36"/>
        <v>0</v>
      </c>
      <c r="S166" s="362">
        <f t="shared" si="37"/>
        <v>0</v>
      </c>
      <c r="T166" s="362">
        <f t="shared" si="38"/>
        <v>0</v>
      </c>
      <c r="U166" s="362">
        <f t="shared" si="39"/>
        <v>0</v>
      </c>
      <c r="V166" s="362">
        <f t="shared" si="40"/>
        <v>0</v>
      </c>
      <c r="W166" s="362">
        <f t="shared" si="41"/>
        <v>0</v>
      </c>
      <c r="X166" s="362">
        <f t="shared" si="42"/>
        <v>0</v>
      </c>
      <c r="Y166" s="362">
        <f t="shared" si="43"/>
        <v>0</v>
      </c>
      <c r="Z166" s="362">
        <f t="shared" si="44"/>
        <v>0</v>
      </c>
      <c r="AA166" s="362">
        <f t="shared" si="45"/>
        <v>0</v>
      </c>
      <c r="AB166" s="362">
        <f t="shared" si="46"/>
        <v>0</v>
      </c>
      <c r="AC166" s="362">
        <f t="shared" si="47"/>
        <v>0</v>
      </c>
      <c r="AD166" s="362">
        <f t="shared" si="48"/>
        <v>0</v>
      </c>
      <c r="AE166" s="392">
        <f t="shared" si="49"/>
        <v>0</v>
      </c>
    </row>
    <row r="167" spans="2:31">
      <c r="B167" s="363"/>
      <c r="C167" s="364" t="str">
        <f t="shared" si="22"/>
        <v>09</v>
      </c>
      <c r="D167" s="390" t="str">
        <f t="shared" si="22"/>
        <v>運輸・郵便　　　</v>
      </c>
      <c r="E167" s="362">
        <f t="shared" si="23"/>
        <v>0</v>
      </c>
      <c r="F167" s="362">
        <f t="shared" si="24"/>
        <v>0</v>
      </c>
      <c r="G167" s="362">
        <f t="shared" si="25"/>
        <v>0</v>
      </c>
      <c r="H167" s="362">
        <f t="shared" si="26"/>
        <v>0</v>
      </c>
      <c r="I167" s="362">
        <f t="shared" si="27"/>
        <v>0</v>
      </c>
      <c r="J167" s="362">
        <f t="shared" si="28"/>
        <v>0</v>
      </c>
      <c r="K167" s="362">
        <f t="shared" si="29"/>
        <v>0</v>
      </c>
      <c r="L167" s="362">
        <f t="shared" si="30"/>
        <v>0</v>
      </c>
      <c r="M167" s="362">
        <f t="shared" si="31"/>
        <v>0</v>
      </c>
      <c r="N167" s="362">
        <f t="shared" si="32"/>
        <v>0</v>
      </c>
      <c r="O167" s="362">
        <f t="shared" si="33"/>
        <v>0</v>
      </c>
      <c r="P167" s="362">
        <f t="shared" si="34"/>
        <v>0</v>
      </c>
      <c r="Q167" s="362">
        <f t="shared" si="35"/>
        <v>0</v>
      </c>
      <c r="R167" s="391">
        <f t="shared" si="36"/>
        <v>0</v>
      </c>
      <c r="S167" s="362">
        <f t="shared" si="37"/>
        <v>0</v>
      </c>
      <c r="T167" s="362">
        <f t="shared" si="38"/>
        <v>0</v>
      </c>
      <c r="U167" s="362">
        <f t="shared" si="39"/>
        <v>0</v>
      </c>
      <c r="V167" s="362">
        <f t="shared" si="40"/>
        <v>0</v>
      </c>
      <c r="W167" s="362">
        <f t="shared" si="41"/>
        <v>0</v>
      </c>
      <c r="X167" s="362">
        <f t="shared" si="42"/>
        <v>0</v>
      </c>
      <c r="Y167" s="362">
        <f t="shared" si="43"/>
        <v>0</v>
      </c>
      <c r="Z167" s="362">
        <f t="shared" si="44"/>
        <v>0</v>
      </c>
      <c r="AA167" s="362">
        <f t="shared" si="45"/>
        <v>0</v>
      </c>
      <c r="AB167" s="362">
        <f t="shared" si="46"/>
        <v>0</v>
      </c>
      <c r="AC167" s="362">
        <f t="shared" si="47"/>
        <v>0</v>
      </c>
      <c r="AD167" s="362">
        <f t="shared" si="48"/>
        <v>0</v>
      </c>
      <c r="AE167" s="392">
        <f t="shared" si="49"/>
        <v>0</v>
      </c>
    </row>
    <row r="168" spans="2:31">
      <c r="B168" s="363"/>
      <c r="C168" s="364" t="str">
        <f t="shared" si="22"/>
        <v>10</v>
      </c>
      <c r="D168" s="390" t="str">
        <f t="shared" si="22"/>
        <v>情報通信</v>
      </c>
      <c r="E168" s="362">
        <f t="shared" si="23"/>
        <v>0</v>
      </c>
      <c r="F168" s="362">
        <f t="shared" si="24"/>
        <v>0</v>
      </c>
      <c r="G168" s="362">
        <f t="shared" si="25"/>
        <v>0</v>
      </c>
      <c r="H168" s="362">
        <f t="shared" si="26"/>
        <v>0</v>
      </c>
      <c r="I168" s="362">
        <f t="shared" si="27"/>
        <v>0</v>
      </c>
      <c r="J168" s="362">
        <f t="shared" si="28"/>
        <v>0</v>
      </c>
      <c r="K168" s="362">
        <f t="shared" si="29"/>
        <v>0</v>
      </c>
      <c r="L168" s="362">
        <f t="shared" si="30"/>
        <v>0</v>
      </c>
      <c r="M168" s="362">
        <f t="shared" si="31"/>
        <v>0</v>
      </c>
      <c r="N168" s="362">
        <f t="shared" si="32"/>
        <v>0</v>
      </c>
      <c r="O168" s="362">
        <f t="shared" si="33"/>
        <v>0</v>
      </c>
      <c r="P168" s="362">
        <f t="shared" si="34"/>
        <v>0</v>
      </c>
      <c r="Q168" s="362">
        <f t="shared" si="35"/>
        <v>0</v>
      </c>
      <c r="R168" s="391">
        <f t="shared" si="36"/>
        <v>0</v>
      </c>
      <c r="S168" s="362">
        <f t="shared" si="37"/>
        <v>0</v>
      </c>
      <c r="T168" s="362">
        <f t="shared" si="38"/>
        <v>0</v>
      </c>
      <c r="U168" s="362">
        <f t="shared" si="39"/>
        <v>0</v>
      </c>
      <c r="V168" s="362">
        <f t="shared" si="40"/>
        <v>0</v>
      </c>
      <c r="W168" s="362">
        <f t="shared" si="41"/>
        <v>0</v>
      </c>
      <c r="X168" s="362">
        <f t="shared" si="42"/>
        <v>0</v>
      </c>
      <c r="Y168" s="362">
        <f t="shared" si="43"/>
        <v>0</v>
      </c>
      <c r="Z168" s="362">
        <f t="shared" si="44"/>
        <v>0</v>
      </c>
      <c r="AA168" s="362">
        <f t="shared" si="45"/>
        <v>0</v>
      </c>
      <c r="AB168" s="362">
        <f t="shared" si="46"/>
        <v>0</v>
      </c>
      <c r="AC168" s="362">
        <f t="shared" si="47"/>
        <v>0</v>
      </c>
      <c r="AD168" s="362">
        <f t="shared" si="48"/>
        <v>0</v>
      </c>
      <c r="AE168" s="392">
        <f t="shared" si="49"/>
        <v>0</v>
      </c>
    </row>
    <row r="169" spans="2:31">
      <c r="B169" s="363"/>
      <c r="C169" s="364" t="str">
        <f t="shared" si="22"/>
        <v>11</v>
      </c>
      <c r="D169" s="390" t="str">
        <f t="shared" si="22"/>
        <v>公務　　　　　　　　</v>
      </c>
      <c r="E169" s="362">
        <f t="shared" si="23"/>
        <v>0</v>
      </c>
      <c r="F169" s="362">
        <f t="shared" si="24"/>
        <v>0</v>
      </c>
      <c r="G169" s="362">
        <f t="shared" si="25"/>
        <v>0</v>
      </c>
      <c r="H169" s="362">
        <f t="shared" si="26"/>
        <v>0</v>
      </c>
      <c r="I169" s="362">
        <f t="shared" si="27"/>
        <v>0</v>
      </c>
      <c r="J169" s="362">
        <f t="shared" si="28"/>
        <v>0</v>
      </c>
      <c r="K169" s="362">
        <f t="shared" si="29"/>
        <v>0</v>
      </c>
      <c r="L169" s="362">
        <f t="shared" si="30"/>
        <v>0</v>
      </c>
      <c r="M169" s="362">
        <f t="shared" si="31"/>
        <v>0</v>
      </c>
      <c r="N169" s="362">
        <f t="shared" si="32"/>
        <v>0</v>
      </c>
      <c r="O169" s="362">
        <f t="shared" si="33"/>
        <v>0</v>
      </c>
      <c r="P169" s="362">
        <f t="shared" si="34"/>
        <v>0</v>
      </c>
      <c r="Q169" s="362">
        <f t="shared" si="35"/>
        <v>0</v>
      </c>
      <c r="R169" s="391">
        <f t="shared" si="36"/>
        <v>0</v>
      </c>
      <c r="S169" s="362">
        <f t="shared" si="37"/>
        <v>0</v>
      </c>
      <c r="T169" s="362">
        <f t="shared" si="38"/>
        <v>0</v>
      </c>
      <c r="U169" s="362">
        <f t="shared" si="39"/>
        <v>0</v>
      </c>
      <c r="V169" s="362">
        <f t="shared" si="40"/>
        <v>0</v>
      </c>
      <c r="W169" s="362">
        <f t="shared" si="41"/>
        <v>0</v>
      </c>
      <c r="X169" s="362">
        <f t="shared" si="42"/>
        <v>0</v>
      </c>
      <c r="Y169" s="362">
        <f t="shared" si="43"/>
        <v>0</v>
      </c>
      <c r="Z169" s="362">
        <f t="shared" si="44"/>
        <v>0</v>
      </c>
      <c r="AA169" s="362">
        <f t="shared" si="45"/>
        <v>0</v>
      </c>
      <c r="AB169" s="362">
        <f t="shared" si="46"/>
        <v>0</v>
      </c>
      <c r="AC169" s="362">
        <f t="shared" si="47"/>
        <v>0</v>
      </c>
      <c r="AD169" s="362">
        <f t="shared" si="48"/>
        <v>0</v>
      </c>
      <c r="AE169" s="392">
        <f t="shared" si="49"/>
        <v>0</v>
      </c>
    </row>
    <row r="170" spans="2:31">
      <c r="B170" s="363"/>
      <c r="C170" s="364" t="str">
        <f t="shared" si="22"/>
        <v>12</v>
      </c>
      <c r="D170" s="390" t="str">
        <f t="shared" si="22"/>
        <v>サービス業</v>
      </c>
      <c r="E170" s="362">
        <f t="shared" si="23"/>
        <v>0</v>
      </c>
      <c r="F170" s="362">
        <f t="shared" si="24"/>
        <v>0</v>
      </c>
      <c r="G170" s="362">
        <f t="shared" si="25"/>
        <v>0</v>
      </c>
      <c r="H170" s="362">
        <f t="shared" si="26"/>
        <v>0</v>
      </c>
      <c r="I170" s="362">
        <f t="shared" si="27"/>
        <v>0</v>
      </c>
      <c r="J170" s="362">
        <f t="shared" si="28"/>
        <v>0</v>
      </c>
      <c r="K170" s="362">
        <f t="shared" si="29"/>
        <v>0</v>
      </c>
      <c r="L170" s="362">
        <f t="shared" si="30"/>
        <v>0</v>
      </c>
      <c r="M170" s="362">
        <f t="shared" si="31"/>
        <v>0</v>
      </c>
      <c r="N170" s="362">
        <f t="shared" si="32"/>
        <v>0</v>
      </c>
      <c r="O170" s="362">
        <f t="shared" si="33"/>
        <v>0</v>
      </c>
      <c r="P170" s="362">
        <f t="shared" si="34"/>
        <v>0</v>
      </c>
      <c r="Q170" s="362">
        <f t="shared" si="35"/>
        <v>0</v>
      </c>
      <c r="R170" s="391">
        <f t="shared" si="36"/>
        <v>0</v>
      </c>
      <c r="S170" s="362">
        <f t="shared" si="37"/>
        <v>0</v>
      </c>
      <c r="T170" s="362">
        <f t="shared" si="38"/>
        <v>0</v>
      </c>
      <c r="U170" s="362">
        <f t="shared" si="39"/>
        <v>0</v>
      </c>
      <c r="V170" s="362">
        <f t="shared" si="40"/>
        <v>0</v>
      </c>
      <c r="W170" s="362">
        <f t="shared" si="41"/>
        <v>0</v>
      </c>
      <c r="X170" s="362">
        <f t="shared" si="42"/>
        <v>0</v>
      </c>
      <c r="Y170" s="362">
        <f t="shared" si="43"/>
        <v>0</v>
      </c>
      <c r="Z170" s="362">
        <f t="shared" si="44"/>
        <v>0</v>
      </c>
      <c r="AA170" s="362">
        <f t="shared" si="45"/>
        <v>0</v>
      </c>
      <c r="AB170" s="362">
        <f t="shared" si="46"/>
        <v>0</v>
      </c>
      <c r="AC170" s="362">
        <f t="shared" si="47"/>
        <v>0</v>
      </c>
      <c r="AD170" s="362">
        <f t="shared" si="48"/>
        <v>0</v>
      </c>
      <c r="AE170" s="392">
        <f t="shared" si="49"/>
        <v>0</v>
      </c>
    </row>
    <row r="171" spans="2:31">
      <c r="B171" s="363"/>
      <c r="C171" s="374" t="str">
        <f t="shared" si="22"/>
        <v>13</v>
      </c>
      <c r="D171" s="393" t="str">
        <f t="shared" si="22"/>
        <v>分類不明</v>
      </c>
      <c r="E171" s="394">
        <f t="shared" si="23"/>
        <v>0</v>
      </c>
      <c r="F171" s="394">
        <f t="shared" si="24"/>
        <v>0</v>
      </c>
      <c r="G171" s="394">
        <f t="shared" si="25"/>
        <v>0</v>
      </c>
      <c r="H171" s="394">
        <f t="shared" si="26"/>
        <v>0</v>
      </c>
      <c r="I171" s="394">
        <f t="shared" si="27"/>
        <v>0</v>
      </c>
      <c r="J171" s="394">
        <f t="shared" si="28"/>
        <v>0</v>
      </c>
      <c r="K171" s="394">
        <f t="shared" si="29"/>
        <v>0</v>
      </c>
      <c r="L171" s="394">
        <f t="shared" si="30"/>
        <v>0</v>
      </c>
      <c r="M171" s="394">
        <f t="shared" si="31"/>
        <v>0</v>
      </c>
      <c r="N171" s="394">
        <f t="shared" si="32"/>
        <v>0</v>
      </c>
      <c r="O171" s="394">
        <f t="shared" si="33"/>
        <v>0</v>
      </c>
      <c r="P171" s="394">
        <f t="shared" si="34"/>
        <v>0</v>
      </c>
      <c r="Q171" s="394">
        <f t="shared" si="35"/>
        <v>0</v>
      </c>
      <c r="R171" s="395">
        <f t="shared" si="36"/>
        <v>0</v>
      </c>
      <c r="S171" s="394">
        <f t="shared" si="37"/>
        <v>0</v>
      </c>
      <c r="T171" s="394">
        <f t="shared" si="38"/>
        <v>0</v>
      </c>
      <c r="U171" s="394">
        <f t="shared" si="39"/>
        <v>0</v>
      </c>
      <c r="V171" s="394">
        <f t="shared" si="40"/>
        <v>0</v>
      </c>
      <c r="W171" s="394">
        <f t="shared" si="41"/>
        <v>0</v>
      </c>
      <c r="X171" s="394">
        <f t="shared" si="42"/>
        <v>0</v>
      </c>
      <c r="Y171" s="394">
        <f t="shared" si="43"/>
        <v>0</v>
      </c>
      <c r="Z171" s="394">
        <f t="shared" si="44"/>
        <v>0</v>
      </c>
      <c r="AA171" s="394">
        <f t="shared" si="45"/>
        <v>0</v>
      </c>
      <c r="AB171" s="394">
        <f t="shared" si="46"/>
        <v>0</v>
      </c>
      <c r="AC171" s="394">
        <f t="shared" si="47"/>
        <v>0</v>
      </c>
      <c r="AD171" s="394">
        <f t="shared" si="48"/>
        <v>0</v>
      </c>
      <c r="AE171" s="311">
        <f t="shared" si="49"/>
        <v>0</v>
      </c>
    </row>
    <row r="172" spans="2:31">
      <c r="B172" s="371" t="s">
        <v>72</v>
      </c>
      <c r="C172" s="357" t="str">
        <f t="shared" ref="C172:D184" si="50">C5</f>
        <v>01</v>
      </c>
      <c r="D172" s="386" t="str">
        <f t="shared" si="50"/>
        <v>農林漁業</v>
      </c>
      <c r="E172" s="387">
        <f t="shared" si="23"/>
        <v>0</v>
      </c>
      <c r="F172" s="387">
        <f t="shared" si="24"/>
        <v>0</v>
      </c>
      <c r="G172" s="387">
        <f t="shared" si="25"/>
        <v>0</v>
      </c>
      <c r="H172" s="387">
        <f t="shared" si="26"/>
        <v>0</v>
      </c>
      <c r="I172" s="387">
        <f t="shared" si="27"/>
        <v>0</v>
      </c>
      <c r="J172" s="387">
        <f t="shared" si="28"/>
        <v>0</v>
      </c>
      <c r="K172" s="387">
        <f t="shared" si="29"/>
        <v>0</v>
      </c>
      <c r="L172" s="387">
        <f t="shared" si="30"/>
        <v>0</v>
      </c>
      <c r="M172" s="387">
        <f t="shared" si="31"/>
        <v>0</v>
      </c>
      <c r="N172" s="387">
        <f t="shared" si="32"/>
        <v>0</v>
      </c>
      <c r="O172" s="387">
        <f t="shared" si="33"/>
        <v>0</v>
      </c>
      <c r="P172" s="387">
        <f t="shared" si="34"/>
        <v>0</v>
      </c>
      <c r="Q172" s="387">
        <f t="shared" si="35"/>
        <v>0</v>
      </c>
      <c r="R172" s="388">
        <f t="shared" si="36"/>
        <v>0</v>
      </c>
      <c r="S172" s="387">
        <f t="shared" si="37"/>
        <v>0</v>
      </c>
      <c r="T172" s="387">
        <f t="shared" si="38"/>
        <v>0</v>
      </c>
      <c r="U172" s="387">
        <f t="shared" si="39"/>
        <v>0</v>
      </c>
      <c r="V172" s="387">
        <f t="shared" si="40"/>
        <v>0</v>
      </c>
      <c r="W172" s="387">
        <f t="shared" si="41"/>
        <v>0</v>
      </c>
      <c r="X172" s="387">
        <f t="shared" si="42"/>
        <v>0</v>
      </c>
      <c r="Y172" s="387">
        <f t="shared" si="43"/>
        <v>0</v>
      </c>
      <c r="Z172" s="387">
        <f t="shared" si="44"/>
        <v>0</v>
      </c>
      <c r="AA172" s="387">
        <f t="shared" si="45"/>
        <v>0</v>
      </c>
      <c r="AB172" s="387">
        <f t="shared" si="46"/>
        <v>0</v>
      </c>
      <c r="AC172" s="387">
        <f t="shared" si="47"/>
        <v>0</v>
      </c>
      <c r="AD172" s="387">
        <f t="shared" si="48"/>
        <v>0</v>
      </c>
      <c r="AE172" s="392">
        <f t="shared" si="49"/>
        <v>0</v>
      </c>
    </row>
    <row r="173" spans="2:31">
      <c r="B173" s="372"/>
      <c r="C173" s="364" t="str">
        <f t="shared" si="50"/>
        <v>02</v>
      </c>
      <c r="D173" s="390" t="str">
        <f t="shared" si="50"/>
        <v>鉱業</v>
      </c>
      <c r="E173" s="362">
        <f t="shared" si="23"/>
        <v>0</v>
      </c>
      <c r="F173" s="362">
        <f t="shared" si="24"/>
        <v>0</v>
      </c>
      <c r="G173" s="362">
        <f t="shared" si="25"/>
        <v>0</v>
      </c>
      <c r="H173" s="362">
        <f t="shared" si="26"/>
        <v>0</v>
      </c>
      <c r="I173" s="362">
        <f t="shared" si="27"/>
        <v>0</v>
      </c>
      <c r="J173" s="362">
        <f t="shared" si="28"/>
        <v>0</v>
      </c>
      <c r="K173" s="362">
        <f t="shared" si="29"/>
        <v>0</v>
      </c>
      <c r="L173" s="362">
        <f t="shared" si="30"/>
        <v>0</v>
      </c>
      <c r="M173" s="362">
        <f t="shared" si="31"/>
        <v>0</v>
      </c>
      <c r="N173" s="362">
        <f t="shared" si="32"/>
        <v>0</v>
      </c>
      <c r="O173" s="362">
        <f t="shared" si="33"/>
        <v>0</v>
      </c>
      <c r="P173" s="362">
        <f t="shared" si="34"/>
        <v>0</v>
      </c>
      <c r="Q173" s="362">
        <f t="shared" si="35"/>
        <v>0</v>
      </c>
      <c r="R173" s="391">
        <f t="shared" si="36"/>
        <v>0</v>
      </c>
      <c r="S173" s="362">
        <f t="shared" si="37"/>
        <v>0</v>
      </c>
      <c r="T173" s="362">
        <f t="shared" si="38"/>
        <v>0</v>
      </c>
      <c r="U173" s="362">
        <f t="shared" si="39"/>
        <v>0</v>
      </c>
      <c r="V173" s="362">
        <f t="shared" si="40"/>
        <v>0</v>
      </c>
      <c r="W173" s="362">
        <f t="shared" si="41"/>
        <v>0</v>
      </c>
      <c r="X173" s="362">
        <f t="shared" si="42"/>
        <v>0</v>
      </c>
      <c r="Y173" s="362">
        <f t="shared" si="43"/>
        <v>0</v>
      </c>
      <c r="Z173" s="362">
        <f t="shared" si="44"/>
        <v>0</v>
      </c>
      <c r="AA173" s="362">
        <f t="shared" si="45"/>
        <v>0</v>
      </c>
      <c r="AB173" s="362">
        <f t="shared" si="46"/>
        <v>0</v>
      </c>
      <c r="AC173" s="362">
        <f t="shared" si="47"/>
        <v>0</v>
      </c>
      <c r="AD173" s="362">
        <f t="shared" si="48"/>
        <v>0</v>
      </c>
      <c r="AE173" s="392">
        <f t="shared" si="49"/>
        <v>0</v>
      </c>
    </row>
    <row r="174" spans="2:31">
      <c r="B174" s="372"/>
      <c r="C174" s="364" t="str">
        <f t="shared" si="50"/>
        <v>03</v>
      </c>
      <c r="D174" s="390" t="str">
        <f t="shared" si="50"/>
        <v>製造業</v>
      </c>
      <c r="E174" s="362">
        <f t="shared" si="23"/>
        <v>0</v>
      </c>
      <c r="F174" s="362">
        <f t="shared" si="24"/>
        <v>0</v>
      </c>
      <c r="G174" s="362">
        <f t="shared" si="25"/>
        <v>0</v>
      </c>
      <c r="H174" s="362">
        <f t="shared" si="26"/>
        <v>0</v>
      </c>
      <c r="I174" s="362">
        <f t="shared" si="27"/>
        <v>0</v>
      </c>
      <c r="J174" s="362">
        <f t="shared" si="28"/>
        <v>0</v>
      </c>
      <c r="K174" s="362">
        <f t="shared" si="29"/>
        <v>0</v>
      </c>
      <c r="L174" s="362">
        <f t="shared" si="30"/>
        <v>0</v>
      </c>
      <c r="M174" s="362">
        <f t="shared" si="31"/>
        <v>0</v>
      </c>
      <c r="N174" s="362">
        <f t="shared" si="32"/>
        <v>0</v>
      </c>
      <c r="O174" s="362">
        <f t="shared" si="33"/>
        <v>0</v>
      </c>
      <c r="P174" s="362">
        <f t="shared" si="34"/>
        <v>0</v>
      </c>
      <c r="Q174" s="362">
        <f t="shared" si="35"/>
        <v>0</v>
      </c>
      <c r="R174" s="391">
        <f t="shared" si="36"/>
        <v>0</v>
      </c>
      <c r="S174" s="362">
        <f t="shared" si="37"/>
        <v>0</v>
      </c>
      <c r="T174" s="362">
        <f t="shared" si="38"/>
        <v>0</v>
      </c>
      <c r="U174" s="362">
        <f t="shared" si="39"/>
        <v>0</v>
      </c>
      <c r="V174" s="362">
        <f t="shared" si="40"/>
        <v>0</v>
      </c>
      <c r="W174" s="362">
        <f t="shared" si="41"/>
        <v>0</v>
      </c>
      <c r="X174" s="362">
        <f t="shared" si="42"/>
        <v>0</v>
      </c>
      <c r="Y174" s="362">
        <f t="shared" si="43"/>
        <v>0</v>
      </c>
      <c r="Z174" s="362">
        <f t="shared" si="44"/>
        <v>0</v>
      </c>
      <c r="AA174" s="362">
        <f t="shared" si="45"/>
        <v>0</v>
      </c>
      <c r="AB174" s="362">
        <f t="shared" si="46"/>
        <v>0</v>
      </c>
      <c r="AC174" s="362">
        <f t="shared" si="47"/>
        <v>0</v>
      </c>
      <c r="AD174" s="362">
        <f t="shared" si="48"/>
        <v>0</v>
      </c>
      <c r="AE174" s="392">
        <f t="shared" si="49"/>
        <v>0</v>
      </c>
    </row>
    <row r="175" spans="2:31">
      <c r="B175" s="372"/>
      <c r="C175" s="364" t="str">
        <f t="shared" si="50"/>
        <v>04</v>
      </c>
      <c r="D175" s="390" t="str">
        <f t="shared" si="50"/>
        <v>建設</v>
      </c>
      <c r="E175" s="362">
        <f t="shared" si="23"/>
        <v>0</v>
      </c>
      <c r="F175" s="362">
        <f t="shared" si="24"/>
        <v>0</v>
      </c>
      <c r="G175" s="362">
        <f t="shared" si="25"/>
        <v>0</v>
      </c>
      <c r="H175" s="362">
        <f t="shared" si="26"/>
        <v>0</v>
      </c>
      <c r="I175" s="362">
        <f t="shared" si="27"/>
        <v>0</v>
      </c>
      <c r="J175" s="362">
        <f t="shared" si="28"/>
        <v>0</v>
      </c>
      <c r="K175" s="362">
        <f t="shared" si="29"/>
        <v>0</v>
      </c>
      <c r="L175" s="362">
        <f t="shared" si="30"/>
        <v>0</v>
      </c>
      <c r="M175" s="362">
        <f t="shared" si="31"/>
        <v>0</v>
      </c>
      <c r="N175" s="362">
        <f t="shared" si="32"/>
        <v>0</v>
      </c>
      <c r="O175" s="362">
        <f t="shared" si="33"/>
        <v>0</v>
      </c>
      <c r="P175" s="362">
        <f t="shared" si="34"/>
        <v>0</v>
      </c>
      <c r="Q175" s="362">
        <f t="shared" si="35"/>
        <v>0</v>
      </c>
      <c r="R175" s="391">
        <f t="shared" si="36"/>
        <v>0</v>
      </c>
      <c r="S175" s="362">
        <f t="shared" si="37"/>
        <v>0</v>
      </c>
      <c r="T175" s="362">
        <f t="shared" si="38"/>
        <v>0</v>
      </c>
      <c r="U175" s="362">
        <f t="shared" si="39"/>
        <v>0</v>
      </c>
      <c r="V175" s="362">
        <f t="shared" si="40"/>
        <v>0</v>
      </c>
      <c r="W175" s="362">
        <f t="shared" si="41"/>
        <v>0</v>
      </c>
      <c r="X175" s="362">
        <f t="shared" si="42"/>
        <v>0</v>
      </c>
      <c r="Y175" s="362">
        <f t="shared" si="43"/>
        <v>0</v>
      </c>
      <c r="Z175" s="362">
        <f t="shared" si="44"/>
        <v>0</v>
      </c>
      <c r="AA175" s="362">
        <f t="shared" si="45"/>
        <v>0</v>
      </c>
      <c r="AB175" s="362">
        <f t="shared" si="46"/>
        <v>0</v>
      </c>
      <c r="AC175" s="362">
        <f t="shared" si="47"/>
        <v>0</v>
      </c>
      <c r="AD175" s="362">
        <f t="shared" si="48"/>
        <v>0</v>
      </c>
      <c r="AE175" s="392">
        <f t="shared" si="49"/>
        <v>0</v>
      </c>
    </row>
    <row r="176" spans="2:31">
      <c r="B176" s="372"/>
      <c r="C176" s="364" t="str">
        <f t="shared" si="50"/>
        <v>05</v>
      </c>
      <c r="D176" s="390" t="str">
        <f t="shared" si="50"/>
        <v>電力・ガス・水道</v>
      </c>
      <c r="E176" s="362">
        <f t="shared" si="23"/>
        <v>0</v>
      </c>
      <c r="F176" s="362">
        <f t="shared" si="24"/>
        <v>0</v>
      </c>
      <c r="G176" s="362">
        <f t="shared" si="25"/>
        <v>0</v>
      </c>
      <c r="H176" s="362">
        <f t="shared" si="26"/>
        <v>0</v>
      </c>
      <c r="I176" s="362">
        <f t="shared" si="27"/>
        <v>0</v>
      </c>
      <c r="J176" s="362">
        <f t="shared" si="28"/>
        <v>0</v>
      </c>
      <c r="K176" s="362">
        <f t="shared" si="29"/>
        <v>0</v>
      </c>
      <c r="L176" s="362">
        <f t="shared" si="30"/>
        <v>0</v>
      </c>
      <c r="M176" s="362">
        <f t="shared" si="31"/>
        <v>0</v>
      </c>
      <c r="N176" s="362">
        <f t="shared" si="32"/>
        <v>0</v>
      </c>
      <c r="O176" s="362">
        <f t="shared" si="33"/>
        <v>0</v>
      </c>
      <c r="P176" s="362">
        <f t="shared" si="34"/>
        <v>0</v>
      </c>
      <c r="Q176" s="362">
        <f t="shared" si="35"/>
        <v>0</v>
      </c>
      <c r="R176" s="391">
        <f t="shared" si="36"/>
        <v>0</v>
      </c>
      <c r="S176" s="362">
        <f t="shared" si="37"/>
        <v>0</v>
      </c>
      <c r="T176" s="362">
        <f t="shared" si="38"/>
        <v>0</v>
      </c>
      <c r="U176" s="362">
        <f t="shared" si="39"/>
        <v>0</v>
      </c>
      <c r="V176" s="362">
        <f t="shared" si="40"/>
        <v>0</v>
      </c>
      <c r="W176" s="362">
        <f t="shared" si="41"/>
        <v>0</v>
      </c>
      <c r="X176" s="362">
        <f t="shared" si="42"/>
        <v>0</v>
      </c>
      <c r="Y176" s="362">
        <f t="shared" si="43"/>
        <v>0</v>
      </c>
      <c r="Z176" s="362">
        <f t="shared" si="44"/>
        <v>0</v>
      </c>
      <c r="AA176" s="362">
        <f t="shared" si="45"/>
        <v>0</v>
      </c>
      <c r="AB176" s="362">
        <f t="shared" si="46"/>
        <v>0</v>
      </c>
      <c r="AC176" s="362">
        <f t="shared" si="47"/>
        <v>0</v>
      </c>
      <c r="AD176" s="362">
        <f t="shared" si="48"/>
        <v>0</v>
      </c>
      <c r="AE176" s="392">
        <f t="shared" si="49"/>
        <v>0</v>
      </c>
    </row>
    <row r="177" spans="2:31">
      <c r="B177" s="372"/>
      <c r="C177" s="364" t="str">
        <f t="shared" si="50"/>
        <v>06</v>
      </c>
      <c r="D177" s="390" t="str">
        <f t="shared" si="50"/>
        <v>商業　　　　　　　　</v>
      </c>
      <c r="E177" s="362">
        <f t="shared" si="23"/>
        <v>0</v>
      </c>
      <c r="F177" s="362">
        <f t="shared" si="24"/>
        <v>0</v>
      </c>
      <c r="G177" s="362">
        <f t="shared" si="25"/>
        <v>0</v>
      </c>
      <c r="H177" s="362">
        <f t="shared" si="26"/>
        <v>0</v>
      </c>
      <c r="I177" s="362">
        <f t="shared" si="27"/>
        <v>0</v>
      </c>
      <c r="J177" s="362">
        <f t="shared" si="28"/>
        <v>0</v>
      </c>
      <c r="K177" s="362">
        <f t="shared" si="29"/>
        <v>0</v>
      </c>
      <c r="L177" s="362">
        <f t="shared" si="30"/>
        <v>0</v>
      </c>
      <c r="M177" s="362">
        <f t="shared" si="31"/>
        <v>0</v>
      </c>
      <c r="N177" s="362">
        <f t="shared" si="32"/>
        <v>0</v>
      </c>
      <c r="O177" s="362">
        <f t="shared" si="33"/>
        <v>0</v>
      </c>
      <c r="P177" s="362">
        <f t="shared" si="34"/>
        <v>0</v>
      </c>
      <c r="Q177" s="362">
        <f t="shared" si="35"/>
        <v>0</v>
      </c>
      <c r="R177" s="391">
        <f t="shared" si="36"/>
        <v>0</v>
      </c>
      <c r="S177" s="362">
        <f t="shared" si="37"/>
        <v>0</v>
      </c>
      <c r="T177" s="362">
        <f t="shared" si="38"/>
        <v>0</v>
      </c>
      <c r="U177" s="362">
        <f t="shared" si="39"/>
        <v>0</v>
      </c>
      <c r="V177" s="362">
        <f t="shared" si="40"/>
        <v>0</v>
      </c>
      <c r="W177" s="362">
        <f t="shared" si="41"/>
        <v>0</v>
      </c>
      <c r="X177" s="362">
        <f t="shared" si="42"/>
        <v>0</v>
      </c>
      <c r="Y177" s="362">
        <f t="shared" si="43"/>
        <v>0</v>
      </c>
      <c r="Z177" s="362">
        <f t="shared" si="44"/>
        <v>0</v>
      </c>
      <c r="AA177" s="362">
        <f t="shared" si="45"/>
        <v>0</v>
      </c>
      <c r="AB177" s="362">
        <f t="shared" si="46"/>
        <v>0</v>
      </c>
      <c r="AC177" s="362">
        <f t="shared" si="47"/>
        <v>0</v>
      </c>
      <c r="AD177" s="362">
        <f t="shared" si="48"/>
        <v>0</v>
      </c>
      <c r="AE177" s="392">
        <f t="shared" si="49"/>
        <v>0</v>
      </c>
    </row>
    <row r="178" spans="2:31">
      <c r="B178" s="372"/>
      <c r="C178" s="364" t="str">
        <f t="shared" si="50"/>
        <v>07</v>
      </c>
      <c r="D178" s="390" t="str">
        <f t="shared" si="50"/>
        <v>金融・保険　　　　　</v>
      </c>
      <c r="E178" s="362">
        <f t="shared" si="23"/>
        <v>0</v>
      </c>
      <c r="F178" s="362">
        <f t="shared" si="24"/>
        <v>0</v>
      </c>
      <c r="G178" s="362">
        <f t="shared" si="25"/>
        <v>0</v>
      </c>
      <c r="H178" s="362">
        <f t="shared" si="26"/>
        <v>0</v>
      </c>
      <c r="I178" s="362">
        <f t="shared" si="27"/>
        <v>0</v>
      </c>
      <c r="J178" s="362">
        <f t="shared" si="28"/>
        <v>0</v>
      </c>
      <c r="K178" s="362">
        <f t="shared" si="29"/>
        <v>0</v>
      </c>
      <c r="L178" s="362">
        <f t="shared" si="30"/>
        <v>0</v>
      </c>
      <c r="M178" s="362">
        <f t="shared" si="31"/>
        <v>0</v>
      </c>
      <c r="N178" s="362">
        <f t="shared" si="32"/>
        <v>0</v>
      </c>
      <c r="O178" s="362">
        <f t="shared" si="33"/>
        <v>0</v>
      </c>
      <c r="P178" s="362">
        <f t="shared" si="34"/>
        <v>0</v>
      </c>
      <c r="Q178" s="362">
        <f t="shared" si="35"/>
        <v>0</v>
      </c>
      <c r="R178" s="391">
        <f t="shared" si="36"/>
        <v>0</v>
      </c>
      <c r="S178" s="362">
        <f t="shared" si="37"/>
        <v>0</v>
      </c>
      <c r="T178" s="362">
        <f t="shared" si="38"/>
        <v>0</v>
      </c>
      <c r="U178" s="362">
        <f t="shared" si="39"/>
        <v>0</v>
      </c>
      <c r="V178" s="362">
        <f t="shared" si="40"/>
        <v>0</v>
      </c>
      <c r="W178" s="362">
        <f t="shared" si="41"/>
        <v>0</v>
      </c>
      <c r="X178" s="362">
        <f t="shared" si="42"/>
        <v>0</v>
      </c>
      <c r="Y178" s="362">
        <f t="shared" si="43"/>
        <v>0</v>
      </c>
      <c r="Z178" s="362">
        <f t="shared" si="44"/>
        <v>0</v>
      </c>
      <c r="AA178" s="362">
        <f t="shared" si="45"/>
        <v>0</v>
      </c>
      <c r="AB178" s="362">
        <f t="shared" si="46"/>
        <v>0</v>
      </c>
      <c r="AC178" s="362">
        <f t="shared" si="47"/>
        <v>0</v>
      </c>
      <c r="AD178" s="362">
        <f t="shared" si="48"/>
        <v>0</v>
      </c>
      <c r="AE178" s="392">
        <f t="shared" si="49"/>
        <v>0</v>
      </c>
    </row>
    <row r="179" spans="2:31">
      <c r="B179" s="372"/>
      <c r="C179" s="364" t="str">
        <f t="shared" si="50"/>
        <v>08</v>
      </c>
      <c r="D179" s="390" t="str">
        <f t="shared" si="50"/>
        <v>不動産　　　　　　　</v>
      </c>
      <c r="E179" s="362">
        <f t="shared" si="23"/>
        <v>0</v>
      </c>
      <c r="F179" s="362">
        <f t="shared" si="24"/>
        <v>0</v>
      </c>
      <c r="G179" s="362">
        <f t="shared" si="25"/>
        <v>0</v>
      </c>
      <c r="H179" s="362">
        <f t="shared" si="26"/>
        <v>0</v>
      </c>
      <c r="I179" s="362">
        <f t="shared" si="27"/>
        <v>0</v>
      </c>
      <c r="J179" s="362">
        <f t="shared" si="28"/>
        <v>0</v>
      </c>
      <c r="K179" s="362">
        <f t="shared" si="29"/>
        <v>0</v>
      </c>
      <c r="L179" s="362">
        <f t="shared" si="30"/>
        <v>0</v>
      </c>
      <c r="M179" s="362">
        <f t="shared" si="31"/>
        <v>0</v>
      </c>
      <c r="N179" s="362">
        <f t="shared" si="32"/>
        <v>0</v>
      </c>
      <c r="O179" s="362">
        <f t="shared" si="33"/>
        <v>0</v>
      </c>
      <c r="P179" s="362">
        <f t="shared" si="34"/>
        <v>0</v>
      </c>
      <c r="Q179" s="362">
        <f t="shared" si="35"/>
        <v>0</v>
      </c>
      <c r="R179" s="391">
        <f t="shared" si="36"/>
        <v>0</v>
      </c>
      <c r="S179" s="362">
        <f t="shared" si="37"/>
        <v>0</v>
      </c>
      <c r="T179" s="362">
        <f t="shared" si="38"/>
        <v>0</v>
      </c>
      <c r="U179" s="362">
        <f t="shared" si="39"/>
        <v>0</v>
      </c>
      <c r="V179" s="362">
        <f t="shared" si="40"/>
        <v>0</v>
      </c>
      <c r="W179" s="362">
        <f t="shared" si="41"/>
        <v>0</v>
      </c>
      <c r="X179" s="362">
        <f t="shared" si="42"/>
        <v>0</v>
      </c>
      <c r="Y179" s="362">
        <f t="shared" si="43"/>
        <v>0</v>
      </c>
      <c r="Z179" s="362">
        <f t="shared" si="44"/>
        <v>0</v>
      </c>
      <c r="AA179" s="362">
        <f t="shared" si="45"/>
        <v>0</v>
      </c>
      <c r="AB179" s="362">
        <f t="shared" si="46"/>
        <v>0</v>
      </c>
      <c r="AC179" s="362">
        <f t="shared" si="47"/>
        <v>0</v>
      </c>
      <c r="AD179" s="362">
        <f t="shared" si="48"/>
        <v>0</v>
      </c>
      <c r="AE179" s="392">
        <f t="shared" si="49"/>
        <v>0</v>
      </c>
    </row>
    <row r="180" spans="2:31">
      <c r="B180" s="372"/>
      <c r="C180" s="364" t="str">
        <f t="shared" si="50"/>
        <v>09</v>
      </c>
      <c r="D180" s="390" t="str">
        <f t="shared" si="50"/>
        <v>運輸・郵便　　　</v>
      </c>
      <c r="E180" s="362">
        <f t="shared" si="23"/>
        <v>0</v>
      </c>
      <c r="F180" s="362">
        <f t="shared" si="24"/>
        <v>0</v>
      </c>
      <c r="G180" s="362">
        <f t="shared" si="25"/>
        <v>0</v>
      </c>
      <c r="H180" s="362">
        <f t="shared" si="26"/>
        <v>0</v>
      </c>
      <c r="I180" s="362">
        <f t="shared" si="27"/>
        <v>0</v>
      </c>
      <c r="J180" s="362">
        <f t="shared" si="28"/>
        <v>0</v>
      </c>
      <c r="K180" s="362">
        <f t="shared" si="29"/>
        <v>0</v>
      </c>
      <c r="L180" s="362">
        <f t="shared" si="30"/>
        <v>0</v>
      </c>
      <c r="M180" s="362">
        <f t="shared" si="31"/>
        <v>0</v>
      </c>
      <c r="N180" s="362">
        <f t="shared" si="32"/>
        <v>0</v>
      </c>
      <c r="O180" s="362">
        <f t="shared" si="33"/>
        <v>0</v>
      </c>
      <c r="P180" s="362">
        <f t="shared" si="34"/>
        <v>0</v>
      </c>
      <c r="Q180" s="362">
        <f t="shared" si="35"/>
        <v>0</v>
      </c>
      <c r="R180" s="391">
        <f t="shared" si="36"/>
        <v>0</v>
      </c>
      <c r="S180" s="362">
        <f t="shared" si="37"/>
        <v>0</v>
      </c>
      <c r="T180" s="362">
        <f t="shared" si="38"/>
        <v>0</v>
      </c>
      <c r="U180" s="362">
        <f t="shared" si="39"/>
        <v>0</v>
      </c>
      <c r="V180" s="362">
        <f t="shared" si="40"/>
        <v>0</v>
      </c>
      <c r="W180" s="362">
        <f t="shared" si="41"/>
        <v>0</v>
      </c>
      <c r="X180" s="362">
        <f t="shared" si="42"/>
        <v>0</v>
      </c>
      <c r="Y180" s="362">
        <f t="shared" si="43"/>
        <v>0</v>
      </c>
      <c r="Z180" s="362">
        <f t="shared" si="44"/>
        <v>0</v>
      </c>
      <c r="AA180" s="362">
        <f t="shared" si="45"/>
        <v>0</v>
      </c>
      <c r="AB180" s="362">
        <f t="shared" si="46"/>
        <v>0</v>
      </c>
      <c r="AC180" s="362">
        <f t="shared" si="47"/>
        <v>0</v>
      </c>
      <c r="AD180" s="362">
        <f t="shared" si="48"/>
        <v>0</v>
      </c>
      <c r="AE180" s="392">
        <f t="shared" si="49"/>
        <v>0</v>
      </c>
    </row>
    <row r="181" spans="2:31">
      <c r="B181" s="372"/>
      <c r="C181" s="364" t="str">
        <f t="shared" si="50"/>
        <v>10</v>
      </c>
      <c r="D181" s="390" t="str">
        <f t="shared" si="50"/>
        <v>情報通信</v>
      </c>
      <c r="E181" s="362">
        <f t="shared" si="23"/>
        <v>0</v>
      </c>
      <c r="F181" s="362">
        <f t="shared" si="24"/>
        <v>0</v>
      </c>
      <c r="G181" s="362">
        <f t="shared" si="25"/>
        <v>0</v>
      </c>
      <c r="H181" s="362">
        <f t="shared" si="26"/>
        <v>0</v>
      </c>
      <c r="I181" s="362">
        <f t="shared" si="27"/>
        <v>0</v>
      </c>
      <c r="J181" s="362">
        <f t="shared" si="28"/>
        <v>0</v>
      </c>
      <c r="K181" s="362">
        <f t="shared" si="29"/>
        <v>0</v>
      </c>
      <c r="L181" s="362">
        <f t="shared" si="30"/>
        <v>0</v>
      </c>
      <c r="M181" s="362">
        <f t="shared" si="31"/>
        <v>0</v>
      </c>
      <c r="N181" s="362">
        <f t="shared" si="32"/>
        <v>0</v>
      </c>
      <c r="O181" s="362">
        <f t="shared" si="33"/>
        <v>0</v>
      </c>
      <c r="P181" s="362">
        <f t="shared" si="34"/>
        <v>0</v>
      </c>
      <c r="Q181" s="362">
        <f t="shared" si="35"/>
        <v>0</v>
      </c>
      <c r="R181" s="391">
        <f t="shared" si="36"/>
        <v>0</v>
      </c>
      <c r="S181" s="362">
        <f t="shared" si="37"/>
        <v>0</v>
      </c>
      <c r="T181" s="362">
        <f t="shared" si="38"/>
        <v>0</v>
      </c>
      <c r="U181" s="362">
        <f t="shared" si="39"/>
        <v>0</v>
      </c>
      <c r="V181" s="362">
        <f t="shared" si="40"/>
        <v>0</v>
      </c>
      <c r="W181" s="362">
        <f t="shared" si="41"/>
        <v>0</v>
      </c>
      <c r="X181" s="362">
        <f t="shared" si="42"/>
        <v>0</v>
      </c>
      <c r="Y181" s="362">
        <f t="shared" si="43"/>
        <v>0</v>
      </c>
      <c r="Z181" s="362">
        <f t="shared" si="44"/>
        <v>0</v>
      </c>
      <c r="AA181" s="362">
        <f t="shared" si="45"/>
        <v>0</v>
      </c>
      <c r="AB181" s="362">
        <f t="shared" si="46"/>
        <v>0</v>
      </c>
      <c r="AC181" s="362">
        <f t="shared" si="47"/>
        <v>0</v>
      </c>
      <c r="AD181" s="362">
        <f t="shared" si="48"/>
        <v>0</v>
      </c>
      <c r="AE181" s="392">
        <f t="shared" si="49"/>
        <v>0</v>
      </c>
    </row>
    <row r="182" spans="2:31">
      <c r="B182" s="372"/>
      <c r="C182" s="364" t="str">
        <f t="shared" si="50"/>
        <v>11</v>
      </c>
      <c r="D182" s="390" t="str">
        <f t="shared" si="50"/>
        <v>公務　　　　　　　　</v>
      </c>
      <c r="E182" s="362">
        <f t="shared" si="23"/>
        <v>0</v>
      </c>
      <c r="F182" s="362">
        <f t="shared" si="24"/>
        <v>0</v>
      </c>
      <c r="G182" s="362">
        <f t="shared" si="25"/>
        <v>0</v>
      </c>
      <c r="H182" s="362">
        <f t="shared" si="26"/>
        <v>0</v>
      </c>
      <c r="I182" s="362">
        <f t="shared" si="27"/>
        <v>0</v>
      </c>
      <c r="J182" s="362">
        <f t="shared" si="28"/>
        <v>0</v>
      </c>
      <c r="K182" s="362">
        <f t="shared" si="29"/>
        <v>0</v>
      </c>
      <c r="L182" s="362">
        <f t="shared" si="30"/>
        <v>0</v>
      </c>
      <c r="M182" s="362">
        <f t="shared" si="31"/>
        <v>0</v>
      </c>
      <c r="N182" s="362">
        <f t="shared" si="32"/>
        <v>0</v>
      </c>
      <c r="O182" s="362">
        <f t="shared" si="33"/>
        <v>0</v>
      </c>
      <c r="P182" s="362">
        <f t="shared" si="34"/>
        <v>0</v>
      </c>
      <c r="Q182" s="362">
        <f t="shared" si="35"/>
        <v>0</v>
      </c>
      <c r="R182" s="391">
        <f t="shared" si="36"/>
        <v>0</v>
      </c>
      <c r="S182" s="362">
        <f t="shared" si="37"/>
        <v>0</v>
      </c>
      <c r="T182" s="362">
        <f t="shared" si="38"/>
        <v>0</v>
      </c>
      <c r="U182" s="362">
        <f t="shared" si="39"/>
        <v>0</v>
      </c>
      <c r="V182" s="362">
        <f t="shared" si="40"/>
        <v>0</v>
      </c>
      <c r="W182" s="362">
        <f t="shared" si="41"/>
        <v>0</v>
      </c>
      <c r="X182" s="362">
        <f t="shared" si="42"/>
        <v>0</v>
      </c>
      <c r="Y182" s="362">
        <f t="shared" si="43"/>
        <v>0</v>
      </c>
      <c r="Z182" s="362">
        <f t="shared" si="44"/>
        <v>0</v>
      </c>
      <c r="AA182" s="362">
        <f t="shared" si="45"/>
        <v>0</v>
      </c>
      <c r="AB182" s="362">
        <f t="shared" si="46"/>
        <v>0</v>
      </c>
      <c r="AC182" s="362">
        <f t="shared" si="47"/>
        <v>0</v>
      </c>
      <c r="AD182" s="362">
        <f t="shared" si="48"/>
        <v>0</v>
      </c>
      <c r="AE182" s="392">
        <f t="shared" si="49"/>
        <v>0</v>
      </c>
    </row>
    <row r="183" spans="2:31">
      <c r="B183" s="372"/>
      <c r="C183" s="364" t="str">
        <f t="shared" si="50"/>
        <v>12</v>
      </c>
      <c r="D183" s="390" t="str">
        <f t="shared" si="50"/>
        <v>サービス業</v>
      </c>
      <c r="E183" s="362">
        <f t="shared" si="23"/>
        <v>0</v>
      </c>
      <c r="F183" s="362">
        <f t="shared" si="24"/>
        <v>0</v>
      </c>
      <c r="G183" s="362">
        <f t="shared" si="25"/>
        <v>0</v>
      </c>
      <c r="H183" s="362">
        <f t="shared" si="26"/>
        <v>0</v>
      </c>
      <c r="I183" s="362">
        <f t="shared" si="27"/>
        <v>0</v>
      </c>
      <c r="J183" s="362">
        <f t="shared" si="28"/>
        <v>0</v>
      </c>
      <c r="K183" s="362">
        <f t="shared" si="29"/>
        <v>0</v>
      </c>
      <c r="L183" s="362">
        <f t="shared" si="30"/>
        <v>0</v>
      </c>
      <c r="M183" s="362">
        <f t="shared" si="31"/>
        <v>0</v>
      </c>
      <c r="N183" s="362">
        <f t="shared" si="32"/>
        <v>0</v>
      </c>
      <c r="O183" s="362">
        <f t="shared" si="33"/>
        <v>0</v>
      </c>
      <c r="P183" s="362">
        <f t="shared" si="34"/>
        <v>0</v>
      </c>
      <c r="Q183" s="362">
        <f t="shared" si="35"/>
        <v>0</v>
      </c>
      <c r="R183" s="391">
        <f t="shared" si="36"/>
        <v>0</v>
      </c>
      <c r="S183" s="362">
        <f t="shared" si="37"/>
        <v>0</v>
      </c>
      <c r="T183" s="362">
        <f t="shared" si="38"/>
        <v>0</v>
      </c>
      <c r="U183" s="362">
        <f t="shared" si="39"/>
        <v>0</v>
      </c>
      <c r="V183" s="362">
        <f t="shared" si="40"/>
        <v>0</v>
      </c>
      <c r="W183" s="362">
        <f t="shared" si="41"/>
        <v>0</v>
      </c>
      <c r="X183" s="362">
        <f t="shared" si="42"/>
        <v>0</v>
      </c>
      <c r="Y183" s="362">
        <f t="shared" si="43"/>
        <v>0</v>
      </c>
      <c r="Z183" s="362">
        <f t="shared" si="44"/>
        <v>0</v>
      </c>
      <c r="AA183" s="362">
        <f t="shared" si="45"/>
        <v>0</v>
      </c>
      <c r="AB183" s="362">
        <f t="shared" si="46"/>
        <v>0</v>
      </c>
      <c r="AC183" s="362">
        <f t="shared" si="47"/>
        <v>0</v>
      </c>
      <c r="AD183" s="362">
        <f t="shared" si="48"/>
        <v>0</v>
      </c>
      <c r="AE183" s="392">
        <f t="shared" si="49"/>
        <v>0</v>
      </c>
    </row>
    <row r="184" spans="2:31">
      <c r="B184" s="373"/>
      <c r="C184" s="374" t="str">
        <f t="shared" si="50"/>
        <v>13</v>
      </c>
      <c r="D184" s="393" t="str">
        <f t="shared" si="50"/>
        <v>分類不明</v>
      </c>
      <c r="E184" s="394">
        <f>$F$91*E151</f>
        <v>0</v>
      </c>
      <c r="F184" s="394">
        <f t="shared" si="24"/>
        <v>0</v>
      </c>
      <c r="G184" s="394">
        <f t="shared" si="25"/>
        <v>0</v>
      </c>
      <c r="H184" s="394">
        <f t="shared" si="26"/>
        <v>0</v>
      </c>
      <c r="I184" s="394">
        <f t="shared" si="27"/>
        <v>0</v>
      </c>
      <c r="J184" s="394">
        <f t="shared" si="28"/>
        <v>0</v>
      </c>
      <c r="K184" s="394">
        <f t="shared" si="29"/>
        <v>0</v>
      </c>
      <c r="L184" s="394">
        <f t="shared" si="30"/>
        <v>0</v>
      </c>
      <c r="M184" s="394">
        <f t="shared" si="31"/>
        <v>0</v>
      </c>
      <c r="N184" s="394">
        <f t="shared" si="32"/>
        <v>0</v>
      </c>
      <c r="O184" s="394">
        <f t="shared" si="33"/>
        <v>0</v>
      </c>
      <c r="P184" s="394">
        <f t="shared" si="34"/>
        <v>0</v>
      </c>
      <c r="Q184" s="394">
        <f t="shared" si="35"/>
        <v>0</v>
      </c>
      <c r="R184" s="395">
        <f t="shared" si="36"/>
        <v>0</v>
      </c>
      <c r="S184" s="394">
        <f t="shared" si="37"/>
        <v>0</v>
      </c>
      <c r="T184" s="394">
        <f t="shared" si="38"/>
        <v>0</v>
      </c>
      <c r="U184" s="394">
        <f t="shared" si="39"/>
        <v>0</v>
      </c>
      <c r="V184" s="394">
        <f t="shared" si="40"/>
        <v>0</v>
      </c>
      <c r="W184" s="394">
        <f t="shared" si="41"/>
        <v>0</v>
      </c>
      <c r="X184" s="394">
        <f t="shared" si="42"/>
        <v>0</v>
      </c>
      <c r="Y184" s="394">
        <f t="shared" si="43"/>
        <v>0</v>
      </c>
      <c r="Z184" s="394">
        <f t="shared" si="44"/>
        <v>0</v>
      </c>
      <c r="AA184" s="394">
        <f t="shared" si="45"/>
        <v>0</v>
      </c>
      <c r="AB184" s="394">
        <f t="shared" si="46"/>
        <v>0</v>
      </c>
      <c r="AC184" s="394">
        <f t="shared" si="47"/>
        <v>0</v>
      </c>
      <c r="AD184" s="394">
        <f t="shared" si="48"/>
        <v>0</v>
      </c>
      <c r="AE184" s="311">
        <f t="shared" si="49"/>
        <v>0</v>
      </c>
    </row>
    <row r="185" spans="2:31">
      <c r="B185" s="376"/>
      <c r="C185" s="377"/>
      <c r="D185" s="378" t="s">
        <v>350</v>
      </c>
      <c r="E185" s="396">
        <f>$F$91*E152</f>
        <v>0</v>
      </c>
      <c r="F185" s="397">
        <f t="shared" si="24"/>
        <v>0</v>
      </c>
      <c r="G185" s="397">
        <f t="shared" si="25"/>
        <v>0</v>
      </c>
      <c r="H185" s="397">
        <f t="shared" si="26"/>
        <v>0</v>
      </c>
      <c r="I185" s="397">
        <f t="shared" si="27"/>
        <v>0</v>
      </c>
      <c r="J185" s="397">
        <f t="shared" si="28"/>
        <v>0</v>
      </c>
      <c r="K185" s="397">
        <f t="shared" si="29"/>
        <v>0</v>
      </c>
      <c r="L185" s="397">
        <f t="shared" si="30"/>
        <v>0</v>
      </c>
      <c r="M185" s="397">
        <f t="shared" si="31"/>
        <v>0</v>
      </c>
      <c r="N185" s="397">
        <f t="shared" si="32"/>
        <v>0</v>
      </c>
      <c r="O185" s="397">
        <f t="shared" si="33"/>
        <v>0</v>
      </c>
      <c r="P185" s="397">
        <f t="shared" si="34"/>
        <v>0</v>
      </c>
      <c r="Q185" s="398">
        <f t="shared" si="35"/>
        <v>0</v>
      </c>
      <c r="R185" s="399">
        <f t="shared" si="36"/>
        <v>0</v>
      </c>
      <c r="S185" s="397">
        <f t="shared" si="37"/>
        <v>0</v>
      </c>
      <c r="T185" s="397">
        <f t="shared" si="38"/>
        <v>0</v>
      </c>
      <c r="U185" s="397">
        <f t="shared" si="39"/>
        <v>0</v>
      </c>
      <c r="V185" s="397">
        <f t="shared" si="40"/>
        <v>0</v>
      </c>
      <c r="W185" s="397">
        <f t="shared" si="41"/>
        <v>0</v>
      </c>
      <c r="X185" s="397">
        <f t="shared" si="42"/>
        <v>0</v>
      </c>
      <c r="Y185" s="397">
        <f t="shared" si="43"/>
        <v>0</v>
      </c>
      <c r="Z185" s="397">
        <f t="shared" si="44"/>
        <v>0</v>
      </c>
      <c r="AA185" s="397">
        <f t="shared" si="45"/>
        <v>0</v>
      </c>
      <c r="AB185" s="397">
        <f t="shared" si="46"/>
        <v>0</v>
      </c>
      <c r="AC185" s="397">
        <f t="shared" si="47"/>
        <v>0</v>
      </c>
      <c r="AD185" s="398">
        <f t="shared" si="48"/>
        <v>0</v>
      </c>
      <c r="AE185" s="311">
        <f t="shared" si="49"/>
        <v>0</v>
      </c>
    </row>
    <row r="186" spans="2:31" ht="14.25">
      <c r="B186" s="382"/>
      <c r="C186" s="170"/>
      <c r="D186" s="308" t="s">
        <v>351</v>
      </c>
      <c r="E186" s="396">
        <f>SUM(E159:E185)</f>
        <v>0</v>
      </c>
      <c r="F186" s="396">
        <f t="shared" ref="F186:AD186" si="51">SUM(F159:F185)</f>
        <v>0</v>
      </c>
      <c r="G186" s="396">
        <f t="shared" si="51"/>
        <v>0</v>
      </c>
      <c r="H186" s="396">
        <f t="shared" si="51"/>
        <v>0</v>
      </c>
      <c r="I186" s="396">
        <f t="shared" si="51"/>
        <v>0</v>
      </c>
      <c r="J186" s="396">
        <f t="shared" si="51"/>
        <v>0</v>
      </c>
      <c r="K186" s="396">
        <f t="shared" si="51"/>
        <v>0</v>
      </c>
      <c r="L186" s="396">
        <f t="shared" si="51"/>
        <v>0</v>
      </c>
      <c r="M186" s="396">
        <f t="shared" si="51"/>
        <v>0</v>
      </c>
      <c r="N186" s="396">
        <f t="shared" si="51"/>
        <v>0</v>
      </c>
      <c r="O186" s="396">
        <f t="shared" si="51"/>
        <v>0</v>
      </c>
      <c r="P186" s="396">
        <f t="shared" si="51"/>
        <v>0</v>
      </c>
      <c r="Q186" s="396">
        <f t="shared" si="51"/>
        <v>0</v>
      </c>
      <c r="R186" s="399">
        <f t="shared" si="51"/>
        <v>0</v>
      </c>
      <c r="S186" s="396">
        <f t="shared" si="51"/>
        <v>0</v>
      </c>
      <c r="T186" s="396">
        <f t="shared" si="51"/>
        <v>0</v>
      </c>
      <c r="U186" s="396">
        <f t="shared" si="51"/>
        <v>0</v>
      </c>
      <c r="V186" s="396">
        <f t="shared" si="51"/>
        <v>0</v>
      </c>
      <c r="W186" s="396">
        <f t="shared" si="51"/>
        <v>0</v>
      </c>
      <c r="X186" s="396">
        <f t="shared" si="51"/>
        <v>0</v>
      </c>
      <c r="Y186" s="396">
        <f t="shared" si="51"/>
        <v>0</v>
      </c>
      <c r="Z186" s="396">
        <f t="shared" si="51"/>
        <v>0</v>
      </c>
      <c r="AA186" s="396">
        <f t="shared" si="51"/>
        <v>0</v>
      </c>
      <c r="AB186" s="396">
        <f t="shared" si="51"/>
        <v>0</v>
      </c>
      <c r="AC186" s="396">
        <f t="shared" si="51"/>
        <v>0</v>
      </c>
      <c r="AD186" s="396">
        <f t="shared" si="51"/>
        <v>0</v>
      </c>
      <c r="AE186" s="311">
        <f t="shared" si="49"/>
        <v>0</v>
      </c>
    </row>
    <row r="187" spans="2:31" ht="14.25">
      <c r="B187" s="400"/>
      <c r="C187" s="135"/>
      <c r="D187" s="135"/>
      <c r="E187" s="313"/>
      <c r="F187" s="313"/>
      <c r="G187" s="313"/>
      <c r="H187" s="313"/>
      <c r="I187" s="313"/>
      <c r="J187" s="313"/>
      <c r="K187" s="313"/>
      <c r="L187" s="313"/>
      <c r="M187" s="313"/>
      <c r="N187" s="313"/>
      <c r="O187" s="313"/>
      <c r="P187" s="313"/>
      <c r="Q187" s="313"/>
    </row>
    <row r="188" spans="2:31" ht="14.25">
      <c r="B188" s="187" t="s">
        <v>353</v>
      </c>
      <c r="C188" s="401"/>
      <c r="D188" s="365"/>
      <c r="E188" s="313"/>
      <c r="F188" s="313"/>
      <c r="H188" s="313"/>
      <c r="I188" s="313"/>
      <c r="J188" s="313"/>
      <c r="K188" s="313"/>
      <c r="L188" s="313"/>
      <c r="M188" s="313"/>
      <c r="N188" s="313"/>
      <c r="O188" s="313"/>
      <c r="P188" s="313"/>
      <c r="Q188" s="313"/>
    </row>
    <row r="189" spans="2:31" ht="14.25">
      <c r="B189" s="402"/>
      <c r="C189" s="377"/>
      <c r="D189" s="378"/>
      <c r="E189" s="403" t="s">
        <v>70</v>
      </c>
      <c r="F189" s="313"/>
      <c r="G189" s="135"/>
      <c r="H189" s="135"/>
      <c r="I189" s="135"/>
      <c r="N189" s="313"/>
      <c r="O189" s="313"/>
      <c r="P189" s="313"/>
      <c r="Q189" s="313"/>
    </row>
    <row r="190" spans="2:31">
      <c r="B190" s="356" t="s">
        <v>86</v>
      </c>
      <c r="C190" s="357" t="str">
        <f t="shared" ref="C190:D202" si="52">C5</f>
        <v>01</v>
      </c>
      <c r="D190" s="358" t="str">
        <f t="shared" si="52"/>
        <v>農林漁業</v>
      </c>
      <c r="E190" s="404">
        <f>AE159</f>
        <v>0</v>
      </c>
      <c r="F190" s="313"/>
      <c r="G190" s="164"/>
      <c r="H190" s="135"/>
      <c r="I190" s="164"/>
      <c r="N190" s="313"/>
      <c r="O190" s="313"/>
      <c r="P190" s="313"/>
      <c r="Q190" s="313"/>
    </row>
    <row r="191" spans="2:31">
      <c r="B191" s="363"/>
      <c r="C191" s="364" t="str">
        <f t="shared" si="52"/>
        <v>02</v>
      </c>
      <c r="D191" s="365" t="str">
        <f t="shared" si="52"/>
        <v>鉱業</v>
      </c>
      <c r="E191" s="405">
        <f t="shared" ref="E191:E215" si="53">AE160</f>
        <v>0</v>
      </c>
      <c r="F191" s="313"/>
      <c r="G191" s="164"/>
      <c r="H191" s="135"/>
      <c r="I191" s="164"/>
      <c r="N191" s="313"/>
      <c r="O191" s="313"/>
      <c r="P191" s="313"/>
      <c r="Q191" s="313"/>
    </row>
    <row r="192" spans="2:31">
      <c r="B192" s="363"/>
      <c r="C192" s="364" t="str">
        <f t="shared" si="52"/>
        <v>03</v>
      </c>
      <c r="D192" s="365" t="str">
        <f t="shared" si="52"/>
        <v>製造業</v>
      </c>
      <c r="E192" s="405">
        <f t="shared" si="53"/>
        <v>0</v>
      </c>
      <c r="F192" s="313"/>
      <c r="G192" s="164"/>
      <c r="H192" s="135"/>
      <c r="I192" s="164"/>
      <c r="N192" s="313"/>
      <c r="O192" s="313"/>
      <c r="P192" s="313"/>
      <c r="Q192" s="313"/>
    </row>
    <row r="193" spans="2:17">
      <c r="B193" s="363"/>
      <c r="C193" s="364" t="str">
        <f t="shared" si="52"/>
        <v>04</v>
      </c>
      <c r="D193" s="365" t="str">
        <f t="shared" si="52"/>
        <v>建設</v>
      </c>
      <c r="E193" s="405">
        <f t="shared" si="53"/>
        <v>0</v>
      </c>
      <c r="F193" s="313"/>
      <c r="G193" s="164"/>
      <c r="H193" s="135"/>
      <c r="I193" s="164"/>
      <c r="N193" s="313"/>
      <c r="O193" s="313"/>
      <c r="P193" s="313"/>
      <c r="Q193" s="313"/>
    </row>
    <row r="194" spans="2:17">
      <c r="B194" s="363"/>
      <c r="C194" s="364" t="str">
        <f t="shared" si="52"/>
        <v>05</v>
      </c>
      <c r="D194" s="365" t="str">
        <f t="shared" si="52"/>
        <v>電力・ガス・水道</v>
      </c>
      <c r="E194" s="405">
        <f t="shared" si="53"/>
        <v>0</v>
      </c>
      <c r="F194" s="313"/>
      <c r="G194" s="164"/>
      <c r="H194" s="135"/>
      <c r="I194" s="164"/>
      <c r="N194" s="313"/>
      <c r="O194" s="313"/>
      <c r="P194" s="313"/>
      <c r="Q194" s="313"/>
    </row>
    <row r="195" spans="2:17">
      <c r="B195" s="363"/>
      <c r="C195" s="364" t="str">
        <f t="shared" si="52"/>
        <v>06</v>
      </c>
      <c r="D195" s="365" t="str">
        <f t="shared" si="52"/>
        <v>商業　　　　　　　　</v>
      </c>
      <c r="E195" s="405">
        <f t="shared" si="53"/>
        <v>0</v>
      </c>
      <c r="F195" s="313"/>
      <c r="G195" s="164"/>
      <c r="H195" s="135"/>
      <c r="I195" s="164"/>
      <c r="N195" s="313"/>
      <c r="O195" s="313"/>
      <c r="P195" s="313"/>
      <c r="Q195" s="313"/>
    </row>
    <row r="196" spans="2:17">
      <c r="B196" s="363"/>
      <c r="C196" s="364" t="str">
        <f t="shared" si="52"/>
        <v>07</v>
      </c>
      <c r="D196" s="365" t="str">
        <f t="shared" si="52"/>
        <v>金融・保険　　　　　</v>
      </c>
      <c r="E196" s="405">
        <f t="shared" si="53"/>
        <v>0</v>
      </c>
      <c r="F196" s="313"/>
      <c r="G196" s="164"/>
      <c r="H196" s="135"/>
      <c r="I196" s="164"/>
      <c r="N196" s="313"/>
      <c r="O196" s="313"/>
      <c r="P196" s="313"/>
      <c r="Q196" s="313"/>
    </row>
    <row r="197" spans="2:17">
      <c r="B197" s="363"/>
      <c r="C197" s="364" t="str">
        <f t="shared" si="52"/>
        <v>08</v>
      </c>
      <c r="D197" s="365" t="str">
        <f t="shared" si="52"/>
        <v>不動産　　　　　　　</v>
      </c>
      <c r="E197" s="405">
        <f t="shared" si="53"/>
        <v>0</v>
      </c>
      <c r="F197" s="313"/>
      <c r="G197" s="164"/>
      <c r="H197" s="135"/>
      <c r="I197" s="164"/>
      <c r="N197" s="313"/>
      <c r="O197" s="313"/>
      <c r="P197" s="313"/>
      <c r="Q197" s="313"/>
    </row>
    <row r="198" spans="2:17">
      <c r="B198" s="363"/>
      <c r="C198" s="364" t="str">
        <f t="shared" si="52"/>
        <v>09</v>
      </c>
      <c r="D198" s="365" t="str">
        <f t="shared" si="52"/>
        <v>運輸・郵便　　　</v>
      </c>
      <c r="E198" s="405">
        <f t="shared" si="53"/>
        <v>0</v>
      </c>
      <c r="F198" s="313"/>
      <c r="G198" s="164"/>
      <c r="H198" s="135"/>
      <c r="I198" s="164"/>
      <c r="N198" s="313"/>
      <c r="O198" s="313"/>
      <c r="P198" s="313"/>
      <c r="Q198" s="313"/>
    </row>
    <row r="199" spans="2:17">
      <c r="B199" s="363"/>
      <c r="C199" s="364" t="str">
        <f t="shared" si="52"/>
        <v>10</v>
      </c>
      <c r="D199" s="365" t="str">
        <f t="shared" si="52"/>
        <v>情報通信</v>
      </c>
      <c r="E199" s="405">
        <f t="shared" si="53"/>
        <v>0</v>
      </c>
      <c r="F199" s="313"/>
      <c r="G199" s="164"/>
      <c r="H199" s="135"/>
      <c r="I199" s="164"/>
      <c r="N199" s="313"/>
      <c r="O199" s="313"/>
      <c r="P199" s="313"/>
      <c r="Q199" s="313"/>
    </row>
    <row r="200" spans="2:17">
      <c r="B200" s="363"/>
      <c r="C200" s="364" t="str">
        <f t="shared" si="52"/>
        <v>11</v>
      </c>
      <c r="D200" s="365" t="str">
        <f t="shared" si="52"/>
        <v>公務　　　　　　　　</v>
      </c>
      <c r="E200" s="405">
        <f t="shared" si="53"/>
        <v>0</v>
      </c>
      <c r="F200" s="313"/>
      <c r="G200" s="164"/>
      <c r="H200" s="135"/>
      <c r="I200" s="164"/>
      <c r="N200" s="313"/>
      <c r="O200" s="313"/>
      <c r="P200" s="313"/>
      <c r="Q200" s="313"/>
    </row>
    <row r="201" spans="2:17">
      <c r="B201" s="363"/>
      <c r="C201" s="364" t="str">
        <f t="shared" si="52"/>
        <v>12</v>
      </c>
      <c r="D201" s="365" t="str">
        <f t="shared" si="52"/>
        <v>サービス業</v>
      </c>
      <c r="E201" s="405">
        <f t="shared" si="53"/>
        <v>0</v>
      </c>
      <c r="F201" s="313"/>
      <c r="G201" s="164"/>
      <c r="H201" s="135"/>
      <c r="I201" s="164"/>
      <c r="N201" s="313"/>
      <c r="O201" s="313"/>
      <c r="P201" s="313"/>
      <c r="Q201" s="313"/>
    </row>
    <row r="202" spans="2:17">
      <c r="B202" s="363"/>
      <c r="C202" s="364" t="str">
        <f t="shared" si="52"/>
        <v>13</v>
      </c>
      <c r="D202" s="365" t="str">
        <f t="shared" si="52"/>
        <v>分類不明</v>
      </c>
      <c r="E202" s="406">
        <f t="shared" si="53"/>
        <v>0</v>
      </c>
      <c r="F202" s="313"/>
      <c r="G202" s="164"/>
      <c r="H202" s="135"/>
      <c r="I202" s="164"/>
      <c r="N202" s="313"/>
      <c r="O202" s="313"/>
      <c r="P202" s="313"/>
      <c r="Q202" s="313"/>
    </row>
    <row r="203" spans="2:17">
      <c r="B203" s="371" t="s">
        <v>72</v>
      </c>
      <c r="C203" s="357" t="str">
        <f t="shared" ref="C203:D215" si="54">C5</f>
        <v>01</v>
      </c>
      <c r="D203" s="358" t="str">
        <f t="shared" si="54"/>
        <v>農林漁業</v>
      </c>
      <c r="E203" s="404">
        <f t="shared" si="53"/>
        <v>0</v>
      </c>
      <c r="F203" s="313"/>
      <c r="G203" s="164"/>
      <c r="H203" s="135"/>
      <c r="I203" s="164"/>
      <c r="N203" s="313"/>
      <c r="O203" s="313"/>
      <c r="P203" s="313"/>
      <c r="Q203" s="313"/>
    </row>
    <row r="204" spans="2:17">
      <c r="B204" s="372"/>
      <c r="C204" s="364" t="str">
        <f t="shared" si="54"/>
        <v>02</v>
      </c>
      <c r="D204" s="365" t="str">
        <f t="shared" si="54"/>
        <v>鉱業</v>
      </c>
      <c r="E204" s="405">
        <f t="shared" si="53"/>
        <v>0</v>
      </c>
      <c r="F204" s="313"/>
      <c r="G204" s="164"/>
      <c r="H204" s="135"/>
      <c r="I204" s="164"/>
      <c r="N204" s="313"/>
      <c r="O204" s="313"/>
      <c r="P204" s="313"/>
      <c r="Q204" s="313"/>
    </row>
    <row r="205" spans="2:17">
      <c r="B205" s="372"/>
      <c r="C205" s="364" t="str">
        <f t="shared" si="54"/>
        <v>03</v>
      </c>
      <c r="D205" s="365" t="str">
        <f t="shared" si="54"/>
        <v>製造業</v>
      </c>
      <c r="E205" s="405">
        <f t="shared" si="53"/>
        <v>0</v>
      </c>
      <c r="F205" s="313"/>
      <c r="G205" s="164"/>
      <c r="H205" s="135"/>
      <c r="I205" s="164"/>
      <c r="N205" s="313"/>
      <c r="O205" s="313"/>
      <c r="P205" s="313"/>
      <c r="Q205" s="313"/>
    </row>
    <row r="206" spans="2:17">
      <c r="B206" s="372"/>
      <c r="C206" s="364" t="str">
        <f t="shared" si="54"/>
        <v>04</v>
      </c>
      <c r="D206" s="365" t="str">
        <f t="shared" si="54"/>
        <v>建設</v>
      </c>
      <c r="E206" s="405">
        <f t="shared" si="53"/>
        <v>0</v>
      </c>
      <c r="F206" s="313"/>
      <c r="G206" s="164"/>
      <c r="H206" s="135"/>
      <c r="I206" s="164"/>
      <c r="N206" s="313"/>
      <c r="O206" s="313"/>
      <c r="P206" s="313"/>
      <c r="Q206" s="313"/>
    </row>
    <row r="207" spans="2:17">
      <c r="B207" s="372"/>
      <c r="C207" s="364" t="str">
        <f t="shared" si="54"/>
        <v>05</v>
      </c>
      <c r="D207" s="365" t="str">
        <f t="shared" si="54"/>
        <v>電力・ガス・水道</v>
      </c>
      <c r="E207" s="405">
        <f t="shared" si="53"/>
        <v>0</v>
      </c>
      <c r="F207" s="313"/>
      <c r="G207" s="164"/>
      <c r="H207" s="135"/>
      <c r="I207" s="164"/>
      <c r="N207" s="313"/>
      <c r="O207" s="313"/>
      <c r="P207" s="313"/>
      <c r="Q207" s="313"/>
    </row>
    <row r="208" spans="2:17">
      <c r="B208" s="372"/>
      <c r="C208" s="364" t="str">
        <f t="shared" si="54"/>
        <v>06</v>
      </c>
      <c r="D208" s="365" t="str">
        <f t="shared" si="54"/>
        <v>商業　　　　　　　　</v>
      </c>
      <c r="E208" s="405">
        <f t="shared" si="53"/>
        <v>0</v>
      </c>
      <c r="F208" s="313"/>
      <c r="G208" s="164"/>
      <c r="H208" s="135"/>
      <c r="I208" s="164"/>
      <c r="N208" s="313"/>
      <c r="O208" s="313"/>
      <c r="P208" s="313"/>
      <c r="Q208" s="313"/>
    </row>
    <row r="209" spans="2:17">
      <c r="B209" s="372"/>
      <c r="C209" s="364" t="str">
        <f t="shared" si="54"/>
        <v>07</v>
      </c>
      <c r="D209" s="365" t="str">
        <f t="shared" si="54"/>
        <v>金融・保険　　　　　</v>
      </c>
      <c r="E209" s="405">
        <f t="shared" si="53"/>
        <v>0</v>
      </c>
      <c r="F209" s="313"/>
      <c r="G209" s="164"/>
      <c r="H209" s="135"/>
      <c r="I209" s="164"/>
      <c r="N209" s="313"/>
      <c r="O209" s="313"/>
      <c r="P209" s="313"/>
      <c r="Q209" s="313"/>
    </row>
    <row r="210" spans="2:17">
      <c r="B210" s="372"/>
      <c r="C210" s="364" t="str">
        <f t="shared" si="54"/>
        <v>08</v>
      </c>
      <c r="D210" s="365" t="str">
        <f t="shared" si="54"/>
        <v>不動産　　　　　　　</v>
      </c>
      <c r="E210" s="405">
        <f t="shared" si="53"/>
        <v>0</v>
      </c>
      <c r="F210" s="313"/>
      <c r="G210" s="164"/>
      <c r="H210" s="135"/>
      <c r="I210" s="164"/>
      <c r="N210" s="313"/>
      <c r="O210" s="313"/>
      <c r="P210" s="313"/>
      <c r="Q210" s="313"/>
    </row>
    <row r="211" spans="2:17">
      <c r="B211" s="372"/>
      <c r="C211" s="364" t="str">
        <f t="shared" si="54"/>
        <v>09</v>
      </c>
      <c r="D211" s="365" t="str">
        <f t="shared" si="54"/>
        <v>運輸・郵便　　　</v>
      </c>
      <c r="E211" s="405">
        <f t="shared" si="53"/>
        <v>0</v>
      </c>
      <c r="F211" s="313"/>
      <c r="G211" s="164"/>
      <c r="H211" s="135"/>
      <c r="I211" s="164"/>
      <c r="N211" s="313"/>
      <c r="O211" s="313"/>
      <c r="P211" s="313"/>
      <c r="Q211" s="313"/>
    </row>
    <row r="212" spans="2:17">
      <c r="B212" s="372"/>
      <c r="C212" s="364" t="str">
        <f t="shared" si="54"/>
        <v>10</v>
      </c>
      <c r="D212" s="365" t="str">
        <f t="shared" si="54"/>
        <v>情報通信</v>
      </c>
      <c r="E212" s="405">
        <f t="shared" si="53"/>
        <v>0</v>
      </c>
      <c r="F212" s="313"/>
      <c r="G212" s="164"/>
      <c r="H212" s="135"/>
      <c r="I212" s="164"/>
      <c r="N212" s="313"/>
      <c r="O212" s="313"/>
      <c r="P212" s="313"/>
      <c r="Q212" s="313"/>
    </row>
    <row r="213" spans="2:17">
      <c r="B213" s="372"/>
      <c r="C213" s="364" t="str">
        <f t="shared" si="54"/>
        <v>11</v>
      </c>
      <c r="D213" s="365" t="str">
        <f t="shared" si="54"/>
        <v>公務　　　　　　　　</v>
      </c>
      <c r="E213" s="405">
        <f t="shared" si="53"/>
        <v>0</v>
      </c>
      <c r="F213" s="313"/>
      <c r="G213" s="164"/>
      <c r="H213" s="135"/>
      <c r="I213" s="164"/>
      <c r="N213" s="313"/>
      <c r="O213" s="313"/>
      <c r="P213" s="313"/>
      <c r="Q213" s="313"/>
    </row>
    <row r="214" spans="2:17">
      <c r="B214" s="372"/>
      <c r="C214" s="364" t="str">
        <f t="shared" si="54"/>
        <v>12</v>
      </c>
      <c r="D214" s="365" t="str">
        <f t="shared" si="54"/>
        <v>サービス業</v>
      </c>
      <c r="E214" s="405">
        <f t="shared" si="53"/>
        <v>0</v>
      </c>
      <c r="F214" s="313"/>
      <c r="G214" s="164"/>
      <c r="H214" s="135"/>
      <c r="I214" s="164"/>
      <c r="N214" s="313"/>
      <c r="O214" s="313"/>
      <c r="P214" s="313"/>
      <c r="Q214" s="313"/>
    </row>
    <row r="215" spans="2:17">
      <c r="B215" s="373"/>
      <c r="C215" s="374" t="str">
        <f t="shared" si="54"/>
        <v>13</v>
      </c>
      <c r="D215" s="375" t="str">
        <f t="shared" si="54"/>
        <v>分類不明</v>
      </c>
      <c r="E215" s="406">
        <f t="shared" si="53"/>
        <v>0</v>
      </c>
      <c r="F215" s="143"/>
      <c r="G215" s="164"/>
      <c r="H215" s="135"/>
      <c r="I215" s="164"/>
      <c r="N215" s="143"/>
      <c r="O215" s="143"/>
      <c r="P215" s="143"/>
      <c r="Q215" s="143"/>
    </row>
    <row r="216" spans="2:17">
      <c r="B216" s="407" t="s">
        <v>317</v>
      </c>
      <c r="C216" s="408"/>
      <c r="D216" s="408"/>
      <c r="E216" s="409">
        <f>SUM(E190:E202)</f>
        <v>0</v>
      </c>
      <c r="G216" s="410"/>
      <c r="H216" s="135"/>
      <c r="I216" s="410"/>
    </row>
    <row r="217" spans="2:17">
      <c r="B217" s="411" t="s">
        <v>318</v>
      </c>
      <c r="C217" s="135"/>
      <c r="D217" s="135"/>
      <c r="E217" s="412">
        <f>SUM(E203:E215)</f>
        <v>0</v>
      </c>
      <c r="G217" s="410"/>
      <c r="H217" s="135"/>
      <c r="I217" s="410"/>
    </row>
    <row r="218" spans="2:17">
      <c r="B218" s="413" t="s">
        <v>70</v>
      </c>
      <c r="C218" s="414"/>
      <c r="D218" s="414"/>
      <c r="E218" s="415">
        <f>SUM(E190:E215)</f>
        <v>0</v>
      </c>
      <c r="G218" s="410"/>
      <c r="H218" s="135"/>
      <c r="I218" s="410"/>
    </row>
    <row r="219" spans="2:17" ht="14.25">
      <c r="B219" s="270"/>
    </row>
    <row r="220" spans="2:17" ht="14.25">
      <c r="B220" s="187" t="s">
        <v>354</v>
      </c>
      <c r="D220" s="271"/>
      <c r="E220" s="271"/>
      <c r="F220" s="271"/>
      <c r="G220" s="271"/>
    </row>
    <row r="221" spans="2:17" ht="36.75" thickBot="1">
      <c r="B221" s="272"/>
      <c r="C221" s="273" t="s">
        <v>518</v>
      </c>
      <c r="D221" s="274" t="s">
        <v>58</v>
      </c>
      <c r="F221" s="275" t="s">
        <v>355</v>
      </c>
      <c r="H221" s="275" t="s">
        <v>356</v>
      </c>
      <c r="J221" s="300" t="s">
        <v>323</v>
      </c>
    </row>
    <row r="222" spans="2:17">
      <c r="B222" s="276" t="s">
        <v>86</v>
      </c>
      <c r="C222" s="277" t="str">
        <f t="shared" ref="C222:D234" si="55">C5</f>
        <v>01</v>
      </c>
      <c r="D222" s="278" t="str">
        <f t="shared" si="55"/>
        <v>農林漁業</v>
      </c>
      <c r="E222" s="416"/>
      <c r="F222" s="280">
        <f t="shared" ref="F222:F234" si="56">E190</f>
        <v>0</v>
      </c>
      <c r="G222" s="416"/>
      <c r="H222" s="417">
        <f>係数!I3</f>
        <v>0.81372741247333413</v>
      </c>
      <c r="I222" s="416"/>
      <c r="J222" s="418">
        <f t="shared" ref="J222:J234" si="57">F222*H222</f>
        <v>0</v>
      </c>
      <c r="K222" s="419"/>
      <c r="O222" s="419"/>
    </row>
    <row r="223" spans="2:17">
      <c r="B223" s="281"/>
      <c r="C223" s="282" t="str">
        <f t="shared" si="55"/>
        <v>02</v>
      </c>
      <c r="D223" s="283" t="str">
        <f t="shared" si="55"/>
        <v>鉱業</v>
      </c>
      <c r="E223" s="416"/>
      <c r="F223" s="280">
        <f t="shared" si="56"/>
        <v>0</v>
      </c>
      <c r="G223" s="416"/>
      <c r="H223" s="417">
        <f>係数!I4</f>
        <v>0.11300508350881311</v>
      </c>
      <c r="I223" s="416"/>
      <c r="J223" s="330">
        <f t="shared" si="57"/>
        <v>0</v>
      </c>
      <c r="K223" s="419"/>
      <c r="O223" s="419"/>
    </row>
    <row r="224" spans="2:17">
      <c r="B224" s="281"/>
      <c r="C224" s="282" t="str">
        <f t="shared" si="55"/>
        <v>03</v>
      </c>
      <c r="D224" s="283" t="str">
        <f t="shared" si="55"/>
        <v>製造業</v>
      </c>
      <c r="E224" s="416"/>
      <c r="F224" s="280">
        <f t="shared" si="56"/>
        <v>0</v>
      </c>
      <c r="G224" s="416"/>
      <c r="H224" s="417">
        <f>係数!I5</f>
        <v>0.80286556446165458</v>
      </c>
      <c r="I224" s="416"/>
      <c r="J224" s="420">
        <f t="shared" si="57"/>
        <v>0</v>
      </c>
      <c r="K224" s="419"/>
      <c r="O224" s="419"/>
    </row>
    <row r="225" spans="2:15">
      <c r="B225" s="281"/>
      <c r="C225" s="282" t="str">
        <f t="shared" si="55"/>
        <v>04</v>
      </c>
      <c r="D225" s="283" t="str">
        <f t="shared" si="55"/>
        <v>建設</v>
      </c>
      <c r="E225" s="416"/>
      <c r="F225" s="280">
        <f t="shared" si="56"/>
        <v>0</v>
      </c>
      <c r="G225" s="416"/>
      <c r="H225" s="417">
        <f>係数!I6</f>
        <v>1</v>
      </c>
      <c r="I225" s="416"/>
      <c r="J225" s="420">
        <f t="shared" si="57"/>
        <v>0</v>
      </c>
      <c r="K225" s="419"/>
      <c r="O225" s="419"/>
    </row>
    <row r="226" spans="2:15">
      <c r="B226" s="281"/>
      <c r="C226" s="282" t="str">
        <f t="shared" si="55"/>
        <v>05</v>
      </c>
      <c r="D226" s="283" t="str">
        <f t="shared" si="55"/>
        <v>電力・ガス・水道</v>
      </c>
      <c r="E226" s="416"/>
      <c r="F226" s="280">
        <f t="shared" si="56"/>
        <v>0</v>
      </c>
      <c r="G226" s="416"/>
      <c r="H226" s="417">
        <f>係数!I7</f>
        <v>0.99996121224658663</v>
      </c>
      <c r="I226" s="416"/>
      <c r="J226" s="420">
        <f t="shared" si="57"/>
        <v>0</v>
      </c>
      <c r="K226" s="419"/>
      <c r="O226" s="419"/>
    </row>
    <row r="227" spans="2:15">
      <c r="B227" s="281"/>
      <c r="C227" s="282" t="str">
        <f t="shared" si="55"/>
        <v>06</v>
      </c>
      <c r="D227" s="283" t="str">
        <f t="shared" si="55"/>
        <v>商業　　　　　　　　</v>
      </c>
      <c r="E227" s="416"/>
      <c r="F227" s="280">
        <f t="shared" si="56"/>
        <v>0</v>
      </c>
      <c r="G227" s="416"/>
      <c r="H227" s="417">
        <f>係数!I8</f>
        <v>0.99210980423269923</v>
      </c>
      <c r="I227" s="416"/>
      <c r="J227" s="420">
        <f t="shared" si="57"/>
        <v>0</v>
      </c>
      <c r="K227" s="419"/>
      <c r="O227" s="419"/>
    </row>
    <row r="228" spans="2:15">
      <c r="B228" s="281"/>
      <c r="C228" s="282" t="str">
        <f t="shared" si="55"/>
        <v>07</v>
      </c>
      <c r="D228" s="283" t="str">
        <f t="shared" si="55"/>
        <v>金融・保険　　　　　</v>
      </c>
      <c r="E228" s="416"/>
      <c r="F228" s="280">
        <f t="shared" si="56"/>
        <v>0</v>
      </c>
      <c r="G228" s="416"/>
      <c r="H228" s="417">
        <f>係数!I9</f>
        <v>0.97035113304692233</v>
      </c>
      <c r="I228" s="416"/>
      <c r="J228" s="420">
        <f t="shared" si="57"/>
        <v>0</v>
      </c>
      <c r="K228" s="419"/>
      <c r="O228" s="419"/>
    </row>
    <row r="229" spans="2:15">
      <c r="B229" s="281"/>
      <c r="C229" s="282" t="str">
        <f t="shared" si="55"/>
        <v>08</v>
      </c>
      <c r="D229" s="283" t="str">
        <f t="shared" si="55"/>
        <v>不動産　　　　　　　</v>
      </c>
      <c r="E229" s="416"/>
      <c r="F229" s="280">
        <f t="shared" si="56"/>
        <v>0</v>
      </c>
      <c r="G229" s="416"/>
      <c r="H229" s="417">
        <f>係数!I10</f>
        <v>0.99996091014218935</v>
      </c>
      <c r="I229" s="416"/>
      <c r="J229" s="420">
        <f t="shared" si="57"/>
        <v>0</v>
      </c>
      <c r="K229" s="419"/>
      <c r="O229" s="419"/>
    </row>
    <row r="230" spans="2:15">
      <c r="B230" s="281"/>
      <c r="C230" s="282" t="str">
        <f t="shared" si="55"/>
        <v>09</v>
      </c>
      <c r="D230" s="283" t="str">
        <f t="shared" si="55"/>
        <v>運輸・郵便　　　</v>
      </c>
      <c r="E230" s="416"/>
      <c r="F230" s="280">
        <f t="shared" si="56"/>
        <v>0</v>
      </c>
      <c r="G230" s="416"/>
      <c r="H230" s="417">
        <f>係数!I11</f>
        <v>0.94597715898883616</v>
      </c>
      <c r="I230" s="416"/>
      <c r="J230" s="420">
        <f t="shared" si="57"/>
        <v>0</v>
      </c>
      <c r="K230" s="419"/>
      <c r="O230" s="419"/>
    </row>
    <row r="231" spans="2:15">
      <c r="B231" s="284"/>
      <c r="C231" s="282" t="str">
        <f t="shared" si="55"/>
        <v>10</v>
      </c>
      <c r="D231" s="283" t="str">
        <f t="shared" si="55"/>
        <v>情報通信</v>
      </c>
      <c r="E231" s="416"/>
      <c r="F231" s="280">
        <f t="shared" si="56"/>
        <v>0</v>
      </c>
      <c r="G231" s="416"/>
      <c r="H231" s="417">
        <f>係数!I12</f>
        <v>0.94198448793497047</v>
      </c>
      <c r="I231" s="416"/>
      <c r="J231" s="420">
        <f t="shared" si="57"/>
        <v>0</v>
      </c>
      <c r="K231" s="419"/>
      <c r="O231" s="419"/>
    </row>
    <row r="232" spans="2:15">
      <c r="B232" s="284"/>
      <c r="C232" s="282" t="str">
        <f t="shared" si="55"/>
        <v>11</v>
      </c>
      <c r="D232" s="283" t="str">
        <f t="shared" si="55"/>
        <v>公務　　　　　　　　</v>
      </c>
      <c r="E232" s="416"/>
      <c r="F232" s="280">
        <f t="shared" si="56"/>
        <v>0</v>
      </c>
      <c r="G232" s="416"/>
      <c r="H232" s="417">
        <f>係数!I13</f>
        <v>1</v>
      </c>
      <c r="I232" s="416"/>
      <c r="J232" s="420">
        <f t="shared" si="57"/>
        <v>0</v>
      </c>
      <c r="K232" s="419"/>
      <c r="O232" s="419"/>
    </row>
    <row r="233" spans="2:15">
      <c r="B233" s="284"/>
      <c r="C233" s="282" t="str">
        <f t="shared" si="55"/>
        <v>12</v>
      </c>
      <c r="D233" s="283" t="str">
        <f t="shared" si="55"/>
        <v>サービス業</v>
      </c>
      <c r="E233" s="416"/>
      <c r="F233" s="280">
        <f t="shared" si="56"/>
        <v>0</v>
      </c>
      <c r="G233" s="416"/>
      <c r="H233" s="417">
        <f>係数!I14</f>
        <v>0.98153968406494041</v>
      </c>
      <c r="I233" s="416"/>
      <c r="J233" s="420">
        <f t="shared" si="57"/>
        <v>0</v>
      </c>
      <c r="K233" s="419"/>
      <c r="O233" s="419"/>
    </row>
    <row r="234" spans="2:15" ht="12.75" thickBot="1">
      <c r="B234" s="285"/>
      <c r="C234" s="282" t="str">
        <f t="shared" si="55"/>
        <v>13</v>
      </c>
      <c r="D234" s="286" t="str">
        <f t="shared" si="55"/>
        <v>分類不明</v>
      </c>
      <c r="E234" s="416"/>
      <c r="F234" s="280">
        <f t="shared" si="56"/>
        <v>0</v>
      </c>
      <c r="G234" s="416"/>
      <c r="H234" s="421">
        <f>係数!I15</f>
        <v>0.99827298803105613</v>
      </c>
      <c r="I234" s="416"/>
      <c r="J234" s="422">
        <f t="shared" si="57"/>
        <v>0</v>
      </c>
      <c r="K234" s="419"/>
      <c r="O234" s="419"/>
    </row>
    <row r="235" spans="2:15">
      <c r="B235" s="423" t="s">
        <v>70</v>
      </c>
      <c r="C235" s="424"/>
      <c r="D235" s="425"/>
      <c r="E235" s="426"/>
      <c r="F235" s="427">
        <f>SUM(F222:F234)</f>
        <v>0</v>
      </c>
      <c r="G235" s="426"/>
      <c r="H235" s="310"/>
      <c r="I235" s="426"/>
      <c r="J235" s="311">
        <f>SUM(J222:J234)</f>
        <v>0</v>
      </c>
      <c r="K235" s="419"/>
      <c r="O235" s="419"/>
    </row>
    <row r="236" spans="2:15">
      <c r="F236" s="143"/>
    </row>
    <row r="237" spans="2:15" ht="14.25">
      <c r="B237" s="428" t="s">
        <v>357</v>
      </c>
      <c r="F237" s="143"/>
    </row>
    <row r="238" spans="2:15" ht="42.2" customHeight="1">
      <c r="B238" s="272"/>
      <c r="C238" s="273" t="s">
        <v>518</v>
      </c>
      <c r="D238" s="274" t="s">
        <v>58</v>
      </c>
      <c r="F238" s="275" t="s">
        <v>355</v>
      </c>
      <c r="H238" s="275" t="s">
        <v>358</v>
      </c>
      <c r="J238" s="275" t="s">
        <v>359</v>
      </c>
    </row>
    <row r="239" spans="2:15">
      <c r="B239" s="276" t="s">
        <v>86</v>
      </c>
      <c r="C239" s="277" t="str">
        <f t="shared" ref="C239:D251" si="58">C5</f>
        <v>01</v>
      </c>
      <c r="D239" s="278" t="str">
        <f t="shared" si="58"/>
        <v>農林漁業</v>
      </c>
      <c r="E239" s="416"/>
      <c r="F239" s="280">
        <f t="shared" ref="F239:F251" si="59">F222</f>
        <v>0</v>
      </c>
      <c r="G239" s="416"/>
      <c r="H239" s="417">
        <f>係数!F3</f>
        <v>0.18627258752666587</v>
      </c>
      <c r="I239" s="416"/>
      <c r="J239" s="295">
        <f t="shared" ref="J239:J251" si="60">F239*H239</f>
        <v>0</v>
      </c>
    </row>
    <row r="240" spans="2:15">
      <c r="B240" s="281"/>
      <c r="C240" s="282" t="str">
        <f t="shared" si="58"/>
        <v>02</v>
      </c>
      <c r="D240" s="283" t="str">
        <f t="shared" si="58"/>
        <v>鉱業</v>
      </c>
      <c r="E240" s="416"/>
      <c r="F240" s="280">
        <f t="shared" si="59"/>
        <v>0</v>
      </c>
      <c r="G240" s="416"/>
      <c r="H240" s="417">
        <f>係数!F4</f>
        <v>0.88699491649118689</v>
      </c>
      <c r="I240" s="416"/>
      <c r="J240" s="295">
        <f t="shared" si="60"/>
        <v>0</v>
      </c>
    </row>
    <row r="241" spans="2:10">
      <c r="B241" s="281"/>
      <c r="C241" s="282" t="str">
        <f t="shared" si="58"/>
        <v>03</v>
      </c>
      <c r="D241" s="283" t="str">
        <f t="shared" si="58"/>
        <v>製造業</v>
      </c>
      <c r="E241" s="416"/>
      <c r="F241" s="280">
        <f t="shared" si="59"/>
        <v>0</v>
      </c>
      <c r="G241" s="416"/>
      <c r="H241" s="417">
        <f>係数!F5</f>
        <v>0.19713443553834539</v>
      </c>
      <c r="I241" s="416"/>
      <c r="J241" s="392">
        <f t="shared" si="60"/>
        <v>0</v>
      </c>
    </row>
    <row r="242" spans="2:10">
      <c r="B242" s="281"/>
      <c r="C242" s="282" t="str">
        <f t="shared" si="58"/>
        <v>04</v>
      </c>
      <c r="D242" s="283" t="str">
        <f t="shared" si="58"/>
        <v>建設</v>
      </c>
      <c r="E242" s="416"/>
      <c r="F242" s="280">
        <f t="shared" si="59"/>
        <v>0</v>
      </c>
      <c r="G242" s="416"/>
      <c r="H242" s="417">
        <f>係数!F6</f>
        <v>0</v>
      </c>
      <c r="I242" s="416"/>
      <c r="J242" s="392">
        <f t="shared" si="60"/>
        <v>0</v>
      </c>
    </row>
    <row r="243" spans="2:10">
      <c r="B243" s="281"/>
      <c r="C243" s="282" t="str">
        <f t="shared" si="58"/>
        <v>05</v>
      </c>
      <c r="D243" s="283" t="str">
        <f t="shared" si="58"/>
        <v>電力・ガス・水道</v>
      </c>
      <c r="E243" s="416"/>
      <c r="F243" s="280">
        <f t="shared" si="59"/>
        <v>0</v>
      </c>
      <c r="G243" s="416"/>
      <c r="H243" s="417">
        <f>係数!F7</f>
        <v>3.8787753413322296E-5</v>
      </c>
      <c r="I243" s="416"/>
      <c r="J243" s="392">
        <f t="shared" si="60"/>
        <v>0</v>
      </c>
    </row>
    <row r="244" spans="2:10">
      <c r="B244" s="281"/>
      <c r="C244" s="282" t="str">
        <f t="shared" si="58"/>
        <v>06</v>
      </c>
      <c r="D244" s="283" t="str">
        <f t="shared" si="58"/>
        <v>商業　　　　　　　　</v>
      </c>
      <c r="E244" s="416"/>
      <c r="F244" s="280">
        <f t="shared" si="59"/>
        <v>0</v>
      </c>
      <c r="G244" s="416"/>
      <c r="H244" s="417">
        <f>係数!F8</f>
        <v>7.8901957673007117E-3</v>
      </c>
      <c r="I244" s="416"/>
      <c r="J244" s="392">
        <f t="shared" si="60"/>
        <v>0</v>
      </c>
    </row>
    <row r="245" spans="2:10">
      <c r="B245" s="281"/>
      <c r="C245" s="282" t="str">
        <f t="shared" si="58"/>
        <v>07</v>
      </c>
      <c r="D245" s="283" t="str">
        <f t="shared" si="58"/>
        <v>金融・保険　　　　　</v>
      </c>
      <c r="E245" s="416"/>
      <c r="F245" s="280">
        <f t="shared" si="59"/>
        <v>0</v>
      </c>
      <c r="G245" s="416"/>
      <c r="H245" s="417">
        <f>係数!F9</f>
        <v>2.9648866953077668E-2</v>
      </c>
      <c r="I245" s="416"/>
      <c r="J245" s="392">
        <f t="shared" si="60"/>
        <v>0</v>
      </c>
    </row>
    <row r="246" spans="2:10">
      <c r="B246" s="281"/>
      <c r="C246" s="282" t="str">
        <f t="shared" si="58"/>
        <v>08</v>
      </c>
      <c r="D246" s="283" t="str">
        <f t="shared" si="58"/>
        <v>不動産　　　　　　　</v>
      </c>
      <c r="E246" s="416"/>
      <c r="F246" s="280">
        <f t="shared" si="59"/>
        <v>0</v>
      </c>
      <c r="G246" s="416"/>
      <c r="H246" s="417">
        <f>係数!F10</f>
        <v>3.9089857810642219E-5</v>
      </c>
      <c r="I246" s="416"/>
      <c r="J246" s="392">
        <f t="shared" si="60"/>
        <v>0</v>
      </c>
    </row>
    <row r="247" spans="2:10">
      <c r="B247" s="281"/>
      <c r="C247" s="282" t="str">
        <f t="shared" si="58"/>
        <v>09</v>
      </c>
      <c r="D247" s="283" t="str">
        <f t="shared" si="58"/>
        <v>運輸・郵便　　　</v>
      </c>
      <c r="E247" s="416"/>
      <c r="F247" s="280">
        <f t="shared" si="59"/>
        <v>0</v>
      </c>
      <c r="G247" s="416"/>
      <c r="H247" s="417">
        <f>係数!F11</f>
        <v>5.4022841011163864E-2</v>
      </c>
      <c r="I247" s="416"/>
      <c r="J247" s="392">
        <f t="shared" si="60"/>
        <v>0</v>
      </c>
    </row>
    <row r="248" spans="2:10">
      <c r="B248" s="284"/>
      <c r="C248" s="282" t="str">
        <f t="shared" si="58"/>
        <v>10</v>
      </c>
      <c r="D248" s="283" t="str">
        <f t="shared" si="58"/>
        <v>情報通信</v>
      </c>
      <c r="E248" s="416"/>
      <c r="F248" s="280">
        <f t="shared" si="59"/>
        <v>0</v>
      </c>
      <c r="G248" s="416"/>
      <c r="H248" s="417">
        <f>係数!F12</f>
        <v>5.801551206502948E-2</v>
      </c>
      <c r="I248" s="416"/>
      <c r="J248" s="392">
        <f t="shared" si="60"/>
        <v>0</v>
      </c>
    </row>
    <row r="249" spans="2:10">
      <c r="B249" s="284"/>
      <c r="C249" s="282" t="str">
        <f t="shared" si="58"/>
        <v>11</v>
      </c>
      <c r="D249" s="283" t="str">
        <f t="shared" si="58"/>
        <v>公務　　　　　　　　</v>
      </c>
      <c r="E249" s="416"/>
      <c r="F249" s="280">
        <f t="shared" si="59"/>
        <v>0</v>
      </c>
      <c r="G249" s="416"/>
      <c r="H249" s="417">
        <f>係数!F13</f>
        <v>0</v>
      </c>
      <c r="I249" s="416"/>
      <c r="J249" s="392">
        <f t="shared" si="60"/>
        <v>0</v>
      </c>
    </row>
    <row r="250" spans="2:10">
      <c r="B250" s="284"/>
      <c r="C250" s="282" t="str">
        <f t="shared" si="58"/>
        <v>12</v>
      </c>
      <c r="D250" s="283" t="str">
        <f t="shared" si="58"/>
        <v>サービス業</v>
      </c>
      <c r="E250" s="416"/>
      <c r="F250" s="280">
        <f t="shared" si="59"/>
        <v>0</v>
      </c>
      <c r="G250" s="416"/>
      <c r="H250" s="417">
        <f>係数!F14</f>
        <v>1.8460315935059594E-2</v>
      </c>
      <c r="I250" s="416"/>
      <c r="J250" s="392">
        <f t="shared" si="60"/>
        <v>0</v>
      </c>
    </row>
    <row r="251" spans="2:10">
      <c r="B251" s="285"/>
      <c r="C251" s="282" t="str">
        <f t="shared" si="58"/>
        <v>13</v>
      </c>
      <c r="D251" s="286" t="str">
        <f t="shared" si="58"/>
        <v>分類不明</v>
      </c>
      <c r="E251" s="416"/>
      <c r="F251" s="280">
        <f t="shared" si="59"/>
        <v>0</v>
      </c>
      <c r="G251" s="416"/>
      <c r="H251" s="421">
        <f>係数!F15</f>
        <v>1.7270119689438196E-3</v>
      </c>
      <c r="I251" s="416"/>
      <c r="J251" s="392">
        <f t="shared" si="60"/>
        <v>0</v>
      </c>
    </row>
    <row r="252" spans="2:10">
      <c r="B252" s="423" t="s">
        <v>70</v>
      </c>
      <c r="C252" s="424"/>
      <c r="D252" s="425"/>
      <c r="E252" s="426"/>
      <c r="F252" s="427">
        <f>SUM(F239:F251)</f>
        <v>0</v>
      </c>
      <c r="G252" s="426"/>
      <c r="J252" s="309">
        <f>SUM(J239:J251)</f>
        <v>0</v>
      </c>
    </row>
    <row r="253" spans="2:10">
      <c r="F253" s="143"/>
      <c r="J253" s="164"/>
    </row>
    <row r="254" spans="2:10" s="143" customFormat="1" ht="14.25">
      <c r="B254" s="429"/>
    </row>
    <row r="255" spans="2:10" s="143" customFormat="1">
      <c r="B255" s="430"/>
      <c r="C255" s="430"/>
      <c r="D255" s="95"/>
      <c r="F255" s="677"/>
      <c r="H255" s="677"/>
      <c r="J255" s="677"/>
    </row>
    <row r="256" spans="2:10" s="143" customFormat="1">
      <c r="B256" s="431"/>
      <c r="C256" s="335"/>
      <c r="D256" s="335"/>
      <c r="E256" s="335"/>
      <c r="F256" s="310"/>
      <c r="G256" s="335"/>
      <c r="H256" s="432"/>
      <c r="I256" s="335"/>
      <c r="J256" s="310"/>
    </row>
    <row r="257" spans="2:10" s="143" customFormat="1">
      <c r="B257" s="433"/>
      <c r="C257" s="335"/>
      <c r="D257" s="335"/>
      <c r="E257" s="335"/>
      <c r="F257" s="310"/>
      <c r="G257" s="335"/>
      <c r="H257" s="432"/>
      <c r="I257" s="335"/>
      <c r="J257" s="310"/>
    </row>
    <row r="258" spans="2:10" s="143" customFormat="1">
      <c r="B258" s="433"/>
      <c r="C258" s="335"/>
      <c r="D258" s="335"/>
      <c r="E258" s="335"/>
      <c r="F258" s="310"/>
      <c r="G258" s="335"/>
      <c r="H258" s="432"/>
      <c r="I258" s="335"/>
      <c r="J258" s="128"/>
    </row>
    <row r="259" spans="2:10" s="143" customFormat="1">
      <c r="B259" s="433"/>
      <c r="C259" s="335"/>
      <c r="D259" s="335"/>
      <c r="E259" s="335"/>
      <c r="F259" s="310"/>
      <c r="G259" s="335"/>
      <c r="H259" s="432"/>
      <c r="I259" s="335"/>
      <c r="J259" s="128"/>
    </row>
    <row r="260" spans="2:10" s="143" customFormat="1">
      <c r="B260" s="433"/>
      <c r="C260" s="335"/>
      <c r="D260" s="335"/>
      <c r="E260" s="335"/>
      <c r="F260" s="310"/>
      <c r="G260" s="335"/>
      <c r="H260" s="432"/>
      <c r="I260" s="335"/>
      <c r="J260" s="128"/>
    </row>
    <row r="261" spans="2:10" s="143" customFormat="1">
      <c r="B261" s="433"/>
      <c r="C261" s="335"/>
      <c r="D261" s="335"/>
      <c r="E261" s="335"/>
      <c r="F261" s="310"/>
      <c r="G261" s="335"/>
      <c r="H261" s="432"/>
      <c r="I261" s="335"/>
      <c r="J261" s="128"/>
    </row>
    <row r="262" spans="2:10" s="143" customFormat="1">
      <c r="B262" s="433"/>
      <c r="C262" s="335"/>
      <c r="D262" s="335"/>
      <c r="E262" s="335"/>
      <c r="F262" s="310"/>
      <c r="G262" s="335"/>
      <c r="H262" s="432"/>
      <c r="I262" s="335"/>
      <c r="J262" s="128"/>
    </row>
    <row r="263" spans="2:10" s="143" customFormat="1">
      <c r="B263" s="433"/>
      <c r="C263" s="335"/>
      <c r="D263" s="335"/>
      <c r="E263" s="335"/>
      <c r="F263" s="310"/>
      <c r="G263" s="335"/>
      <c r="H263" s="432"/>
      <c r="I263" s="335"/>
      <c r="J263" s="128"/>
    </row>
    <row r="264" spans="2:10" s="143" customFormat="1">
      <c r="B264" s="433"/>
      <c r="C264" s="335"/>
      <c r="D264" s="335"/>
      <c r="E264" s="335"/>
      <c r="F264" s="310"/>
      <c r="G264" s="335"/>
      <c r="H264" s="432"/>
      <c r="I264" s="335"/>
      <c r="J264" s="128"/>
    </row>
    <row r="265" spans="2:10" s="143" customFormat="1">
      <c r="B265" s="95"/>
      <c r="C265" s="335"/>
      <c r="D265" s="335"/>
      <c r="E265" s="335"/>
      <c r="F265" s="310"/>
      <c r="G265" s="335"/>
      <c r="H265" s="432"/>
      <c r="I265" s="335"/>
      <c r="J265" s="128"/>
    </row>
    <row r="266" spans="2:10" s="143" customFormat="1">
      <c r="B266" s="95"/>
      <c r="C266" s="335"/>
      <c r="D266" s="335"/>
      <c r="E266" s="335"/>
      <c r="F266" s="310"/>
      <c r="G266" s="335"/>
      <c r="H266" s="432"/>
      <c r="I266" s="335"/>
      <c r="J266" s="128"/>
    </row>
    <row r="267" spans="2:10" s="143" customFormat="1">
      <c r="B267" s="95"/>
      <c r="C267" s="335"/>
      <c r="D267" s="335"/>
      <c r="E267" s="335"/>
      <c r="F267" s="310"/>
      <c r="G267" s="335"/>
      <c r="H267" s="432"/>
      <c r="I267" s="335"/>
      <c r="J267" s="128"/>
    </row>
    <row r="268" spans="2:10" s="143" customFormat="1">
      <c r="B268" s="95"/>
      <c r="C268" s="335"/>
      <c r="D268" s="335"/>
      <c r="E268" s="335"/>
      <c r="F268" s="310"/>
      <c r="G268" s="335"/>
      <c r="H268" s="432"/>
      <c r="I268" s="335"/>
      <c r="J268" s="128"/>
    </row>
    <row r="269" spans="2:10" s="143" customFormat="1">
      <c r="B269" s="335"/>
      <c r="C269" s="95"/>
      <c r="D269" s="335"/>
      <c r="E269" s="335"/>
      <c r="F269" s="310"/>
      <c r="G269" s="335"/>
      <c r="J269" s="128"/>
    </row>
    <row r="270" spans="2:10">
      <c r="F270" s="143"/>
      <c r="J270" s="164"/>
    </row>
    <row r="271" spans="2:10">
      <c r="F271" s="143"/>
      <c r="J271" s="164"/>
    </row>
    <row r="272" spans="2:10" ht="14.25">
      <c r="B272" s="187" t="s">
        <v>360</v>
      </c>
      <c r="D272" s="271"/>
      <c r="E272" s="271"/>
      <c r="F272" s="419"/>
      <c r="G272" s="271"/>
    </row>
    <row r="273" spans="2:16" ht="36">
      <c r="B273" s="272"/>
      <c r="C273" s="273" t="s">
        <v>518</v>
      </c>
      <c r="D273" s="274" t="s">
        <v>58</v>
      </c>
      <c r="F273" s="275" t="s">
        <v>361</v>
      </c>
      <c r="G273" s="143"/>
      <c r="H273" s="275" t="s">
        <v>362</v>
      </c>
      <c r="I273" s="143"/>
      <c r="J273" s="275" t="s">
        <v>363</v>
      </c>
      <c r="K273" s="135"/>
    </row>
    <row r="274" spans="2:16">
      <c r="B274" s="434" t="s">
        <v>72</v>
      </c>
      <c r="C274" s="277" t="str">
        <f t="shared" ref="C274:D286" si="61">C5</f>
        <v>01</v>
      </c>
      <c r="D274" s="278" t="str">
        <f t="shared" si="61"/>
        <v>農林漁業</v>
      </c>
      <c r="E274" s="416"/>
      <c r="F274" s="280">
        <f t="shared" ref="F274:F286" si="62">E203</f>
        <v>0</v>
      </c>
      <c r="G274" s="335"/>
      <c r="H274" s="529">
        <f>係数!F16</f>
        <v>0.1800897539370509</v>
      </c>
      <c r="I274" s="335"/>
      <c r="J274" s="295">
        <f>F274*H274</f>
        <v>0</v>
      </c>
      <c r="K274" s="419"/>
    </row>
    <row r="275" spans="2:16">
      <c r="B275" s="289"/>
      <c r="C275" s="282" t="str">
        <f t="shared" si="61"/>
        <v>02</v>
      </c>
      <c r="D275" s="283" t="str">
        <f t="shared" si="61"/>
        <v>鉱業</v>
      </c>
      <c r="E275" s="416"/>
      <c r="F275" s="280">
        <f t="shared" si="62"/>
        <v>0</v>
      </c>
      <c r="G275" s="335"/>
      <c r="H275" s="435">
        <f>係数!F17</f>
        <v>0.96550309882182739</v>
      </c>
      <c r="I275" s="335"/>
      <c r="J275" s="295">
        <f t="shared" ref="J275:J286" si="63">F275*H275</f>
        <v>0</v>
      </c>
      <c r="K275" s="419"/>
    </row>
    <row r="276" spans="2:16">
      <c r="B276" s="289"/>
      <c r="C276" s="282" t="str">
        <f t="shared" si="61"/>
        <v>03</v>
      </c>
      <c r="D276" s="283" t="str">
        <f t="shared" si="61"/>
        <v>製造業</v>
      </c>
      <c r="E276" s="416"/>
      <c r="F276" s="280">
        <f t="shared" si="62"/>
        <v>0</v>
      </c>
      <c r="G276" s="335"/>
      <c r="H276" s="435">
        <f>係数!F18</f>
        <v>0.21356876556567386</v>
      </c>
      <c r="I276" s="335"/>
      <c r="J276" s="392">
        <f t="shared" si="63"/>
        <v>0</v>
      </c>
      <c r="K276" s="419"/>
    </row>
    <row r="277" spans="2:16">
      <c r="B277" s="289"/>
      <c r="C277" s="282" t="str">
        <f t="shared" si="61"/>
        <v>04</v>
      </c>
      <c r="D277" s="283" t="str">
        <f t="shared" si="61"/>
        <v>建設</v>
      </c>
      <c r="E277" s="416"/>
      <c r="F277" s="280">
        <f t="shared" si="62"/>
        <v>0</v>
      </c>
      <c r="G277" s="335"/>
      <c r="H277" s="435">
        <f>係数!F19</f>
        <v>0</v>
      </c>
      <c r="I277" s="335"/>
      <c r="J277" s="392">
        <f t="shared" si="63"/>
        <v>0</v>
      </c>
      <c r="K277" s="419"/>
    </row>
    <row r="278" spans="2:16">
      <c r="B278" s="289"/>
      <c r="C278" s="282" t="str">
        <f t="shared" si="61"/>
        <v>05</v>
      </c>
      <c r="D278" s="283" t="str">
        <f t="shared" si="61"/>
        <v>電力・ガス・水道</v>
      </c>
      <c r="E278" s="416"/>
      <c r="F278" s="280">
        <f t="shared" si="62"/>
        <v>0</v>
      </c>
      <c r="G278" s="335"/>
      <c r="H278" s="435">
        <f>係数!F20</f>
        <v>1.1476937516524501E-4</v>
      </c>
      <c r="I278" s="335"/>
      <c r="J278" s="392">
        <f t="shared" si="63"/>
        <v>0</v>
      </c>
      <c r="K278" s="419"/>
    </row>
    <row r="279" spans="2:16">
      <c r="B279" s="289"/>
      <c r="C279" s="282" t="str">
        <f t="shared" si="61"/>
        <v>06</v>
      </c>
      <c r="D279" s="283" t="str">
        <f t="shared" si="61"/>
        <v>商業　　　　　　　　</v>
      </c>
      <c r="E279" s="416"/>
      <c r="F279" s="280">
        <f t="shared" si="62"/>
        <v>0</v>
      </c>
      <c r="G279" s="335"/>
      <c r="H279" s="435">
        <f>係数!F21</f>
        <v>2.006826165529513E-3</v>
      </c>
      <c r="I279" s="335"/>
      <c r="J279" s="392">
        <f t="shared" si="63"/>
        <v>0</v>
      </c>
      <c r="K279" s="419"/>
    </row>
    <row r="280" spans="2:16">
      <c r="B280" s="289"/>
      <c r="C280" s="282" t="str">
        <f t="shared" si="61"/>
        <v>07</v>
      </c>
      <c r="D280" s="283" t="str">
        <f t="shared" si="61"/>
        <v>金融・保険　　　　　</v>
      </c>
      <c r="E280" s="416"/>
      <c r="F280" s="280">
        <f t="shared" si="62"/>
        <v>0</v>
      </c>
      <c r="G280" s="335"/>
      <c r="H280" s="435">
        <f>係数!F22</f>
        <v>4.0015648067176397E-2</v>
      </c>
      <c r="I280" s="335"/>
      <c r="J280" s="392">
        <f t="shared" si="63"/>
        <v>0</v>
      </c>
      <c r="K280" s="419"/>
    </row>
    <row r="281" spans="2:16">
      <c r="B281" s="289"/>
      <c r="C281" s="282" t="str">
        <f t="shared" si="61"/>
        <v>08</v>
      </c>
      <c r="D281" s="283" t="str">
        <f t="shared" si="61"/>
        <v>不動産　　　　　　　</v>
      </c>
      <c r="E281" s="416"/>
      <c r="F281" s="280">
        <f t="shared" si="62"/>
        <v>0</v>
      </c>
      <c r="G281" s="335"/>
      <c r="H281" s="435">
        <f>係数!F23</f>
        <v>2.1955310072925736E-5</v>
      </c>
      <c r="I281" s="335"/>
      <c r="J281" s="392">
        <f t="shared" si="63"/>
        <v>0</v>
      </c>
      <c r="K281" s="419"/>
    </row>
    <row r="282" spans="2:16">
      <c r="B282" s="289"/>
      <c r="C282" s="282" t="str">
        <f t="shared" si="61"/>
        <v>09</v>
      </c>
      <c r="D282" s="283" t="str">
        <f t="shared" si="61"/>
        <v>運輸・郵便　　　</v>
      </c>
      <c r="E282" s="416"/>
      <c r="F282" s="280">
        <f t="shared" si="62"/>
        <v>0</v>
      </c>
      <c r="G282" s="335"/>
      <c r="H282" s="435">
        <f>係数!F24</f>
        <v>8.6952475589064271E-2</v>
      </c>
      <c r="I282" s="335"/>
      <c r="J282" s="392">
        <f t="shared" si="63"/>
        <v>0</v>
      </c>
      <c r="K282" s="419"/>
    </row>
    <row r="283" spans="2:16">
      <c r="B283" s="290"/>
      <c r="C283" s="282" t="str">
        <f t="shared" si="61"/>
        <v>10</v>
      </c>
      <c r="D283" s="283" t="str">
        <f t="shared" si="61"/>
        <v>情報通信</v>
      </c>
      <c r="E283" s="416"/>
      <c r="F283" s="280">
        <f t="shared" si="62"/>
        <v>0</v>
      </c>
      <c r="G283" s="335"/>
      <c r="H283" s="435">
        <f>係数!F25</f>
        <v>4.4894837425027249E-2</v>
      </c>
      <c r="I283" s="335"/>
      <c r="J283" s="392">
        <f t="shared" si="63"/>
        <v>0</v>
      </c>
      <c r="K283" s="419"/>
    </row>
    <row r="284" spans="2:16">
      <c r="B284" s="290"/>
      <c r="C284" s="282" t="str">
        <f t="shared" si="61"/>
        <v>11</v>
      </c>
      <c r="D284" s="283" t="str">
        <f t="shared" si="61"/>
        <v>公務　　　　　　　　</v>
      </c>
      <c r="E284" s="416"/>
      <c r="F284" s="280">
        <f t="shared" si="62"/>
        <v>0</v>
      </c>
      <c r="G284" s="335"/>
      <c r="H284" s="435">
        <f>係数!F26</f>
        <v>0</v>
      </c>
      <c r="I284" s="335"/>
      <c r="J284" s="392">
        <f t="shared" si="63"/>
        <v>0</v>
      </c>
      <c r="K284" s="419"/>
    </row>
    <row r="285" spans="2:16">
      <c r="B285" s="290"/>
      <c r="C285" s="282" t="str">
        <f t="shared" si="61"/>
        <v>12</v>
      </c>
      <c r="D285" s="283" t="str">
        <f t="shared" si="61"/>
        <v>サービス業</v>
      </c>
      <c r="E285" s="416"/>
      <c r="F285" s="280">
        <f t="shared" si="62"/>
        <v>0</v>
      </c>
      <c r="G285" s="335"/>
      <c r="H285" s="435">
        <f>係数!F27</f>
        <v>2.8870638352421093E-2</v>
      </c>
      <c r="I285" s="335"/>
      <c r="J285" s="392">
        <f t="shared" si="63"/>
        <v>0</v>
      </c>
      <c r="K285" s="419"/>
    </row>
    <row r="286" spans="2:16">
      <c r="B286" s="290"/>
      <c r="C286" s="282" t="str">
        <f t="shared" si="61"/>
        <v>13</v>
      </c>
      <c r="D286" s="286" t="str">
        <f t="shared" si="61"/>
        <v>分類不明</v>
      </c>
      <c r="E286" s="416"/>
      <c r="F286" s="280">
        <f t="shared" si="62"/>
        <v>0</v>
      </c>
      <c r="G286" s="335"/>
      <c r="H286" s="436">
        <f>係数!F28</f>
        <v>1.0816712873457326E-2</v>
      </c>
      <c r="I286" s="335"/>
      <c r="J286" s="392">
        <f t="shared" si="63"/>
        <v>0</v>
      </c>
      <c r="K286" s="419"/>
    </row>
    <row r="287" spans="2:16">
      <c r="B287" s="423" t="s">
        <v>70</v>
      </c>
      <c r="C287" s="424"/>
      <c r="D287" s="425"/>
      <c r="E287" s="426"/>
      <c r="F287" s="427">
        <f>SUM(F274:F286)</f>
        <v>0</v>
      </c>
      <c r="G287" s="335"/>
      <c r="H287" s="143"/>
      <c r="I287" s="335"/>
      <c r="J287" s="309">
        <f>SUM(J274:J286)</f>
        <v>0</v>
      </c>
      <c r="K287" s="419"/>
    </row>
    <row r="288" spans="2:16">
      <c r="B288" s="335"/>
      <c r="C288" s="95"/>
      <c r="D288" s="335"/>
      <c r="E288" s="419"/>
      <c r="F288" s="678"/>
      <c r="G288" s="419"/>
      <c r="H288" s="310"/>
      <c r="I288" s="419"/>
      <c r="J288" s="164"/>
      <c r="K288" s="419"/>
      <c r="L288" s="419"/>
      <c r="M288" s="419"/>
      <c r="N288" s="164"/>
      <c r="O288" s="419"/>
      <c r="P288" s="164"/>
    </row>
    <row r="289" spans="2:16" ht="14.25">
      <c r="B289" s="187" t="s">
        <v>364</v>
      </c>
      <c r="D289" s="271"/>
      <c r="E289" s="419"/>
      <c r="F289" s="678"/>
      <c r="G289" s="419"/>
      <c r="H289" s="310"/>
      <c r="I289" s="419"/>
      <c r="J289" s="164"/>
      <c r="K289" s="419"/>
      <c r="L289" s="419"/>
      <c r="M289" s="419"/>
      <c r="N289" s="164"/>
      <c r="O289" s="419"/>
      <c r="P289" s="164"/>
    </row>
    <row r="290" spans="2:16" ht="48.75" thickBot="1">
      <c r="B290" s="272"/>
      <c r="C290" s="273" t="s">
        <v>518</v>
      </c>
      <c r="D290" s="274" t="s">
        <v>58</v>
      </c>
      <c r="E290" s="419"/>
      <c r="F290" s="275" t="s">
        <v>361</v>
      </c>
      <c r="G290" s="419"/>
      <c r="H290" s="275" t="s">
        <v>365</v>
      </c>
      <c r="I290" s="419"/>
      <c r="J290" s="300" t="s">
        <v>366</v>
      </c>
      <c r="K290" s="419"/>
      <c r="L290" s="419"/>
      <c r="M290" s="419"/>
      <c r="N290" s="164"/>
      <c r="O290" s="419"/>
      <c r="P290" s="164"/>
    </row>
    <row r="291" spans="2:16">
      <c r="B291" s="434" t="s">
        <v>72</v>
      </c>
      <c r="C291" s="277" t="str">
        <f t="shared" ref="C291:D303" si="64">C5</f>
        <v>01</v>
      </c>
      <c r="D291" s="278" t="str">
        <f t="shared" si="64"/>
        <v>農林漁業</v>
      </c>
      <c r="E291" s="416"/>
      <c r="F291" s="280">
        <f>F274</f>
        <v>0</v>
      </c>
      <c r="G291" s="416"/>
      <c r="H291" s="529">
        <f>係数!I16</f>
        <v>0.81991024606294904</v>
      </c>
      <c r="I291" s="416"/>
      <c r="J291" s="302">
        <f t="shared" ref="J291:J303" si="65">F291*H291</f>
        <v>0</v>
      </c>
      <c r="K291" s="419"/>
      <c r="L291" s="419"/>
      <c r="M291" s="419"/>
      <c r="N291" s="164"/>
      <c r="O291" s="419"/>
      <c r="P291" s="164"/>
    </row>
    <row r="292" spans="2:16">
      <c r="B292" s="289"/>
      <c r="C292" s="282" t="str">
        <f t="shared" si="64"/>
        <v>02</v>
      </c>
      <c r="D292" s="283" t="str">
        <f t="shared" si="64"/>
        <v>鉱業</v>
      </c>
      <c r="E292" s="416"/>
      <c r="F292" s="280">
        <f t="shared" ref="F292:F303" si="66">F275</f>
        <v>0</v>
      </c>
      <c r="G292" s="416"/>
      <c r="H292" s="435">
        <f>係数!I17</f>
        <v>3.4496901178172612E-2</v>
      </c>
      <c r="I292" s="416"/>
      <c r="J292" s="304">
        <f t="shared" si="65"/>
        <v>0</v>
      </c>
      <c r="K292" s="419"/>
      <c r="L292" s="419"/>
      <c r="M292" s="419"/>
      <c r="N292" s="164"/>
      <c r="O292" s="419"/>
      <c r="P292" s="164"/>
    </row>
    <row r="293" spans="2:16">
      <c r="B293" s="289"/>
      <c r="C293" s="282" t="str">
        <f t="shared" si="64"/>
        <v>03</v>
      </c>
      <c r="D293" s="283" t="str">
        <f t="shared" si="64"/>
        <v>製造業</v>
      </c>
      <c r="E293" s="416"/>
      <c r="F293" s="280">
        <f t="shared" si="66"/>
        <v>0</v>
      </c>
      <c r="G293" s="416"/>
      <c r="H293" s="435">
        <f>係数!I18</f>
        <v>0.78643123443432617</v>
      </c>
      <c r="I293" s="416"/>
      <c r="J293" s="304">
        <f t="shared" si="65"/>
        <v>0</v>
      </c>
      <c r="K293" s="419"/>
      <c r="L293" s="419"/>
      <c r="M293" s="419"/>
      <c r="N293" s="164"/>
      <c r="O293" s="419"/>
      <c r="P293" s="164"/>
    </row>
    <row r="294" spans="2:16">
      <c r="B294" s="289"/>
      <c r="C294" s="282" t="str">
        <f t="shared" si="64"/>
        <v>04</v>
      </c>
      <c r="D294" s="283" t="str">
        <f t="shared" si="64"/>
        <v>建設</v>
      </c>
      <c r="E294" s="416"/>
      <c r="F294" s="280">
        <f t="shared" si="66"/>
        <v>0</v>
      </c>
      <c r="G294" s="416"/>
      <c r="H294" s="435">
        <f>係数!I19</f>
        <v>1</v>
      </c>
      <c r="I294" s="416"/>
      <c r="J294" s="304">
        <f t="shared" si="65"/>
        <v>0</v>
      </c>
      <c r="K294" s="419"/>
      <c r="L294" s="419"/>
      <c r="M294" s="419"/>
      <c r="N294" s="164"/>
      <c r="O294" s="419"/>
      <c r="P294" s="164"/>
    </row>
    <row r="295" spans="2:16">
      <c r="B295" s="289"/>
      <c r="C295" s="282" t="str">
        <f t="shared" si="64"/>
        <v>05</v>
      </c>
      <c r="D295" s="283" t="str">
        <f t="shared" si="64"/>
        <v>電力・ガス・水道</v>
      </c>
      <c r="E295" s="416"/>
      <c r="F295" s="280">
        <f t="shared" si="66"/>
        <v>0</v>
      </c>
      <c r="G295" s="416"/>
      <c r="H295" s="435">
        <f>係数!I20</f>
        <v>0.99988523062483481</v>
      </c>
      <c r="I295" s="416"/>
      <c r="J295" s="304">
        <f t="shared" si="65"/>
        <v>0</v>
      </c>
      <c r="K295" s="419"/>
      <c r="L295" s="419"/>
      <c r="M295" s="419"/>
      <c r="N295" s="164"/>
      <c r="O295" s="419"/>
      <c r="P295" s="164"/>
    </row>
    <row r="296" spans="2:16">
      <c r="B296" s="289"/>
      <c r="C296" s="282" t="str">
        <f t="shared" si="64"/>
        <v>06</v>
      </c>
      <c r="D296" s="283" t="str">
        <f t="shared" si="64"/>
        <v>商業　　　　　　　　</v>
      </c>
      <c r="E296" s="416"/>
      <c r="F296" s="280">
        <f t="shared" si="66"/>
        <v>0</v>
      </c>
      <c r="G296" s="416"/>
      <c r="H296" s="435">
        <f>係数!I21</f>
        <v>0.9979931738344705</v>
      </c>
      <c r="I296" s="416"/>
      <c r="J296" s="304">
        <f t="shared" si="65"/>
        <v>0</v>
      </c>
      <c r="K296" s="419"/>
      <c r="L296" s="419"/>
      <c r="M296" s="419"/>
      <c r="N296" s="164"/>
      <c r="O296" s="419"/>
      <c r="P296" s="164"/>
    </row>
    <row r="297" spans="2:16">
      <c r="B297" s="289"/>
      <c r="C297" s="282" t="str">
        <f t="shared" si="64"/>
        <v>07</v>
      </c>
      <c r="D297" s="283" t="str">
        <f t="shared" si="64"/>
        <v>金融・保険　　　　　</v>
      </c>
      <c r="E297" s="416"/>
      <c r="F297" s="280">
        <f t="shared" si="66"/>
        <v>0</v>
      </c>
      <c r="G297" s="416"/>
      <c r="H297" s="435">
        <f>係数!I22</f>
        <v>0.95998435193282361</v>
      </c>
      <c r="I297" s="416"/>
      <c r="J297" s="304">
        <f t="shared" si="65"/>
        <v>0</v>
      </c>
      <c r="K297" s="419"/>
      <c r="L297" s="419"/>
      <c r="M297" s="419"/>
      <c r="N297" s="164"/>
      <c r="O297" s="419"/>
      <c r="P297" s="164"/>
    </row>
    <row r="298" spans="2:16">
      <c r="B298" s="289"/>
      <c r="C298" s="282" t="str">
        <f t="shared" si="64"/>
        <v>08</v>
      </c>
      <c r="D298" s="283" t="str">
        <f t="shared" si="64"/>
        <v>不動産　　　　　　　</v>
      </c>
      <c r="E298" s="416"/>
      <c r="F298" s="280">
        <f t="shared" si="66"/>
        <v>0</v>
      </c>
      <c r="G298" s="416"/>
      <c r="H298" s="435">
        <f>係数!I23</f>
        <v>0.99997804468992713</v>
      </c>
      <c r="I298" s="416"/>
      <c r="J298" s="304">
        <f t="shared" si="65"/>
        <v>0</v>
      </c>
      <c r="K298" s="419"/>
      <c r="L298" s="419"/>
      <c r="M298" s="419"/>
      <c r="N298" s="164"/>
      <c r="O298" s="419"/>
      <c r="P298" s="164"/>
    </row>
    <row r="299" spans="2:16">
      <c r="B299" s="289"/>
      <c r="C299" s="282" t="str">
        <f t="shared" si="64"/>
        <v>09</v>
      </c>
      <c r="D299" s="283" t="str">
        <f t="shared" si="64"/>
        <v>運輸・郵便　　　</v>
      </c>
      <c r="E299" s="416"/>
      <c r="F299" s="280">
        <f t="shared" si="66"/>
        <v>0</v>
      </c>
      <c r="G299" s="416"/>
      <c r="H299" s="435">
        <f>係数!I24</f>
        <v>0.91304752441093573</v>
      </c>
      <c r="I299" s="416"/>
      <c r="J299" s="304">
        <f t="shared" si="65"/>
        <v>0</v>
      </c>
      <c r="K299" s="419"/>
      <c r="L299" s="419"/>
      <c r="M299" s="419"/>
      <c r="N299" s="164"/>
      <c r="O299" s="419"/>
      <c r="P299" s="164"/>
    </row>
    <row r="300" spans="2:16">
      <c r="B300" s="290"/>
      <c r="C300" s="282" t="str">
        <f t="shared" si="64"/>
        <v>10</v>
      </c>
      <c r="D300" s="283" t="str">
        <f t="shared" si="64"/>
        <v>情報通信</v>
      </c>
      <c r="E300" s="416"/>
      <c r="F300" s="280">
        <f t="shared" si="66"/>
        <v>0</v>
      </c>
      <c r="G300" s="416"/>
      <c r="H300" s="435">
        <f>係数!I25</f>
        <v>0.9551051625749728</v>
      </c>
      <c r="I300" s="416"/>
      <c r="J300" s="304">
        <f t="shared" si="65"/>
        <v>0</v>
      </c>
      <c r="K300" s="419"/>
      <c r="L300" s="419"/>
      <c r="M300" s="419"/>
      <c r="N300" s="164"/>
      <c r="O300" s="419"/>
      <c r="P300" s="164"/>
    </row>
    <row r="301" spans="2:16">
      <c r="B301" s="290"/>
      <c r="C301" s="282" t="str">
        <f t="shared" si="64"/>
        <v>11</v>
      </c>
      <c r="D301" s="283" t="str">
        <f t="shared" si="64"/>
        <v>公務　　　　　　　　</v>
      </c>
      <c r="E301" s="416"/>
      <c r="F301" s="280">
        <f t="shared" si="66"/>
        <v>0</v>
      </c>
      <c r="G301" s="416"/>
      <c r="H301" s="435">
        <f>係数!I26</f>
        <v>1</v>
      </c>
      <c r="I301" s="416"/>
      <c r="J301" s="304">
        <f t="shared" si="65"/>
        <v>0</v>
      </c>
      <c r="K301" s="419"/>
      <c r="L301" s="419"/>
      <c r="M301" s="419"/>
      <c r="N301" s="164"/>
      <c r="O301" s="419"/>
      <c r="P301" s="164"/>
    </row>
    <row r="302" spans="2:16">
      <c r="B302" s="290"/>
      <c r="C302" s="282" t="str">
        <f t="shared" si="64"/>
        <v>12</v>
      </c>
      <c r="D302" s="283" t="str">
        <f t="shared" si="64"/>
        <v>サービス業</v>
      </c>
      <c r="E302" s="416"/>
      <c r="F302" s="280">
        <f t="shared" si="66"/>
        <v>0</v>
      </c>
      <c r="G302" s="416"/>
      <c r="H302" s="435">
        <f>係数!I27</f>
        <v>0.9711293616475789</v>
      </c>
      <c r="I302" s="416"/>
      <c r="J302" s="304">
        <f t="shared" si="65"/>
        <v>0</v>
      </c>
      <c r="K302" s="419"/>
      <c r="L302" s="419"/>
      <c r="M302" s="419"/>
      <c r="N302" s="164"/>
      <c r="O302" s="419"/>
      <c r="P302" s="164"/>
    </row>
    <row r="303" spans="2:16" ht="12.75" thickBot="1">
      <c r="B303" s="290"/>
      <c r="C303" s="282" t="str">
        <f t="shared" si="64"/>
        <v>13</v>
      </c>
      <c r="D303" s="286" t="str">
        <f t="shared" si="64"/>
        <v>分類不明</v>
      </c>
      <c r="E303" s="416"/>
      <c r="F303" s="280">
        <f t="shared" si="66"/>
        <v>0</v>
      </c>
      <c r="G303" s="416"/>
      <c r="H303" s="436">
        <f>係数!I28</f>
        <v>0.98918328712654269</v>
      </c>
      <c r="I303" s="416"/>
      <c r="J303" s="306">
        <f t="shared" si="65"/>
        <v>0</v>
      </c>
      <c r="K303" s="419"/>
      <c r="L303" s="419"/>
      <c r="M303" s="419"/>
      <c r="N303" s="164"/>
      <c r="O303" s="419"/>
      <c r="P303" s="164"/>
    </row>
    <row r="304" spans="2:16">
      <c r="B304" s="423" t="s">
        <v>70</v>
      </c>
      <c r="C304" s="424"/>
      <c r="D304" s="425"/>
      <c r="E304" s="419"/>
      <c r="F304" s="427">
        <f>SUM(F291:F303)</f>
        <v>0</v>
      </c>
      <c r="G304" s="419"/>
      <c r="H304" s="128"/>
      <c r="I304" s="419"/>
      <c r="J304" s="298">
        <f>SUM(J291:J303)</f>
        <v>0</v>
      </c>
      <c r="K304" s="419"/>
      <c r="L304" s="419"/>
      <c r="M304" s="419"/>
      <c r="N304" s="164"/>
      <c r="O304" s="419"/>
      <c r="P304" s="164"/>
    </row>
    <row r="305" spans="2:16">
      <c r="B305" s="335"/>
      <c r="C305" s="95"/>
      <c r="D305" s="335"/>
      <c r="E305" s="419"/>
      <c r="F305" s="678"/>
      <c r="G305" s="419"/>
      <c r="H305" s="310"/>
      <c r="I305" s="419"/>
      <c r="J305" s="164"/>
      <c r="K305" s="419"/>
      <c r="L305" s="419"/>
      <c r="M305" s="419"/>
      <c r="N305" s="164"/>
      <c r="O305" s="419"/>
      <c r="P305" s="164"/>
    </row>
    <row r="306" spans="2:16">
      <c r="B306" s="335"/>
      <c r="C306" s="95"/>
      <c r="D306" s="335"/>
      <c r="E306" s="419"/>
      <c r="F306" s="678"/>
      <c r="G306" s="419"/>
      <c r="H306" s="310"/>
      <c r="I306" s="419"/>
      <c r="J306" s="164"/>
      <c r="K306" s="419"/>
      <c r="L306" s="419"/>
      <c r="M306" s="419"/>
      <c r="N306" s="164"/>
      <c r="O306" s="419"/>
      <c r="P306" s="164"/>
    </row>
    <row r="307" spans="2:16" ht="14.25">
      <c r="B307" s="187" t="s">
        <v>367</v>
      </c>
      <c r="C307" s="401"/>
      <c r="D307" s="365"/>
      <c r="E307" s="313"/>
      <c r="F307" s="678"/>
      <c r="G307" s="419"/>
      <c r="H307" s="310"/>
      <c r="I307" s="419"/>
      <c r="J307" s="164"/>
      <c r="K307" s="419"/>
      <c r="L307" s="419"/>
      <c r="M307" s="419"/>
      <c r="N307" s="164"/>
      <c r="O307" s="419"/>
      <c r="P307" s="164"/>
    </row>
    <row r="308" spans="2:16" ht="15" thickBot="1">
      <c r="B308" s="402"/>
      <c r="C308" s="377"/>
      <c r="D308" s="378"/>
      <c r="E308" s="437" t="s">
        <v>70</v>
      </c>
      <c r="F308" s="678"/>
      <c r="G308" s="419"/>
      <c r="H308" s="310"/>
      <c r="I308" s="419"/>
      <c r="J308" s="164"/>
      <c r="K308" s="419"/>
      <c r="L308" s="419"/>
      <c r="M308" s="419"/>
      <c r="N308" s="164"/>
      <c r="O308" s="419"/>
      <c r="P308" s="164"/>
    </row>
    <row r="309" spans="2:16">
      <c r="B309" s="356" t="s">
        <v>86</v>
      </c>
      <c r="C309" s="357" t="str">
        <f t="shared" ref="C309:D321" si="67">C5</f>
        <v>01</v>
      </c>
      <c r="D309" s="358" t="str">
        <f t="shared" si="67"/>
        <v>農林漁業</v>
      </c>
      <c r="E309" s="438">
        <f>J222</f>
        <v>0</v>
      </c>
      <c r="F309" s="678"/>
      <c r="G309" s="419"/>
      <c r="H309" s="310"/>
      <c r="I309" s="419"/>
      <c r="J309" s="164"/>
      <c r="K309" s="419"/>
      <c r="L309" s="419"/>
      <c r="M309" s="419"/>
      <c r="N309" s="164"/>
      <c r="O309" s="419"/>
      <c r="P309" s="164"/>
    </row>
    <row r="310" spans="2:16">
      <c r="B310" s="363"/>
      <c r="C310" s="364" t="str">
        <f t="shared" si="67"/>
        <v>02</v>
      </c>
      <c r="D310" s="365" t="str">
        <f t="shared" si="67"/>
        <v>鉱業</v>
      </c>
      <c r="E310" s="439">
        <f t="shared" ref="E310:E321" si="68">J223</f>
        <v>0</v>
      </c>
      <c r="F310" s="678"/>
      <c r="G310" s="419"/>
      <c r="H310" s="310"/>
      <c r="I310" s="419"/>
      <c r="J310" s="164"/>
      <c r="K310" s="419"/>
      <c r="L310" s="419"/>
      <c r="M310" s="419"/>
      <c r="N310" s="164"/>
      <c r="O310" s="419"/>
      <c r="P310" s="164"/>
    </row>
    <row r="311" spans="2:16">
      <c r="B311" s="363"/>
      <c r="C311" s="364" t="str">
        <f t="shared" si="67"/>
        <v>03</v>
      </c>
      <c r="D311" s="365" t="str">
        <f t="shared" si="67"/>
        <v>製造業</v>
      </c>
      <c r="E311" s="439">
        <f t="shared" si="68"/>
        <v>0</v>
      </c>
      <c r="F311" s="678"/>
      <c r="G311" s="419"/>
      <c r="H311" s="310"/>
      <c r="I311" s="419"/>
      <c r="J311" s="164"/>
      <c r="K311" s="419"/>
      <c r="L311" s="419"/>
      <c r="M311" s="419"/>
      <c r="N311" s="164"/>
      <c r="O311" s="419"/>
      <c r="P311" s="164"/>
    </row>
    <row r="312" spans="2:16">
      <c r="B312" s="363"/>
      <c r="C312" s="364" t="str">
        <f t="shared" si="67"/>
        <v>04</v>
      </c>
      <c r="D312" s="365" t="str">
        <f t="shared" si="67"/>
        <v>建設</v>
      </c>
      <c r="E312" s="439">
        <f t="shared" si="68"/>
        <v>0</v>
      </c>
      <c r="F312" s="678"/>
      <c r="G312" s="419"/>
      <c r="H312" s="310"/>
      <c r="I312" s="419"/>
      <c r="J312" s="164"/>
      <c r="K312" s="419"/>
      <c r="L312" s="419"/>
      <c r="M312" s="419"/>
      <c r="N312" s="164"/>
      <c r="O312" s="419"/>
      <c r="P312" s="164"/>
    </row>
    <row r="313" spans="2:16">
      <c r="B313" s="363"/>
      <c r="C313" s="364" t="str">
        <f t="shared" si="67"/>
        <v>05</v>
      </c>
      <c r="D313" s="365" t="str">
        <f t="shared" si="67"/>
        <v>電力・ガス・水道</v>
      </c>
      <c r="E313" s="439">
        <f t="shared" si="68"/>
        <v>0</v>
      </c>
      <c r="F313" s="678"/>
      <c r="G313" s="419"/>
      <c r="H313" s="310"/>
      <c r="I313" s="419"/>
      <c r="J313" s="164"/>
      <c r="K313" s="419"/>
      <c r="L313" s="419"/>
      <c r="M313" s="419"/>
      <c r="N313" s="164"/>
      <c r="O313" s="419"/>
      <c r="P313" s="164"/>
    </row>
    <row r="314" spans="2:16">
      <c r="B314" s="363"/>
      <c r="C314" s="364" t="str">
        <f t="shared" si="67"/>
        <v>06</v>
      </c>
      <c r="D314" s="365" t="str">
        <f t="shared" si="67"/>
        <v>商業　　　　　　　　</v>
      </c>
      <c r="E314" s="439">
        <f t="shared" si="68"/>
        <v>0</v>
      </c>
      <c r="F314" s="678"/>
      <c r="G314" s="419"/>
      <c r="H314" s="310"/>
      <c r="I314" s="419"/>
      <c r="J314" s="164"/>
      <c r="K314" s="419"/>
      <c r="L314" s="419"/>
      <c r="M314" s="419"/>
      <c r="N314" s="164"/>
      <c r="O314" s="419"/>
      <c r="P314" s="164"/>
    </row>
    <row r="315" spans="2:16">
      <c r="B315" s="363"/>
      <c r="C315" s="364" t="str">
        <f t="shared" si="67"/>
        <v>07</v>
      </c>
      <c r="D315" s="365" t="str">
        <f t="shared" si="67"/>
        <v>金融・保険　　　　　</v>
      </c>
      <c r="E315" s="439">
        <f t="shared" si="68"/>
        <v>0</v>
      </c>
      <c r="F315" s="678"/>
      <c r="G315" s="419"/>
      <c r="H315" s="310"/>
      <c r="I315" s="419"/>
      <c r="J315" s="164"/>
      <c r="K315" s="419"/>
      <c r="L315" s="419"/>
      <c r="M315" s="419"/>
      <c r="N315" s="164"/>
      <c r="O315" s="419"/>
      <c r="P315" s="164"/>
    </row>
    <row r="316" spans="2:16">
      <c r="B316" s="363"/>
      <c r="C316" s="364" t="str">
        <f t="shared" si="67"/>
        <v>08</v>
      </c>
      <c r="D316" s="365" t="str">
        <f t="shared" si="67"/>
        <v>不動産　　　　　　　</v>
      </c>
      <c r="E316" s="439">
        <f t="shared" si="68"/>
        <v>0</v>
      </c>
      <c r="F316" s="678"/>
      <c r="G316" s="419"/>
      <c r="H316" s="310"/>
      <c r="I316" s="419"/>
      <c r="J316" s="164"/>
      <c r="K316" s="419"/>
      <c r="L316" s="419"/>
      <c r="M316" s="419"/>
      <c r="N316" s="164"/>
      <c r="O316" s="419"/>
      <c r="P316" s="164"/>
    </row>
    <row r="317" spans="2:16">
      <c r="B317" s="363"/>
      <c r="C317" s="364" t="str">
        <f t="shared" si="67"/>
        <v>09</v>
      </c>
      <c r="D317" s="365" t="str">
        <f t="shared" si="67"/>
        <v>運輸・郵便　　　</v>
      </c>
      <c r="E317" s="439">
        <f t="shared" si="68"/>
        <v>0</v>
      </c>
      <c r="F317" s="678"/>
      <c r="G317" s="419"/>
      <c r="H317" s="310"/>
      <c r="I317" s="419"/>
      <c r="J317" s="164"/>
      <c r="K317" s="419"/>
      <c r="L317" s="419"/>
      <c r="M317" s="419"/>
      <c r="N317" s="164"/>
      <c r="O317" s="419"/>
      <c r="P317" s="164"/>
    </row>
    <row r="318" spans="2:16">
      <c r="B318" s="363"/>
      <c r="C318" s="364" t="str">
        <f t="shared" si="67"/>
        <v>10</v>
      </c>
      <c r="D318" s="365" t="str">
        <f t="shared" si="67"/>
        <v>情報通信</v>
      </c>
      <c r="E318" s="439">
        <f t="shared" si="68"/>
        <v>0</v>
      </c>
      <c r="F318" s="678"/>
      <c r="G318" s="419"/>
      <c r="H318" s="310"/>
      <c r="I318" s="419"/>
      <c r="J318" s="164"/>
      <c r="K318" s="419"/>
      <c r="L318" s="419"/>
      <c r="M318" s="419"/>
      <c r="N318" s="164"/>
      <c r="O318" s="419"/>
      <c r="P318" s="164"/>
    </row>
    <row r="319" spans="2:16">
      <c r="B319" s="363"/>
      <c r="C319" s="364" t="str">
        <f t="shared" si="67"/>
        <v>11</v>
      </c>
      <c r="D319" s="365" t="str">
        <f t="shared" si="67"/>
        <v>公務　　　　　　　　</v>
      </c>
      <c r="E319" s="439">
        <f t="shared" si="68"/>
        <v>0</v>
      </c>
      <c r="F319" s="678"/>
      <c r="G319" s="419"/>
      <c r="H319" s="310"/>
      <c r="I319" s="419"/>
      <c r="J319" s="164"/>
      <c r="K319" s="419"/>
      <c r="L319" s="419"/>
      <c r="M319" s="419"/>
      <c r="N319" s="164"/>
      <c r="O319" s="419"/>
      <c r="P319" s="164"/>
    </row>
    <row r="320" spans="2:16">
      <c r="B320" s="363"/>
      <c r="C320" s="364" t="str">
        <f t="shared" si="67"/>
        <v>12</v>
      </c>
      <c r="D320" s="365" t="str">
        <f t="shared" si="67"/>
        <v>サービス業</v>
      </c>
      <c r="E320" s="439">
        <f t="shared" si="68"/>
        <v>0</v>
      </c>
      <c r="F320" s="678"/>
      <c r="G320" s="419"/>
      <c r="H320" s="310"/>
      <c r="I320" s="419"/>
      <c r="J320" s="164"/>
      <c r="K320" s="419"/>
      <c r="L320" s="419"/>
      <c r="M320" s="419"/>
      <c r="N320" s="164"/>
      <c r="O320" s="419"/>
      <c r="P320" s="164"/>
    </row>
    <row r="321" spans="2:16" ht="12.75" thickBot="1">
      <c r="B321" s="363"/>
      <c r="C321" s="364" t="str">
        <f t="shared" si="67"/>
        <v>13</v>
      </c>
      <c r="D321" s="365" t="str">
        <f t="shared" si="67"/>
        <v>分類不明</v>
      </c>
      <c r="E321" s="439">
        <f t="shared" si="68"/>
        <v>0</v>
      </c>
      <c r="F321" s="678"/>
      <c r="G321" s="419"/>
      <c r="H321" s="310"/>
      <c r="I321" s="419"/>
      <c r="J321" s="164"/>
      <c r="K321" s="419"/>
      <c r="L321" s="419"/>
      <c r="M321" s="419"/>
      <c r="N321" s="164"/>
      <c r="O321" s="419"/>
      <c r="P321" s="164"/>
    </row>
    <row r="322" spans="2:16">
      <c r="B322" s="371" t="s">
        <v>72</v>
      </c>
      <c r="C322" s="357" t="str">
        <f t="shared" ref="C322:D334" si="69">C5</f>
        <v>01</v>
      </c>
      <c r="D322" s="358" t="str">
        <f t="shared" si="69"/>
        <v>農林漁業</v>
      </c>
      <c r="E322" s="438">
        <f>J291</f>
        <v>0</v>
      </c>
      <c r="F322" s="678"/>
      <c r="G322" s="419"/>
      <c r="H322" s="310"/>
      <c r="I322" s="419"/>
      <c r="J322" s="164"/>
      <c r="K322" s="419"/>
      <c r="L322" s="419"/>
      <c r="M322" s="419"/>
      <c r="N322" s="164"/>
      <c r="O322" s="419"/>
      <c r="P322" s="164"/>
    </row>
    <row r="323" spans="2:16">
      <c r="B323" s="372"/>
      <c r="C323" s="364" t="str">
        <f t="shared" si="69"/>
        <v>02</v>
      </c>
      <c r="D323" s="365" t="str">
        <f t="shared" si="69"/>
        <v>鉱業</v>
      </c>
      <c r="E323" s="439">
        <f t="shared" ref="E323:E334" si="70">J292</f>
        <v>0</v>
      </c>
      <c r="F323" s="678"/>
      <c r="G323" s="419"/>
      <c r="H323" s="310"/>
      <c r="I323" s="419"/>
      <c r="J323" s="164"/>
      <c r="K323" s="419"/>
      <c r="L323" s="419"/>
      <c r="M323" s="419"/>
      <c r="N323" s="164"/>
      <c r="O323" s="419"/>
      <c r="P323" s="164"/>
    </row>
    <row r="324" spans="2:16">
      <c r="B324" s="372"/>
      <c r="C324" s="364" t="str">
        <f t="shared" si="69"/>
        <v>03</v>
      </c>
      <c r="D324" s="365" t="str">
        <f t="shared" si="69"/>
        <v>製造業</v>
      </c>
      <c r="E324" s="439">
        <f t="shared" si="70"/>
        <v>0</v>
      </c>
      <c r="F324" s="678"/>
      <c r="G324" s="419"/>
      <c r="H324" s="310"/>
      <c r="I324" s="419"/>
      <c r="J324" s="164"/>
      <c r="K324" s="419"/>
      <c r="L324" s="419"/>
      <c r="M324" s="419"/>
      <c r="N324" s="164"/>
      <c r="O324" s="419"/>
      <c r="P324" s="164"/>
    </row>
    <row r="325" spans="2:16">
      <c r="B325" s="372"/>
      <c r="C325" s="364" t="str">
        <f t="shared" si="69"/>
        <v>04</v>
      </c>
      <c r="D325" s="365" t="str">
        <f t="shared" si="69"/>
        <v>建設</v>
      </c>
      <c r="E325" s="439">
        <f t="shared" si="70"/>
        <v>0</v>
      </c>
      <c r="F325" s="678"/>
      <c r="G325" s="419"/>
      <c r="H325" s="310"/>
      <c r="I325" s="419"/>
      <c r="J325" s="164"/>
      <c r="K325" s="419"/>
      <c r="L325" s="419"/>
      <c r="M325" s="419"/>
      <c r="N325" s="164"/>
      <c r="O325" s="419"/>
      <c r="P325" s="164"/>
    </row>
    <row r="326" spans="2:16">
      <c r="B326" s="372"/>
      <c r="C326" s="364" t="str">
        <f t="shared" si="69"/>
        <v>05</v>
      </c>
      <c r="D326" s="365" t="str">
        <f t="shared" si="69"/>
        <v>電力・ガス・水道</v>
      </c>
      <c r="E326" s="439">
        <f t="shared" si="70"/>
        <v>0</v>
      </c>
      <c r="F326" s="678"/>
      <c r="G326" s="419"/>
      <c r="H326" s="310"/>
      <c r="I326" s="419"/>
      <c r="J326" s="164"/>
      <c r="K326" s="419"/>
      <c r="L326" s="419"/>
      <c r="M326" s="419"/>
      <c r="N326" s="164"/>
      <c r="O326" s="419"/>
      <c r="P326" s="164"/>
    </row>
    <row r="327" spans="2:16">
      <c r="B327" s="372"/>
      <c r="C327" s="364" t="str">
        <f t="shared" si="69"/>
        <v>06</v>
      </c>
      <c r="D327" s="365" t="str">
        <f t="shared" si="69"/>
        <v>商業　　　　　　　　</v>
      </c>
      <c r="E327" s="439">
        <f t="shared" si="70"/>
        <v>0</v>
      </c>
      <c r="F327" s="678"/>
      <c r="G327" s="419"/>
      <c r="H327" s="310"/>
      <c r="I327" s="419"/>
      <c r="J327" s="164"/>
      <c r="K327" s="419"/>
      <c r="L327" s="419"/>
      <c r="M327" s="419"/>
      <c r="N327" s="164"/>
      <c r="O327" s="419"/>
      <c r="P327" s="164"/>
    </row>
    <row r="328" spans="2:16">
      <c r="B328" s="372"/>
      <c r="C328" s="364" t="str">
        <f t="shared" si="69"/>
        <v>07</v>
      </c>
      <c r="D328" s="365" t="str">
        <f t="shared" si="69"/>
        <v>金融・保険　　　　　</v>
      </c>
      <c r="E328" s="439">
        <f t="shared" si="70"/>
        <v>0</v>
      </c>
      <c r="F328" s="678"/>
      <c r="G328" s="419"/>
      <c r="H328" s="310"/>
      <c r="I328" s="419"/>
      <c r="J328" s="164"/>
      <c r="K328" s="419"/>
      <c r="L328" s="419"/>
      <c r="M328" s="419"/>
      <c r="N328" s="164"/>
      <c r="O328" s="419"/>
      <c r="P328" s="164"/>
    </row>
    <row r="329" spans="2:16">
      <c r="B329" s="372"/>
      <c r="C329" s="364" t="str">
        <f t="shared" si="69"/>
        <v>08</v>
      </c>
      <c r="D329" s="365" t="str">
        <f t="shared" si="69"/>
        <v>不動産　　　　　　　</v>
      </c>
      <c r="E329" s="439">
        <f t="shared" si="70"/>
        <v>0</v>
      </c>
      <c r="F329" s="678"/>
      <c r="G329" s="419"/>
      <c r="H329" s="310"/>
      <c r="I329" s="419"/>
      <c r="J329" s="164"/>
      <c r="K329" s="419"/>
      <c r="L329" s="419"/>
      <c r="M329" s="419"/>
      <c r="N329" s="164"/>
      <c r="O329" s="419"/>
      <c r="P329" s="164"/>
    </row>
    <row r="330" spans="2:16">
      <c r="B330" s="372"/>
      <c r="C330" s="364" t="str">
        <f t="shared" si="69"/>
        <v>09</v>
      </c>
      <c r="D330" s="365" t="str">
        <f t="shared" si="69"/>
        <v>運輸・郵便　　　</v>
      </c>
      <c r="E330" s="439">
        <f t="shared" si="70"/>
        <v>0</v>
      </c>
      <c r="F330" s="678"/>
      <c r="G330" s="419"/>
      <c r="H330" s="310"/>
      <c r="I330" s="419"/>
      <c r="J330" s="164"/>
      <c r="K330" s="419"/>
      <c r="L330" s="419"/>
      <c r="M330" s="419"/>
      <c r="N330" s="164"/>
      <c r="O330" s="419"/>
      <c r="P330" s="164"/>
    </row>
    <row r="331" spans="2:16">
      <c r="B331" s="372"/>
      <c r="C331" s="364" t="str">
        <f t="shared" si="69"/>
        <v>10</v>
      </c>
      <c r="D331" s="365" t="str">
        <f t="shared" si="69"/>
        <v>情報通信</v>
      </c>
      <c r="E331" s="439">
        <f t="shared" si="70"/>
        <v>0</v>
      </c>
      <c r="F331" s="678"/>
      <c r="G331" s="419"/>
      <c r="H331" s="310"/>
      <c r="I331" s="419"/>
      <c r="J331" s="164"/>
      <c r="K331" s="419"/>
      <c r="L331" s="419"/>
      <c r="M331" s="419"/>
      <c r="N331" s="164"/>
      <c r="O331" s="419"/>
      <c r="P331" s="164"/>
    </row>
    <row r="332" spans="2:16">
      <c r="B332" s="372"/>
      <c r="C332" s="364" t="str">
        <f t="shared" si="69"/>
        <v>11</v>
      </c>
      <c r="D332" s="365" t="str">
        <f t="shared" si="69"/>
        <v>公務　　　　　　　　</v>
      </c>
      <c r="E332" s="439">
        <f t="shared" si="70"/>
        <v>0</v>
      </c>
      <c r="F332" s="678"/>
      <c r="G332" s="419"/>
      <c r="H332" s="310"/>
      <c r="I332" s="419"/>
      <c r="J332" s="164"/>
      <c r="K332" s="419"/>
      <c r="L332" s="419"/>
      <c r="M332" s="419"/>
      <c r="N332" s="164"/>
      <c r="O332" s="419"/>
      <c r="P332" s="164"/>
    </row>
    <row r="333" spans="2:16">
      <c r="B333" s="372"/>
      <c r="C333" s="364" t="str">
        <f t="shared" si="69"/>
        <v>12</v>
      </c>
      <c r="D333" s="365" t="str">
        <f t="shared" si="69"/>
        <v>サービス業</v>
      </c>
      <c r="E333" s="439">
        <f t="shared" si="70"/>
        <v>0</v>
      </c>
      <c r="F333" s="678"/>
      <c r="G333" s="419"/>
      <c r="H333" s="310"/>
      <c r="I333" s="419"/>
      <c r="J333" s="164"/>
      <c r="K333" s="419"/>
      <c r="L333" s="419"/>
      <c r="M333" s="419"/>
      <c r="N333" s="164"/>
      <c r="O333" s="419"/>
      <c r="P333" s="164"/>
    </row>
    <row r="334" spans="2:16" ht="12.75" thickBot="1">
      <c r="B334" s="373"/>
      <c r="C334" s="374" t="str">
        <f t="shared" si="69"/>
        <v>13</v>
      </c>
      <c r="D334" s="375" t="str">
        <f t="shared" si="69"/>
        <v>分類不明</v>
      </c>
      <c r="E334" s="440">
        <f t="shared" si="70"/>
        <v>0</v>
      </c>
      <c r="F334" s="678"/>
      <c r="G334" s="419"/>
      <c r="H334" s="310"/>
      <c r="I334" s="419"/>
      <c r="J334" s="164"/>
      <c r="K334" s="419"/>
      <c r="L334" s="419"/>
      <c r="M334" s="419"/>
      <c r="N334" s="164"/>
      <c r="O334" s="419"/>
      <c r="P334" s="164"/>
    </row>
    <row r="335" spans="2:16">
      <c r="B335" s="407" t="s">
        <v>317</v>
      </c>
      <c r="C335" s="408"/>
      <c r="D335" s="408"/>
      <c r="E335" s="412">
        <f>SUM(E309:E321)</f>
        <v>0</v>
      </c>
      <c r="F335" s="678"/>
      <c r="G335" s="419"/>
      <c r="H335" s="310"/>
      <c r="I335" s="419"/>
      <c r="J335" s="164"/>
      <c r="K335" s="419"/>
      <c r="L335" s="419"/>
      <c r="M335" s="419"/>
      <c r="N335" s="164"/>
      <c r="O335" s="419"/>
      <c r="P335" s="164"/>
    </row>
    <row r="336" spans="2:16">
      <c r="B336" s="411" t="s">
        <v>318</v>
      </c>
      <c r="C336" s="135"/>
      <c r="D336" s="135"/>
      <c r="E336" s="412">
        <f>SUM(E322:E334)</f>
        <v>0</v>
      </c>
      <c r="F336" s="678"/>
      <c r="G336" s="419"/>
      <c r="H336" s="310"/>
      <c r="I336" s="419"/>
      <c r="J336" s="164"/>
      <c r="K336" s="419"/>
      <c r="L336" s="419"/>
      <c r="M336" s="419"/>
      <c r="N336" s="164"/>
      <c r="O336" s="419"/>
      <c r="P336" s="164"/>
    </row>
    <row r="337" spans="2:30">
      <c r="B337" s="413" t="s">
        <v>70</v>
      </c>
      <c r="C337" s="414"/>
      <c r="D337" s="414"/>
      <c r="E337" s="415">
        <f>SUM(E309:E334)</f>
        <v>0</v>
      </c>
      <c r="F337" s="678"/>
      <c r="G337" s="419"/>
      <c r="H337" s="310"/>
      <c r="I337" s="419"/>
      <c r="J337" s="164"/>
      <c r="K337" s="419"/>
      <c r="L337" s="419"/>
      <c r="M337" s="419"/>
      <c r="N337" s="164"/>
      <c r="O337" s="419"/>
      <c r="P337" s="164"/>
    </row>
    <row r="338" spans="2:30">
      <c r="B338" s="335"/>
      <c r="C338" s="95"/>
      <c r="D338" s="335"/>
      <c r="E338" s="419"/>
      <c r="F338" s="678"/>
      <c r="G338" s="419"/>
      <c r="H338" s="310"/>
      <c r="I338" s="419"/>
      <c r="J338" s="164"/>
      <c r="K338" s="419"/>
      <c r="L338" s="419"/>
      <c r="M338" s="419"/>
      <c r="N338" s="164"/>
      <c r="O338" s="419"/>
      <c r="P338" s="164"/>
    </row>
    <row r="339" spans="2:30" ht="14.25">
      <c r="B339" s="187" t="s">
        <v>368</v>
      </c>
      <c r="D339" s="135"/>
      <c r="E339" s="135"/>
      <c r="F339" s="135"/>
      <c r="G339" s="135"/>
      <c r="H339" s="135"/>
      <c r="I339" s="135"/>
      <c r="J339" s="135"/>
      <c r="K339" s="135"/>
      <c r="L339" s="135"/>
      <c r="M339" s="135"/>
      <c r="N339" s="135"/>
      <c r="O339" s="135"/>
      <c r="P339" s="135"/>
      <c r="Q339" s="135"/>
      <c r="R339" s="441"/>
      <c r="S339" s="135"/>
    </row>
    <row r="340" spans="2:30">
      <c r="B340" s="442"/>
      <c r="C340" s="443"/>
      <c r="D340" s="444"/>
      <c r="E340" s="445" t="s">
        <v>86</v>
      </c>
      <c r="F340" s="446"/>
      <c r="G340" s="446"/>
      <c r="H340" s="446"/>
      <c r="I340" s="446"/>
      <c r="J340" s="446"/>
      <c r="K340" s="446"/>
      <c r="L340" s="446"/>
      <c r="M340" s="446"/>
      <c r="N340" s="446"/>
      <c r="O340" s="446"/>
      <c r="P340" s="446"/>
      <c r="Q340" s="446"/>
      <c r="R340" s="447" t="s">
        <v>72</v>
      </c>
      <c r="S340" s="448"/>
      <c r="T340" s="448"/>
      <c r="U340" s="448"/>
      <c r="V340" s="448"/>
      <c r="W340" s="448"/>
      <c r="X340" s="448"/>
      <c r="Y340" s="448"/>
      <c r="Z340" s="448"/>
      <c r="AA340" s="448"/>
      <c r="AB340" s="448"/>
      <c r="AC340" s="448"/>
      <c r="AD340" s="449"/>
    </row>
    <row r="341" spans="2:30">
      <c r="B341" s="450"/>
      <c r="C341" s="451"/>
      <c r="D341" s="452"/>
      <c r="E341" s="714" t="str">
        <f t="shared" ref="E341:AD341" si="71">E124</f>
        <v>01</v>
      </c>
      <c r="F341" s="714" t="str">
        <f t="shared" si="71"/>
        <v>02</v>
      </c>
      <c r="G341" s="714" t="str">
        <f t="shared" si="71"/>
        <v>03</v>
      </c>
      <c r="H341" s="714" t="str">
        <f t="shared" si="71"/>
        <v>04</v>
      </c>
      <c r="I341" s="714" t="str">
        <f t="shared" si="71"/>
        <v>05</v>
      </c>
      <c r="J341" s="714" t="str">
        <f t="shared" si="71"/>
        <v>06</v>
      </c>
      <c r="K341" s="714" t="str">
        <f t="shared" si="71"/>
        <v>07</v>
      </c>
      <c r="L341" s="714" t="str">
        <f t="shared" si="71"/>
        <v>08</v>
      </c>
      <c r="M341" s="714" t="str">
        <f t="shared" si="71"/>
        <v>09</v>
      </c>
      <c r="N341" s="714" t="str">
        <f t="shared" si="71"/>
        <v>10</v>
      </c>
      <c r="O341" s="714" t="str">
        <f t="shared" si="71"/>
        <v>11</v>
      </c>
      <c r="P341" s="714" t="str">
        <f t="shared" si="71"/>
        <v>12</v>
      </c>
      <c r="Q341" s="715" t="str">
        <f t="shared" si="71"/>
        <v>13</v>
      </c>
      <c r="R341" s="714" t="str">
        <f t="shared" si="71"/>
        <v>01</v>
      </c>
      <c r="S341" s="714" t="str">
        <f t="shared" si="71"/>
        <v>02</v>
      </c>
      <c r="T341" s="714" t="str">
        <f t="shared" si="71"/>
        <v>03</v>
      </c>
      <c r="U341" s="714" t="str">
        <f t="shared" si="71"/>
        <v>04</v>
      </c>
      <c r="V341" s="714" t="str">
        <f t="shared" si="71"/>
        <v>05</v>
      </c>
      <c r="W341" s="714" t="str">
        <f t="shared" si="71"/>
        <v>06</v>
      </c>
      <c r="X341" s="714" t="str">
        <f t="shared" si="71"/>
        <v>07</v>
      </c>
      <c r="Y341" s="714" t="str">
        <f t="shared" si="71"/>
        <v>08</v>
      </c>
      <c r="Z341" s="714" t="str">
        <f t="shared" si="71"/>
        <v>09</v>
      </c>
      <c r="AA341" s="714" t="str">
        <f t="shared" si="71"/>
        <v>10</v>
      </c>
      <c r="AB341" s="714" t="str">
        <f t="shared" si="71"/>
        <v>11</v>
      </c>
      <c r="AC341" s="714" t="str">
        <f t="shared" si="71"/>
        <v>12</v>
      </c>
      <c r="AD341" s="714" t="str">
        <f t="shared" si="71"/>
        <v>13</v>
      </c>
    </row>
    <row r="342" spans="2:30" ht="24">
      <c r="B342" s="453"/>
      <c r="C342" s="454" t="s">
        <v>518</v>
      </c>
      <c r="D342" s="455" t="s">
        <v>58</v>
      </c>
      <c r="E342" s="676" t="str">
        <f t="shared" ref="E342:AD342" si="72">E125</f>
        <v>農林漁業</v>
      </c>
      <c r="F342" s="676" t="str">
        <f t="shared" si="72"/>
        <v>鉱業</v>
      </c>
      <c r="G342" s="676" t="str">
        <f t="shared" si="72"/>
        <v>製造業</v>
      </c>
      <c r="H342" s="676" t="str">
        <f t="shared" si="72"/>
        <v>建設</v>
      </c>
      <c r="I342" s="676" t="str">
        <f t="shared" si="72"/>
        <v>電力・ガス・水道</v>
      </c>
      <c r="J342" s="676" t="str">
        <f t="shared" si="72"/>
        <v>商業　　　　　　　　</v>
      </c>
      <c r="K342" s="676" t="str">
        <f t="shared" si="72"/>
        <v>金融・保険　　　　　</v>
      </c>
      <c r="L342" s="676" t="str">
        <f t="shared" si="72"/>
        <v>不動産　　　　　　　</v>
      </c>
      <c r="M342" s="676" t="str">
        <f t="shared" si="72"/>
        <v>運輸・郵便　　　</v>
      </c>
      <c r="N342" s="676" t="str">
        <f t="shared" si="72"/>
        <v>情報通信</v>
      </c>
      <c r="O342" s="676" t="str">
        <f t="shared" si="72"/>
        <v>公務　　　　　　　　</v>
      </c>
      <c r="P342" s="676" t="str">
        <f t="shared" si="72"/>
        <v>サービス業</v>
      </c>
      <c r="Q342" s="716" t="str">
        <f t="shared" si="72"/>
        <v>分類不明</v>
      </c>
      <c r="R342" s="676" t="str">
        <f t="shared" si="72"/>
        <v>農林漁業</v>
      </c>
      <c r="S342" s="676" t="str">
        <f t="shared" si="72"/>
        <v>鉱業</v>
      </c>
      <c r="T342" s="676" t="str">
        <f t="shared" si="72"/>
        <v>製造業</v>
      </c>
      <c r="U342" s="676" t="str">
        <f t="shared" si="72"/>
        <v>建設</v>
      </c>
      <c r="V342" s="676" t="str">
        <f t="shared" si="72"/>
        <v>電力・ガス・水道</v>
      </c>
      <c r="W342" s="676" t="str">
        <f t="shared" si="72"/>
        <v>商業　　　　　　　　</v>
      </c>
      <c r="X342" s="676" t="str">
        <f t="shared" si="72"/>
        <v>金融・保険　　　　　</v>
      </c>
      <c r="Y342" s="676" t="str">
        <f t="shared" si="72"/>
        <v>不動産　　　　　　　</v>
      </c>
      <c r="Z342" s="676" t="str">
        <f t="shared" si="72"/>
        <v>運輸・郵便　　　</v>
      </c>
      <c r="AA342" s="676" t="str">
        <f t="shared" si="72"/>
        <v>情報通信</v>
      </c>
      <c r="AB342" s="676" t="str">
        <f t="shared" si="72"/>
        <v>公務　　　　　　　　</v>
      </c>
      <c r="AC342" s="676" t="str">
        <f t="shared" si="72"/>
        <v>サービス業</v>
      </c>
      <c r="AD342" s="676" t="str">
        <f t="shared" si="72"/>
        <v>分類不明</v>
      </c>
    </row>
    <row r="343" spans="2:30">
      <c r="B343" s="276" t="s">
        <v>86</v>
      </c>
      <c r="C343" s="456" t="str">
        <f t="shared" ref="C343:D355" si="73">C5</f>
        <v>01</v>
      </c>
      <c r="D343" s="457" t="str">
        <f t="shared" si="73"/>
        <v>農林漁業</v>
      </c>
      <c r="E343" s="689">
        <v>1.047300621267764</v>
      </c>
      <c r="F343" s="690">
        <v>1.0014740191511614E-3</v>
      </c>
      <c r="G343" s="690">
        <v>7.5206905416207977E-3</v>
      </c>
      <c r="H343" s="690">
        <v>1.4081877035677325E-3</v>
      </c>
      <c r="I343" s="690">
        <v>4.5777049376733824E-4</v>
      </c>
      <c r="J343" s="690">
        <v>3.6077530635622742E-4</v>
      </c>
      <c r="K343" s="690">
        <v>3.2103773478797448E-4</v>
      </c>
      <c r="L343" s="690">
        <v>7.3273423170145302E-5</v>
      </c>
      <c r="M343" s="690">
        <v>3.4195122886720005E-4</v>
      </c>
      <c r="N343" s="690">
        <v>4.5336684538058148E-4</v>
      </c>
      <c r="O343" s="690">
        <v>3.9491653120929881E-4</v>
      </c>
      <c r="P343" s="690">
        <v>3.6346381009204824E-3</v>
      </c>
      <c r="Q343" s="690">
        <v>4.1251159211440775E-4</v>
      </c>
      <c r="R343" s="689">
        <v>7.1921929565338383E-4</v>
      </c>
      <c r="S343" s="690">
        <v>1.1539181597630313E-4</v>
      </c>
      <c r="T343" s="690">
        <v>3.7672981003913957E-4</v>
      </c>
      <c r="U343" s="690">
        <v>1.5340288702140906E-4</v>
      </c>
      <c r="V343" s="690">
        <v>5.8382020383769221E-5</v>
      </c>
      <c r="W343" s="690">
        <v>3.8944596761098604E-5</v>
      </c>
      <c r="X343" s="690">
        <v>3.2859444874866009E-5</v>
      </c>
      <c r="Y343" s="690">
        <v>9.2836576752598897E-6</v>
      </c>
      <c r="Z343" s="690">
        <v>6.7698753343958329E-5</v>
      </c>
      <c r="AA343" s="690">
        <v>5.190680962682328E-5</v>
      </c>
      <c r="AB343" s="690">
        <v>4.5783708494826296E-5</v>
      </c>
      <c r="AC343" s="690">
        <v>1.0654203341760112E-4</v>
      </c>
      <c r="AD343" s="691">
        <v>6.1655291882210071E-5</v>
      </c>
    </row>
    <row r="344" spans="2:30">
      <c r="B344" s="281"/>
      <c r="C344" s="143" t="str">
        <f t="shared" si="73"/>
        <v>02</v>
      </c>
      <c r="D344" s="459" t="str">
        <f t="shared" si="73"/>
        <v>鉱業</v>
      </c>
      <c r="E344" s="692">
        <v>8.336831303834971E-5</v>
      </c>
      <c r="F344" s="693">
        <v>1.0002150572332236</v>
      </c>
      <c r="G344" s="693">
        <v>1.1120261063585705E-3</v>
      </c>
      <c r="H344" s="693">
        <v>1.9802227468923334E-4</v>
      </c>
      <c r="I344" s="693">
        <v>2.9282626972396476E-3</v>
      </c>
      <c r="J344" s="693">
        <v>8.8123685075730719E-5</v>
      </c>
      <c r="K344" s="693">
        <v>3.370149492080953E-5</v>
      </c>
      <c r="L344" s="693">
        <v>9.7947503366651657E-6</v>
      </c>
      <c r="M344" s="693">
        <v>6.2874909878969174E-5</v>
      </c>
      <c r="N344" s="693">
        <v>5.5278108581469887E-5</v>
      </c>
      <c r="O344" s="693">
        <v>5.4980801816333786E-5</v>
      </c>
      <c r="P344" s="693">
        <v>1.1487473845748609E-4</v>
      </c>
      <c r="Q344" s="693">
        <v>5.720612728602314E-5</v>
      </c>
      <c r="R344" s="692">
        <v>1.388662040198812E-5</v>
      </c>
      <c r="S344" s="693">
        <v>1.7232311535481894E-5</v>
      </c>
      <c r="T344" s="693">
        <v>4.1241939205235713E-5</v>
      </c>
      <c r="U344" s="693">
        <v>2.646213235529526E-5</v>
      </c>
      <c r="V344" s="693">
        <v>9.083979126835629E-6</v>
      </c>
      <c r="W344" s="693">
        <v>4.8163141534879832E-6</v>
      </c>
      <c r="X344" s="693">
        <v>3.4878137224359762E-6</v>
      </c>
      <c r="Y344" s="693">
        <v>1.137436197473858E-6</v>
      </c>
      <c r="Z344" s="693">
        <v>8.5973250670097555E-6</v>
      </c>
      <c r="AA344" s="693">
        <v>5.4750988246081488E-6</v>
      </c>
      <c r="AB344" s="693">
        <v>5.3088118204534769E-6</v>
      </c>
      <c r="AC344" s="693">
        <v>8.5296804106732918E-6</v>
      </c>
      <c r="AD344" s="694">
        <v>7.6580295168754248E-6</v>
      </c>
    </row>
    <row r="345" spans="2:30">
      <c r="B345" s="281"/>
      <c r="C345" s="143" t="str">
        <f t="shared" si="73"/>
        <v>03</v>
      </c>
      <c r="D345" s="459" t="str">
        <f t="shared" si="73"/>
        <v>製造業</v>
      </c>
      <c r="E345" s="692">
        <v>6.124521495387019E-2</v>
      </c>
      <c r="F345" s="693">
        <v>0.10394899709232648</v>
      </c>
      <c r="G345" s="693">
        <v>1.1816426540320786</v>
      </c>
      <c r="H345" s="693">
        <v>9.0554542016373862E-2</v>
      </c>
      <c r="I345" s="693">
        <v>3.4057604254986634E-2</v>
      </c>
      <c r="J345" s="693">
        <v>1.684413001857489E-2</v>
      </c>
      <c r="K345" s="693">
        <v>1.3527214052596033E-2</v>
      </c>
      <c r="L345" s="693">
        <v>3.0359729028977323E-3</v>
      </c>
      <c r="M345" s="693">
        <v>3.353634742748151E-2</v>
      </c>
      <c r="N345" s="693">
        <v>1.8805105095790812E-2</v>
      </c>
      <c r="O345" s="693">
        <v>2.1096288170321827E-2</v>
      </c>
      <c r="P345" s="693">
        <v>4.8513616077595946E-2</v>
      </c>
      <c r="Q345" s="693">
        <v>3.0475031442232094E-2</v>
      </c>
      <c r="R345" s="692">
        <v>9.0657834617245102E-3</v>
      </c>
      <c r="S345" s="693">
        <v>1.1437947400970715E-2</v>
      </c>
      <c r="T345" s="693">
        <v>2.0572407153900431E-2</v>
      </c>
      <c r="U345" s="693">
        <v>1.3239347395760472E-2</v>
      </c>
      <c r="V345" s="693">
        <v>5.2025621693085724E-3</v>
      </c>
      <c r="W345" s="693">
        <v>3.0896916556469537E-3</v>
      </c>
      <c r="X345" s="693">
        <v>2.2303998798109486E-3</v>
      </c>
      <c r="Y345" s="693">
        <v>6.6456421209442425E-4</v>
      </c>
      <c r="Z345" s="693">
        <v>6.372815731543747E-3</v>
      </c>
      <c r="AA345" s="693">
        <v>3.5383967057525303E-3</v>
      </c>
      <c r="AB345" s="693">
        <v>3.5767547913159981E-3</v>
      </c>
      <c r="AC345" s="693">
        <v>5.6612590408481513E-3</v>
      </c>
      <c r="AD345" s="694">
        <v>5.3939143384941057E-3</v>
      </c>
    </row>
    <row r="346" spans="2:30">
      <c r="B346" s="281"/>
      <c r="C346" s="143" t="str">
        <f t="shared" si="73"/>
        <v>04</v>
      </c>
      <c r="D346" s="459" t="str">
        <f t="shared" si="73"/>
        <v>建設</v>
      </c>
      <c r="E346" s="692">
        <v>2.2331029804782535E-3</v>
      </c>
      <c r="F346" s="693">
        <v>8.1465667752668672E-3</v>
      </c>
      <c r="G346" s="693">
        <v>2.895219789856894E-3</v>
      </c>
      <c r="H346" s="693">
        <v>1.0014503358517237</v>
      </c>
      <c r="I346" s="693">
        <v>1.5023544508467209E-2</v>
      </c>
      <c r="J346" s="693">
        <v>3.325767116268751E-3</v>
      </c>
      <c r="K346" s="693">
        <v>2.9980819213705229E-3</v>
      </c>
      <c r="L346" s="693">
        <v>9.2547643506629123E-3</v>
      </c>
      <c r="M346" s="693">
        <v>3.7370303332325918E-3</v>
      </c>
      <c r="N346" s="693">
        <v>7.4493375721954467E-3</v>
      </c>
      <c r="O346" s="693">
        <v>6.7951123217891924E-3</v>
      </c>
      <c r="P346" s="693">
        <v>3.0732594095084376E-3</v>
      </c>
      <c r="Q346" s="693">
        <v>2.3169662605086283E-3</v>
      </c>
      <c r="R346" s="692">
        <v>2.9663834330326632E-5</v>
      </c>
      <c r="S346" s="693">
        <v>3.7972650371812261E-5</v>
      </c>
      <c r="T346" s="693">
        <v>5.865842751320916E-5</v>
      </c>
      <c r="U346" s="693">
        <v>3.8235701184409826E-5</v>
      </c>
      <c r="V346" s="693">
        <v>2.7323605539561211E-5</v>
      </c>
      <c r="W346" s="693">
        <v>1.4279650044717126E-5</v>
      </c>
      <c r="X346" s="693">
        <v>1.0038617366102096E-5</v>
      </c>
      <c r="Y346" s="693">
        <v>4.0776357585101112E-6</v>
      </c>
      <c r="Z346" s="693">
        <v>2.6246144367252212E-5</v>
      </c>
      <c r="AA346" s="693">
        <v>1.6651547825544216E-5</v>
      </c>
      <c r="AB346" s="693">
        <v>1.4103038572066702E-5</v>
      </c>
      <c r="AC346" s="693">
        <v>2.0318654106008108E-5</v>
      </c>
      <c r="AD346" s="694">
        <v>2.1784893738853246E-5</v>
      </c>
    </row>
    <row r="347" spans="2:30">
      <c r="B347" s="281"/>
      <c r="C347" s="143" t="str">
        <f t="shared" si="73"/>
        <v>05</v>
      </c>
      <c r="D347" s="459" t="str">
        <f t="shared" si="73"/>
        <v>電力・ガス・水道</v>
      </c>
      <c r="E347" s="692">
        <v>9.5835447217177093E-3</v>
      </c>
      <c r="F347" s="693">
        <v>3.5530645808719029E-2</v>
      </c>
      <c r="G347" s="693">
        <v>2.5249387835148511E-2</v>
      </c>
      <c r="H347" s="693">
        <v>8.1070461948952142E-3</v>
      </c>
      <c r="I347" s="693">
        <v>1.0828317944797765</v>
      </c>
      <c r="J347" s="693">
        <v>2.7014615432717635E-2</v>
      </c>
      <c r="K347" s="693">
        <v>7.7360575095476395E-3</v>
      </c>
      <c r="L347" s="693">
        <v>2.2837020640530214E-3</v>
      </c>
      <c r="M347" s="693">
        <v>1.2016893018594486E-2</v>
      </c>
      <c r="N347" s="693">
        <v>1.3781134970972143E-2</v>
      </c>
      <c r="O347" s="693">
        <v>1.3074349180276886E-2</v>
      </c>
      <c r="P347" s="693">
        <v>2.6034453498700819E-2</v>
      </c>
      <c r="Q347" s="693">
        <v>1.0059519626876536E-2</v>
      </c>
      <c r="R347" s="692">
        <v>4.2775830955615098E-4</v>
      </c>
      <c r="S347" s="693">
        <v>7.3863364249346461E-4</v>
      </c>
      <c r="T347" s="693">
        <v>7.9733766229947477E-4</v>
      </c>
      <c r="U347" s="693">
        <v>4.5518646625919879E-4</v>
      </c>
      <c r="V347" s="693">
        <v>9.7845033929133251E-4</v>
      </c>
      <c r="W347" s="693">
        <v>3.2938528904260714E-4</v>
      </c>
      <c r="X347" s="693">
        <v>1.6358430032850006E-4</v>
      </c>
      <c r="Y347" s="693">
        <v>7.4543483085941429E-5</v>
      </c>
      <c r="Z347" s="693">
        <v>3.8349692828757836E-4</v>
      </c>
      <c r="AA347" s="693">
        <v>2.398301161905396E-4</v>
      </c>
      <c r="AB347" s="693">
        <v>2.6152841585728976E-4</v>
      </c>
      <c r="AC347" s="693">
        <v>3.7056592621992996E-4</v>
      </c>
      <c r="AD347" s="694">
        <v>2.9015050123075691E-4</v>
      </c>
    </row>
    <row r="348" spans="2:30">
      <c r="B348" s="281"/>
      <c r="C348" s="143" t="str">
        <f t="shared" si="73"/>
        <v>06</v>
      </c>
      <c r="D348" s="459" t="str">
        <f t="shared" si="73"/>
        <v>商業　　　　　　　　</v>
      </c>
      <c r="E348" s="692">
        <v>1.3243036159100002E-2</v>
      </c>
      <c r="F348" s="693">
        <v>1.2156021301168765E-2</v>
      </c>
      <c r="G348" s="693">
        <v>1.3432625222493963E-2</v>
      </c>
      <c r="H348" s="693">
        <v>1.5025956671740833E-2</v>
      </c>
      <c r="I348" s="693">
        <v>5.0987191230326082E-3</v>
      </c>
      <c r="J348" s="693">
        <v>1.0032087197266111</v>
      </c>
      <c r="K348" s="693">
        <v>2.377259148817275E-3</v>
      </c>
      <c r="L348" s="693">
        <v>6.671956518020535E-4</v>
      </c>
      <c r="M348" s="693">
        <v>3.0960378199735125E-3</v>
      </c>
      <c r="N348" s="693">
        <v>3.7633825110350394E-3</v>
      </c>
      <c r="O348" s="693">
        <v>3.1806242526232899E-3</v>
      </c>
      <c r="P348" s="693">
        <v>1.1755801152949207E-2</v>
      </c>
      <c r="Q348" s="693">
        <v>4.0061193845704569E-3</v>
      </c>
      <c r="R348" s="692">
        <v>6.1920973608699432E-4</v>
      </c>
      <c r="S348" s="693">
        <v>4.1731901169016737E-4</v>
      </c>
      <c r="T348" s="693">
        <v>6.5383407795133392E-4</v>
      </c>
      <c r="U348" s="693">
        <v>5.8786804701851708E-4</v>
      </c>
      <c r="V348" s="693">
        <v>2.4514288354288822E-4</v>
      </c>
      <c r="W348" s="693">
        <v>1.7655654276212829E-4</v>
      </c>
      <c r="X348" s="693">
        <v>1.2895732192230659E-4</v>
      </c>
      <c r="Y348" s="693">
        <v>3.9622243130294707E-5</v>
      </c>
      <c r="Z348" s="693">
        <v>2.0768980911789318E-4</v>
      </c>
      <c r="AA348" s="693">
        <v>2.2114662498638049E-4</v>
      </c>
      <c r="AB348" s="693">
        <v>1.7532467241438012E-4</v>
      </c>
      <c r="AC348" s="693">
        <v>3.7181890983277211E-4</v>
      </c>
      <c r="AD348" s="694">
        <v>2.2372621039083737E-4</v>
      </c>
    </row>
    <row r="349" spans="2:30">
      <c r="B349" s="281"/>
      <c r="C349" s="143" t="str">
        <f t="shared" si="73"/>
        <v>07</v>
      </c>
      <c r="D349" s="459" t="str">
        <f t="shared" si="73"/>
        <v>金融・保険　　　　　</v>
      </c>
      <c r="E349" s="692">
        <v>7.0771239413739227E-3</v>
      </c>
      <c r="F349" s="693">
        <v>5.3062530248009714E-2</v>
      </c>
      <c r="G349" s="693">
        <v>8.2918985574599209E-3</v>
      </c>
      <c r="H349" s="693">
        <v>1.5083287243201543E-2</v>
      </c>
      <c r="I349" s="693">
        <v>1.8341557944500642E-2</v>
      </c>
      <c r="J349" s="693">
        <v>1.1853321616797237E-2</v>
      </c>
      <c r="K349" s="693">
        <v>1.0302811541990948</v>
      </c>
      <c r="L349" s="693">
        <v>6.3385017547800404E-2</v>
      </c>
      <c r="M349" s="693">
        <v>1.7343628343938444E-2</v>
      </c>
      <c r="N349" s="693">
        <v>9.3027101104377289E-3</v>
      </c>
      <c r="O349" s="693">
        <v>1.5861484985670703E-2</v>
      </c>
      <c r="P349" s="693">
        <v>1.0416062514336848E-2</v>
      </c>
      <c r="Q349" s="693">
        <v>8.7063029788165165E-3</v>
      </c>
      <c r="R349" s="692">
        <v>8.7563525740944623E-5</v>
      </c>
      <c r="S349" s="693">
        <v>1.1366811614623636E-4</v>
      </c>
      <c r="T349" s="693">
        <v>1.6763215411550684E-4</v>
      </c>
      <c r="U349" s="693">
        <v>1.1467279197907805E-4</v>
      </c>
      <c r="V349" s="693">
        <v>6.7596422752504574E-5</v>
      </c>
      <c r="W349" s="693">
        <v>4.5374251429599474E-5</v>
      </c>
      <c r="X349" s="693">
        <v>4.0820002239263034E-5</v>
      </c>
      <c r="Y349" s="693">
        <v>3.16380073537241E-5</v>
      </c>
      <c r="Z349" s="693">
        <v>8.9189131587200611E-5</v>
      </c>
      <c r="AA349" s="693">
        <v>4.8705454337378492E-5</v>
      </c>
      <c r="AB349" s="693">
        <v>4.4158610213776928E-5</v>
      </c>
      <c r="AC349" s="693">
        <v>5.9691681389215845E-5</v>
      </c>
      <c r="AD349" s="694">
        <v>6.8617590720981188E-5</v>
      </c>
    </row>
    <row r="350" spans="2:30">
      <c r="B350" s="281"/>
      <c r="C350" s="143" t="str">
        <f t="shared" si="73"/>
        <v>08</v>
      </c>
      <c r="D350" s="459" t="str">
        <f t="shared" si="73"/>
        <v>不動産　　　　　　　</v>
      </c>
      <c r="E350" s="692">
        <v>2.2149040176251563E-3</v>
      </c>
      <c r="F350" s="693">
        <v>6.3460825069676097E-3</v>
      </c>
      <c r="G350" s="693">
        <v>2.080918798640211E-3</v>
      </c>
      <c r="H350" s="693">
        <v>4.3454494249339868E-3</v>
      </c>
      <c r="I350" s="693">
        <v>4.1569898804331082E-3</v>
      </c>
      <c r="J350" s="693">
        <v>9.9904613786318611E-3</v>
      </c>
      <c r="K350" s="693">
        <v>9.3228374574755666E-3</v>
      </c>
      <c r="L350" s="693">
        <v>1.012769634803113</v>
      </c>
      <c r="M350" s="693">
        <v>1.4145126238951571E-2</v>
      </c>
      <c r="N350" s="693">
        <v>8.0398781784886235E-3</v>
      </c>
      <c r="O350" s="693">
        <v>1.8261076759267328E-3</v>
      </c>
      <c r="P350" s="693">
        <v>7.9443396614583654E-3</v>
      </c>
      <c r="Q350" s="693">
        <v>1.8364660361823562E-2</v>
      </c>
      <c r="R350" s="692">
        <v>5.9813273511093024E-5</v>
      </c>
      <c r="S350" s="693">
        <v>9.3988847841821281E-5</v>
      </c>
      <c r="T350" s="693">
        <v>7.8776008057742549E-5</v>
      </c>
      <c r="U350" s="693">
        <v>8.0341682325630101E-5</v>
      </c>
      <c r="V350" s="693">
        <v>6.0900270492256397E-5</v>
      </c>
      <c r="W350" s="693">
        <v>1.3813433216214909E-4</v>
      </c>
      <c r="X350" s="693">
        <v>9.3348269681049872E-5</v>
      </c>
      <c r="Y350" s="693">
        <v>1.2578952625810405E-4</v>
      </c>
      <c r="Z350" s="693">
        <v>1.3655559611720704E-4</v>
      </c>
      <c r="AA350" s="693">
        <v>1.4280974459648506E-4</v>
      </c>
      <c r="AB350" s="693">
        <v>4.096911136805131E-5</v>
      </c>
      <c r="AC350" s="693">
        <v>8.4593294687716294E-5</v>
      </c>
      <c r="AD350" s="694">
        <v>1.7421001210465617E-4</v>
      </c>
    </row>
    <row r="351" spans="2:30">
      <c r="B351" s="281"/>
      <c r="C351" s="143" t="str">
        <f t="shared" si="73"/>
        <v>09</v>
      </c>
      <c r="D351" s="459" t="str">
        <f t="shared" si="73"/>
        <v>運輸・郵便　　　</v>
      </c>
      <c r="E351" s="692">
        <v>1.9942650327751863E-2</v>
      </c>
      <c r="F351" s="693">
        <v>3.1345764377712207E-2</v>
      </c>
      <c r="G351" s="693">
        <v>1.7504601783670835E-2</v>
      </c>
      <c r="H351" s="693">
        <v>2.4654498461438367E-2</v>
      </c>
      <c r="I351" s="693">
        <v>1.9842896389561548E-2</v>
      </c>
      <c r="J351" s="693">
        <v>8.243163180965388E-3</v>
      </c>
      <c r="K351" s="693">
        <v>1.6628218183702401E-2</v>
      </c>
      <c r="L351" s="693">
        <v>1.8310854125894475E-3</v>
      </c>
      <c r="M351" s="693">
        <v>1.0636450017366887</v>
      </c>
      <c r="N351" s="693">
        <v>1.3656026116509273E-2</v>
      </c>
      <c r="O351" s="693">
        <v>1.2127461983696734E-2</v>
      </c>
      <c r="P351" s="693">
        <v>1.3648066700334582E-2</v>
      </c>
      <c r="Q351" s="693">
        <v>5.1265751417528295E-2</v>
      </c>
      <c r="R351" s="692">
        <v>3.9483336467316068E-4</v>
      </c>
      <c r="S351" s="693">
        <v>4.1826703503572866E-4</v>
      </c>
      <c r="T351" s="693">
        <v>5.5370250946151225E-4</v>
      </c>
      <c r="U351" s="693">
        <v>4.1697369740347233E-4</v>
      </c>
      <c r="V351" s="693">
        <v>3.6240637795522328E-4</v>
      </c>
      <c r="W351" s="693">
        <v>2.0567010302589611E-4</v>
      </c>
      <c r="X351" s="693">
        <v>2.4641700550947495E-4</v>
      </c>
      <c r="Y351" s="693">
        <v>4.2504619123920166E-5</v>
      </c>
      <c r="Z351" s="693">
        <v>1.6417628589172209E-3</v>
      </c>
      <c r="AA351" s="693">
        <v>1.9653969677864335E-4</v>
      </c>
      <c r="AB351" s="693">
        <v>2.2673999299241055E-4</v>
      </c>
      <c r="AC351" s="693">
        <v>2.2567784483944561E-4</v>
      </c>
      <c r="AD351" s="694">
        <v>5.2961436810370157E-4</v>
      </c>
    </row>
    <row r="352" spans="2:30">
      <c r="B352" s="284"/>
      <c r="C352" s="143" t="str">
        <f t="shared" si="73"/>
        <v>10</v>
      </c>
      <c r="D352" s="459" t="str">
        <f t="shared" si="73"/>
        <v>情報通信</v>
      </c>
      <c r="E352" s="692">
        <v>2.183031301005832E-3</v>
      </c>
      <c r="F352" s="693">
        <v>5.119025776837414E-3</v>
      </c>
      <c r="G352" s="693">
        <v>2.6894535662272245E-3</v>
      </c>
      <c r="H352" s="693">
        <v>5.3446939137123863E-3</v>
      </c>
      <c r="I352" s="693">
        <v>4.0000174900042479E-3</v>
      </c>
      <c r="J352" s="693">
        <v>9.5809316682043833E-3</v>
      </c>
      <c r="K352" s="693">
        <v>1.5098725741576585E-2</v>
      </c>
      <c r="L352" s="693">
        <v>1.7796010894352455E-3</v>
      </c>
      <c r="M352" s="693">
        <v>4.7150756751059677E-3</v>
      </c>
      <c r="N352" s="693">
        <v>1.0972720775418541</v>
      </c>
      <c r="O352" s="693">
        <v>9.1059030461598297E-3</v>
      </c>
      <c r="P352" s="693">
        <v>9.3140014835756211E-3</v>
      </c>
      <c r="Q352" s="693">
        <v>3.2637350931492018E-2</v>
      </c>
      <c r="R352" s="692">
        <v>5.8797391405383012E-5</v>
      </c>
      <c r="S352" s="693">
        <v>9.0216548130586348E-5</v>
      </c>
      <c r="T352" s="693">
        <v>8.7410941720285226E-5</v>
      </c>
      <c r="U352" s="693">
        <v>9.4387570752999038E-5</v>
      </c>
      <c r="V352" s="693">
        <v>5.6986932527211828E-5</v>
      </c>
      <c r="W352" s="693">
        <v>1.1201691586973072E-4</v>
      </c>
      <c r="X352" s="693">
        <v>1.3070110086547523E-4</v>
      </c>
      <c r="Y352" s="693">
        <v>2.6252475048971865E-5</v>
      </c>
      <c r="Z352" s="693">
        <v>7.2439066384362839E-5</v>
      </c>
      <c r="AA352" s="693">
        <v>4.7137991889532709E-4</v>
      </c>
      <c r="AB352" s="693">
        <v>9.5122705746497662E-5</v>
      </c>
      <c r="AC352" s="693">
        <v>9.4874053029727135E-5</v>
      </c>
      <c r="AD352" s="694">
        <v>3.143200164606822E-4</v>
      </c>
    </row>
    <row r="353" spans="2:30">
      <c r="B353" s="284"/>
      <c r="C353" s="143" t="str">
        <f t="shared" si="73"/>
        <v>11</v>
      </c>
      <c r="D353" s="459" t="str">
        <f t="shared" si="73"/>
        <v>公務　　　　　　　　</v>
      </c>
      <c r="E353" s="692">
        <v>7.3724237422753919E-4</v>
      </c>
      <c r="F353" s="693">
        <v>3.0016168199902657E-3</v>
      </c>
      <c r="G353" s="693">
        <v>6.8359107739807612E-4</v>
      </c>
      <c r="H353" s="693">
        <v>2.7661749073142716E-3</v>
      </c>
      <c r="I353" s="693">
        <v>8.3732084390311114E-4</v>
      </c>
      <c r="J353" s="693">
        <v>1.1775238705041351E-3</v>
      </c>
      <c r="K353" s="693">
        <v>1.118633242149394E-3</v>
      </c>
      <c r="L353" s="693">
        <v>2.2381966295448175E-4</v>
      </c>
      <c r="M353" s="693">
        <v>1.6374057892543801E-3</v>
      </c>
      <c r="N353" s="693">
        <v>7.263734646592361E-4</v>
      </c>
      <c r="O353" s="693">
        <v>1.0002872530714724</v>
      </c>
      <c r="P353" s="693">
        <v>1.0991394094177443E-3</v>
      </c>
      <c r="Q353" s="693">
        <v>0.21097526462897193</v>
      </c>
      <c r="R353" s="692">
        <v>1.5500034603259783E-5</v>
      </c>
      <c r="S353" s="693">
        <v>2.6039424386990359E-5</v>
      </c>
      <c r="T353" s="693">
        <v>2.1275511926916933E-5</v>
      </c>
      <c r="U353" s="693">
        <v>2.9180176266007431E-5</v>
      </c>
      <c r="V353" s="693">
        <v>1.2286310438943504E-5</v>
      </c>
      <c r="W353" s="693">
        <v>1.2947812256328509E-5</v>
      </c>
      <c r="X353" s="693">
        <v>1.0141190829508435E-5</v>
      </c>
      <c r="Y353" s="693">
        <v>3.8857760627807703E-6</v>
      </c>
      <c r="Z353" s="693">
        <v>2.1867946218637676E-5</v>
      </c>
      <c r="AA353" s="693">
        <v>9.8457631217413387E-6</v>
      </c>
      <c r="AB353" s="693">
        <v>6.6663695648591264E-6</v>
      </c>
      <c r="AC353" s="693">
        <v>1.2772302380570736E-5</v>
      </c>
      <c r="AD353" s="694">
        <v>8.4529108279219162E-6</v>
      </c>
    </row>
    <row r="354" spans="2:30">
      <c r="B354" s="284"/>
      <c r="C354" s="143" t="str">
        <f t="shared" si="73"/>
        <v>12</v>
      </c>
      <c r="D354" s="459" t="str">
        <f t="shared" si="73"/>
        <v>サービス業</v>
      </c>
      <c r="E354" s="692">
        <v>2.2492442349798573E-2</v>
      </c>
      <c r="F354" s="693">
        <v>0.10345731236268671</v>
      </c>
      <c r="G354" s="693">
        <v>3.2957557257804755E-2</v>
      </c>
      <c r="H354" s="693">
        <v>7.5478155416550397E-2</v>
      </c>
      <c r="I354" s="693">
        <v>7.2517009470174462E-2</v>
      </c>
      <c r="J354" s="693">
        <v>5.5743214240908313E-2</v>
      </c>
      <c r="K354" s="693">
        <v>7.1928649189007571E-2</v>
      </c>
      <c r="L354" s="693">
        <v>1.4344782270268232E-2</v>
      </c>
      <c r="M354" s="693">
        <v>3.8772280195960192E-2</v>
      </c>
      <c r="N354" s="693">
        <v>0.10158049032677111</v>
      </c>
      <c r="O354" s="693">
        <v>7.4998376746597303E-2</v>
      </c>
      <c r="P354" s="693">
        <v>1.0657565755945559</v>
      </c>
      <c r="Q354" s="693">
        <v>6.5801286739222267E-2</v>
      </c>
      <c r="R354" s="692">
        <v>3.6914310729840584E-4</v>
      </c>
      <c r="S354" s="693">
        <v>5.0248946329009428E-4</v>
      </c>
      <c r="T354" s="693">
        <v>6.9755566968822858E-4</v>
      </c>
      <c r="U354" s="693">
        <v>5.3010281633892112E-4</v>
      </c>
      <c r="V354" s="693">
        <v>4.1287341600913704E-4</v>
      </c>
      <c r="W354" s="693">
        <v>2.1987106062151249E-4</v>
      </c>
      <c r="X354" s="693">
        <v>2.2286560187044884E-4</v>
      </c>
      <c r="Y354" s="693">
        <v>5.9244207311138651E-5</v>
      </c>
      <c r="Z354" s="693">
        <v>4.0821467761090554E-4</v>
      </c>
      <c r="AA354" s="693">
        <v>3.6002125773818477E-4</v>
      </c>
      <c r="AB354" s="693">
        <v>5.4306744077101815E-4</v>
      </c>
      <c r="AC354" s="693">
        <v>3.5118476830926445E-4</v>
      </c>
      <c r="AD354" s="694">
        <v>5.5769552741362881E-4</v>
      </c>
    </row>
    <row r="355" spans="2:30">
      <c r="B355" s="285"/>
      <c r="C355" s="143" t="str">
        <f t="shared" si="73"/>
        <v>13</v>
      </c>
      <c r="D355" s="459" t="str">
        <f t="shared" si="73"/>
        <v>分類不明</v>
      </c>
      <c r="E355" s="692">
        <v>3.4981852984497909E-3</v>
      </c>
      <c r="F355" s="693">
        <v>1.4242550616100129E-2</v>
      </c>
      <c r="G355" s="693">
        <v>3.2436120612450775E-3</v>
      </c>
      <c r="H355" s="693">
        <v>1.3125388246770739E-2</v>
      </c>
      <c r="I355" s="693">
        <v>3.9730535962429776E-3</v>
      </c>
      <c r="J355" s="693">
        <v>5.5873032212604892E-3</v>
      </c>
      <c r="K355" s="693">
        <v>5.3078695675141526E-3</v>
      </c>
      <c r="L355" s="693">
        <v>1.0620152636664714E-3</v>
      </c>
      <c r="M355" s="693">
        <v>7.7694243573123772E-3</v>
      </c>
      <c r="N355" s="693">
        <v>3.4466127613966193E-3</v>
      </c>
      <c r="O355" s="693">
        <v>1.3630042258655046E-3</v>
      </c>
      <c r="P355" s="693">
        <v>5.2153721182950311E-3</v>
      </c>
      <c r="Q355" s="693">
        <v>1.001069112223657</v>
      </c>
      <c r="R355" s="692">
        <v>7.3547038355464332E-5</v>
      </c>
      <c r="S355" s="693">
        <v>1.2355601733569211E-4</v>
      </c>
      <c r="T355" s="693">
        <v>1.0095144506271095E-4</v>
      </c>
      <c r="U355" s="693">
        <v>1.3845875818908901E-4</v>
      </c>
      <c r="V355" s="693">
        <v>5.829804695468749E-5</v>
      </c>
      <c r="W355" s="693">
        <v>6.1436846369057344E-5</v>
      </c>
      <c r="X355" s="693">
        <v>4.8119541020320095E-5</v>
      </c>
      <c r="Y355" s="693">
        <v>1.843785052389361E-5</v>
      </c>
      <c r="Z355" s="693">
        <v>1.0376252185650819E-4</v>
      </c>
      <c r="AA355" s="693">
        <v>4.6717748475299324E-5</v>
      </c>
      <c r="AB355" s="693">
        <v>3.1631654420647673E-5</v>
      </c>
      <c r="AC355" s="693">
        <v>6.0604059095059586E-5</v>
      </c>
      <c r="AD355" s="694">
        <v>4.0108720579613884E-5</v>
      </c>
    </row>
    <row r="356" spans="2:30">
      <c r="B356" s="461" t="s">
        <v>72</v>
      </c>
      <c r="C356" s="456" t="str">
        <f t="shared" ref="C356:D368" si="74">C5</f>
        <v>01</v>
      </c>
      <c r="D356" s="457" t="str">
        <f t="shared" si="74"/>
        <v>農林漁業</v>
      </c>
      <c r="E356" s="689">
        <v>3.6804422639818854E-2</v>
      </c>
      <c r="F356" s="690">
        <v>5.6519495685979646E-3</v>
      </c>
      <c r="G356" s="690">
        <v>1.9666317101992504E-2</v>
      </c>
      <c r="H356" s="690">
        <v>9.7085409963780112E-3</v>
      </c>
      <c r="I356" s="690">
        <v>2.4427286353974828E-3</v>
      </c>
      <c r="J356" s="690">
        <v>1.9513591891951443E-3</v>
      </c>
      <c r="K356" s="690">
        <v>2.2164058261530234E-3</v>
      </c>
      <c r="L356" s="690">
        <v>4.3853197318283681E-4</v>
      </c>
      <c r="M356" s="690">
        <v>2.081823896155772E-3</v>
      </c>
      <c r="N356" s="690">
        <v>3.1382454363375759E-3</v>
      </c>
      <c r="O356" s="690">
        <v>2.0490098072036157E-3</v>
      </c>
      <c r="P356" s="690">
        <v>7.8117007099377375E-3</v>
      </c>
      <c r="Q356" s="690">
        <v>2.6167350621609286E-3</v>
      </c>
      <c r="R356" s="689">
        <v>1.1196493131114376</v>
      </c>
      <c r="S356" s="690">
        <v>6.8556108848099196E-3</v>
      </c>
      <c r="T356" s="690">
        <v>3.9113247347292823E-2</v>
      </c>
      <c r="U356" s="690">
        <v>1.1290602128823792E-2</v>
      </c>
      <c r="V356" s="690">
        <v>3.928586520714681E-3</v>
      </c>
      <c r="W356" s="690">
        <v>3.0341430581583002E-3</v>
      </c>
      <c r="X356" s="690">
        <v>2.877101930934729E-3</v>
      </c>
      <c r="Y356" s="690">
        <v>7.832293254986302E-4</v>
      </c>
      <c r="Z356" s="690">
        <v>4.2637226343311971E-3</v>
      </c>
      <c r="AA356" s="690">
        <v>4.5269258484640553E-3</v>
      </c>
      <c r="AB356" s="690">
        <v>3.4547524486958346E-3</v>
      </c>
      <c r="AC356" s="690">
        <v>1.0928184418798875E-2</v>
      </c>
      <c r="AD356" s="691">
        <v>4.1820206482060807E-3</v>
      </c>
    </row>
    <row r="357" spans="2:30">
      <c r="B357" s="289"/>
      <c r="C357" s="143" t="str">
        <f t="shared" si="74"/>
        <v>02</v>
      </c>
      <c r="D357" s="459" t="str">
        <f t="shared" si="74"/>
        <v>鉱業</v>
      </c>
      <c r="E357" s="692">
        <v>1.1611170891684982E-3</v>
      </c>
      <c r="F357" s="693">
        <v>2.2798074354967311E-3</v>
      </c>
      <c r="G357" s="693">
        <v>1.0052479982615754E-2</v>
      </c>
      <c r="H357" s="693">
        <v>2.5559696257673602E-3</v>
      </c>
      <c r="I357" s="693">
        <v>2.4339161298400698E-2</v>
      </c>
      <c r="J357" s="693">
        <v>9.0342243115307773E-4</v>
      </c>
      <c r="K357" s="693">
        <v>4.2139872630166255E-4</v>
      </c>
      <c r="L357" s="693">
        <v>1.1442552185081347E-4</v>
      </c>
      <c r="M357" s="693">
        <v>6.7216885295447084E-4</v>
      </c>
      <c r="N357" s="693">
        <v>6.6628057799804927E-4</v>
      </c>
      <c r="O357" s="693">
        <v>5.9397533865304653E-4</v>
      </c>
      <c r="P357" s="693">
        <v>1.2897569187147759E-3</v>
      </c>
      <c r="Q357" s="693">
        <v>6.5495583224202327E-4</v>
      </c>
      <c r="R357" s="692">
        <v>8.2393288222445862E-4</v>
      </c>
      <c r="S357" s="693">
        <v>1.0010364461237984</v>
      </c>
      <c r="T357" s="693">
        <v>2.8128376719232604E-3</v>
      </c>
      <c r="U357" s="693">
        <v>1.0663907119351167E-3</v>
      </c>
      <c r="V357" s="693">
        <v>1.0245793282280667E-2</v>
      </c>
      <c r="W357" s="693">
        <v>4.7714411432346951E-4</v>
      </c>
      <c r="X357" s="693">
        <v>2.7444102014818775E-4</v>
      </c>
      <c r="Y357" s="693">
        <v>1.0796709964948023E-4</v>
      </c>
      <c r="Z357" s="693">
        <v>5.244028076566798E-4</v>
      </c>
      <c r="AA357" s="693">
        <v>4.0638901766201248E-4</v>
      </c>
      <c r="AB357" s="693">
        <v>4.1724094087389858E-4</v>
      </c>
      <c r="AC357" s="693">
        <v>6.4867969909576813E-4</v>
      </c>
      <c r="AD357" s="694">
        <v>4.4921076818957799E-4</v>
      </c>
    </row>
    <row r="358" spans="2:30">
      <c r="B358" s="289"/>
      <c r="C358" s="143" t="str">
        <f t="shared" si="74"/>
        <v>03</v>
      </c>
      <c r="D358" s="459" t="str">
        <f t="shared" si="74"/>
        <v>製造業</v>
      </c>
      <c r="E358" s="692">
        <v>0.26444945325811392</v>
      </c>
      <c r="F358" s="693">
        <v>0.16992993598159725</v>
      </c>
      <c r="G358" s="693">
        <v>0.46319306760993689</v>
      </c>
      <c r="H358" s="693">
        <v>0.31759661273003298</v>
      </c>
      <c r="I358" s="693">
        <v>6.9163910759288974E-2</v>
      </c>
      <c r="J358" s="693">
        <v>5.2841097157640439E-2</v>
      </c>
      <c r="K358" s="693">
        <v>6.0786269322823057E-2</v>
      </c>
      <c r="L358" s="693">
        <v>1.1782690798333176E-2</v>
      </c>
      <c r="M358" s="693">
        <v>6.3552275091018684E-2</v>
      </c>
      <c r="N358" s="693">
        <v>8.7303373955489566E-2</v>
      </c>
      <c r="O358" s="693">
        <v>5.779146934658945E-2</v>
      </c>
      <c r="P358" s="693">
        <v>0.16008643613582191</v>
      </c>
      <c r="Q358" s="693">
        <v>7.8410481352745212E-2</v>
      </c>
      <c r="R358" s="692">
        <v>0.34792305669696627</v>
      </c>
      <c r="S358" s="693">
        <v>0.2312347093489153</v>
      </c>
      <c r="T358" s="693">
        <v>1.55346396141844</v>
      </c>
      <c r="U358" s="693">
        <v>0.38027767290164172</v>
      </c>
      <c r="V358" s="693">
        <v>0.12681544363602198</v>
      </c>
      <c r="W358" s="693">
        <v>8.6773648043387122E-2</v>
      </c>
      <c r="X358" s="693">
        <v>7.7844527138791239E-2</v>
      </c>
      <c r="Y358" s="693">
        <v>1.9952430787778766E-2</v>
      </c>
      <c r="Z358" s="693">
        <v>0.14064928301920859</v>
      </c>
      <c r="AA358" s="693">
        <v>0.12359567394934516</v>
      </c>
      <c r="AB358" s="693">
        <v>0.10110071375963252</v>
      </c>
      <c r="AC358" s="693">
        <v>0.18666933864873564</v>
      </c>
      <c r="AD358" s="694">
        <v>0.13304907164735996</v>
      </c>
    </row>
    <row r="359" spans="2:30">
      <c r="B359" s="289"/>
      <c r="C359" s="143" t="str">
        <f t="shared" si="74"/>
        <v>04</v>
      </c>
      <c r="D359" s="459" t="str">
        <f t="shared" si="74"/>
        <v>建設</v>
      </c>
      <c r="E359" s="692">
        <v>1.3630802308936994E-3</v>
      </c>
      <c r="F359" s="693">
        <v>1.3961407361414181E-3</v>
      </c>
      <c r="G359" s="693">
        <v>2.1441712549863136E-3</v>
      </c>
      <c r="H359" s="693">
        <v>1.6462313086612196E-3</v>
      </c>
      <c r="I359" s="693">
        <v>1.3158248338882086E-3</v>
      </c>
      <c r="J359" s="693">
        <v>7.6133073125585649E-4</v>
      </c>
      <c r="K359" s="693">
        <v>8.7662274056406696E-4</v>
      </c>
      <c r="L359" s="693">
        <v>2.3551573979347124E-4</v>
      </c>
      <c r="M359" s="693">
        <v>7.8095881772615664E-4</v>
      </c>
      <c r="N359" s="693">
        <v>1.3076427847575226E-3</v>
      </c>
      <c r="O359" s="693">
        <v>5.9538014009914741E-4</v>
      </c>
      <c r="P359" s="693">
        <v>1.1543997441106632E-3</v>
      </c>
      <c r="Q359" s="693">
        <v>1.0222269799252148E-3</v>
      </c>
      <c r="R359" s="692">
        <v>5.3037042948347367E-3</v>
      </c>
      <c r="S359" s="693">
        <v>8.8861855597014115E-3</v>
      </c>
      <c r="T359" s="693">
        <v>4.9097397690956368E-3</v>
      </c>
      <c r="U359" s="693">
        <v>1.0032173821480665</v>
      </c>
      <c r="V359" s="693">
        <v>2.0166480592323802E-2</v>
      </c>
      <c r="W359" s="693">
        <v>5.2867082984990694E-3</v>
      </c>
      <c r="X359" s="693">
        <v>4.2838002761315889E-3</v>
      </c>
      <c r="Y359" s="693">
        <v>9.8840761234849413E-3</v>
      </c>
      <c r="Z359" s="693">
        <v>7.8949991384975726E-3</v>
      </c>
      <c r="AA359" s="693">
        <v>6.1756991782939627E-3</v>
      </c>
      <c r="AB359" s="693">
        <v>9.9554510631715137E-3</v>
      </c>
      <c r="AC359" s="693">
        <v>4.6723250355201586E-3</v>
      </c>
      <c r="AD359" s="694">
        <v>4.701769498156011E-3</v>
      </c>
    </row>
    <row r="360" spans="2:30">
      <c r="B360" s="289"/>
      <c r="C360" s="143" t="str">
        <f t="shared" si="74"/>
        <v>05</v>
      </c>
      <c r="D360" s="459" t="str">
        <f t="shared" si="74"/>
        <v>電力・ガス・水道</v>
      </c>
      <c r="E360" s="692">
        <v>1.3200909711725179E-2</v>
      </c>
      <c r="F360" s="693">
        <v>1.9858904085464358E-2</v>
      </c>
      <c r="G360" s="693">
        <v>2.4707455128210855E-2</v>
      </c>
      <c r="H360" s="693">
        <v>1.4947071195218807E-2</v>
      </c>
      <c r="I360" s="693">
        <v>3.3153279498925325E-2</v>
      </c>
      <c r="J360" s="693">
        <v>1.2155662188711041E-2</v>
      </c>
      <c r="K360" s="693">
        <v>6.8940659037770519E-3</v>
      </c>
      <c r="L360" s="693">
        <v>1.6509393549330048E-3</v>
      </c>
      <c r="M360" s="693">
        <v>7.5941810500749574E-3</v>
      </c>
      <c r="N360" s="693">
        <v>1.0323435646342957E-2</v>
      </c>
      <c r="O360" s="693">
        <v>6.9314474640654669E-3</v>
      </c>
      <c r="P360" s="693">
        <v>1.4531155715933148E-2</v>
      </c>
      <c r="Q360" s="693">
        <v>7.7279125427531853E-3</v>
      </c>
      <c r="R360" s="692">
        <v>2.7003440245608815E-2</v>
      </c>
      <c r="S360" s="693">
        <v>6.0070984882794554E-2</v>
      </c>
      <c r="T360" s="693">
        <v>4.4172191973088054E-2</v>
      </c>
      <c r="U360" s="693">
        <v>2.1757607703015942E-2</v>
      </c>
      <c r="V360" s="693">
        <v>1.1123367322655926</v>
      </c>
      <c r="W360" s="693">
        <v>3.5656146108581345E-2</v>
      </c>
      <c r="X360" s="693">
        <v>1.5671475917776404E-2</v>
      </c>
      <c r="Y360" s="693">
        <v>7.8350772665535268E-3</v>
      </c>
      <c r="Z360" s="693">
        <v>2.9355049046439988E-2</v>
      </c>
      <c r="AA360" s="693">
        <v>2.1694693207567704E-2</v>
      </c>
      <c r="AB360" s="693">
        <v>2.6317253290397316E-2</v>
      </c>
      <c r="AC360" s="693">
        <v>3.6436105935777709E-2</v>
      </c>
      <c r="AD360" s="694">
        <v>2.2501664159683712E-2</v>
      </c>
    </row>
    <row r="361" spans="2:30">
      <c r="B361" s="289"/>
      <c r="C361" s="143" t="str">
        <f t="shared" si="74"/>
        <v>06</v>
      </c>
      <c r="D361" s="459" t="str">
        <f t="shared" si="74"/>
        <v>商業　　　　　　　　</v>
      </c>
      <c r="E361" s="692">
        <v>5.9780161436947865E-2</v>
      </c>
      <c r="F361" s="693">
        <v>5.1955516699903372E-2</v>
      </c>
      <c r="G361" s="693">
        <v>7.0101448345912337E-2</v>
      </c>
      <c r="H361" s="693">
        <v>6.8237132700536135E-2</v>
      </c>
      <c r="I361" s="693">
        <v>2.3917849841051261E-2</v>
      </c>
      <c r="J361" s="693">
        <v>1.5922089529165021E-2</v>
      </c>
      <c r="K361" s="693">
        <v>1.4751954382516322E-2</v>
      </c>
      <c r="L361" s="693">
        <v>3.5021413906691687E-3</v>
      </c>
      <c r="M361" s="693">
        <v>1.5146206508284037E-2</v>
      </c>
      <c r="N361" s="693">
        <v>2.2469666757326569E-2</v>
      </c>
      <c r="O361" s="693">
        <v>1.5452176775313645E-2</v>
      </c>
      <c r="P361" s="693">
        <v>4.8958017461143047E-2</v>
      </c>
      <c r="Q361" s="693">
        <v>2.0046278024221813E-2</v>
      </c>
      <c r="R361" s="692">
        <v>9.880899813469507E-2</v>
      </c>
      <c r="S361" s="693">
        <v>5.5513104210689931E-2</v>
      </c>
      <c r="T361" s="693">
        <v>8.1603824797742766E-2</v>
      </c>
      <c r="U361" s="693">
        <v>8.4978148463463937E-2</v>
      </c>
      <c r="V361" s="693">
        <v>3.5107222488706298E-2</v>
      </c>
      <c r="W361" s="693">
        <v>1.0270277698042667</v>
      </c>
      <c r="X361" s="693">
        <v>1.9653917638921447E-2</v>
      </c>
      <c r="Y361" s="693">
        <v>6.0899619525481771E-3</v>
      </c>
      <c r="Z361" s="693">
        <v>2.5270145816503765E-2</v>
      </c>
      <c r="AA361" s="693">
        <v>3.4387744459231706E-2</v>
      </c>
      <c r="AB361" s="693">
        <v>2.520377812771302E-2</v>
      </c>
      <c r="AC361" s="693">
        <v>5.9241906536653205E-2</v>
      </c>
      <c r="AD361" s="694">
        <v>3.0557967790295546E-2</v>
      </c>
    </row>
    <row r="362" spans="2:30">
      <c r="B362" s="289"/>
      <c r="C362" s="143" t="str">
        <f t="shared" si="74"/>
        <v>07</v>
      </c>
      <c r="D362" s="459" t="str">
        <f t="shared" si="74"/>
        <v>金融・保険　　　　　</v>
      </c>
      <c r="E362" s="692">
        <v>5.3595451070302244E-3</v>
      </c>
      <c r="F362" s="693">
        <v>1.0201632881264015E-2</v>
      </c>
      <c r="G362" s="693">
        <v>8.0377937729606171E-3</v>
      </c>
      <c r="H362" s="693">
        <v>7.3428033015150015E-3</v>
      </c>
      <c r="I362" s="693">
        <v>6.0285879918261795E-3</v>
      </c>
      <c r="J362" s="693">
        <v>3.7247539906132021E-3</v>
      </c>
      <c r="K362" s="693">
        <v>6.1318211469634882E-3</v>
      </c>
      <c r="L362" s="693">
        <v>7.7592690623287369E-3</v>
      </c>
      <c r="M362" s="693">
        <v>4.7507107474535383E-3</v>
      </c>
      <c r="N362" s="693">
        <v>5.0176813955361546E-3</v>
      </c>
      <c r="O362" s="693">
        <v>3.5507518955590839E-3</v>
      </c>
      <c r="P362" s="693">
        <v>5.0618996730591864E-3</v>
      </c>
      <c r="Q362" s="693">
        <v>4.6639367113347312E-3</v>
      </c>
      <c r="R362" s="692">
        <v>1.5317928475695059E-2</v>
      </c>
      <c r="S362" s="693">
        <v>5.551248131883469E-2</v>
      </c>
      <c r="T362" s="693">
        <v>1.5579110677552608E-2</v>
      </c>
      <c r="U362" s="693">
        <v>2.1641748342933292E-2</v>
      </c>
      <c r="V362" s="693">
        <v>2.5295383420523853E-2</v>
      </c>
      <c r="W362" s="693">
        <v>2.5202262778542067E-2</v>
      </c>
      <c r="X362" s="693">
        <v>1.0527911615821581</v>
      </c>
      <c r="Y362" s="693">
        <v>8.0367048692226231E-2</v>
      </c>
      <c r="Z362" s="693">
        <v>2.7079943697295408E-2</v>
      </c>
      <c r="AA362" s="693">
        <v>1.5034510919021185E-2</v>
      </c>
      <c r="AB362" s="693">
        <v>2.6511316181004413E-2</v>
      </c>
      <c r="AC362" s="693">
        <v>1.6011887248935031E-2</v>
      </c>
      <c r="AD362" s="694">
        <v>1.7903505180984117E-2</v>
      </c>
    </row>
    <row r="363" spans="2:30">
      <c r="B363" s="289"/>
      <c r="C363" s="143" t="str">
        <f t="shared" si="74"/>
        <v>08</v>
      </c>
      <c r="D363" s="459" t="str">
        <f t="shared" si="74"/>
        <v>不動産　　　　　　　</v>
      </c>
      <c r="E363" s="692">
        <v>5.1646174109406555E-3</v>
      </c>
      <c r="F363" s="693">
        <v>8.3992004401723438E-3</v>
      </c>
      <c r="G363" s="693">
        <v>6.5916969932154103E-3</v>
      </c>
      <c r="H363" s="693">
        <v>7.7442635678061315E-3</v>
      </c>
      <c r="I363" s="693">
        <v>5.6969205532693525E-3</v>
      </c>
      <c r="J363" s="693">
        <v>8.9672624401837334E-3</v>
      </c>
      <c r="K363" s="693">
        <v>9.4909279931753437E-3</v>
      </c>
      <c r="L363" s="693">
        <v>9.1442050399988158E-3</v>
      </c>
      <c r="M363" s="693">
        <v>1.1673020266766098E-2</v>
      </c>
      <c r="N363" s="693">
        <v>1.0754760067380053E-2</v>
      </c>
      <c r="O363" s="693">
        <v>3.2440074784507735E-3</v>
      </c>
      <c r="P363" s="693">
        <v>8.7960115193182406E-3</v>
      </c>
      <c r="Q363" s="693">
        <v>1.5707427739606053E-2</v>
      </c>
      <c r="R363" s="692">
        <v>8.8438787418645953E-3</v>
      </c>
      <c r="S363" s="693">
        <v>1.7294855016093083E-2</v>
      </c>
      <c r="T363" s="693">
        <v>8.8770894751093385E-3</v>
      </c>
      <c r="U363" s="693">
        <v>1.2689317906320611E-2</v>
      </c>
      <c r="V363" s="693">
        <v>1.1175470247166419E-2</v>
      </c>
      <c r="W363" s="693">
        <v>3.4394421356316429E-2</v>
      </c>
      <c r="X363" s="693">
        <v>2.2564156673990123E-2</v>
      </c>
      <c r="Y363" s="693">
        <v>1.033521409890271</v>
      </c>
      <c r="Z363" s="693">
        <v>2.7345128507209285E-2</v>
      </c>
      <c r="AA363" s="693">
        <v>3.4705378962788469E-2</v>
      </c>
      <c r="AB363" s="693">
        <v>7.2785396479419411E-3</v>
      </c>
      <c r="AC363" s="693">
        <v>1.8172319635919375E-2</v>
      </c>
      <c r="AD363" s="694">
        <v>4.1422287409964557E-2</v>
      </c>
    </row>
    <row r="364" spans="2:30">
      <c r="B364" s="289"/>
      <c r="C364" s="143" t="str">
        <f t="shared" si="74"/>
        <v>09</v>
      </c>
      <c r="D364" s="459" t="str">
        <f t="shared" si="74"/>
        <v>運輸・郵便　　　</v>
      </c>
      <c r="E364" s="692">
        <v>2.0025819207604191E-2</v>
      </c>
      <c r="F364" s="693">
        <v>2.6952571018683251E-2</v>
      </c>
      <c r="G364" s="693">
        <v>2.7426117700358722E-2</v>
      </c>
      <c r="H364" s="693">
        <v>2.3572336736649414E-2</v>
      </c>
      <c r="I364" s="693">
        <v>2.0069593557006042E-2</v>
      </c>
      <c r="J364" s="693">
        <v>1.0051102446645935E-2</v>
      </c>
      <c r="K364" s="693">
        <v>1.9733822292148876E-2</v>
      </c>
      <c r="L364" s="693">
        <v>2.4216306780823708E-3</v>
      </c>
      <c r="M364" s="693">
        <v>4.0817885324238884E-2</v>
      </c>
      <c r="N364" s="693">
        <v>1.7940474419706448E-2</v>
      </c>
      <c r="O364" s="693">
        <v>1.3821207609958348E-2</v>
      </c>
      <c r="P364" s="693">
        <v>1.6754379096263396E-2</v>
      </c>
      <c r="Q364" s="693">
        <v>3.6298766490021873E-2</v>
      </c>
      <c r="R364" s="692">
        <v>4.8408346535457621E-2</v>
      </c>
      <c r="S364" s="693">
        <v>5.2061227052116285E-2</v>
      </c>
      <c r="T364" s="693">
        <v>4.4098310019406284E-2</v>
      </c>
      <c r="U364" s="693">
        <v>4.6886320990476654E-2</v>
      </c>
      <c r="V364" s="693">
        <v>4.5736851500831545E-2</v>
      </c>
      <c r="W364" s="693">
        <v>3.4049521643000673E-2</v>
      </c>
      <c r="X364" s="693">
        <v>3.9558716050062837E-2</v>
      </c>
      <c r="Y364" s="693">
        <v>6.119268332609536E-3</v>
      </c>
      <c r="Z364" s="693">
        <v>1.1267394713367065</v>
      </c>
      <c r="AA364" s="693">
        <v>3.4415647136672924E-2</v>
      </c>
      <c r="AB364" s="693">
        <v>3.4369152155232049E-2</v>
      </c>
      <c r="AC364" s="693">
        <v>2.9667746879407115E-2</v>
      </c>
      <c r="AD364" s="694">
        <v>0.1027889754913113</v>
      </c>
    </row>
    <row r="365" spans="2:30">
      <c r="B365" s="290"/>
      <c r="C365" s="143" t="str">
        <f t="shared" si="74"/>
        <v>10</v>
      </c>
      <c r="D365" s="459" t="str">
        <f t="shared" si="74"/>
        <v>情報通信</v>
      </c>
      <c r="E365" s="692">
        <v>1.1755017348836529E-2</v>
      </c>
      <c r="F365" s="693">
        <v>1.8607582285942902E-2</v>
      </c>
      <c r="G365" s="693">
        <v>1.9121490057145984E-2</v>
      </c>
      <c r="H365" s="693">
        <v>1.9009185881240256E-2</v>
      </c>
      <c r="I365" s="693">
        <v>2.2314818629452594E-2</v>
      </c>
      <c r="J365" s="693">
        <v>3.0896733091276413E-2</v>
      </c>
      <c r="K365" s="693">
        <v>5.2947874668650884E-2</v>
      </c>
      <c r="L365" s="693">
        <v>5.8994252245923836E-3</v>
      </c>
      <c r="M365" s="693">
        <v>1.2572260192316376E-2</v>
      </c>
      <c r="N365" s="693">
        <v>0.1183870130189895</v>
      </c>
      <c r="O365" s="693">
        <v>2.3304683492676087E-2</v>
      </c>
      <c r="P365" s="693">
        <v>2.3949973923757556E-2</v>
      </c>
      <c r="Q365" s="693">
        <v>5.1154855474856223E-2</v>
      </c>
      <c r="R365" s="692">
        <v>1.7678519580447655E-2</v>
      </c>
      <c r="S365" s="693">
        <v>2.7859223042816537E-2</v>
      </c>
      <c r="T365" s="693">
        <v>2.1573260336992958E-2</v>
      </c>
      <c r="U365" s="693">
        <v>2.7034045730739462E-2</v>
      </c>
      <c r="V365" s="693">
        <v>3.109592654410346E-2</v>
      </c>
      <c r="W365" s="693">
        <v>5.3902930827844739E-2</v>
      </c>
      <c r="X365" s="693">
        <v>7.9442809128780198E-2</v>
      </c>
      <c r="Y365" s="693">
        <v>1.2441001807414094E-2</v>
      </c>
      <c r="Z365" s="693">
        <v>2.7111128342793667E-2</v>
      </c>
      <c r="AA365" s="693">
        <v>1.2082147788010271</v>
      </c>
      <c r="AB365" s="693">
        <v>4.6353760526857732E-2</v>
      </c>
      <c r="AC365" s="693">
        <v>5.5371461841169235E-2</v>
      </c>
      <c r="AD365" s="694">
        <v>0.10688061203387766</v>
      </c>
    </row>
    <row r="366" spans="2:30">
      <c r="B366" s="290"/>
      <c r="C366" s="143" t="str">
        <f t="shared" si="74"/>
        <v>11</v>
      </c>
      <c r="D366" s="459" t="str">
        <f t="shared" si="74"/>
        <v>公務　　　　　　　　</v>
      </c>
      <c r="E366" s="692">
        <v>5.1316072299410916E-4</v>
      </c>
      <c r="F366" s="693">
        <v>6.5152941950202641E-4</v>
      </c>
      <c r="G366" s="693">
        <v>7.5526114584678822E-4</v>
      </c>
      <c r="H366" s="693">
        <v>7.6356507098234317E-4</v>
      </c>
      <c r="I366" s="693">
        <v>3.9217447938655071E-4</v>
      </c>
      <c r="J366" s="693">
        <v>2.82472903987713E-4</v>
      </c>
      <c r="K366" s="693">
        <v>3.4149694509745678E-4</v>
      </c>
      <c r="L366" s="693">
        <v>7.217105925914586E-5</v>
      </c>
      <c r="M366" s="693">
        <v>3.579275060029448E-4</v>
      </c>
      <c r="N366" s="693">
        <v>4.1802239425153668E-4</v>
      </c>
      <c r="O366" s="693">
        <v>2.0442527194521228E-4</v>
      </c>
      <c r="P366" s="693">
        <v>4.3414627586890443E-4</v>
      </c>
      <c r="Q366" s="693">
        <v>3.1327514975843304E-4</v>
      </c>
      <c r="R366" s="692">
        <v>1.7838729125250667E-3</v>
      </c>
      <c r="S366" s="693">
        <v>3.7556060184786369E-3</v>
      </c>
      <c r="T366" s="693">
        <v>1.6581412092942093E-3</v>
      </c>
      <c r="U366" s="693">
        <v>4.2075775154423118E-3</v>
      </c>
      <c r="V366" s="693">
        <v>1.6085725894469305E-3</v>
      </c>
      <c r="W366" s="693">
        <v>2.1438622919716798E-3</v>
      </c>
      <c r="X366" s="693">
        <v>1.6716689851948132E-3</v>
      </c>
      <c r="Y366" s="693">
        <v>6.7827994199292838E-4</v>
      </c>
      <c r="Z366" s="693">
        <v>3.1628061869584823E-3</v>
      </c>
      <c r="AA366" s="693">
        <v>1.3936254242717966E-3</v>
      </c>
      <c r="AB366" s="693">
        <v>1.0007410285751588</v>
      </c>
      <c r="AC366" s="693">
        <v>1.7589833424039084E-3</v>
      </c>
      <c r="AD366" s="694">
        <v>0.24807340707479311</v>
      </c>
    </row>
    <row r="367" spans="2:30">
      <c r="B367" s="290"/>
      <c r="C367" s="143" t="str">
        <f t="shared" si="74"/>
        <v>12</v>
      </c>
      <c r="D367" s="459" t="str">
        <f t="shared" si="74"/>
        <v>サービス業</v>
      </c>
      <c r="E367" s="692">
        <v>3.4249113561857114E-2</v>
      </c>
      <c r="F367" s="693">
        <v>7.8402557474464118E-2</v>
      </c>
      <c r="G367" s="693">
        <v>5.8677266503409764E-2</v>
      </c>
      <c r="H367" s="693">
        <v>7.8887919054826283E-2</v>
      </c>
      <c r="I367" s="693">
        <v>4.9103871398679125E-2</v>
      </c>
      <c r="J367" s="693">
        <v>5.165530171784799E-2</v>
      </c>
      <c r="K367" s="693">
        <v>7.24502276927175E-2</v>
      </c>
      <c r="L367" s="693">
        <v>1.358047022711272E-2</v>
      </c>
      <c r="M367" s="693">
        <v>2.9558225978107779E-2</v>
      </c>
      <c r="N367" s="693">
        <v>9.7265430346555506E-2</v>
      </c>
      <c r="O367" s="693">
        <v>4.1287710326748453E-2</v>
      </c>
      <c r="P367" s="693">
        <v>4.9545561724288249E-2</v>
      </c>
      <c r="Q367" s="693">
        <v>4.8018210275923248E-2</v>
      </c>
      <c r="R367" s="692">
        <v>7.4011205029320848E-2</v>
      </c>
      <c r="S367" s="693">
        <v>0.17559459362843211</v>
      </c>
      <c r="T367" s="693">
        <v>8.2993017636080815E-2</v>
      </c>
      <c r="U367" s="693">
        <v>0.14944698029358408</v>
      </c>
      <c r="V367" s="693">
        <v>0.13223842054384047</v>
      </c>
      <c r="W367" s="693">
        <v>0.1361178854335223</v>
      </c>
      <c r="X367" s="693">
        <v>0.16877003613515396</v>
      </c>
      <c r="Y367" s="693">
        <v>4.9630405236206612E-2</v>
      </c>
      <c r="Z367" s="693">
        <v>0.12279159706864302</v>
      </c>
      <c r="AA367" s="693">
        <v>0.26074338617258974</v>
      </c>
      <c r="AB367" s="693">
        <v>0.1589649210339919</v>
      </c>
      <c r="AC367" s="693">
        <v>1.1415178027507491</v>
      </c>
      <c r="AD367" s="694">
        <v>0.15060800234965679</v>
      </c>
    </row>
    <row r="368" spans="2:30">
      <c r="B368" s="291"/>
      <c r="C368" s="462" t="str">
        <f t="shared" si="74"/>
        <v>13</v>
      </c>
      <c r="D368" s="463" t="str">
        <f t="shared" si="74"/>
        <v>分類不明</v>
      </c>
      <c r="E368" s="695">
        <v>2.075133644924251E-3</v>
      </c>
      <c r="F368" s="696">
        <v>2.6346728392970596E-3</v>
      </c>
      <c r="G368" s="696">
        <v>3.0541460876161086E-3</v>
      </c>
      <c r="H368" s="696">
        <v>3.0877257316956107E-3</v>
      </c>
      <c r="I368" s="696">
        <v>1.5858860984281249E-3</v>
      </c>
      <c r="J368" s="696">
        <v>1.1422718079908268E-3</v>
      </c>
      <c r="K368" s="696">
        <v>1.380954871752173E-3</v>
      </c>
      <c r="L368" s="696">
        <v>2.9184734245569821E-4</v>
      </c>
      <c r="M368" s="696">
        <v>1.4473972322294512E-3</v>
      </c>
      <c r="N368" s="696">
        <v>1.6904106175193606E-3</v>
      </c>
      <c r="O368" s="696">
        <v>8.266606166021193E-4</v>
      </c>
      <c r="P368" s="696">
        <v>1.7556128197373188E-3</v>
      </c>
      <c r="Q368" s="696">
        <v>1.2668307885868157E-3</v>
      </c>
      <c r="R368" s="695">
        <v>7.2136750401536019E-3</v>
      </c>
      <c r="S368" s="696">
        <v>1.5187024370363771E-2</v>
      </c>
      <c r="T368" s="696">
        <v>6.7052376716705527E-3</v>
      </c>
      <c r="U368" s="696">
        <v>1.7014719316352199E-2</v>
      </c>
      <c r="V368" s="696">
        <v>6.5047907041446903E-3</v>
      </c>
      <c r="W368" s="696">
        <v>8.6694101337251427E-3</v>
      </c>
      <c r="X368" s="696">
        <v>6.7599416691794595E-3</v>
      </c>
      <c r="Y368" s="696">
        <v>2.7428473482818613E-3</v>
      </c>
      <c r="Z368" s="696">
        <v>1.2789843877056567E-2</v>
      </c>
      <c r="AA368" s="696">
        <v>5.6355813622186307E-3</v>
      </c>
      <c r="AB368" s="696">
        <v>2.9965920212875019E-3</v>
      </c>
      <c r="AC368" s="696">
        <v>7.1130259022679845E-3</v>
      </c>
      <c r="AD368" s="697">
        <v>1.0031661628900668</v>
      </c>
    </row>
    <row r="369" spans="2:18">
      <c r="B369" s="335"/>
      <c r="C369" s="95"/>
      <c r="D369" s="335"/>
      <c r="E369" s="419"/>
      <c r="F369" s="678"/>
      <c r="G369" s="419"/>
      <c r="H369" s="310"/>
      <c r="I369" s="419"/>
      <c r="J369" s="164"/>
      <c r="K369" s="419"/>
      <c r="L369" s="419"/>
      <c r="M369" s="419"/>
      <c r="N369" s="164"/>
      <c r="O369" s="419"/>
      <c r="P369" s="164"/>
    </row>
    <row r="370" spans="2:18">
      <c r="B370" s="335"/>
      <c r="C370" s="95"/>
      <c r="D370" s="335"/>
      <c r="E370" s="419"/>
      <c r="F370" s="678"/>
      <c r="G370" s="419"/>
      <c r="H370" s="310"/>
      <c r="I370" s="419"/>
      <c r="J370" s="164"/>
      <c r="K370" s="419"/>
      <c r="L370" s="419"/>
      <c r="M370" s="419"/>
      <c r="N370" s="164"/>
      <c r="O370" s="419"/>
      <c r="P370" s="164"/>
    </row>
    <row r="371" spans="2:18" ht="14.25">
      <c r="B371" s="187" t="s">
        <v>369</v>
      </c>
      <c r="D371" s="271"/>
      <c r="E371" s="271"/>
      <c r="G371" s="419"/>
      <c r="H371" s="310"/>
      <c r="I371" s="419"/>
      <c r="J371" s="164"/>
      <c r="K371" s="419"/>
      <c r="L371" s="419"/>
      <c r="M371" s="419"/>
      <c r="N371" s="164"/>
      <c r="O371" s="419"/>
      <c r="P371" s="164"/>
    </row>
    <row r="372" spans="2:18" ht="60.75" thickBot="1">
      <c r="B372" s="272"/>
      <c r="C372" s="273" t="s">
        <v>518</v>
      </c>
      <c r="D372" s="274" t="s">
        <v>58</v>
      </c>
      <c r="F372" s="300" t="s">
        <v>370</v>
      </c>
      <c r="G372" s="419"/>
      <c r="H372" s="275" t="s">
        <v>333</v>
      </c>
      <c r="J372" s="275" t="s">
        <v>371</v>
      </c>
      <c r="L372" s="465" t="s">
        <v>372</v>
      </c>
      <c r="N372" s="275" t="s">
        <v>373</v>
      </c>
      <c r="P372" s="275" t="s">
        <v>334</v>
      </c>
      <c r="R372" s="275" t="s">
        <v>335</v>
      </c>
    </row>
    <row r="373" spans="2:18">
      <c r="B373" s="276" t="s">
        <v>86</v>
      </c>
      <c r="C373" s="277" t="str">
        <f t="shared" ref="C373:D385" si="75">C5</f>
        <v>01</v>
      </c>
      <c r="D373" s="278" t="str">
        <f t="shared" si="75"/>
        <v>農林漁業</v>
      </c>
      <c r="E373" s="416"/>
      <c r="F373" s="418">
        <f t="array" ref="F373:F398">MMULT(E343:AD368,E309:E334)</f>
        <v>0</v>
      </c>
      <c r="G373" s="419"/>
      <c r="H373" s="315">
        <f>H91</f>
        <v>0.57748506913196429</v>
      </c>
      <c r="I373" s="279"/>
      <c r="J373" s="294">
        <f>F373*H373</f>
        <v>0</v>
      </c>
      <c r="K373" s="317"/>
      <c r="L373" s="315">
        <f>L91</f>
        <v>0.1299790013362786</v>
      </c>
      <c r="M373" s="279"/>
      <c r="N373" s="389">
        <f>F373*L373</f>
        <v>0</v>
      </c>
      <c r="O373" s="317"/>
      <c r="P373" s="315">
        <f>P91</f>
        <v>4.906596852927541E-2</v>
      </c>
      <c r="Q373" s="279"/>
      <c r="R373" s="318">
        <f>F373*P373*100</f>
        <v>0</v>
      </c>
    </row>
    <row r="374" spans="2:18">
      <c r="B374" s="281"/>
      <c r="C374" s="282" t="str">
        <f t="shared" si="75"/>
        <v>02</v>
      </c>
      <c r="D374" s="283" t="str">
        <f t="shared" si="75"/>
        <v>鉱業</v>
      </c>
      <c r="E374" s="416"/>
      <c r="F374" s="330">
        <v>0</v>
      </c>
      <c r="G374" s="419"/>
      <c r="H374" s="319">
        <f t="shared" ref="H374:H385" si="76">H92</f>
        <v>0.46813725490196079</v>
      </c>
      <c r="I374" s="279"/>
      <c r="J374" s="295">
        <f t="shared" ref="J374:J398" si="77">F374*H374</f>
        <v>0</v>
      </c>
      <c r="K374" s="317"/>
      <c r="L374" s="319">
        <f t="shared" ref="L374:L385" si="78">L92</f>
        <v>0.17144607843137255</v>
      </c>
      <c r="M374" s="279"/>
      <c r="N374" s="392">
        <f t="shared" ref="N374:N398" si="79">F374*L374</f>
        <v>0</v>
      </c>
      <c r="O374" s="317"/>
      <c r="P374" s="319">
        <f t="shared" ref="P374:P385" si="80">P92</f>
        <v>4.295343137254902E-2</v>
      </c>
      <c r="Q374" s="279"/>
      <c r="R374" s="321">
        <f t="shared" ref="R374:R398" si="81">F374*P374*100</f>
        <v>0</v>
      </c>
    </row>
    <row r="375" spans="2:18">
      <c r="B375" s="281"/>
      <c r="C375" s="282" t="str">
        <f t="shared" si="75"/>
        <v>03</v>
      </c>
      <c r="D375" s="283" t="str">
        <f t="shared" si="75"/>
        <v>製造業</v>
      </c>
      <c r="E375" s="416"/>
      <c r="F375" s="420">
        <v>0</v>
      </c>
      <c r="G375" s="419"/>
      <c r="H375" s="319">
        <f t="shared" si="76"/>
        <v>0.27816522749299094</v>
      </c>
      <c r="I375" s="279"/>
      <c r="J375" s="295">
        <f t="shared" si="77"/>
        <v>0</v>
      </c>
      <c r="K375" s="317"/>
      <c r="L375" s="319">
        <f t="shared" si="78"/>
        <v>9.0013774488754555E-2</v>
      </c>
      <c r="M375" s="279"/>
      <c r="N375" s="392">
        <f t="shared" si="79"/>
        <v>0</v>
      </c>
      <c r="O375" s="317"/>
      <c r="P375" s="319">
        <f t="shared" si="80"/>
        <v>1.8834672948913531E-2</v>
      </c>
      <c r="Q375" s="279"/>
      <c r="R375" s="321">
        <f t="shared" si="81"/>
        <v>0</v>
      </c>
    </row>
    <row r="376" spans="2:18">
      <c r="B376" s="281"/>
      <c r="C376" s="282" t="str">
        <f t="shared" si="75"/>
        <v>04</v>
      </c>
      <c r="D376" s="283" t="str">
        <f t="shared" si="75"/>
        <v>建設</v>
      </c>
      <c r="E376" s="416"/>
      <c r="F376" s="420">
        <v>0</v>
      </c>
      <c r="G376" s="419"/>
      <c r="H376" s="319">
        <f t="shared" si="76"/>
        <v>0.47268469980616296</v>
      </c>
      <c r="I376" s="279"/>
      <c r="J376" s="295">
        <f t="shared" si="77"/>
        <v>0</v>
      </c>
      <c r="K376" s="317"/>
      <c r="L376" s="319">
        <f t="shared" si="78"/>
        <v>0.31218282799214508</v>
      </c>
      <c r="M376" s="279"/>
      <c r="N376" s="392">
        <f t="shared" si="79"/>
        <v>0</v>
      </c>
      <c r="O376" s="317"/>
      <c r="P376" s="319">
        <f t="shared" si="80"/>
        <v>7.9658268752686015E-2</v>
      </c>
      <c r="Q376" s="279"/>
      <c r="R376" s="321">
        <f t="shared" si="81"/>
        <v>0</v>
      </c>
    </row>
    <row r="377" spans="2:18">
      <c r="B377" s="281"/>
      <c r="C377" s="282" t="str">
        <f t="shared" si="75"/>
        <v>05</v>
      </c>
      <c r="D377" s="283" t="str">
        <f t="shared" si="75"/>
        <v>電力・ガス・水道</v>
      </c>
      <c r="E377" s="416"/>
      <c r="F377" s="420">
        <v>0</v>
      </c>
      <c r="G377" s="419"/>
      <c r="H377" s="319">
        <f t="shared" si="76"/>
        <v>0.45987482200951774</v>
      </c>
      <c r="I377" s="279"/>
      <c r="J377" s="295">
        <f t="shared" si="77"/>
        <v>0</v>
      </c>
      <c r="K377" s="317"/>
      <c r="L377" s="319">
        <f t="shared" si="78"/>
        <v>0.10906094366436911</v>
      </c>
      <c r="M377" s="279"/>
      <c r="N377" s="392">
        <f t="shared" si="79"/>
        <v>0</v>
      </c>
      <c r="O377" s="317"/>
      <c r="P377" s="319">
        <f t="shared" si="80"/>
        <v>1.0656596337651231E-2</v>
      </c>
      <c r="Q377" s="279"/>
      <c r="R377" s="321">
        <f t="shared" si="81"/>
        <v>0</v>
      </c>
    </row>
    <row r="378" spans="2:18">
      <c r="B378" s="281"/>
      <c r="C378" s="282" t="str">
        <f t="shared" si="75"/>
        <v>06</v>
      </c>
      <c r="D378" s="283" t="str">
        <f t="shared" si="75"/>
        <v>商業　　　　　　　　</v>
      </c>
      <c r="E378" s="416"/>
      <c r="F378" s="420">
        <v>0</v>
      </c>
      <c r="G378" s="419"/>
      <c r="H378" s="319">
        <f t="shared" si="76"/>
        <v>0.77326968116871697</v>
      </c>
      <c r="I378" s="279"/>
      <c r="J378" s="295">
        <f t="shared" si="77"/>
        <v>0</v>
      </c>
      <c r="K378" s="317"/>
      <c r="L378" s="319">
        <f t="shared" si="78"/>
        <v>0.39472440200434905</v>
      </c>
      <c r="M378" s="279"/>
      <c r="N378" s="392">
        <f t="shared" si="79"/>
        <v>0</v>
      </c>
      <c r="O378" s="317"/>
      <c r="P378" s="319">
        <f t="shared" si="80"/>
        <v>0.1400291772331414</v>
      </c>
      <c r="Q378" s="279"/>
      <c r="R378" s="321">
        <f t="shared" si="81"/>
        <v>0</v>
      </c>
    </row>
    <row r="379" spans="2:18">
      <c r="B379" s="281"/>
      <c r="C379" s="282" t="str">
        <f t="shared" si="75"/>
        <v>07</v>
      </c>
      <c r="D379" s="283" t="str">
        <f t="shared" si="75"/>
        <v>金融・保険　　　　　</v>
      </c>
      <c r="E379" s="416"/>
      <c r="F379" s="420">
        <v>0</v>
      </c>
      <c r="G379" s="419"/>
      <c r="H379" s="319">
        <f t="shared" si="76"/>
        <v>0.72168425752846566</v>
      </c>
      <c r="I379" s="279"/>
      <c r="J379" s="295">
        <f t="shared" si="77"/>
        <v>0</v>
      </c>
      <c r="K379" s="317"/>
      <c r="L379" s="319">
        <f t="shared" si="78"/>
        <v>0.22638147728217903</v>
      </c>
      <c r="M379" s="279"/>
      <c r="N379" s="392">
        <f t="shared" si="79"/>
        <v>0</v>
      </c>
      <c r="O379" s="317"/>
      <c r="P379" s="319">
        <f t="shared" si="80"/>
        <v>5.6497966581010625E-2</v>
      </c>
      <c r="Q379" s="279"/>
      <c r="R379" s="321">
        <f t="shared" si="81"/>
        <v>0</v>
      </c>
    </row>
    <row r="380" spans="2:18">
      <c r="B380" s="281"/>
      <c r="C380" s="282" t="str">
        <f t="shared" si="75"/>
        <v>08</v>
      </c>
      <c r="D380" s="283" t="str">
        <f t="shared" si="75"/>
        <v>不動産　　　　　　　</v>
      </c>
      <c r="E380" s="416"/>
      <c r="F380" s="420">
        <v>0</v>
      </c>
      <c r="G380" s="419"/>
      <c r="H380" s="319">
        <f t="shared" si="76"/>
        <v>0.8814885549661251</v>
      </c>
      <c r="I380" s="279"/>
      <c r="J380" s="295">
        <f t="shared" si="77"/>
        <v>0</v>
      </c>
      <c r="K380" s="317"/>
      <c r="L380" s="319">
        <f t="shared" si="78"/>
        <v>3.5748082075734031E-2</v>
      </c>
      <c r="M380" s="279"/>
      <c r="N380" s="392">
        <f t="shared" si="79"/>
        <v>0</v>
      </c>
      <c r="O380" s="317"/>
      <c r="P380" s="319">
        <f t="shared" si="80"/>
        <v>6.5831308887657819E-3</v>
      </c>
      <c r="Q380" s="279"/>
      <c r="R380" s="321">
        <f t="shared" si="81"/>
        <v>0</v>
      </c>
    </row>
    <row r="381" spans="2:18">
      <c r="B381" s="281"/>
      <c r="C381" s="282" t="str">
        <f t="shared" si="75"/>
        <v>09</v>
      </c>
      <c r="D381" s="283" t="str">
        <f t="shared" si="75"/>
        <v>運輸・郵便　　　</v>
      </c>
      <c r="E381" s="416"/>
      <c r="F381" s="420">
        <v>0</v>
      </c>
      <c r="G381" s="419"/>
      <c r="H381" s="319">
        <f t="shared" si="76"/>
        <v>0.72581981183528765</v>
      </c>
      <c r="I381" s="279"/>
      <c r="J381" s="295">
        <f t="shared" si="77"/>
        <v>0</v>
      </c>
      <c r="K381" s="317"/>
      <c r="L381" s="319">
        <f t="shared" si="78"/>
        <v>0.38249931824379602</v>
      </c>
      <c r="M381" s="279"/>
      <c r="N381" s="392">
        <f t="shared" si="79"/>
        <v>0</v>
      </c>
      <c r="O381" s="317"/>
      <c r="P381" s="319">
        <f t="shared" si="80"/>
        <v>9.5210662667030266E-2</v>
      </c>
      <c r="Q381" s="279"/>
      <c r="R381" s="321">
        <f t="shared" si="81"/>
        <v>0</v>
      </c>
    </row>
    <row r="382" spans="2:18">
      <c r="B382" s="284"/>
      <c r="C382" s="282" t="str">
        <f t="shared" si="75"/>
        <v>10</v>
      </c>
      <c r="D382" s="283" t="str">
        <f t="shared" si="75"/>
        <v>情報通信</v>
      </c>
      <c r="E382" s="416"/>
      <c r="F382" s="420">
        <v>0</v>
      </c>
      <c r="G382" s="419"/>
      <c r="H382" s="319">
        <f t="shared" si="76"/>
        <v>0.5767673408708579</v>
      </c>
      <c r="I382" s="279"/>
      <c r="J382" s="295">
        <f t="shared" si="77"/>
        <v>0</v>
      </c>
      <c r="K382" s="317"/>
      <c r="L382" s="319">
        <f t="shared" si="78"/>
        <v>0.13269238292711552</v>
      </c>
      <c r="M382" s="279"/>
      <c r="N382" s="392">
        <f t="shared" si="79"/>
        <v>0</v>
      </c>
      <c r="O382" s="317"/>
      <c r="P382" s="319">
        <f t="shared" si="80"/>
        <v>2.1445431190746319E-2</v>
      </c>
      <c r="Q382" s="279"/>
      <c r="R382" s="321">
        <f t="shared" si="81"/>
        <v>0</v>
      </c>
    </row>
    <row r="383" spans="2:18">
      <c r="B383" s="284"/>
      <c r="C383" s="282" t="str">
        <f t="shared" si="75"/>
        <v>11</v>
      </c>
      <c r="D383" s="283" t="str">
        <f t="shared" si="75"/>
        <v>公務　　　　　　　　</v>
      </c>
      <c r="E383" s="416"/>
      <c r="F383" s="420">
        <v>0</v>
      </c>
      <c r="G383" s="419"/>
      <c r="H383" s="319">
        <f t="shared" si="76"/>
        <v>0.7828487510061144</v>
      </c>
      <c r="I383" s="279"/>
      <c r="J383" s="295">
        <f t="shared" si="77"/>
        <v>0</v>
      </c>
      <c r="K383" s="317"/>
      <c r="L383" s="319">
        <f t="shared" si="78"/>
        <v>0.32722133574330081</v>
      </c>
      <c r="M383" s="279"/>
      <c r="N383" s="392">
        <f t="shared" si="79"/>
        <v>0</v>
      </c>
      <c r="O383" s="317"/>
      <c r="P383" s="319">
        <f t="shared" si="80"/>
        <v>6.4956154595647936E-2</v>
      </c>
      <c r="Q383" s="279"/>
      <c r="R383" s="321">
        <f t="shared" si="81"/>
        <v>0</v>
      </c>
    </row>
    <row r="384" spans="2:18">
      <c r="B384" s="284"/>
      <c r="C384" s="282" t="str">
        <f t="shared" si="75"/>
        <v>12</v>
      </c>
      <c r="D384" s="283" t="str">
        <f t="shared" si="75"/>
        <v>サービス業</v>
      </c>
      <c r="E384" s="416"/>
      <c r="F384" s="420">
        <v>0</v>
      </c>
      <c r="G384" s="419"/>
      <c r="H384" s="319">
        <f t="shared" si="76"/>
        <v>0.64284902520892673</v>
      </c>
      <c r="I384" s="279"/>
      <c r="J384" s="295">
        <f t="shared" si="77"/>
        <v>0</v>
      </c>
      <c r="K384" s="317"/>
      <c r="L384" s="319">
        <f t="shared" si="78"/>
        <v>0.36445981873960048</v>
      </c>
      <c r="M384" s="279"/>
      <c r="N384" s="392">
        <f t="shared" si="79"/>
        <v>0</v>
      </c>
      <c r="O384" s="317"/>
      <c r="P384" s="319">
        <f t="shared" si="80"/>
        <v>0.12368812835969166</v>
      </c>
      <c r="Q384" s="279"/>
      <c r="R384" s="321">
        <f t="shared" si="81"/>
        <v>0</v>
      </c>
    </row>
    <row r="385" spans="2:18">
      <c r="B385" s="285"/>
      <c r="C385" s="282" t="str">
        <f t="shared" si="75"/>
        <v>13</v>
      </c>
      <c r="D385" s="283" t="str">
        <f t="shared" si="75"/>
        <v>分類不明</v>
      </c>
      <c r="E385" s="416"/>
      <c r="F385" s="420">
        <v>0</v>
      </c>
      <c r="G385" s="419"/>
      <c r="H385" s="698">
        <f t="shared" si="76"/>
        <v>0.49930121948470574</v>
      </c>
      <c r="I385" s="279"/>
      <c r="J385" s="295">
        <f t="shared" si="77"/>
        <v>0</v>
      </c>
      <c r="K385" s="317"/>
      <c r="L385" s="698">
        <f t="shared" si="78"/>
        <v>1.0233753353019409E-2</v>
      </c>
      <c r="M385" s="279"/>
      <c r="N385" s="392">
        <f t="shared" si="79"/>
        <v>0</v>
      </c>
      <c r="O385" s="317"/>
      <c r="P385" s="698">
        <f t="shared" si="80"/>
        <v>1.8145752090706218E-3</v>
      </c>
      <c r="Q385" s="279"/>
      <c r="R385" s="321">
        <f t="shared" si="81"/>
        <v>0</v>
      </c>
    </row>
    <row r="386" spans="2:18">
      <c r="B386" s="461" t="s">
        <v>72</v>
      </c>
      <c r="C386" s="277" t="str">
        <f t="shared" ref="C386:D398" si="82">C5</f>
        <v>01</v>
      </c>
      <c r="D386" s="278" t="str">
        <f t="shared" si="82"/>
        <v>農林漁業</v>
      </c>
      <c r="E386" s="416"/>
      <c r="F386" s="328">
        <v>0</v>
      </c>
      <c r="G386" s="419"/>
      <c r="H386" s="323">
        <f>H104</f>
        <v>0.4751328233790873</v>
      </c>
      <c r="I386" s="279"/>
      <c r="J386" s="294">
        <f t="shared" si="77"/>
        <v>0</v>
      </c>
      <c r="K386" s="317"/>
      <c r="L386" s="323">
        <f>L104</f>
        <v>0.10248162882468638</v>
      </c>
      <c r="M386" s="279"/>
      <c r="N386" s="389">
        <f t="shared" si="79"/>
        <v>0</v>
      </c>
      <c r="O386" s="317"/>
      <c r="P386" s="323">
        <f>P104</f>
        <v>4.4245099504678621E-2</v>
      </c>
      <c r="Q386" s="279"/>
      <c r="R386" s="318">
        <f t="shared" si="81"/>
        <v>0</v>
      </c>
    </row>
    <row r="387" spans="2:18">
      <c r="B387" s="289"/>
      <c r="C387" s="282" t="str">
        <f t="shared" si="82"/>
        <v>02</v>
      </c>
      <c r="D387" s="283" t="str">
        <f t="shared" si="82"/>
        <v>鉱業</v>
      </c>
      <c r="E387" s="416"/>
      <c r="F387" s="330">
        <v>0</v>
      </c>
      <c r="G387" s="419"/>
      <c r="H387" s="324">
        <f t="shared" ref="H387:H398" si="83">H105</f>
        <v>0.52116474966780701</v>
      </c>
      <c r="I387" s="279"/>
      <c r="J387" s="295">
        <f t="shared" si="77"/>
        <v>0</v>
      </c>
      <c r="K387" s="317"/>
      <c r="L387" s="324">
        <f t="shared" ref="L387:L398" si="84">L105</f>
        <v>0.17081872786632915</v>
      </c>
      <c r="M387" s="279"/>
      <c r="N387" s="392">
        <f t="shared" si="79"/>
        <v>0</v>
      </c>
      <c r="O387" s="317"/>
      <c r="P387" s="324">
        <f t="shared" ref="P387:P398" si="85">P105</f>
        <v>4.3925228025661532E-2</v>
      </c>
      <c r="Q387" s="279"/>
      <c r="R387" s="321">
        <f t="shared" si="81"/>
        <v>0</v>
      </c>
    </row>
    <row r="388" spans="2:18">
      <c r="B388" s="289"/>
      <c r="C388" s="282" t="str">
        <f t="shared" si="82"/>
        <v>03</v>
      </c>
      <c r="D388" s="283" t="str">
        <f t="shared" si="82"/>
        <v>製造業</v>
      </c>
      <c r="E388" s="416"/>
      <c r="F388" s="420">
        <v>0</v>
      </c>
      <c r="G388" s="419"/>
      <c r="H388" s="324">
        <f t="shared" si="83"/>
        <v>0.34442298213668882</v>
      </c>
      <c r="I388" s="279"/>
      <c r="J388" s="295">
        <f t="shared" si="77"/>
        <v>0</v>
      </c>
      <c r="K388" s="317"/>
      <c r="L388" s="324">
        <f t="shared" si="84"/>
        <v>0.12665347612981989</v>
      </c>
      <c r="M388" s="279"/>
      <c r="N388" s="392">
        <f t="shared" si="79"/>
        <v>0</v>
      </c>
      <c r="O388" s="317"/>
      <c r="P388" s="324">
        <f t="shared" si="85"/>
        <v>3.0424239679151251E-2</v>
      </c>
      <c r="Q388" s="279"/>
      <c r="R388" s="321">
        <f t="shared" si="81"/>
        <v>0</v>
      </c>
    </row>
    <row r="389" spans="2:18">
      <c r="B389" s="289"/>
      <c r="C389" s="282" t="str">
        <f t="shared" si="82"/>
        <v>04</v>
      </c>
      <c r="D389" s="283" t="str">
        <f t="shared" si="82"/>
        <v>建設</v>
      </c>
      <c r="E389" s="416"/>
      <c r="F389" s="420">
        <v>0</v>
      </c>
      <c r="G389" s="419"/>
      <c r="H389" s="324">
        <f t="shared" si="83"/>
        <v>0.46849697745604568</v>
      </c>
      <c r="I389" s="279"/>
      <c r="J389" s="295">
        <f t="shared" si="77"/>
        <v>0</v>
      </c>
      <c r="K389" s="317"/>
      <c r="L389" s="324">
        <f t="shared" si="84"/>
        <v>0.29919288249243992</v>
      </c>
      <c r="M389" s="279"/>
      <c r="N389" s="392">
        <f t="shared" si="79"/>
        <v>0</v>
      </c>
      <c r="O389" s="317"/>
      <c r="P389" s="324">
        <f t="shared" si="85"/>
        <v>7.0633856429153846E-2</v>
      </c>
      <c r="Q389" s="279"/>
      <c r="R389" s="321">
        <f t="shared" si="81"/>
        <v>0</v>
      </c>
    </row>
    <row r="390" spans="2:18">
      <c r="B390" s="289"/>
      <c r="C390" s="282" t="str">
        <f t="shared" si="82"/>
        <v>05</v>
      </c>
      <c r="D390" s="283" t="str">
        <f t="shared" si="82"/>
        <v>電力・ガス・水道</v>
      </c>
      <c r="E390" s="416"/>
      <c r="F390" s="420">
        <v>0</v>
      </c>
      <c r="G390" s="419"/>
      <c r="H390" s="324">
        <f t="shared" si="83"/>
        <v>0.37784703244036333</v>
      </c>
      <c r="I390" s="279"/>
      <c r="J390" s="295">
        <f t="shared" si="77"/>
        <v>0</v>
      </c>
      <c r="K390" s="317"/>
      <c r="L390" s="324">
        <f t="shared" si="84"/>
        <v>6.9400057237943139E-2</v>
      </c>
      <c r="M390" s="279"/>
      <c r="N390" s="392">
        <f t="shared" si="79"/>
        <v>0</v>
      </c>
      <c r="O390" s="317"/>
      <c r="P390" s="324">
        <f t="shared" si="85"/>
        <v>1.1287977417438625E-2</v>
      </c>
      <c r="Q390" s="279"/>
      <c r="R390" s="321">
        <f t="shared" si="81"/>
        <v>0</v>
      </c>
    </row>
    <row r="391" spans="2:18">
      <c r="B391" s="289"/>
      <c r="C391" s="282" t="str">
        <f t="shared" si="82"/>
        <v>06</v>
      </c>
      <c r="D391" s="283" t="str">
        <f t="shared" si="82"/>
        <v>商業　　　　　　　　</v>
      </c>
      <c r="E391" s="416"/>
      <c r="F391" s="420">
        <v>0</v>
      </c>
      <c r="G391" s="419"/>
      <c r="H391" s="324">
        <f t="shared" si="83"/>
        <v>0.69821874761802993</v>
      </c>
      <c r="I391" s="279"/>
      <c r="J391" s="295">
        <f t="shared" si="77"/>
        <v>0</v>
      </c>
      <c r="K391" s="317"/>
      <c r="L391" s="324">
        <f t="shared" si="84"/>
        <v>0.33395418025267887</v>
      </c>
      <c r="M391" s="279"/>
      <c r="N391" s="392">
        <f t="shared" si="79"/>
        <v>0</v>
      </c>
      <c r="O391" s="317"/>
      <c r="P391" s="324">
        <f t="shared" si="85"/>
        <v>0.10423056051998526</v>
      </c>
      <c r="Q391" s="279"/>
      <c r="R391" s="321">
        <f t="shared" si="81"/>
        <v>0</v>
      </c>
    </row>
    <row r="392" spans="2:18">
      <c r="B392" s="289"/>
      <c r="C392" s="282" t="str">
        <f t="shared" si="82"/>
        <v>07</v>
      </c>
      <c r="D392" s="283" t="str">
        <f t="shared" si="82"/>
        <v>金融・保険　　　　　</v>
      </c>
      <c r="E392" s="416"/>
      <c r="F392" s="420">
        <v>0</v>
      </c>
      <c r="G392" s="419"/>
      <c r="H392" s="324">
        <f t="shared" si="83"/>
        <v>0.67480481894986755</v>
      </c>
      <c r="I392" s="279"/>
      <c r="J392" s="295">
        <f t="shared" si="77"/>
        <v>0</v>
      </c>
      <c r="K392" s="317"/>
      <c r="L392" s="324">
        <f t="shared" si="84"/>
        <v>0.24090799791194156</v>
      </c>
      <c r="M392" s="279"/>
      <c r="N392" s="392">
        <f t="shared" si="79"/>
        <v>0</v>
      </c>
      <c r="O392" s="317"/>
      <c r="P392" s="324">
        <f t="shared" si="85"/>
        <v>4.9281625480211429E-2</v>
      </c>
      <c r="Q392" s="279"/>
      <c r="R392" s="321">
        <f t="shared" si="81"/>
        <v>0</v>
      </c>
    </row>
    <row r="393" spans="2:18">
      <c r="B393" s="289"/>
      <c r="C393" s="282" t="str">
        <f t="shared" si="82"/>
        <v>08</v>
      </c>
      <c r="D393" s="283" t="str">
        <f t="shared" si="82"/>
        <v>不動産　　　　　　　</v>
      </c>
      <c r="E393" s="416"/>
      <c r="F393" s="420">
        <v>0</v>
      </c>
      <c r="G393" s="419"/>
      <c r="H393" s="324">
        <f t="shared" si="83"/>
        <v>0.84051297339276498</v>
      </c>
      <c r="I393" s="279"/>
      <c r="J393" s="295">
        <f t="shared" si="77"/>
        <v>0</v>
      </c>
      <c r="K393" s="317"/>
      <c r="L393" s="324">
        <f t="shared" si="84"/>
        <v>5.2309908131753562E-2</v>
      </c>
      <c r="M393" s="279"/>
      <c r="N393" s="392">
        <f t="shared" si="79"/>
        <v>0</v>
      </c>
      <c r="O393" s="317"/>
      <c r="P393" s="324">
        <f t="shared" si="85"/>
        <v>9.134801308772254E-3</v>
      </c>
      <c r="Q393" s="279"/>
      <c r="R393" s="321">
        <f t="shared" si="81"/>
        <v>0</v>
      </c>
    </row>
    <row r="394" spans="2:18">
      <c r="B394" s="289"/>
      <c r="C394" s="282" t="str">
        <f t="shared" si="82"/>
        <v>09</v>
      </c>
      <c r="D394" s="283" t="str">
        <f t="shared" si="82"/>
        <v>運輸・郵便　　　</v>
      </c>
      <c r="E394" s="416"/>
      <c r="F394" s="420">
        <v>0</v>
      </c>
      <c r="G394" s="419"/>
      <c r="H394" s="324">
        <f t="shared" si="83"/>
        <v>0.62228178256471867</v>
      </c>
      <c r="I394" s="279"/>
      <c r="J394" s="295">
        <f t="shared" si="77"/>
        <v>0</v>
      </c>
      <c r="K394" s="317"/>
      <c r="L394" s="324">
        <f t="shared" si="84"/>
        <v>0.28641311595098773</v>
      </c>
      <c r="M394" s="279"/>
      <c r="N394" s="392">
        <f t="shared" si="79"/>
        <v>0</v>
      </c>
      <c r="O394" s="317"/>
      <c r="P394" s="324">
        <f t="shared" si="85"/>
        <v>7.3678092470764359E-2</v>
      </c>
      <c r="Q394" s="279"/>
      <c r="R394" s="321">
        <f t="shared" si="81"/>
        <v>0</v>
      </c>
    </row>
    <row r="395" spans="2:18">
      <c r="B395" s="290"/>
      <c r="C395" s="282" t="str">
        <f t="shared" si="82"/>
        <v>10</v>
      </c>
      <c r="D395" s="283" t="str">
        <f t="shared" si="82"/>
        <v>情報通信</v>
      </c>
      <c r="E395" s="416"/>
      <c r="F395" s="420">
        <v>0</v>
      </c>
      <c r="G395" s="419"/>
      <c r="H395" s="324">
        <f t="shared" si="83"/>
        <v>0.5159656525007893</v>
      </c>
      <c r="I395" s="279"/>
      <c r="J395" s="295">
        <f t="shared" si="77"/>
        <v>0</v>
      </c>
      <c r="K395" s="317"/>
      <c r="L395" s="324">
        <f t="shared" si="84"/>
        <v>0.1796949487111151</v>
      </c>
      <c r="M395" s="279"/>
      <c r="N395" s="392">
        <f t="shared" si="79"/>
        <v>0</v>
      </c>
      <c r="O395" s="317"/>
      <c r="P395" s="324">
        <f t="shared" si="85"/>
        <v>3.3020844358673661E-2</v>
      </c>
      <c r="Q395" s="279"/>
      <c r="R395" s="321">
        <f t="shared" si="81"/>
        <v>0</v>
      </c>
    </row>
    <row r="396" spans="2:18">
      <c r="B396" s="290"/>
      <c r="C396" s="282" t="str">
        <f t="shared" si="82"/>
        <v>11</v>
      </c>
      <c r="D396" s="283" t="str">
        <f t="shared" si="82"/>
        <v>公務　　　　　　　　</v>
      </c>
      <c r="E396" s="416"/>
      <c r="F396" s="420">
        <v>0</v>
      </c>
      <c r="G396" s="419"/>
      <c r="H396" s="324">
        <f t="shared" si="83"/>
        <v>0.70749180708118375</v>
      </c>
      <c r="I396" s="279"/>
      <c r="J396" s="295">
        <f t="shared" si="77"/>
        <v>0</v>
      </c>
      <c r="K396" s="317"/>
      <c r="L396" s="324">
        <f t="shared" si="84"/>
        <v>0.2680581560834624</v>
      </c>
      <c r="M396" s="279"/>
      <c r="N396" s="392">
        <f t="shared" si="79"/>
        <v>0</v>
      </c>
      <c r="O396" s="317"/>
      <c r="P396" s="324">
        <f t="shared" si="85"/>
        <v>5.0897421545580059E-2</v>
      </c>
      <c r="Q396" s="279"/>
      <c r="R396" s="321">
        <f t="shared" si="81"/>
        <v>0</v>
      </c>
    </row>
    <row r="397" spans="2:18">
      <c r="B397" s="290"/>
      <c r="C397" s="282" t="str">
        <f t="shared" si="82"/>
        <v>12</v>
      </c>
      <c r="D397" s="283" t="str">
        <f t="shared" si="82"/>
        <v>サービス業</v>
      </c>
      <c r="E397" s="416"/>
      <c r="F397" s="420">
        <v>0</v>
      </c>
      <c r="G397" s="419"/>
      <c r="H397" s="324">
        <f t="shared" si="83"/>
        <v>0.62213981041768296</v>
      </c>
      <c r="I397" s="279"/>
      <c r="J397" s="295">
        <f t="shared" si="77"/>
        <v>0</v>
      </c>
      <c r="K397" s="317"/>
      <c r="L397" s="324">
        <f t="shared" si="84"/>
        <v>0.34660326868083741</v>
      </c>
      <c r="M397" s="279"/>
      <c r="N397" s="392">
        <f t="shared" si="79"/>
        <v>0</v>
      </c>
      <c r="O397" s="317"/>
      <c r="P397" s="324">
        <f t="shared" si="85"/>
        <v>0.1017789278451518</v>
      </c>
      <c r="Q397" s="279"/>
      <c r="R397" s="321">
        <f t="shared" si="81"/>
        <v>0</v>
      </c>
    </row>
    <row r="398" spans="2:18" ht="12.75" thickBot="1">
      <c r="B398" s="290"/>
      <c r="C398" s="282" t="str">
        <f t="shared" si="82"/>
        <v>13</v>
      </c>
      <c r="D398" s="283" t="str">
        <f t="shared" si="82"/>
        <v>分類不明</v>
      </c>
      <c r="E398" s="416"/>
      <c r="F398" s="422">
        <v>0</v>
      </c>
      <c r="G398" s="419"/>
      <c r="H398" s="326">
        <f t="shared" si="83"/>
        <v>0.41006897522339086</v>
      </c>
      <c r="I398" s="279"/>
      <c r="J398" s="295">
        <f t="shared" si="77"/>
        <v>0</v>
      </c>
      <c r="K398" s="317"/>
      <c r="L398" s="326">
        <f t="shared" si="84"/>
        <v>1.0614513248811644E-2</v>
      </c>
      <c r="M398" s="279"/>
      <c r="N398" s="392">
        <f t="shared" si="79"/>
        <v>0</v>
      </c>
      <c r="O398" s="317"/>
      <c r="P398" s="326">
        <f t="shared" si="85"/>
        <v>2.303735104561817E-3</v>
      </c>
      <c r="Q398" s="279"/>
      <c r="R398" s="321">
        <f t="shared" si="81"/>
        <v>0</v>
      </c>
    </row>
    <row r="399" spans="2:18">
      <c r="B399" s="277" t="s">
        <v>317</v>
      </c>
      <c r="C399" s="293"/>
      <c r="D399" s="278"/>
      <c r="E399" s="426"/>
      <c r="F399" s="295">
        <f>SUM(F373:F385)</f>
        <v>0</v>
      </c>
      <c r="G399" s="419"/>
      <c r="H399" s="468"/>
      <c r="I399" s="135"/>
      <c r="J399" s="294">
        <f>SUM(J373:J385)</f>
        <v>0</v>
      </c>
      <c r="K399" s="135"/>
      <c r="L399" s="468"/>
      <c r="M399" s="135"/>
      <c r="N399" s="294">
        <f>SUM(N373:N385)</f>
        <v>0</v>
      </c>
      <c r="O399" s="135"/>
      <c r="P399" s="135"/>
      <c r="Q399" s="143"/>
      <c r="R399" s="318">
        <f>SUM(R373:R385)</f>
        <v>0</v>
      </c>
    </row>
    <row r="400" spans="2:18">
      <c r="B400" s="282" t="s">
        <v>318</v>
      </c>
      <c r="C400" s="95"/>
      <c r="D400" s="283"/>
      <c r="E400" s="419"/>
      <c r="F400" s="295">
        <f>SUM(F386:F398)</f>
        <v>0</v>
      </c>
      <c r="G400" s="419"/>
      <c r="H400" s="468"/>
      <c r="I400" s="135"/>
      <c r="J400" s="295">
        <f>SUM(J386:J398)</f>
        <v>0</v>
      </c>
      <c r="K400" s="135"/>
      <c r="L400" s="468"/>
      <c r="M400" s="135"/>
      <c r="N400" s="295">
        <f>SUM(N386:N398)</f>
        <v>0</v>
      </c>
      <c r="O400" s="135"/>
      <c r="P400" s="135"/>
      <c r="Q400" s="143"/>
      <c r="R400" s="321">
        <f>SUM(R386:R398)</f>
        <v>0</v>
      </c>
    </row>
    <row r="401" spans="2:18">
      <c r="B401" s="296" t="s">
        <v>70</v>
      </c>
      <c r="C401" s="297"/>
      <c r="D401" s="286"/>
      <c r="E401" s="419"/>
      <c r="F401" s="298">
        <f>SUM(F373:F398)</f>
        <v>0</v>
      </c>
      <c r="G401" s="419"/>
      <c r="H401" s="468"/>
      <c r="I401" s="135"/>
      <c r="J401" s="298">
        <f>SUM(J373:J398)</f>
        <v>0</v>
      </c>
      <c r="K401" s="135"/>
      <c r="L401" s="468"/>
      <c r="M401" s="135"/>
      <c r="N401" s="298">
        <f>SUM(N373:N398)</f>
        <v>0</v>
      </c>
      <c r="O401" s="135"/>
      <c r="P401" s="135"/>
      <c r="Q401" s="143"/>
      <c r="R401" s="334">
        <f>SUM(R373:R398)</f>
        <v>0</v>
      </c>
    </row>
    <row r="402" spans="2:18">
      <c r="B402" s="335"/>
      <c r="C402" s="95"/>
      <c r="D402" s="335"/>
      <c r="E402" s="419"/>
      <c r="F402" s="678"/>
      <c r="G402" s="419"/>
      <c r="H402" s="310"/>
      <c r="I402" s="419"/>
      <c r="J402" s="164"/>
      <c r="K402" s="419"/>
      <c r="L402" s="419"/>
      <c r="M402" s="419"/>
      <c r="N402" s="164"/>
      <c r="O402" s="419"/>
      <c r="P402" s="164"/>
    </row>
    <row r="403" spans="2:18">
      <c r="B403" s="335"/>
      <c r="C403" s="95"/>
      <c r="D403" s="335"/>
      <c r="E403" s="419"/>
      <c r="F403" s="678"/>
      <c r="G403" s="419"/>
      <c r="H403" s="310"/>
      <c r="I403" s="419"/>
      <c r="J403" s="164"/>
      <c r="K403" s="419"/>
      <c r="L403" s="419"/>
      <c r="M403" s="419"/>
      <c r="N403" s="164"/>
      <c r="O403" s="419"/>
      <c r="P403" s="164"/>
    </row>
    <row r="404" spans="2:18" ht="17.25">
      <c r="B404" s="299" t="s">
        <v>374</v>
      </c>
      <c r="C404" s="95"/>
      <c r="D404" s="335"/>
      <c r="E404" s="419"/>
      <c r="F404" s="678"/>
      <c r="G404" s="419"/>
      <c r="H404" s="310"/>
      <c r="I404" s="419"/>
      <c r="J404" s="164"/>
      <c r="K404" s="419"/>
      <c r="L404" s="419"/>
      <c r="M404" s="419"/>
      <c r="N404" s="164"/>
      <c r="O404" s="419"/>
      <c r="P404" s="164"/>
    </row>
    <row r="405" spans="2:18">
      <c r="B405" s="335"/>
      <c r="C405" s="95"/>
      <c r="D405" s="335"/>
      <c r="E405" s="419"/>
      <c r="F405" s="678"/>
      <c r="G405" s="419"/>
      <c r="H405" s="310"/>
      <c r="I405" s="419"/>
      <c r="J405" s="164"/>
      <c r="K405" s="419"/>
      <c r="L405" s="419"/>
      <c r="M405" s="419"/>
      <c r="N405" s="164"/>
      <c r="O405" s="419"/>
      <c r="P405" s="164"/>
    </row>
    <row r="406" spans="2:18">
      <c r="B406" s="335"/>
      <c r="C406" s="95"/>
      <c r="D406" s="335"/>
      <c r="E406" s="419"/>
      <c r="F406" s="678"/>
      <c r="G406" s="419"/>
      <c r="H406" s="310"/>
      <c r="I406" s="419"/>
      <c r="J406" s="164"/>
      <c r="K406" s="419"/>
      <c r="L406" s="419"/>
      <c r="M406" s="419"/>
      <c r="N406" s="164"/>
      <c r="O406" s="419"/>
      <c r="P406" s="164"/>
    </row>
    <row r="407" spans="2:18">
      <c r="B407" s="335"/>
      <c r="C407" s="95"/>
      <c r="D407" s="335"/>
      <c r="E407" s="419"/>
      <c r="F407" s="678"/>
      <c r="G407" s="419"/>
      <c r="H407" s="310"/>
      <c r="I407" s="419"/>
      <c r="J407" s="164"/>
      <c r="K407" s="419"/>
      <c r="L407" s="419"/>
      <c r="M407" s="419"/>
      <c r="N407" s="164"/>
      <c r="O407" s="419"/>
      <c r="P407" s="164"/>
    </row>
    <row r="408" spans="2:18">
      <c r="B408" s="335"/>
      <c r="C408" s="95"/>
      <c r="D408" s="335"/>
      <c r="E408" s="419"/>
      <c r="F408" s="678"/>
      <c r="G408" s="419"/>
      <c r="H408" s="310"/>
      <c r="I408" s="419"/>
      <c r="J408" s="164"/>
      <c r="K408" s="419"/>
      <c r="L408" s="419"/>
      <c r="M408" s="419"/>
      <c r="N408" s="164"/>
      <c r="O408" s="419"/>
      <c r="P408" s="164"/>
    </row>
    <row r="409" spans="2:18">
      <c r="B409" s="335"/>
      <c r="C409" s="95"/>
      <c r="D409" s="335"/>
      <c r="E409" s="419"/>
      <c r="F409" s="678"/>
      <c r="G409" s="419"/>
      <c r="H409" s="310"/>
      <c r="I409" s="419"/>
      <c r="J409" s="164"/>
      <c r="K409" s="419"/>
      <c r="L409" s="419"/>
      <c r="M409" s="419"/>
      <c r="N409" s="164"/>
      <c r="O409" s="419"/>
      <c r="P409" s="164"/>
    </row>
    <row r="410" spans="2:18">
      <c r="B410" s="335"/>
      <c r="C410" s="95"/>
      <c r="D410" s="335"/>
      <c r="E410" s="419"/>
      <c r="F410" s="678"/>
      <c r="G410" s="419"/>
      <c r="H410" s="310"/>
      <c r="I410" s="419"/>
      <c r="J410" s="164"/>
      <c r="K410" s="419"/>
      <c r="L410" s="419"/>
      <c r="M410" s="419"/>
      <c r="N410" s="164"/>
      <c r="O410" s="419"/>
      <c r="P410" s="164"/>
    </row>
    <row r="411" spans="2:18">
      <c r="B411" s="335"/>
      <c r="C411" s="95"/>
      <c r="D411" s="335"/>
      <c r="E411" s="419"/>
      <c r="F411" s="678"/>
      <c r="G411" s="419"/>
      <c r="H411" s="310"/>
      <c r="I411" s="419"/>
      <c r="J411" s="164"/>
      <c r="K411" s="419"/>
      <c r="L411" s="419"/>
      <c r="M411" s="419"/>
      <c r="N411" s="164"/>
      <c r="O411" s="419"/>
      <c r="P411" s="164"/>
    </row>
    <row r="412" spans="2:18">
      <c r="B412" s="335"/>
      <c r="C412" s="95"/>
      <c r="D412" s="335"/>
      <c r="E412" s="419"/>
      <c r="F412" s="678"/>
      <c r="G412" s="419"/>
      <c r="H412" s="310"/>
      <c r="I412" s="419"/>
      <c r="J412" s="164"/>
      <c r="K412" s="419"/>
      <c r="L412" s="419"/>
      <c r="M412" s="419"/>
      <c r="N412" s="164"/>
      <c r="O412" s="419"/>
      <c r="P412" s="164"/>
    </row>
    <row r="413" spans="2:18">
      <c r="B413" s="335"/>
      <c r="C413" s="95"/>
      <c r="D413" s="335"/>
      <c r="E413" s="419"/>
      <c r="F413" s="678"/>
      <c r="G413" s="419"/>
      <c r="H413" s="310"/>
      <c r="I413" s="419"/>
      <c r="J413" s="164"/>
      <c r="K413" s="419"/>
      <c r="L413" s="419"/>
      <c r="M413" s="419"/>
      <c r="N413" s="164"/>
      <c r="O413" s="419"/>
      <c r="P413" s="164"/>
    </row>
    <row r="414" spans="2:18">
      <c r="B414" s="335"/>
      <c r="C414" s="95"/>
      <c r="D414" s="335"/>
      <c r="E414" s="419"/>
      <c r="F414" s="678"/>
      <c r="G414" s="419"/>
      <c r="H414" s="310"/>
      <c r="I414" s="419"/>
      <c r="J414" s="164"/>
      <c r="K414" s="419"/>
      <c r="L414" s="419"/>
      <c r="M414" s="419"/>
      <c r="N414" s="164"/>
      <c r="O414" s="419"/>
      <c r="P414" s="164"/>
    </row>
    <row r="415" spans="2:18">
      <c r="B415" s="335"/>
      <c r="C415" s="95"/>
      <c r="D415" s="335"/>
      <c r="E415" s="419"/>
      <c r="F415" s="678"/>
      <c r="G415" s="419"/>
      <c r="H415" s="310"/>
      <c r="I415" s="419"/>
      <c r="J415" s="164"/>
      <c r="K415" s="419"/>
      <c r="L415" s="419"/>
      <c r="M415" s="419"/>
      <c r="N415" s="164"/>
      <c r="O415" s="419"/>
      <c r="P415" s="164"/>
    </row>
    <row r="416" spans="2:18">
      <c r="B416" s="335"/>
      <c r="C416" s="95"/>
      <c r="D416" s="335"/>
      <c r="E416" s="419"/>
      <c r="F416" s="678"/>
      <c r="G416" s="419"/>
      <c r="H416" s="310"/>
      <c r="I416" s="419"/>
      <c r="J416" s="164"/>
      <c r="K416" s="419"/>
      <c r="L416" s="419"/>
      <c r="M416" s="419"/>
      <c r="N416" s="164"/>
      <c r="O416" s="419"/>
      <c r="P416" s="164"/>
    </row>
    <row r="417" spans="2:16">
      <c r="C417" s="95"/>
      <c r="D417" s="335"/>
      <c r="E417" s="419"/>
      <c r="F417" s="678"/>
      <c r="G417" s="419"/>
      <c r="H417" s="310"/>
      <c r="I417" s="419"/>
      <c r="J417" s="164"/>
      <c r="K417" s="419"/>
      <c r="L417" s="419"/>
      <c r="M417" s="419"/>
      <c r="N417" s="164"/>
      <c r="O417" s="419"/>
      <c r="P417" s="164"/>
    </row>
    <row r="418" spans="2:16">
      <c r="B418" s="335"/>
      <c r="C418" s="95"/>
      <c r="D418" s="335"/>
      <c r="E418" s="419"/>
      <c r="F418" s="678"/>
      <c r="G418" s="419"/>
      <c r="H418" s="310"/>
      <c r="I418" s="419"/>
      <c r="J418" s="164"/>
      <c r="K418" s="419"/>
      <c r="L418" s="419"/>
      <c r="M418" s="419"/>
      <c r="N418" s="164"/>
      <c r="O418" s="419"/>
      <c r="P418" s="164"/>
    </row>
    <row r="419" spans="2:16" ht="17.25">
      <c r="B419" s="299" t="s">
        <v>375</v>
      </c>
      <c r="C419" s="95"/>
      <c r="D419" s="335"/>
      <c r="E419" s="419"/>
      <c r="F419" s="678"/>
      <c r="G419" s="419"/>
      <c r="H419" s="677"/>
      <c r="I419" s="143"/>
      <c r="J419" s="677"/>
      <c r="K419" s="419"/>
      <c r="O419" s="419"/>
      <c r="P419" s="164"/>
    </row>
    <row r="420" spans="2:16" ht="14.25">
      <c r="B420" s="270"/>
      <c r="K420" s="419"/>
      <c r="O420" s="419"/>
      <c r="P420" s="164"/>
    </row>
    <row r="421" spans="2:16" ht="14.25">
      <c r="B421" s="187" t="s">
        <v>376</v>
      </c>
      <c r="D421" s="271"/>
      <c r="K421" s="419"/>
      <c r="O421" s="419"/>
      <c r="P421" s="164"/>
    </row>
    <row r="422" spans="2:16" ht="49.9" customHeight="1" thickBot="1">
      <c r="B422" s="272"/>
      <c r="C422" s="273" t="s">
        <v>518</v>
      </c>
      <c r="D422" s="274" t="s">
        <v>58</v>
      </c>
      <c r="F422" s="275" t="s">
        <v>377</v>
      </c>
      <c r="H422" s="275" t="s">
        <v>378</v>
      </c>
      <c r="J422" s="300" t="s">
        <v>379</v>
      </c>
      <c r="K422" s="419"/>
      <c r="O422" s="419"/>
      <c r="P422" s="164"/>
    </row>
    <row r="423" spans="2:16">
      <c r="B423" s="287" t="s">
        <v>72</v>
      </c>
      <c r="C423" s="277" t="str">
        <f t="shared" ref="C423:D435" si="86">C5</f>
        <v>01</v>
      </c>
      <c r="D423" s="278" t="str">
        <f t="shared" si="86"/>
        <v>農林漁業</v>
      </c>
      <c r="E423" s="279"/>
      <c r="F423" s="288">
        <f>F18</f>
        <v>0</v>
      </c>
      <c r="G423" s="279"/>
      <c r="H423" s="301">
        <f>係数!E16</f>
        <v>4.742852367254055E-3</v>
      </c>
      <c r="I423" s="279"/>
      <c r="J423" s="302">
        <f t="shared" ref="J423:J435" si="87">F423*H423</f>
        <v>0</v>
      </c>
      <c r="K423" s="419"/>
      <c r="O423" s="419"/>
      <c r="P423" s="164"/>
    </row>
    <row r="424" spans="2:16">
      <c r="B424" s="289"/>
      <c r="C424" s="282" t="str">
        <f t="shared" si="86"/>
        <v>02</v>
      </c>
      <c r="D424" s="283" t="str">
        <f t="shared" si="86"/>
        <v>鉱業</v>
      </c>
      <c r="E424" s="279"/>
      <c r="F424" s="280">
        <f t="shared" ref="F424:F435" si="88">F19</f>
        <v>0</v>
      </c>
      <c r="G424" s="279"/>
      <c r="H424" s="303">
        <f>係数!E17</f>
        <v>2.1847340615085053E-4</v>
      </c>
      <c r="I424" s="279"/>
      <c r="J424" s="304">
        <f t="shared" si="87"/>
        <v>0</v>
      </c>
      <c r="K424" s="419"/>
      <c r="O424" s="419"/>
      <c r="P424" s="164"/>
    </row>
    <row r="425" spans="2:16">
      <c r="B425" s="289"/>
      <c r="C425" s="282" t="str">
        <f t="shared" si="86"/>
        <v>03</v>
      </c>
      <c r="D425" s="283" t="str">
        <f t="shared" si="86"/>
        <v>製造業</v>
      </c>
      <c r="E425" s="279"/>
      <c r="F425" s="280">
        <f t="shared" si="88"/>
        <v>0</v>
      </c>
      <c r="G425" s="279"/>
      <c r="H425" s="303">
        <f>係数!E18</f>
        <v>2.299440765897388E-2</v>
      </c>
      <c r="I425" s="279"/>
      <c r="J425" s="304">
        <f t="shared" si="87"/>
        <v>0</v>
      </c>
      <c r="K425" s="419"/>
      <c r="O425" s="419"/>
      <c r="P425" s="164"/>
    </row>
    <row r="426" spans="2:16">
      <c r="B426" s="289"/>
      <c r="C426" s="282" t="str">
        <f t="shared" si="86"/>
        <v>04</v>
      </c>
      <c r="D426" s="283" t="str">
        <f t="shared" si="86"/>
        <v>建設</v>
      </c>
      <c r="E426" s="279"/>
      <c r="F426" s="280">
        <f t="shared" si="88"/>
        <v>0</v>
      </c>
      <c r="G426" s="279"/>
      <c r="H426" s="303">
        <f>係数!E19</f>
        <v>0</v>
      </c>
      <c r="I426" s="279"/>
      <c r="J426" s="304">
        <f t="shared" si="87"/>
        <v>0</v>
      </c>
      <c r="K426" s="419"/>
      <c r="O426" s="419"/>
      <c r="P426" s="164"/>
    </row>
    <row r="427" spans="2:16">
      <c r="B427" s="289"/>
      <c r="C427" s="282" t="str">
        <f t="shared" si="86"/>
        <v>05</v>
      </c>
      <c r="D427" s="283" t="str">
        <f t="shared" si="86"/>
        <v>電力・ガス・水道</v>
      </c>
      <c r="E427" s="279"/>
      <c r="F427" s="280">
        <f t="shared" si="88"/>
        <v>0</v>
      </c>
      <c r="G427" s="279"/>
      <c r="H427" s="303">
        <f>係数!E20</f>
        <v>6.339846201996212E-3</v>
      </c>
      <c r="I427" s="279"/>
      <c r="J427" s="304">
        <f t="shared" si="87"/>
        <v>0</v>
      </c>
      <c r="K427" s="419"/>
      <c r="O427" s="419"/>
      <c r="P427" s="164"/>
    </row>
    <row r="428" spans="2:16">
      <c r="B428" s="289"/>
      <c r="C428" s="282" t="str">
        <f t="shared" si="86"/>
        <v>06</v>
      </c>
      <c r="D428" s="283" t="str">
        <f t="shared" si="86"/>
        <v>商業　　　　　　　　</v>
      </c>
      <c r="E428" s="279"/>
      <c r="F428" s="280">
        <f t="shared" si="88"/>
        <v>0</v>
      </c>
      <c r="G428" s="279"/>
      <c r="H428" s="303">
        <f>係数!E21</f>
        <v>5.098789167261625E-3</v>
      </c>
      <c r="I428" s="279"/>
      <c r="J428" s="304">
        <f t="shared" si="87"/>
        <v>0</v>
      </c>
      <c r="K428" s="419"/>
      <c r="O428" s="419"/>
      <c r="P428" s="164"/>
    </row>
    <row r="429" spans="2:16">
      <c r="B429" s="289"/>
      <c r="C429" s="282" t="str">
        <f t="shared" si="86"/>
        <v>07</v>
      </c>
      <c r="D429" s="283" t="str">
        <f t="shared" si="86"/>
        <v>金融・保険　　　　　</v>
      </c>
      <c r="E429" s="279"/>
      <c r="F429" s="280">
        <f t="shared" si="88"/>
        <v>0</v>
      </c>
      <c r="G429" s="279"/>
      <c r="H429" s="303">
        <f>係数!E22</f>
        <v>1.9531178866345289E-4</v>
      </c>
      <c r="I429" s="279"/>
      <c r="J429" s="304">
        <f t="shared" si="87"/>
        <v>0</v>
      </c>
      <c r="K429" s="419"/>
      <c r="O429" s="419"/>
      <c r="P429" s="164"/>
    </row>
    <row r="430" spans="2:16">
      <c r="B430" s="289"/>
      <c r="C430" s="282" t="str">
        <f t="shared" si="86"/>
        <v>08</v>
      </c>
      <c r="D430" s="283" t="str">
        <f t="shared" si="86"/>
        <v>不動産　　　　　　　</v>
      </c>
      <c r="E430" s="279"/>
      <c r="F430" s="280">
        <f t="shared" si="88"/>
        <v>0</v>
      </c>
      <c r="G430" s="279"/>
      <c r="H430" s="303">
        <f>係数!E23</f>
        <v>6.8655796861396255E-4</v>
      </c>
      <c r="I430" s="279"/>
      <c r="J430" s="304">
        <f t="shared" si="87"/>
        <v>0</v>
      </c>
      <c r="K430" s="419"/>
      <c r="O430" s="419"/>
      <c r="P430" s="164"/>
    </row>
    <row r="431" spans="2:16">
      <c r="B431" s="289"/>
      <c r="C431" s="282" t="str">
        <f t="shared" si="86"/>
        <v>09</v>
      </c>
      <c r="D431" s="283" t="str">
        <f t="shared" si="86"/>
        <v>運輸・郵便　　　</v>
      </c>
      <c r="E431" s="279"/>
      <c r="F431" s="280">
        <f t="shared" si="88"/>
        <v>0</v>
      </c>
      <c r="G431" s="279"/>
      <c r="H431" s="303">
        <f>係数!E24</f>
        <v>4.2067132721464425E-3</v>
      </c>
      <c r="I431" s="279"/>
      <c r="J431" s="304">
        <f t="shared" si="87"/>
        <v>0</v>
      </c>
      <c r="K431" s="419"/>
      <c r="O431" s="419"/>
      <c r="P431" s="164"/>
    </row>
    <row r="432" spans="2:16">
      <c r="B432" s="290"/>
      <c r="C432" s="282" t="str">
        <f t="shared" si="86"/>
        <v>10</v>
      </c>
      <c r="D432" s="283" t="str">
        <f t="shared" si="86"/>
        <v>情報通信</v>
      </c>
      <c r="E432" s="279"/>
      <c r="F432" s="280">
        <f t="shared" si="88"/>
        <v>0</v>
      </c>
      <c r="G432" s="279"/>
      <c r="H432" s="303">
        <f>係数!E25</f>
        <v>1.6311822224568577E-3</v>
      </c>
      <c r="I432" s="279"/>
      <c r="J432" s="304">
        <f t="shared" si="87"/>
        <v>0</v>
      </c>
      <c r="K432" s="419"/>
      <c r="O432" s="419"/>
      <c r="P432" s="164"/>
    </row>
    <row r="433" spans="2:16">
      <c r="B433" s="290"/>
      <c r="C433" s="282" t="str">
        <f t="shared" si="86"/>
        <v>11</v>
      </c>
      <c r="D433" s="283" t="str">
        <f t="shared" si="86"/>
        <v>公務　　　　　　　　</v>
      </c>
      <c r="E433" s="279"/>
      <c r="F433" s="280">
        <f t="shared" si="88"/>
        <v>0</v>
      </c>
      <c r="G433" s="279"/>
      <c r="H433" s="303">
        <f>係数!E26</f>
        <v>0</v>
      </c>
      <c r="I433" s="279"/>
      <c r="J433" s="304">
        <f t="shared" si="87"/>
        <v>0</v>
      </c>
      <c r="K433" s="419"/>
      <c r="O433" s="419"/>
      <c r="P433" s="164"/>
    </row>
    <row r="434" spans="2:16">
      <c r="B434" s="290"/>
      <c r="C434" s="282" t="str">
        <f t="shared" si="86"/>
        <v>12</v>
      </c>
      <c r="D434" s="283" t="str">
        <f t="shared" si="86"/>
        <v>サービス業</v>
      </c>
      <c r="E434" s="279"/>
      <c r="F434" s="280">
        <f t="shared" si="88"/>
        <v>0</v>
      </c>
      <c r="G434" s="279"/>
      <c r="H434" s="303">
        <f>係数!E27</f>
        <v>8.7176640132949931E-4</v>
      </c>
      <c r="I434" s="279"/>
      <c r="J434" s="304">
        <f t="shared" si="87"/>
        <v>0</v>
      </c>
      <c r="K434" s="419"/>
      <c r="O434" s="419"/>
      <c r="P434" s="164"/>
    </row>
    <row r="435" spans="2:16" ht="12.75" thickBot="1">
      <c r="B435" s="291"/>
      <c r="C435" s="296" t="str">
        <f t="shared" si="86"/>
        <v>13</v>
      </c>
      <c r="D435" s="286" t="str">
        <f t="shared" si="86"/>
        <v>分類不明</v>
      </c>
      <c r="E435" s="279"/>
      <c r="F435" s="292">
        <f t="shared" si="88"/>
        <v>0</v>
      </c>
      <c r="G435" s="279"/>
      <c r="H435" s="305">
        <f>係数!E28</f>
        <v>5.5869832131500144E-3</v>
      </c>
      <c r="I435" s="279"/>
      <c r="J435" s="306">
        <f t="shared" si="87"/>
        <v>0</v>
      </c>
      <c r="K435" s="419"/>
      <c r="O435" s="419"/>
      <c r="P435" s="164"/>
    </row>
    <row r="436" spans="2:16">
      <c r="B436" s="307" t="s">
        <v>70</v>
      </c>
      <c r="C436" s="141"/>
      <c r="D436" s="308"/>
      <c r="F436" s="309">
        <f>SUM(F423:F435)</f>
        <v>0</v>
      </c>
      <c r="H436" s="310"/>
      <c r="I436" s="135"/>
      <c r="J436" s="311">
        <f>SUM(J423:J435)</f>
        <v>0</v>
      </c>
      <c r="K436" s="419"/>
      <c r="O436" s="419"/>
      <c r="P436" s="164"/>
    </row>
    <row r="437" spans="2:16" ht="14.25">
      <c r="B437" s="270"/>
      <c r="H437" s="310"/>
      <c r="I437" s="135"/>
      <c r="J437" s="310"/>
      <c r="K437" s="419"/>
      <c r="O437" s="419"/>
      <c r="P437" s="164"/>
    </row>
    <row r="438" spans="2:16" ht="14.25">
      <c r="B438" s="187" t="s">
        <v>380</v>
      </c>
      <c r="D438" s="271"/>
      <c r="K438" s="419"/>
      <c r="O438" s="419"/>
      <c r="P438" s="164"/>
    </row>
    <row r="439" spans="2:16" ht="60.75" thickBot="1">
      <c r="B439" s="272"/>
      <c r="C439" s="273" t="s">
        <v>518</v>
      </c>
      <c r="D439" s="274" t="s">
        <v>58</v>
      </c>
      <c r="F439" s="275" t="s">
        <v>381</v>
      </c>
      <c r="H439" s="275" t="s">
        <v>382</v>
      </c>
      <c r="J439" s="300" t="s">
        <v>383</v>
      </c>
      <c r="K439" s="419"/>
      <c r="O439" s="419"/>
      <c r="P439" s="164"/>
    </row>
    <row r="440" spans="2:16">
      <c r="B440" s="287" t="s">
        <v>72</v>
      </c>
      <c r="C440" s="277" t="str">
        <f t="shared" ref="C440:D452" si="89">C5</f>
        <v>01</v>
      </c>
      <c r="D440" s="278" t="str">
        <f t="shared" si="89"/>
        <v>農林漁業</v>
      </c>
      <c r="E440" s="279"/>
      <c r="F440" s="288">
        <f>F18</f>
        <v>0</v>
      </c>
      <c r="G440" s="279"/>
      <c r="H440" s="301">
        <f>係数!H16</f>
        <v>0.81516739369569502</v>
      </c>
      <c r="I440" s="279"/>
      <c r="J440" s="302">
        <f t="shared" ref="J440:J452" si="90">F440*H440</f>
        <v>0</v>
      </c>
      <c r="K440" s="419"/>
      <c r="O440" s="419"/>
      <c r="P440" s="164"/>
    </row>
    <row r="441" spans="2:16">
      <c r="B441" s="289"/>
      <c r="C441" s="282" t="str">
        <f t="shared" si="89"/>
        <v>02</v>
      </c>
      <c r="D441" s="283" t="str">
        <f t="shared" si="89"/>
        <v>鉱業</v>
      </c>
      <c r="E441" s="279"/>
      <c r="F441" s="280">
        <f t="shared" ref="F441:F452" si="91">F19</f>
        <v>0</v>
      </c>
      <c r="G441" s="279"/>
      <c r="H441" s="303">
        <f>係数!H17</f>
        <v>3.4278427772021836E-2</v>
      </c>
      <c r="I441" s="279"/>
      <c r="J441" s="304">
        <f t="shared" si="90"/>
        <v>0</v>
      </c>
      <c r="K441" s="419"/>
      <c r="O441" s="419"/>
      <c r="P441" s="164"/>
    </row>
    <row r="442" spans="2:16">
      <c r="B442" s="289"/>
      <c r="C442" s="282" t="str">
        <f t="shared" si="89"/>
        <v>03</v>
      </c>
      <c r="D442" s="283" t="str">
        <f t="shared" si="89"/>
        <v>製造業</v>
      </c>
      <c r="E442" s="279"/>
      <c r="F442" s="280">
        <f t="shared" si="91"/>
        <v>0</v>
      </c>
      <c r="G442" s="279"/>
      <c r="H442" s="303">
        <f>係数!H18</f>
        <v>0.7634368267753523</v>
      </c>
      <c r="I442" s="279"/>
      <c r="J442" s="304">
        <f t="shared" si="90"/>
        <v>0</v>
      </c>
      <c r="K442" s="419"/>
      <c r="O442" s="419"/>
      <c r="P442" s="164"/>
    </row>
    <row r="443" spans="2:16">
      <c r="B443" s="289"/>
      <c r="C443" s="282" t="str">
        <f t="shared" si="89"/>
        <v>04</v>
      </c>
      <c r="D443" s="283" t="str">
        <f t="shared" si="89"/>
        <v>建設</v>
      </c>
      <c r="E443" s="279"/>
      <c r="F443" s="280">
        <f t="shared" si="91"/>
        <v>0</v>
      </c>
      <c r="G443" s="279"/>
      <c r="H443" s="303">
        <f>係数!H19</f>
        <v>1</v>
      </c>
      <c r="I443" s="279"/>
      <c r="J443" s="304">
        <f t="shared" si="90"/>
        <v>0</v>
      </c>
      <c r="K443" s="419"/>
      <c r="O443" s="419"/>
      <c r="P443" s="164"/>
    </row>
    <row r="444" spans="2:16">
      <c r="B444" s="289"/>
      <c r="C444" s="282" t="str">
        <f t="shared" si="89"/>
        <v>05</v>
      </c>
      <c r="D444" s="283" t="str">
        <f t="shared" si="89"/>
        <v>電力・ガス・水道</v>
      </c>
      <c r="E444" s="279"/>
      <c r="F444" s="280">
        <f t="shared" si="91"/>
        <v>0</v>
      </c>
      <c r="G444" s="279"/>
      <c r="H444" s="303">
        <f>係数!H20</f>
        <v>0.99354538442283857</v>
      </c>
      <c r="I444" s="279"/>
      <c r="J444" s="304">
        <f t="shared" si="90"/>
        <v>0</v>
      </c>
      <c r="K444" s="419"/>
      <c r="O444" s="419"/>
      <c r="P444" s="164"/>
    </row>
    <row r="445" spans="2:16">
      <c r="B445" s="289"/>
      <c r="C445" s="282" t="str">
        <f t="shared" si="89"/>
        <v>06</v>
      </c>
      <c r="D445" s="283" t="str">
        <f t="shared" si="89"/>
        <v>商業　　　　　　　　</v>
      </c>
      <c r="E445" s="279"/>
      <c r="F445" s="280">
        <f t="shared" si="91"/>
        <v>0</v>
      </c>
      <c r="G445" s="279"/>
      <c r="H445" s="303">
        <f>係数!H21</f>
        <v>0.99289438466720892</v>
      </c>
      <c r="I445" s="279"/>
      <c r="J445" s="304">
        <f t="shared" si="90"/>
        <v>0</v>
      </c>
      <c r="K445" s="419"/>
      <c r="O445" s="419"/>
      <c r="P445" s="164"/>
    </row>
    <row r="446" spans="2:16">
      <c r="B446" s="289"/>
      <c r="C446" s="282" t="str">
        <f t="shared" si="89"/>
        <v>07</v>
      </c>
      <c r="D446" s="283" t="str">
        <f t="shared" si="89"/>
        <v>金融・保険　　　　　</v>
      </c>
      <c r="E446" s="279"/>
      <c r="F446" s="280">
        <f t="shared" si="91"/>
        <v>0</v>
      </c>
      <c r="G446" s="279"/>
      <c r="H446" s="303">
        <f>係数!H22</f>
        <v>0.95978904014416011</v>
      </c>
      <c r="I446" s="279"/>
      <c r="J446" s="304">
        <f t="shared" si="90"/>
        <v>0</v>
      </c>
      <c r="K446" s="419"/>
      <c r="O446" s="419"/>
      <c r="P446" s="164"/>
    </row>
    <row r="447" spans="2:16">
      <c r="B447" s="289"/>
      <c r="C447" s="282" t="str">
        <f t="shared" si="89"/>
        <v>08</v>
      </c>
      <c r="D447" s="283" t="str">
        <f t="shared" si="89"/>
        <v>不動産　　　　　　　</v>
      </c>
      <c r="E447" s="279"/>
      <c r="F447" s="280">
        <f t="shared" si="91"/>
        <v>0</v>
      </c>
      <c r="G447" s="279"/>
      <c r="H447" s="303">
        <f>係数!H23</f>
        <v>0.99929148672131307</v>
      </c>
      <c r="I447" s="279"/>
      <c r="J447" s="304">
        <f t="shared" si="90"/>
        <v>0</v>
      </c>
      <c r="K447" s="419"/>
      <c r="O447" s="419"/>
      <c r="P447" s="164"/>
    </row>
    <row r="448" spans="2:16">
      <c r="B448" s="289"/>
      <c r="C448" s="282" t="str">
        <f t="shared" si="89"/>
        <v>09</v>
      </c>
      <c r="D448" s="283" t="str">
        <f t="shared" si="89"/>
        <v>運輸・郵便　　　</v>
      </c>
      <c r="E448" s="279"/>
      <c r="F448" s="280">
        <f t="shared" si="91"/>
        <v>0</v>
      </c>
      <c r="G448" s="279"/>
      <c r="H448" s="303">
        <f>係数!H24</f>
        <v>0.90884081113878934</v>
      </c>
      <c r="I448" s="279"/>
      <c r="J448" s="304">
        <f t="shared" si="90"/>
        <v>0</v>
      </c>
      <c r="K448" s="419"/>
      <c r="O448" s="419"/>
      <c r="P448" s="164"/>
    </row>
    <row r="449" spans="2:16">
      <c r="B449" s="290"/>
      <c r="C449" s="282" t="str">
        <f t="shared" si="89"/>
        <v>10</v>
      </c>
      <c r="D449" s="283" t="str">
        <f t="shared" si="89"/>
        <v>情報通信</v>
      </c>
      <c r="E449" s="279"/>
      <c r="F449" s="280">
        <f t="shared" si="91"/>
        <v>0</v>
      </c>
      <c r="G449" s="279"/>
      <c r="H449" s="303">
        <f>係数!H25</f>
        <v>0.95347398035251585</v>
      </c>
      <c r="I449" s="279"/>
      <c r="J449" s="304">
        <f t="shared" si="90"/>
        <v>0</v>
      </c>
      <c r="K449" s="419"/>
      <c r="O449" s="419"/>
      <c r="P449" s="164"/>
    </row>
    <row r="450" spans="2:16">
      <c r="B450" s="290"/>
      <c r="C450" s="282" t="str">
        <f t="shared" si="89"/>
        <v>11</v>
      </c>
      <c r="D450" s="283" t="str">
        <f t="shared" si="89"/>
        <v>公務　　　　　　　　</v>
      </c>
      <c r="E450" s="279"/>
      <c r="F450" s="280">
        <f t="shared" si="91"/>
        <v>0</v>
      </c>
      <c r="G450" s="279"/>
      <c r="H450" s="303">
        <f>係数!H26</f>
        <v>1</v>
      </c>
      <c r="I450" s="279"/>
      <c r="J450" s="304">
        <f t="shared" si="90"/>
        <v>0</v>
      </c>
      <c r="K450" s="419"/>
      <c r="O450" s="419"/>
      <c r="P450" s="164"/>
    </row>
    <row r="451" spans="2:16">
      <c r="B451" s="290"/>
      <c r="C451" s="282" t="str">
        <f t="shared" si="89"/>
        <v>12</v>
      </c>
      <c r="D451" s="283" t="str">
        <f t="shared" si="89"/>
        <v>サービス業</v>
      </c>
      <c r="E451" s="279"/>
      <c r="F451" s="280">
        <f t="shared" si="91"/>
        <v>0</v>
      </c>
      <c r="G451" s="279"/>
      <c r="H451" s="303">
        <f>係数!H27</f>
        <v>0.97025759524624944</v>
      </c>
      <c r="I451" s="279"/>
      <c r="J451" s="304">
        <f t="shared" si="90"/>
        <v>0</v>
      </c>
      <c r="K451" s="419"/>
      <c r="O451" s="419"/>
      <c r="P451" s="164"/>
    </row>
    <row r="452" spans="2:16" ht="12.75" thickBot="1">
      <c r="B452" s="291"/>
      <c r="C452" s="296" t="str">
        <f t="shared" si="89"/>
        <v>13</v>
      </c>
      <c r="D452" s="286" t="str">
        <f t="shared" si="89"/>
        <v>分類不明</v>
      </c>
      <c r="E452" s="279"/>
      <c r="F452" s="292">
        <f t="shared" si="91"/>
        <v>0</v>
      </c>
      <c r="G452" s="279"/>
      <c r="H452" s="305">
        <f>係数!H28</f>
        <v>0.9835963039133927</v>
      </c>
      <c r="I452" s="279"/>
      <c r="J452" s="306">
        <f t="shared" si="90"/>
        <v>0</v>
      </c>
      <c r="K452" s="419"/>
      <c r="O452" s="419"/>
      <c r="P452" s="164"/>
    </row>
    <row r="453" spans="2:16">
      <c r="B453" s="307" t="s">
        <v>70</v>
      </c>
      <c r="C453" s="141"/>
      <c r="D453" s="308"/>
      <c r="F453" s="309">
        <f>SUM(F440:F452)</f>
        <v>0</v>
      </c>
      <c r="H453" s="310"/>
      <c r="I453" s="135"/>
      <c r="J453" s="311">
        <f>SUM(J440:J452)</f>
        <v>0</v>
      </c>
      <c r="K453" s="419"/>
      <c r="O453" s="419"/>
      <c r="P453" s="164"/>
    </row>
    <row r="454" spans="2:16" ht="14.25">
      <c r="B454" s="270"/>
      <c r="K454" s="419"/>
      <c r="O454" s="419"/>
      <c r="P454" s="164"/>
    </row>
    <row r="455" spans="2:16" ht="14.25">
      <c r="B455" s="187" t="s">
        <v>384</v>
      </c>
      <c r="D455" s="271"/>
      <c r="K455" s="419"/>
      <c r="O455" s="419"/>
      <c r="P455" s="164"/>
    </row>
    <row r="456" spans="2:16" ht="36.4" customHeight="1">
      <c r="B456" s="272"/>
      <c r="C456" s="273" t="s">
        <v>518</v>
      </c>
      <c r="D456" s="274" t="s">
        <v>58</v>
      </c>
      <c r="F456" s="275" t="s">
        <v>381</v>
      </c>
      <c r="H456" s="275" t="s">
        <v>362</v>
      </c>
      <c r="J456" s="275" t="s">
        <v>385</v>
      </c>
      <c r="K456" s="419"/>
      <c r="O456" s="419"/>
      <c r="P456" s="164"/>
    </row>
    <row r="457" spans="2:16">
      <c r="B457" s="287" t="s">
        <v>72</v>
      </c>
      <c r="C457" s="277" t="str">
        <f t="shared" ref="C457:D469" si="92">C5</f>
        <v>01</v>
      </c>
      <c r="D457" s="278" t="str">
        <f t="shared" si="92"/>
        <v>農林漁業</v>
      </c>
      <c r="E457" s="279"/>
      <c r="F457" s="288">
        <f t="shared" ref="F457:F469" si="93">F18</f>
        <v>0</v>
      </c>
      <c r="G457" s="279"/>
      <c r="H457" s="301">
        <f>係数!F16</f>
        <v>0.1800897539370509</v>
      </c>
      <c r="I457" s="279"/>
      <c r="J457" s="288">
        <f t="shared" ref="J457:J469" si="94">F457*H457</f>
        <v>0</v>
      </c>
      <c r="K457" s="419"/>
      <c r="O457" s="419"/>
      <c r="P457" s="164"/>
    </row>
    <row r="458" spans="2:16">
      <c r="B458" s="289"/>
      <c r="C458" s="282" t="str">
        <f t="shared" si="92"/>
        <v>02</v>
      </c>
      <c r="D458" s="283" t="str">
        <f t="shared" si="92"/>
        <v>鉱業</v>
      </c>
      <c r="E458" s="279"/>
      <c r="F458" s="280">
        <f t="shared" si="93"/>
        <v>0</v>
      </c>
      <c r="G458" s="279"/>
      <c r="H458" s="303">
        <f>係数!F17</f>
        <v>0.96550309882182739</v>
      </c>
      <c r="I458" s="279"/>
      <c r="J458" s="280">
        <f t="shared" si="94"/>
        <v>0</v>
      </c>
      <c r="K458" s="419"/>
      <c r="O458" s="419"/>
      <c r="P458" s="164"/>
    </row>
    <row r="459" spans="2:16">
      <c r="B459" s="289"/>
      <c r="C459" s="282" t="str">
        <f t="shared" si="92"/>
        <v>03</v>
      </c>
      <c r="D459" s="283" t="str">
        <f t="shared" si="92"/>
        <v>製造業</v>
      </c>
      <c r="E459" s="279"/>
      <c r="F459" s="280">
        <f t="shared" si="93"/>
        <v>0</v>
      </c>
      <c r="G459" s="279"/>
      <c r="H459" s="303">
        <f>係数!F18</f>
        <v>0.21356876556567386</v>
      </c>
      <c r="I459" s="279"/>
      <c r="J459" s="280">
        <f t="shared" si="94"/>
        <v>0</v>
      </c>
      <c r="K459" s="419"/>
      <c r="O459" s="419"/>
      <c r="P459" s="164"/>
    </row>
    <row r="460" spans="2:16">
      <c r="B460" s="289"/>
      <c r="C460" s="282" t="str">
        <f t="shared" si="92"/>
        <v>04</v>
      </c>
      <c r="D460" s="283" t="str">
        <f t="shared" si="92"/>
        <v>建設</v>
      </c>
      <c r="E460" s="279"/>
      <c r="F460" s="280">
        <f t="shared" si="93"/>
        <v>0</v>
      </c>
      <c r="G460" s="279"/>
      <c r="H460" s="303">
        <f>係数!F19</f>
        <v>0</v>
      </c>
      <c r="I460" s="279"/>
      <c r="J460" s="280">
        <f t="shared" si="94"/>
        <v>0</v>
      </c>
      <c r="K460" s="419"/>
      <c r="O460" s="419"/>
      <c r="P460" s="164"/>
    </row>
    <row r="461" spans="2:16">
      <c r="B461" s="289"/>
      <c r="C461" s="282" t="str">
        <f t="shared" si="92"/>
        <v>05</v>
      </c>
      <c r="D461" s="283" t="str">
        <f t="shared" si="92"/>
        <v>電力・ガス・水道</v>
      </c>
      <c r="E461" s="279"/>
      <c r="F461" s="280">
        <f t="shared" si="93"/>
        <v>0</v>
      </c>
      <c r="G461" s="279"/>
      <c r="H461" s="303">
        <f>係数!F20</f>
        <v>1.1476937516524501E-4</v>
      </c>
      <c r="I461" s="279"/>
      <c r="J461" s="280">
        <f t="shared" si="94"/>
        <v>0</v>
      </c>
      <c r="K461" s="419"/>
      <c r="O461" s="419"/>
      <c r="P461" s="164"/>
    </row>
    <row r="462" spans="2:16">
      <c r="B462" s="289"/>
      <c r="C462" s="282" t="str">
        <f t="shared" si="92"/>
        <v>06</v>
      </c>
      <c r="D462" s="283" t="str">
        <f t="shared" si="92"/>
        <v>商業　　　　　　　　</v>
      </c>
      <c r="E462" s="279"/>
      <c r="F462" s="280">
        <f t="shared" si="93"/>
        <v>0</v>
      </c>
      <c r="G462" s="279"/>
      <c r="H462" s="303">
        <f>係数!F21</f>
        <v>2.006826165529513E-3</v>
      </c>
      <c r="I462" s="279"/>
      <c r="J462" s="280">
        <f t="shared" si="94"/>
        <v>0</v>
      </c>
      <c r="K462" s="419"/>
      <c r="O462" s="419"/>
      <c r="P462" s="164"/>
    </row>
    <row r="463" spans="2:16">
      <c r="B463" s="289"/>
      <c r="C463" s="282" t="str">
        <f t="shared" si="92"/>
        <v>07</v>
      </c>
      <c r="D463" s="283" t="str">
        <f t="shared" si="92"/>
        <v>金融・保険　　　　　</v>
      </c>
      <c r="E463" s="279"/>
      <c r="F463" s="280">
        <f t="shared" si="93"/>
        <v>0</v>
      </c>
      <c r="G463" s="279"/>
      <c r="H463" s="303">
        <f>係数!F22</f>
        <v>4.0015648067176397E-2</v>
      </c>
      <c r="I463" s="279"/>
      <c r="J463" s="280">
        <f t="shared" si="94"/>
        <v>0</v>
      </c>
      <c r="K463" s="419"/>
      <c r="O463" s="419"/>
      <c r="P463" s="164"/>
    </row>
    <row r="464" spans="2:16">
      <c r="B464" s="289"/>
      <c r="C464" s="282" t="str">
        <f t="shared" si="92"/>
        <v>08</v>
      </c>
      <c r="D464" s="283" t="str">
        <f t="shared" si="92"/>
        <v>不動産　　　　　　　</v>
      </c>
      <c r="E464" s="279"/>
      <c r="F464" s="280">
        <f t="shared" si="93"/>
        <v>0</v>
      </c>
      <c r="G464" s="279"/>
      <c r="H464" s="303">
        <f>係数!F23</f>
        <v>2.1955310072925736E-5</v>
      </c>
      <c r="I464" s="279"/>
      <c r="J464" s="280">
        <f t="shared" si="94"/>
        <v>0</v>
      </c>
      <c r="K464" s="419"/>
      <c r="O464" s="419"/>
      <c r="P464" s="164"/>
    </row>
    <row r="465" spans="2:18">
      <c r="B465" s="289"/>
      <c r="C465" s="282" t="str">
        <f t="shared" si="92"/>
        <v>09</v>
      </c>
      <c r="D465" s="283" t="str">
        <f t="shared" si="92"/>
        <v>運輸・郵便　　　</v>
      </c>
      <c r="E465" s="279"/>
      <c r="F465" s="280">
        <f t="shared" si="93"/>
        <v>0</v>
      </c>
      <c r="G465" s="279"/>
      <c r="H465" s="303">
        <f>係数!F24</f>
        <v>8.6952475589064271E-2</v>
      </c>
      <c r="I465" s="279"/>
      <c r="J465" s="280">
        <f t="shared" si="94"/>
        <v>0</v>
      </c>
      <c r="K465" s="419"/>
      <c r="O465" s="419"/>
      <c r="P465" s="164"/>
    </row>
    <row r="466" spans="2:18">
      <c r="B466" s="290"/>
      <c r="C466" s="282" t="str">
        <f t="shared" si="92"/>
        <v>10</v>
      </c>
      <c r="D466" s="283" t="str">
        <f t="shared" si="92"/>
        <v>情報通信</v>
      </c>
      <c r="E466" s="279"/>
      <c r="F466" s="280">
        <f t="shared" si="93"/>
        <v>0</v>
      </c>
      <c r="G466" s="279"/>
      <c r="H466" s="303">
        <f>係数!F25</f>
        <v>4.4894837425027249E-2</v>
      </c>
      <c r="I466" s="279"/>
      <c r="J466" s="280">
        <f t="shared" si="94"/>
        <v>0</v>
      </c>
      <c r="K466" s="419"/>
      <c r="O466" s="419"/>
      <c r="P466" s="164"/>
    </row>
    <row r="467" spans="2:18">
      <c r="B467" s="290"/>
      <c r="C467" s="282" t="str">
        <f t="shared" si="92"/>
        <v>11</v>
      </c>
      <c r="D467" s="283" t="str">
        <f t="shared" si="92"/>
        <v>公務　　　　　　　　</v>
      </c>
      <c r="E467" s="279"/>
      <c r="F467" s="280">
        <f t="shared" si="93"/>
        <v>0</v>
      </c>
      <c r="G467" s="279"/>
      <c r="H467" s="303">
        <f>係数!F26</f>
        <v>0</v>
      </c>
      <c r="I467" s="279"/>
      <c r="J467" s="280">
        <f t="shared" si="94"/>
        <v>0</v>
      </c>
      <c r="K467" s="419"/>
      <c r="O467" s="419"/>
      <c r="P467" s="164"/>
    </row>
    <row r="468" spans="2:18">
      <c r="B468" s="290"/>
      <c r="C468" s="282" t="str">
        <f t="shared" si="92"/>
        <v>12</v>
      </c>
      <c r="D468" s="283" t="str">
        <f t="shared" si="92"/>
        <v>サービス業</v>
      </c>
      <c r="E468" s="279"/>
      <c r="F468" s="280">
        <f t="shared" si="93"/>
        <v>0</v>
      </c>
      <c r="G468" s="279"/>
      <c r="H468" s="303">
        <f>係数!F27</f>
        <v>2.8870638352421093E-2</v>
      </c>
      <c r="I468" s="279"/>
      <c r="J468" s="280">
        <f t="shared" si="94"/>
        <v>0</v>
      </c>
      <c r="K468" s="419"/>
      <c r="O468" s="419"/>
      <c r="P468" s="164"/>
    </row>
    <row r="469" spans="2:18">
      <c r="B469" s="291"/>
      <c r="C469" s="296" t="str">
        <f t="shared" si="92"/>
        <v>13</v>
      </c>
      <c r="D469" s="286" t="str">
        <f t="shared" si="92"/>
        <v>分類不明</v>
      </c>
      <c r="E469" s="279"/>
      <c r="F469" s="292">
        <f t="shared" si="93"/>
        <v>0</v>
      </c>
      <c r="G469" s="279"/>
      <c r="H469" s="305">
        <f>係数!F28</f>
        <v>1.0816712873457326E-2</v>
      </c>
      <c r="I469" s="279"/>
      <c r="J469" s="292">
        <f t="shared" si="94"/>
        <v>0</v>
      </c>
      <c r="K469" s="419"/>
      <c r="O469" s="419"/>
      <c r="P469" s="164"/>
    </row>
    <row r="470" spans="2:18">
      <c r="B470" s="307" t="s">
        <v>70</v>
      </c>
      <c r="C470" s="141"/>
      <c r="D470" s="308"/>
      <c r="F470" s="309">
        <f>SUM(F457:F469)</f>
        <v>0</v>
      </c>
      <c r="H470" s="310"/>
      <c r="I470" s="135"/>
      <c r="J470" s="309">
        <f>SUM(J457:J469)</f>
        <v>0</v>
      </c>
      <c r="K470" s="419"/>
      <c r="O470" s="419"/>
      <c r="P470" s="164"/>
    </row>
    <row r="471" spans="2:18" ht="14.25">
      <c r="B471" s="270"/>
      <c r="K471" s="419"/>
      <c r="O471" s="419"/>
      <c r="P471" s="164"/>
    </row>
    <row r="472" spans="2:18" ht="14.25">
      <c r="B472" s="270"/>
      <c r="K472" s="419"/>
      <c r="O472" s="419"/>
      <c r="P472" s="164"/>
    </row>
    <row r="473" spans="2:18" ht="14.25">
      <c r="B473" s="187" t="s">
        <v>331</v>
      </c>
      <c r="D473" s="271"/>
      <c r="K473" s="419"/>
      <c r="O473" s="419"/>
      <c r="P473" s="164"/>
    </row>
    <row r="474" spans="2:18" ht="36.75" thickBot="1">
      <c r="B474" s="272"/>
      <c r="C474" s="273" t="s">
        <v>518</v>
      </c>
      <c r="D474" s="274" t="s">
        <v>58</v>
      </c>
      <c r="F474" s="300" t="s">
        <v>332</v>
      </c>
      <c r="H474" s="275" t="s">
        <v>333</v>
      </c>
      <c r="J474" s="275" t="s">
        <v>371</v>
      </c>
      <c r="K474" s="135"/>
      <c r="L474" s="465" t="s">
        <v>372</v>
      </c>
      <c r="N474" s="275" t="s">
        <v>386</v>
      </c>
      <c r="P474" s="275" t="s">
        <v>334</v>
      </c>
      <c r="R474" s="275" t="s">
        <v>335</v>
      </c>
    </row>
    <row r="475" spans="2:18">
      <c r="B475" s="276" t="s">
        <v>86</v>
      </c>
      <c r="C475" s="277" t="str">
        <f t="shared" ref="C475:D487" si="95">C5</f>
        <v>01</v>
      </c>
      <c r="D475" s="278" t="str">
        <f t="shared" si="95"/>
        <v>農林漁業</v>
      </c>
      <c r="E475" s="279"/>
      <c r="F475" s="302">
        <f t="shared" ref="F475:F487" si="96">J423</f>
        <v>0</v>
      </c>
      <c r="H475" s="315">
        <f>H91</f>
        <v>0.57748506913196429</v>
      </c>
      <c r="I475" s="279"/>
      <c r="J475" s="294">
        <f>F475*H475</f>
        <v>0</v>
      </c>
      <c r="K475" s="317"/>
      <c r="L475" s="315">
        <f>L91</f>
        <v>0.1299790013362786</v>
      </c>
      <c r="M475" s="279"/>
      <c r="N475" s="294">
        <f t="shared" ref="N475:N500" si="97">F475*L475</f>
        <v>0</v>
      </c>
      <c r="O475" s="317"/>
      <c r="P475" s="315">
        <f>P91</f>
        <v>4.906596852927541E-2</v>
      </c>
      <c r="Q475" s="279"/>
      <c r="R475" s="469">
        <f t="shared" ref="R475:R500" si="98">F475*P475</f>
        <v>0</v>
      </c>
    </row>
    <row r="476" spans="2:18">
      <c r="B476" s="281"/>
      <c r="C476" s="282" t="str">
        <f t="shared" si="95"/>
        <v>02</v>
      </c>
      <c r="D476" s="283" t="str">
        <f t="shared" si="95"/>
        <v>鉱業</v>
      </c>
      <c r="E476" s="279"/>
      <c r="F476" s="304">
        <f t="shared" si="96"/>
        <v>0</v>
      </c>
      <c r="H476" s="319">
        <f t="shared" ref="H476:H487" si="99">H92</f>
        <v>0.46813725490196079</v>
      </c>
      <c r="I476" s="279"/>
      <c r="J476" s="295">
        <f t="shared" ref="J476:J500" si="100">F476*H476</f>
        <v>0</v>
      </c>
      <c r="K476" s="317"/>
      <c r="L476" s="319">
        <f t="shared" ref="L476:L487" si="101">L92</f>
        <v>0.17144607843137255</v>
      </c>
      <c r="M476" s="279"/>
      <c r="N476" s="295">
        <f t="shared" si="97"/>
        <v>0</v>
      </c>
      <c r="O476" s="317"/>
      <c r="P476" s="319">
        <f t="shared" ref="P476:P487" si="102">P92</f>
        <v>4.295343137254902E-2</v>
      </c>
      <c r="Q476" s="279"/>
      <c r="R476" s="470">
        <f t="shared" si="98"/>
        <v>0</v>
      </c>
    </row>
    <row r="477" spans="2:18">
      <c r="B477" s="281"/>
      <c r="C477" s="282" t="str">
        <f t="shared" si="95"/>
        <v>03</v>
      </c>
      <c r="D477" s="283" t="str">
        <f t="shared" si="95"/>
        <v>製造業</v>
      </c>
      <c r="E477" s="279"/>
      <c r="F477" s="304">
        <f t="shared" si="96"/>
        <v>0</v>
      </c>
      <c r="H477" s="319">
        <f t="shared" si="99"/>
        <v>0.27816522749299094</v>
      </c>
      <c r="I477" s="279"/>
      <c r="J477" s="295">
        <f t="shared" si="100"/>
        <v>0</v>
      </c>
      <c r="K477" s="317"/>
      <c r="L477" s="319">
        <f t="shared" si="101"/>
        <v>9.0013774488754555E-2</v>
      </c>
      <c r="M477" s="279"/>
      <c r="N477" s="295">
        <f t="shared" si="97"/>
        <v>0</v>
      </c>
      <c r="O477" s="317"/>
      <c r="P477" s="319">
        <f t="shared" si="102"/>
        <v>1.8834672948913531E-2</v>
      </c>
      <c r="Q477" s="279"/>
      <c r="R477" s="470">
        <f t="shared" si="98"/>
        <v>0</v>
      </c>
    </row>
    <row r="478" spans="2:18">
      <c r="B478" s="281"/>
      <c r="C478" s="282" t="str">
        <f t="shared" si="95"/>
        <v>04</v>
      </c>
      <c r="D478" s="283" t="str">
        <f t="shared" si="95"/>
        <v>建設</v>
      </c>
      <c r="E478" s="279"/>
      <c r="F478" s="304">
        <f t="shared" si="96"/>
        <v>0</v>
      </c>
      <c r="H478" s="319">
        <f t="shared" si="99"/>
        <v>0.47268469980616296</v>
      </c>
      <c r="I478" s="279"/>
      <c r="J478" s="295">
        <f t="shared" si="100"/>
        <v>0</v>
      </c>
      <c r="K478" s="317"/>
      <c r="L478" s="319">
        <f t="shared" si="101"/>
        <v>0.31218282799214508</v>
      </c>
      <c r="M478" s="279"/>
      <c r="N478" s="295">
        <f t="shared" si="97"/>
        <v>0</v>
      </c>
      <c r="O478" s="317"/>
      <c r="P478" s="319">
        <f t="shared" si="102"/>
        <v>7.9658268752686015E-2</v>
      </c>
      <c r="Q478" s="279"/>
      <c r="R478" s="470">
        <f t="shared" si="98"/>
        <v>0</v>
      </c>
    </row>
    <row r="479" spans="2:18">
      <c r="B479" s="281"/>
      <c r="C479" s="282" t="str">
        <f t="shared" si="95"/>
        <v>05</v>
      </c>
      <c r="D479" s="283" t="str">
        <f t="shared" si="95"/>
        <v>電力・ガス・水道</v>
      </c>
      <c r="E479" s="279"/>
      <c r="F479" s="304">
        <f t="shared" si="96"/>
        <v>0</v>
      </c>
      <c r="H479" s="319">
        <f t="shared" si="99"/>
        <v>0.45987482200951774</v>
      </c>
      <c r="I479" s="279"/>
      <c r="J479" s="295">
        <f t="shared" si="100"/>
        <v>0</v>
      </c>
      <c r="K479" s="317"/>
      <c r="L479" s="319">
        <f t="shared" si="101"/>
        <v>0.10906094366436911</v>
      </c>
      <c r="M479" s="279"/>
      <c r="N479" s="295">
        <f t="shared" si="97"/>
        <v>0</v>
      </c>
      <c r="O479" s="317"/>
      <c r="P479" s="319">
        <f t="shared" si="102"/>
        <v>1.0656596337651231E-2</v>
      </c>
      <c r="Q479" s="279"/>
      <c r="R479" s="470">
        <f t="shared" si="98"/>
        <v>0</v>
      </c>
    </row>
    <row r="480" spans="2:18">
      <c r="B480" s="281"/>
      <c r="C480" s="282" t="str">
        <f t="shared" si="95"/>
        <v>06</v>
      </c>
      <c r="D480" s="283" t="str">
        <f t="shared" si="95"/>
        <v>商業　　　　　　　　</v>
      </c>
      <c r="E480" s="279"/>
      <c r="F480" s="304">
        <f t="shared" si="96"/>
        <v>0</v>
      </c>
      <c r="H480" s="319">
        <f t="shared" si="99"/>
        <v>0.77326968116871697</v>
      </c>
      <c r="I480" s="279"/>
      <c r="J480" s="295">
        <f t="shared" si="100"/>
        <v>0</v>
      </c>
      <c r="K480" s="317"/>
      <c r="L480" s="319">
        <f t="shared" si="101"/>
        <v>0.39472440200434905</v>
      </c>
      <c r="M480" s="279"/>
      <c r="N480" s="295">
        <f t="shared" si="97"/>
        <v>0</v>
      </c>
      <c r="O480" s="317"/>
      <c r="P480" s="319">
        <f t="shared" si="102"/>
        <v>0.1400291772331414</v>
      </c>
      <c r="Q480" s="279"/>
      <c r="R480" s="470">
        <f t="shared" si="98"/>
        <v>0</v>
      </c>
    </row>
    <row r="481" spans="2:18">
      <c r="B481" s="281"/>
      <c r="C481" s="282" t="str">
        <f t="shared" si="95"/>
        <v>07</v>
      </c>
      <c r="D481" s="283" t="str">
        <f t="shared" si="95"/>
        <v>金融・保険　　　　　</v>
      </c>
      <c r="E481" s="279"/>
      <c r="F481" s="304">
        <f t="shared" si="96"/>
        <v>0</v>
      </c>
      <c r="H481" s="319">
        <f t="shared" si="99"/>
        <v>0.72168425752846566</v>
      </c>
      <c r="I481" s="279"/>
      <c r="J481" s="295">
        <f t="shared" si="100"/>
        <v>0</v>
      </c>
      <c r="K481" s="317"/>
      <c r="L481" s="319">
        <f t="shared" si="101"/>
        <v>0.22638147728217903</v>
      </c>
      <c r="M481" s="279"/>
      <c r="N481" s="295">
        <f t="shared" si="97"/>
        <v>0</v>
      </c>
      <c r="O481" s="317"/>
      <c r="P481" s="319">
        <f t="shared" si="102"/>
        <v>5.6497966581010625E-2</v>
      </c>
      <c r="Q481" s="279"/>
      <c r="R481" s="470">
        <f t="shared" si="98"/>
        <v>0</v>
      </c>
    </row>
    <row r="482" spans="2:18">
      <c r="B482" s="281"/>
      <c r="C482" s="282" t="str">
        <f t="shared" si="95"/>
        <v>08</v>
      </c>
      <c r="D482" s="283" t="str">
        <f t="shared" si="95"/>
        <v>不動産　　　　　　　</v>
      </c>
      <c r="E482" s="279"/>
      <c r="F482" s="304">
        <f t="shared" si="96"/>
        <v>0</v>
      </c>
      <c r="H482" s="319">
        <f t="shared" si="99"/>
        <v>0.8814885549661251</v>
      </c>
      <c r="I482" s="279"/>
      <c r="J482" s="295">
        <f t="shared" si="100"/>
        <v>0</v>
      </c>
      <c r="K482" s="317"/>
      <c r="L482" s="319">
        <f t="shared" si="101"/>
        <v>3.5748082075734031E-2</v>
      </c>
      <c r="M482" s="279"/>
      <c r="N482" s="295">
        <f t="shared" si="97"/>
        <v>0</v>
      </c>
      <c r="O482" s="317"/>
      <c r="P482" s="319">
        <f t="shared" si="102"/>
        <v>6.5831308887657819E-3</v>
      </c>
      <c r="Q482" s="279"/>
      <c r="R482" s="470">
        <f t="shared" si="98"/>
        <v>0</v>
      </c>
    </row>
    <row r="483" spans="2:18">
      <c r="B483" s="281"/>
      <c r="C483" s="282" t="str">
        <f t="shared" si="95"/>
        <v>09</v>
      </c>
      <c r="D483" s="283" t="str">
        <f t="shared" si="95"/>
        <v>運輸・郵便　　　</v>
      </c>
      <c r="E483" s="279"/>
      <c r="F483" s="304">
        <f t="shared" si="96"/>
        <v>0</v>
      </c>
      <c r="H483" s="319">
        <f t="shared" si="99"/>
        <v>0.72581981183528765</v>
      </c>
      <c r="I483" s="279"/>
      <c r="J483" s="295">
        <f t="shared" si="100"/>
        <v>0</v>
      </c>
      <c r="K483" s="317"/>
      <c r="L483" s="319">
        <f t="shared" si="101"/>
        <v>0.38249931824379602</v>
      </c>
      <c r="M483" s="279"/>
      <c r="N483" s="295">
        <f t="shared" si="97"/>
        <v>0</v>
      </c>
      <c r="O483" s="317"/>
      <c r="P483" s="319">
        <f t="shared" si="102"/>
        <v>9.5210662667030266E-2</v>
      </c>
      <c r="Q483" s="279"/>
      <c r="R483" s="470">
        <f t="shared" si="98"/>
        <v>0</v>
      </c>
    </row>
    <row r="484" spans="2:18">
      <c r="B484" s="284"/>
      <c r="C484" s="282" t="str">
        <f t="shared" si="95"/>
        <v>10</v>
      </c>
      <c r="D484" s="283" t="str">
        <f t="shared" si="95"/>
        <v>情報通信</v>
      </c>
      <c r="E484" s="279"/>
      <c r="F484" s="304">
        <f t="shared" si="96"/>
        <v>0</v>
      </c>
      <c r="H484" s="319">
        <f t="shared" si="99"/>
        <v>0.5767673408708579</v>
      </c>
      <c r="I484" s="279"/>
      <c r="J484" s="295">
        <f t="shared" si="100"/>
        <v>0</v>
      </c>
      <c r="K484" s="317"/>
      <c r="L484" s="319">
        <f t="shared" si="101"/>
        <v>0.13269238292711552</v>
      </c>
      <c r="M484" s="279"/>
      <c r="N484" s="295">
        <f t="shared" si="97"/>
        <v>0</v>
      </c>
      <c r="O484" s="317"/>
      <c r="P484" s="319">
        <f t="shared" si="102"/>
        <v>2.1445431190746319E-2</v>
      </c>
      <c r="Q484" s="279"/>
      <c r="R484" s="470">
        <f t="shared" si="98"/>
        <v>0</v>
      </c>
    </row>
    <row r="485" spans="2:18">
      <c r="B485" s="284"/>
      <c r="C485" s="282" t="str">
        <f t="shared" si="95"/>
        <v>11</v>
      </c>
      <c r="D485" s="283" t="str">
        <f t="shared" si="95"/>
        <v>公務　　　　　　　　</v>
      </c>
      <c r="E485" s="279"/>
      <c r="F485" s="304">
        <f t="shared" si="96"/>
        <v>0</v>
      </c>
      <c r="H485" s="319">
        <f t="shared" si="99"/>
        <v>0.7828487510061144</v>
      </c>
      <c r="I485" s="279"/>
      <c r="J485" s="295">
        <f t="shared" si="100"/>
        <v>0</v>
      </c>
      <c r="K485" s="317"/>
      <c r="L485" s="319">
        <f t="shared" si="101"/>
        <v>0.32722133574330081</v>
      </c>
      <c r="M485" s="279"/>
      <c r="N485" s="295">
        <f t="shared" si="97"/>
        <v>0</v>
      </c>
      <c r="O485" s="317"/>
      <c r="P485" s="319">
        <f t="shared" si="102"/>
        <v>6.4956154595647936E-2</v>
      </c>
      <c r="Q485" s="279"/>
      <c r="R485" s="470">
        <f t="shared" si="98"/>
        <v>0</v>
      </c>
    </row>
    <row r="486" spans="2:18">
      <c r="B486" s="284"/>
      <c r="C486" s="282" t="str">
        <f t="shared" si="95"/>
        <v>12</v>
      </c>
      <c r="D486" s="283" t="str">
        <f t="shared" si="95"/>
        <v>サービス業</v>
      </c>
      <c r="E486" s="279"/>
      <c r="F486" s="304">
        <f t="shared" si="96"/>
        <v>0</v>
      </c>
      <c r="H486" s="319">
        <f t="shared" si="99"/>
        <v>0.64284902520892673</v>
      </c>
      <c r="I486" s="279"/>
      <c r="J486" s="295">
        <f t="shared" si="100"/>
        <v>0</v>
      </c>
      <c r="K486" s="317"/>
      <c r="L486" s="319">
        <f t="shared" si="101"/>
        <v>0.36445981873960048</v>
      </c>
      <c r="M486" s="279"/>
      <c r="N486" s="295">
        <f t="shared" si="97"/>
        <v>0</v>
      </c>
      <c r="O486" s="317"/>
      <c r="P486" s="319">
        <f t="shared" si="102"/>
        <v>0.12368812835969166</v>
      </c>
      <c r="Q486" s="279"/>
      <c r="R486" s="470">
        <f t="shared" si="98"/>
        <v>0</v>
      </c>
    </row>
    <row r="487" spans="2:18" ht="12.75" thickBot="1">
      <c r="B487" s="285"/>
      <c r="C487" s="282" t="str">
        <f t="shared" si="95"/>
        <v>13</v>
      </c>
      <c r="D487" s="286" t="str">
        <f t="shared" si="95"/>
        <v>分類不明</v>
      </c>
      <c r="E487" s="279"/>
      <c r="F487" s="306">
        <f t="shared" si="96"/>
        <v>0</v>
      </c>
      <c r="H487" s="698">
        <f t="shared" si="99"/>
        <v>0.49930121948470574</v>
      </c>
      <c r="I487" s="279"/>
      <c r="J487" s="295">
        <f t="shared" si="100"/>
        <v>0</v>
      </c>
      <c r="K487" s="317"/>
      <c r="L487" s="698">
        <f t="shared" si="101"/>
        <v>1.0233753353019409E-2</v>
      </c>
      <c r="M487" s="279"/>
      <c r="N487" s="295">
        <f t="shared" si="97"/>
        <v>0</v>
      </c>
      <c r="O487" s="317"/>
      <c r="P487" s="698">
        <f t="shared" si="102"/>
        <v>1.8145752090706218E-3</v>
      </c>
      <c r="Q487" s="279"/>
      <c r="R487" s="470">
        <f t="shared" si="98"/>
        <v>0</v>
      </c>
    </row>
    <row r="488" spans="2:18">
      <c r="B488" s="287" t="s">
        <v>72</v>
      </c>
      <c r="C488" s="277">
        <v>1</v>
      </c>
      <c r="D488" s="278" t="s">
        <v>315</v>
      </c>
      <c r="E488" s="279"/>
      <c r="F488" s="304">
        <f t="shared" ref="F488:F500" si="103">J440</f>
        <v>0</v>
      </c>
      <c r="H488" s="323">
        <f>H104</f>
        <v>0.4751328233790873</v>
      </c>
      <c r="I488" s="279"/>
      <c r="J488" s="294">
        <f t="shared" si="100"/>
        <v>0</v>
      </c>
      <c r="K488" s="317"/>
      <c r="L488" s="323">
        <f>L104</f>
        <v>0.10248162882468638</v>
      </c>
      <c r="M488" s="279"/>
      <c r="N488" s="294">
        <f t="shared" si="97"/>
        <v>0</v>
      </c>
      <c r="O488" s="317"/>
      <c r="P488" s="323">
        <f>P104</f>
        <v>4.4245099504678621E-2</v>
      </c>
      <c r="Q488" s="279"/>
      <c r="R488" s="469">
        <f t="shared" si="98"/>
        <v>0</v>
      </c>
    </row>
    <row r="489" spans="2:18">
      <c r="B489" s="289"/>
      <c r="C489" s="282">
        <v>2</v>
      </c>
      <c r="D489" s="283" t="s">
        <v>60</v>
      </c>
      <c r="E489" s="279"/>
      <c r="F489" s="304">
        <f t="shared" si="103"/>
        <v>0</v>
      </c>
      <c r="H489" s="324">
        <f t="shared" ref="H489:H500" si="104">H105</f>
        <v>0.52116474966780701</v>
      </c>
      <c r="I489" s="279"/>
      <c r="J489" s="295">
        <f t="shared" si="100"/>
        <v>0</v>
      </c>
      <c r="K489" s="317"/>
      <c r="L489" s="324">
        <f t="shared" ref="L489:L500" si="105">L105</f>
        <v>0.17081872786632915</v>
      </c>
      <c r="M489" s="279"/>
      <c r="N489" s="295">
        <f t="shared" si="97"/>
        <v>0</v>
      </c>
      <c r="O489" s="317"/>
      <c r="P489" s="324">
        <f t="shared" ref="P489:P500" si="106">P105</f>
        <v>4.3925228025661532E-2</v>
      </c>
      <c r="Q489" s="279"/>
      <c r="R489" s="470">
        <f t="shared" si="98"/>
        <v>0</v>
      </c>
    </row>
    <row r="490" spans="2:18">
      <c r="B490" s="289"/>
      <c r="C490" s="282">
        <v>3</v>
      </c>
      <c r="D490" s="283" t="s">
        <v>61</v>
      </c>
      <c r="E490" s="279"/>
      <c r="F490" s="304">
        <f t="shared" si="103"/>
        <v>0</v>
      </c>
      <c r="H490" s="324">
        <f t="shared" si="104"/>
        <v>0.34442298213668882</v>
      </c>
      <c r="I490" s="279"/>
      <c r="J490" s="295">
        <f t="shared" si="100"/>
        <v>0</v>
      </c>
      <c r="K490" s="317"/>
      <c r="L490" s="324">
        <f t="shared" si="105"/>
        <v>0.12665347612981989</v>
      </c>
      <c r="M490" s="279"/>
      <c r="N490" s="295">
        <f t="shared" si="97"/>
        <v>0</v>
      </c>
      <c r="O490" s="317"/>
      <c r="P490" s="324">
        <f t="shared" si="106"/>
        <v>3.0424239679151251E-2</v>
      </c>
      <c r="Q490" s="279"/>
      <c r="R490" s="470">
        <f t="shared" si="98"/>
        <v>0</v>
      </c>
    </row>
    <row r="491" spans="2:18">
      <c r="B491" s="289"/>
      <c r="C491" s="282">
        <v>4</v>
      </c>
      <c r="D491" s="283" t="s">
        <v>62</v>
      </c>
      <c r="E491" s="279"/>
      <c r="F491" s="304">
        <f t="shared" si="103"/>
        <v>0</v>
      </c>
      <c r="H491" s="324">
        <f t="shared" si="104"/>
        <v>0.46849697745604568</v>
      </c>
      <c r="I491" s="279"/>
      <c r="J491" s="295">
        <f t="shared" si="100"/>
        <v>0</v>
      </c>
      <c r="K491" s="317"/>
      <c r="L491" s="324">
        <f t="shared" si="105"/>
        <v>0.29919288249243992</v>
      </c>
      <c r="M491" s="279"/>
      <c r="N491" s="295">
        <f t="shared" si="97"/>
        <v>0</v>
      </c>
      <c r="O491" s="317"/>
      <c r="P491" s="324">
        <f t="shared" si="106"/>
        <v>7.0633856429153846E-2</v>
      </c>
      <c r="Q491" s="279"/>
      <c r="R491" s="470">
        <f t="shared" si="98"/>
        <v>0</v>
      </c>
    </row>
    <row r="492" spans="2:18">
      <c r="B492" s="289"/>
      <c r="C492" s="282">
        <v>5</v>
      </c>
      <c r="D492" s="283" t="s">
        <v>63</v>
      </c>
      <c r="E492" s="279"/>
      <c r="F492" s="304">
        <f t="shared" si="103"/>
        <v>0</v>
      </c>
      <c r="H492" s="324">
        <f t="shared" si="104"/>
        <v>0.37784703244036333</v>
      </c>
      <c r="I492" s="279"/>
      <c r="J492" s="295">
        <f t="shared" si="100"/>
        <v>0</v>
      </c>
      <c r="K492" s="317"/>
      <c r="L492" s="324">
        <f t="shared" si="105"/>
        <v>6.9400057237943139E-2</v>
      </c>
      <c r="M492" s="279"/>
      <c r="N492" s="295">
        <f t="shared" si="97"/>
        <v>0</v>
      </c>
      <c r="O492" s="317"/>
      <c r="P492" s="324">
        <f t="shared" si="106"/>
        <v>1.1287977417438625E-2</v>
      </c>
      <c r="Q492" s="279"/>
      <c r="R492" s="470">
        <f t="shared" si="98"/>
        <v>0</v>
      </c>
    </row>
    <row r="493" spans="2:18">
      <c r="B493" s="289"/>
      <c r="C493" s="282">
        <v>6</v>
      </c>
      <c r="D493" s="283" t="s">
        <v>64</v>
      </c>
      <c r="E493" s="279"/>
      <c r="F493" s="304">
        <f t="shared" si="103"/>
        <v>0</v>
      </c>
      <c r="H493" s="324">
        <f t="shared" si="104"/>
        <v>0.69821874761802993</v>
      </c>
      <c r="I493" s="279"/>
      <c r="J493" s="295">
        <f t="shared" si="100"/>
        <v>0</v>
      </c>
      <c r="K493" s="317"/>
      <c r="L493" s="324">
        <f t="shared" si="105"/>
        <v>0.33395418025267887</v>
      </c>
      <c r="M493" s="279"/>
      <c r="N493" s="295">
        <f t="shared" si="97"/>
        <v>0</v>
      </c>
      <c r="O493" s="317"/>
      <c r="P493" s="324">
        <f t="shared" si="106"/>
        <v>0.10423056051998526</v>
      </c>
      <c r="Q493" s="279"/>
      <c r="R493" s="470">
        <f t="shared" si="98"/>
        <v>0</v>
      </c>
    </row>
    <row r="494" spans="2:18">
      <c r="B494" s="289"/>
      <c r="C494" s="282">
        <v>7</v>
      </c>
      <c r="D494" s="283" t="s">
        <v>98</v>
      </c>
      <c r="E494" s="279"/>
      <c r="F494" s="304">
        <f t="shared" si="103"/>
        <v>0</v>
      </c>
      <c r="H494" s="324">
        <f t="shared" si="104"/>
        <v>0.67480481894986755</v>
      </c>
      <c r="I494" s="279"/>
      <c r="J494" s="295">
        <f t="shared" si="100"/>
        <v>0</v>
      </c>
      <c r="K494" s="317"/>
      <c r="L494" s="324">
        <f t="shared" si="105"/>
        <v>0.24090799791194156</v>
      </c>
      <c r="M494" s="279"/>
      <c r="N494" s="295">
        <f t="shared" si="97"/>
        <v>0</v>
      </c>
      <c r="O494" s="317"/>
      <c r="P494" s="324">
        <f t="shared" si="106"/>
        <v>4.9281625480211429E-2</v>
      </c>
      <c r="Q494" s="279"/>
      <c r="R494" s="470">
        <f t="shared" si="98"/>
        <v>0</v>
      </c>
    </row>
    <row r="495" spans="2:18">
      <c r="B495" s="289"/>
      <c r="C495" s="282">
        <v>8</v>
      </c>
      <c r="D495" s="283" t="s">
        <v>65</v>
      </c>
      <c r="E495" s="279"/>
      <c r="F495" s="304">
        <f t="shared" si="103"/>
        <v>0</v>
      </c>
      <c r="H495" s="324">
        <f t="shared" si="104"/>
        <v>0.84051297339276498</v>
      </c>
      <c r="I495" s="279"/>
      <c r="J495" s="295">
        <f t="shared" si="100"/>
        <v>0</v>
      </c>
      <c r="K495" s="317"/>
      <c r="L495" s="324">
        <f t="shared" si="105"/>
        <v>5.2309908131753562E-2</v>
      </c>
      <c r="M495" s="279"/>
      <c r="N495" s="295">
        <f t="shared" si="97"/>
        <v>0</v>
      </c>
      <c r="O495" s="317"/>
      <c r="P495" s="324">
        <f t="shared" si="106"/>
        <v>9.134801308772254E-3</v>
      </c>
      <c r="Q495" s="279"/>
      <c r="R495" s="470">
        <f t="shared" si="98"/>
        <v>0</v>
      </c>
    </row>
    <row r="496" spans="2:18">
      <c r="B496" s="289"/>
      <c r="C496" s="282">
        <v>9</v>
      </c>
      <c r="D496" s="283" t="s">
        <v>66</v>
      </c>
      <c r="E496" s="279"/>
      <c r="F496" s="304">
        <f t="shared" si="103"/>
        <v>0</v>
      </c>
      <c r="H496" s="324">
        <f t="shared" si="104"/>
        <v>0.62228178256471867</v>
      </c>
      <c r="I496" s="279"/>
      <c r="J496" s="295">
        <f t="shared" si="100"/>
        <v>0</v>
      </c>
      <c r="K496" s="317"/>
      <c r="L496" s="324">
        <f t="shared" si="105"/>
        <v>0.28641311595098773</v>
      </c>
      <c r="M496" s="279"/>
      <c r="N496" s="295">
        <f t="shared" si="97"/>
        <v>0</v>
      </c>
      <c r="O496" s="317"/>
      <c r="P496" s="324">
        <f t="shared" si="106"/>
        <v>7.3678092470764359E-2</v>
      </c>
      <c r="Q496" s="279"/>
      <c r="R496" s="470">
        <f t="shared" si="98"/>
        <v>0</v>
      </c>
    </row>
    <row r="497" spans="2:30">
      <c r="B497" s="290"/>
      <c r="C497" s="282">
        <v>10</v>
      </c>
      <c r="D497" s="283" t="s">
        <v>316</v>
      </c>
      <c r="E497" s="279"/>
      <c r="F497" s="304">
        <f t="shared" si="103"/>
        <v>0</v>
      </c>
      <c r="H497" s="324">
        <f t="shared" si="104"/>
        <v>0.5159656525007893</v>
      </c>
      <c r="I497" s="279"/>
      <c r="J497" s="295">
        <f t="shared" si="100"/>
        <v>0</v>
      </c>
      <c r="K497" s="317"/>
      <c r="L497" s="324">
        <f t="shared" si="105"/>
        <v>0.1796949487111151</v>
      </c>
      <c r="M497" s="279"/>
      <c r="N497" s="295">
        <f t="shared" si="97"/>
        <v>0</v>
      </c>
      <c r="O497" s="317"/>
      <c r="P497" s="324">
        <f t="shared" si="106"/>
        <v>3.3020844358673661E-2</v>
      </c>
      <c r="Q497" s="279"/>
      <c r="R497" s="470">
        <f t="shared" si="98"/>
        <v>0</v>
      </c>
    </row>
    <row r="498" spans="2:30">
      <c r="B498" s="290"/>
      <c r="C498" s="282">
        <v>11</v>
      </c>
      <c r="D498" s="283" t="s">
        <v>67</v>
      </c>
      <c r="E498" s="279"/>
      <c r="F498" s="304">
        <f t="shared" si="103"/>
        <v>0</v>
      </c>
      <c r="H498" s="324">
        <f t="shared" si="104"/>
        <v>0.70749180708118375</v>
      </c>
      <c r="I498" s="279"/>
      <c r="J498" s="295">
        <f t="shared" si="100"/>
        <v>0</v>
      </c>
      <c r="K498" s="317"/>
      <c r="L498" s="324">
        <f t="shared" si="105"/>
        <v>0.2680581560834624</v>
      </c>
      <c r="M498" s="279"/>
      <c r="N498" s="295">
        <f t="shared" si="97"/>
        <v>0</v>
      </c>
      <c r="O498" s="317"/>
      <c r="P498" s="324">
        <f t="shared" si="106"/>
        <v>5.0897421545580059E-2</v>
      </c>
      <c r="Q498" s="279"/>
      <c r="R498" s="470">
        <f t="shared" si="98"/>
        <v>0</v>
      </c>
    </row>
    <row r="499" spans="2:30">
      <c r="B499" s="290"/>
      <c r="C499" s="282">
        <v>12</v>
      </c>
      <c r="D499" s="283" t="s">
        <v>68</v>
      </c>
      <c r="E499" s="279"/>
      <c r="F499" s="304">
        <f t="shared" si="103"/>
        <v>0</v>
      </c>
      <c r="H499" s="324">
        <f t="shared" si="104"/>
        <v>0.62213981041768296</v>
      </c>
      <c r="I499" s="279"/>
      <c r="J499" s="295">
        <f t="shared" si="100"/>
        <v>0</v>
      </c>
      <c r="K499" s="317"/>
      <c r="L499" s="324">
        <f t="shared" si="105"/>
        <v>0.34660326868083741</v>
      </c>
      <c r="M499" s="279"/>
      <c r="N499" s="295">
        <f t="shared" si="97"/>
        <v>0</v>
      </c>
      <c r="O499" s="317"/>
      <c r="P499" s="324">
        <f t="shared" si="106"/>
        <v>0.1017789278451518</v>
      </c>
      <c r="Q499" s="279"/>
      <c r="R499" s="470">
        <f t="shared" si="98"/>
        <v>0</v>
      </c>
    </row>
    <row r="500" spans="2:30" ht="12.75" thickBot="1">
      <c r="B500" s="291"/>
      <c r="C500" s="282">
        <v>13</v>
      </c>
      <c r="D500" s="286" t="s">
        <v>69</v>
      </c>
      <c r="E500" s="279"/>
      <c r="F500" s="306">
        <f t="shared" si="103"/>
        <v>0</v>
      </c>
      <c r="H500" s="326">
        <f t="shared" si="104"/>
        <v>0.41006897522339086</v>
      </c>
      <c r="I500" s="279"/>
      <c r="J500" s="295">
        <f t="shared" si="100"/>
        <v>0</v>
      </c>
      <c r="K500" s="317"/>
      <c r="L500" s="326">
        <f t="shared" si="105"/>
        <v>1.0614513248811644E-2</v>
      </c>
      <c r="M500" s="279"/>
      <c r="N500" s="295">
        <f t="shared" si="97"/>
        <v>0</v>
      </c>
      <c r="O500" s="317"/>
      <c r="P500" s="326">
        <f t="shared" si="106"/>
        <v>2.303735104561817E-3</v>
      </c>
      <c r="Q500" s="279"/>
      <c r="R500" s="470">
        <f t="shared" si="98"/>
        <v>0</v>
      </c>
    </row>
    <row r="501" spans="2:30">
      <c r="B501" s="277" t="s">
        <v>317</v>
      </c>
      <c r="C501" s="293"/>
      <c r="D501" s="278"/>
      <c r="E501" s="135"/>
      <c r="F501" s="295">
        <f>SUM(F475:F487)</f>
        <v>0</v>
      </c>
      <c r="H501" s="468"/>
      <c r="I501" s="135"/>
      <c r="J501" s="294">
        <f>SUM(J475:J487)</f>
        <v>0</v>
      </c>
      <c r="K501" s="135"/>
      <c r="L501" s="468"/>
      <c r="M501" s="135"/>
      <c r="N501" s="294">
        <f>SUM(N475:N487)</f>
        <v>0</v>
      </c>
      <c r="O501" s="135"/>
      <c r="P501" s="135"/>
      <c r="Q501" s="143"/>
      <c r="R501" s="469">
        <f>SUM(R475:R487)</f>
        <v>0</v>
      </c>
    </row>
    <row r="502" spans="2:30">
      <c r="B502" s="282" t="s">
        <v>318</v>
      </c>
      <c r="C502" s="95"/>
      <c r="D502" s="283"/>
      <c r="E502" s="135"/>
      <c r="F502" s="295">
        <f>SUM(F488:F500)</f>
        <v>0</v>
      </c>
      <c r="H502" s="468"/>
      <c r="I502" s="135"/>
      <c r="J502" s="295">
        <f>SUM(J488:J500)</f>
        <v>0</v>
      </c>
      <c r="K502" s="135"/>
      <c r="L502" s="468"/>
      <c r="M502" s="135"/>
      <c r="N502" s="295">
        <f>SUM(N488:N500)</f>
        <v>0</v>
      </c>
      <c r="O502" s="135"/>
      <c r="P502" s="135"/>
      <c r="Q502" s="143"/>
      <c r="R502" s="470">
        <f>SUM(R488:R500)</f>
        <v>0</v>
      </c>
    </row>
    <row r="503" spans="2:30">
      <c r="B503" s="296" t="s">
        <v>70</v>
      </c>
      <c r="C503" s="297"/>
      <c r="D503" s="286"/>
      <c r="E503" s="135"/>
      <c r="F503" s="298">
        <f>SUM(F475:F500)</f>
        <v>0</v>
      </c>
      <c r="H503" s="468"/>
      <c r="I503" s="135"/>
      <c r="J503" s="298">
        <f>SUM(J475:J500)</f>
        <v>0</v>
      </c>
      <c r="K503" s="135"/>
      <c r="L503" s="468"/>
      <c r="M503" s="135"/>
      <c r="N503" s="298">
        <f>SUM(N475:N500)</f>
        <v>0</v>
      </c>
      <c r="O503" s="135"/>
      <c r="P503" s="135"/>
      <c r="Q503" s="143"/>
      <c r="R503" s="471">
        <f>SUM(R475:R500)</f>
        <v>0</v>
      </c>
    </row>
    <row r="504" spans="2:30">
      <c r="B504" s="419"/>
      <c r="C504" s="135"/>
      <c r="D504" s="135"/>
      <c r="F504" s="164"/>
      <c r="G504" s="419"/>
      <c r="H504" s="432"/>
      <c r="I504" s="335"/>
      <c r="J504" s="128"/>
      <c r="K504" s="419"/>
      <c r="O504" s="419"/>
      <c r="P504" s="164"/>
    </row>
    <row r="505" spans="2:30">
      <c r="B505" s="335"/>
      <c r="C505" s="95"/>
      <c r="D505" s="335"/>
      <c r="E505" s="419"/>
      <c r="F505" s="678"/>
      <c r="G505" s="419"/>
      <c r="H505" s="432"/>
      <c r="I505" s="335"/>
      <c r="J505" s="128"/>
      <c r="K505" s="419"/>
      <c r="O505" s="419"/>
      <c r="P505" s="164"/>
    </row>
    <row r="506" spans="2:30" ht="13.5">
      <c r="B506" s="337" t="s">
        <v>336</v>
      </c>
      <c r="C506" s="209"/>
      <c r="D506" s="209"/>
      <c r="E506" s="419"/>
      <c r="F506" s="678"/>
      <c r="G506" s="419"/>
      <c r="H506" s="432"/>
      <c r="I506" s="335"/>
      <c r="J506" s="128"/>
      <c r="K506" s="419"/>
      <c r="O506" s="419"/>
      <c r="P506" s="164"/>
    </row>
    <row r="507" spans="2:30" ht="13.5">
      <c r="B507" s="338"/>
      <c r="C507" s="339"/>
      <c r="D507" s="340"/>
      <c r="E507" s="341" t="s">
        <v>86</v>
      </c>
      <c r="F507" s="342"/>
      <c r="G507" s="342"/>
      <c r="H507" s="342"/>
      <c r="I507" s="342"/>
      <c r="J507" s="342"/>
      <c r="K507" s="342"/>
      <c r="L507" s="342"/>
      <c r="M507" s="342"/>
      <c r="N507" s="342"/>
      <c r="O507" s="343"/>
      <c r="P507" s="344"/>
      <c r="Q507" s="345"/>
      <c r="R507" s="346" t="s">
        <v>72</v>
      </c>
      <c r="S507" s="347"/>
      <c r="T507" s="347"/>
      <c r="U507" s="347"/>
      <c r="V507" s="347"/>
      <c r="W507" s="347"/>
      <c r="X507" s="347"/>
      <c r="Y507" s="347"/>
      <c r="Z507" s="347"/>
      <c r="AA507" s="347"/>
      <c r="AB507" s="347"/>
      <c r="AC507" s="347"/>
      <c r="AD507" s="348"/>
    </row>
    <row r="508" spans="2:30" ht="13.5">
      <c r="B508" s="349"/>
      <c r="C508" s="209"/>
      <c r="D508" s="350"/>
      <c r="E508" s="706" t="str">
        <f t="shared" ref="E508:AD508" si="107">E124</f>
        <v>01</v>
      </c>
      <c r="F508" s="706" t="str">
        <f t="shared" si="107"/>
        <v>02</v>
      </c>
      <c r="G508" s="706" t="str">
        <f t="shared" si="107"/>
        <v>03</v>
      </c>
      <c r="H508" s="706" t="str">
        <f t="shared" si="107"/>
        <v>04</v>
      </c>
      <c r="I508" s="706" t="str">
        <f t="shared" si="107"/>
        <v>05</v>
      </c>
      <c r="J508" s="706" t="str">
        <f t="shared" si="107"/>
        <v>06</v>
      </c>
      <c r="K508" s="706" t="str">
        <f t="shared" si="107"/>
        <v>07</v>
      </c>
      <c r="L508" s="706" t="str">
        <f t="shared" si="107"/>
        <v>08</v>
      </c>
      <c r="M508" s="706" t="str">
        <f t="shared" si="107"/>
        <v>09</v>
      </c>
      <c r="N508" s="706" t="str">
        <f t="shared" si="107"/>
        <v>10</v>
      </c>
      <c r="O508" s="707" t="str">
        <f t="shared" si="107"/>
        <v>11</v>
      </c>
      <c r="P508" s="351" t="str">
        <f t="shared" si="107"/>
        <v>12</v>
      </c>
      <c r="Q508" s="708" t="str">
        <f t="shared" si="107"/>
        <v>13</v>
      </c>
      <c r="R508" s="712" t="str">
        <f t="shared" si="107"/>
        <v>01</v>
      </c>
      <c r="S508" s="707" t="str">
        <f t="shared" si="107"/>
        <v>02</v>
      </c>
      <c r="T508" s="707" t="str">
        <f t="shared" si="107"/>
        <v>03</v>
      </c>
      <c r="U508" s="707" t="str">
        <f t="shared" si="107"/>
        <v>04</v>
      </c>
      <c r="V508" s="707" t="str">
        <f t="shared" si="107"/>
        <v>05</v>
      </c>
      <c r="W508" s="707" t="str">
        <f t="shared" si="107"/>
        <v>06</v>
      </c>
      <c r="X508" s="707" t="str">
        <f t="shared" si="107"/>
        <v>07</v>
      </c>
      <c r="Y508" s="707" t="str">
        <f t="shared" si="107"/>
        <v>08</v>
      </c>
      <c r="Z508" s="707" t="str">
        <f t="shared" si="107"/>
        <v>09</v>
      </c>
      <c r="AA508" s="707" t="str">
        <f t="shared" si="107"/>
        <v>10</v>
      </c>
      <c r="AB508" s="707" t="str">
        <f t="shared" si="107"/>
        <v>11</v>
      </c>
      <c r="AC508" s="707" t="str">
        <f t="shared" si="107"/>
        <v>12</v>
      </c>
      <c r="AD508" s="708" t="str">
        <f t="shared" si="107"/>
        <v>13</v>
      </c>
    </row>
    <row r="509" spans="2:30" ht="24">
      <c r="B509" s="352"/>
      <c r="C509" s="353"/>
      <c r="D509" s="354"/>
      <c r="E509" s="709" t="str">
        <f t="shared" ref="E509:AD509" si="108">E125</f>
        <v>農林漁業</v>
      </c>
      <c r="F509" s="709" t="str">
        <f t="shared" si="108"/>
        <v>鉱業</v>
      </c>
      <c r="G509" s="709" t="str">
        <f t="shared" si="108"/>
        <v>製造業</v>
      </c>
      <c r="H509" s="709" t="str">
        <f t="shared" si="108"/>
        <v>建設</v>
      </c>
      <c r="I509" s="709" t="str">
        <f t="shared" si="108"/>
        <v>電力・ガス・水道</v>
      </c>
      <c r="J509" s="709" t="str">
        <f t="shared" si="108"/>
        <v>商業　　　　　　　　</v>
      </c>
      <c r="K509" s="709" t="str">
        <f t="shared" si="108"/>
        <v>金融・保険　　　　　</v>
      </c>
      <c r="L509" s="709" t="str">
        <f t="shared" si="108"/>
        <v>不動産　　　　　　　</v>
      </c>
      <c r="M509" s="709" t="str">
        <f t="shared" si="108"/>
        <v>運輸・郵便　　　</v>
      </c>
      <c r="N509" s="709" t="str">
        <f t="shared" si="108"/>
        <v>情報通信</v>
      </c>
      <c r="O509" s="710" t="str">
        <f t="shared" si="108"/>
        <v>公務　　　　　　　　</v>
      </c>
      <c r="P509" s="355" t="str">
        <f t="shared" si="108"/>
        <v>サービス業</v>
      </c>
      <c r="Q509" s="711" t="str">
        <f t="shared" si="108"/>
        <v>分類不明</v>
      </c>
      <c r="R509" s="713" t="str">
        <f t="shared" si="108"/>
        <v>農林漁業</v>
      </c>
      <c r="S509" s="710" t="str">
        <f t="shared" si="108"/>
        <v>鉱業</v>
      </c>
      <c r="T509" s="710" t="str">
        <f t="shared" si="108"/>
        <v>製造業</v>
      </c>
      <c r="U509" s="710" t="str">
        <f t="shared" si="108"/>
        <v>建設</v>
      </c>
      <c r="V509" s="710" t="str">
        <f t="shared" si="108"/>
        <v>電力・ガス・水道</v>
      </c>
      <c r="W509" s="710" t="str">
        <f t="shared" si="108"/>
        <v>商業　　　　　　　　</v>
      </c>
      <c r="X509" s="710" t="str">
        <f t="shared" si="108"/>
        <v>金融・保険　　　　　</v>
      </c>
      <c r="Y509" s="710" t="str">
        <f t="shared" si="108"/>
        <v>不動産　　　　　　　</v>
      </c>
      <c r="Z509" s="710" t="str">
        <f t="shared" si="108"/>
        <v>運輸・郵便　　　</v>
      </c>
      <c r="AA509" s="710" t="str">
        <f t="shared" si="108"/>
        <v>情報通信</v>
      </c>
      <c r="AB509" s="710" t="str">
        <f t="shared" si="108"/>
        <v>公務　　　　　　　　</v>
      </c>
      <c r="AC509" s="710" t="str">
        <f t="shared" si="108"/>
        <v>サービス業</v>
      </c>
      <c r="AD509" s="711" t="str">
        <f t="shared" si="108"/>
        <v>分類不明</v>
      </c>
    </row>
    <row r="510" spans="2:30">
      <c r="B510" s="356" t="s">
        <v>86</v>
      </c>
      <c r="C510" s="357" t="str">
        <f t="shared" ref="C510:D522" si="109">C5</f>
        <v>01</v>
      </c>
      <c r="D510" s="358" t="str">
        <f t="shared" si="109"/>
        <v>農林漁業</v>
      </c>
      <c r="E510" s="359">
        <f>E126</f>
        <v>6.4079409615670047E-2</v>
      </c>
      <c r="F510" s="360">
        <f t="shared" ref="F510:AD520" si="110">F126</f>
        <v>0</v>
      </c>
      <c r="G510" s="360">
        <f t="shared" si="110"/>
        <v>8.5035327799006036E-3</v>
      </c>
      <c r="H510" s="360">
        <f t="shared" si="110"/>
        <v>7.6242033404150136E-4</v>
      </c>
      <c r="I510" s="360">
        <f t="shared" si="110"/>
        <v>0</v>
      </c>
      <c r="J510" s="360">
        <f t="shared" si="110"/>
        <v>9.7255173805612741E-5</v>
      </c>
      <c r="K510" s="360">
        <f t="shared" si="110"/>
        <v>0</v>
      </c>
      <c r="L510" s="360">
        <f t="shared" si="110"/>
        <v>3.2439339837113181E-6</v>
      </c>
      <c r="M510" s="360">
        <f t="shared" si="110"/>
        <v>0</v>
      </c>
      <c r="N510" s="360">
        <f t="shared" si="110"/>
        <v>0</v>
      </c>
      <c r="O510" s="360">
        <f t="shared" si="110"/>
        <v>2.29785118951216E-5</v>
      </c>
      <c r="P510" s="360">
        <f t="shared" si="110"/>
        <v>4.2431353541969637E-3</v>
      </c>
      <c r="Q510" s="361">
        <f t="shared" si="110"/>
        <v>0</v>
      </c>
      <c r="R510" s="360">
        <f t="shared" si="110"/>
        <v>5.1990156926557491E-4</v>
      </c>
      <c r="S510" s="360">
        <f t="shared" si="110"/>
        <v>4.3347774068440593E-8</v>
      </c>
      <c r="T510" s="360">
        <f t="shared" si="110"/>
        <v>1.3693216556230116E-4</v>
      </c>
      <c r="U510" s="360">
        <f t="shared" si="110"/>
        <v>3.6923331281248324E-6</v>
      </c>
      <c r="V510" s="360">
        <f t="shared" si="110"/>
        <v>0</v>
      </c>
      <c r="W510" s="360">
        <f t="shared" si="110"/>
        <v>4.3421425242476711E-7</v>
      </c>
      <c r="X510" s="360">
        <f t="shared" si="110"/>
        <v>0</v>
      </c>
      <c r="Y510" s="360">
        <f t="shared" si="110"/>
        <v>8.0876796504321562E-9</v>
      </c>
      <c r="Z510" s="360">
        <f t="shared" si="110"/>
        <v>2.3402633021523987E-7</v>
      </c>
      <c r="AA510" s="360">
        <f t="shared" si="110"/>
        <v>0</v>
      </c>
      <c r="AB510" s="360">
        <f t="shared" si="110"/>
        <v>2.0884616421726229E-7</v>
      </c>
      <c r="AC510" s="360">
        <f t="shared" si="110"/>
        <v>3.13887506777689E-5</v>
      </c>
      <c r="AD510" s="360">
        <f t="shared" si="110"/>
        <v>0</v>
      </c>
    </row>
    <row r="511" spans="2:30">
      <c r="B511" s="363"/>
      <c r="C511" s="364" t="str">
        <f t="shared" si="109"/>
        <v>02</v>
      </c>
      <c r="D511" s="365" t="str">
        <f t="shared" si="109"/>
        <v>鉱業</v>
      </c>
      <c r="E511" s="366">
        <f t="shared" ref="E511:T537" si="111">E127</f>
        <v>9.5950203735339591E-6</v>
      </c>
      <c r="F511" s="313">
        <f t="shared" si="111"/>
        <v>1.894266084650497E-3</v>
      </c>
      <c r="G511" s="313">
        <f t="shared" si="111"/>
        <v>6.4960115106276486E-2</v>
      </c>
      <c r="H511" s="313">
        <f t="shared" si="111"/>
        <v>6.8270766439063732E-3</v>
      </c>
      <c r="I511" s="313">
        <f t="shared" si="111"/>
        <v>0.19778713112168791</v>
      </c>
      <c r="J511" s="313">
        <f t="shared" si="111"/>
        <v>2.1552976832000926E-6</v>
      </c>
      <c r="K511" s="313">
        <f t="shared" si="111"/>
        <v>0</v>
      </c>
      <c r="L511" s="313">
        <f t="shared" si="111"/>
        <v>0</v>
      </c>
      <c r="M511" s="313">
        <f t="shared" si="111"/>
        <v>3.0694881783838682E-6</v>
      </c>
      <c r="N511" s="313">
        <f t="shared" si="111"/>
        <v>0</v>
      </c>
      <c r="O511" s="313">
        <f t="shared" si="111"/>
        <v>4.0420330258501579E-6</v>
      </c>
      <c r="P511" s="313">
        <f t="shared" si="111"/>
        <v>1.1289917349960583E-5</v>
      </c>
      <c r="Q511" s="367">
        <f t="shared" si="111"/>
        <v>1.645343787883277E-4</v>
      </c>
      <c r="R511" s="313">
        <f t="shared" si="111"/>
        <v>2.5392164518359645E-8</v>
      </c>
      <c r="S511" s="313">
        <f t="shared" si="111"/>
        <v>2.0015166994910597E-6</v>
      </c>
      <c r="T511" s="313">
        <f t="shared" si="111"/>
        <v>1.350743390173954E-5</v>
      </c>
      <c r="U511" s="313">
        <f t="shared" si="110"/>
        <v>8.4403488552385763E-6</v>
      </c>
      <c r="V511" s="313">
        <f t="shared" si="110"/>
        <v>-9.9548624797843209E-9</v>
      </c>
      <c r="W511" s="313">
        <f t="shared" si="110"/>
        <v>0</v>
      </c>
      <c r="X511" s="313">
        <f t="shared" si="110"/>
        <v>0</v>
      </c>
      <c r="Y511" s="313">
        <f t="shared" si="110"/>
        <v>0</v>
      </c>
      <c r="Z511" s="313">
        <f t="shared" si="110"/>
        <v>0</v>
      </c>
      <c r="AA511" s="313">
        <f t="shared" si="110"/>
        <v>0</v>
      </c>
      <c r="AB511" s="313">
        <f t="shared" si="110"/>
        <v>1.4997306768223669E-8</v>
      </c>
      <c r="AC511" s="313">
        <f t="shared" si="110"/>
        <v>-3.9477496507937141E-10</v>
      </c>
      <c r="AD511" s="313">
        <f t="shared" si="110"/>
        <v>2.9968186994703609E-7</v>
      </c>
    </row>
    <row r="512" spans="2:30">
      <c r="B512" s="363"/>
      <c r="C512" s="364" t="str">
        <f t="shared" si="109"/>
        <v>03</v>
      </c>
      <c r="D512" s="365" t="str">
        <f t="shared" si="109"/>
        <v>製造業</v>
      </c>
      <c r="E512" s="366">
        <f t="shared" si="111"/>
        <v>7.5770916182954243E-2</v>
      </c>
      <c r="F512" s="313">
        <f t="shared" si="110"/>
        <v>0.13443705332877368</v>
      </c>
      <c r="G512" s="313">
        <f t="shared" si="110"/>
        <v>0.24663675795815818</v>
      </c>
      <c r="H512" s="313">
        <f t="shared" si="110"/>
        <v>0.11658249737625687</v>
      </c>
      <c r="I512" s="313">
        <f t="shared" si="110"/>
        <v>3.6131694758197101E-2</v>
      </c>
      <c r="J512" s="313">
        <f t="shared" si="110"/>
        <v>1.7270782856918378E-2</v>
      </c>
      <c r="K512" s="313">
        <f t="shared" si="110"/>
        <v>1.1407176888032392E-2</v>
      </c>
      <c r="L512" s="313">
        <f t="shared" si="110"/>
        <v>1.146049827537248E-3</v>
      </c>
      <c r="M512" s="313">
        <f t="shared" si="110"/>
        <v>4.0236448068222096E-2</v>
      </c>
      <c r="N512" s="313">
        <f t="shared" si="110"/>
        <v>1.4968209206771763E-2</v>
      </c>
      <c r="O512" s="313">
        <f t="shared" si="110"/>
        <v>2.2257782166478182E-2</v>
      </c>
      <c r="P512" s="313">
        <f t="shared" si="110"/>
        <v>5.9587567488474234E-2</v>
      </c>
      <c r="Q512" s="367">
        <f t="shared" si="110"/>
        <v>2.978451034446743E-2</v>
      </c>
      <c r="R512" s="313">
        <f t="shared" si="110"/>
        <v>3.0065698089180742E-3</v>
      </c>
      <c r="S512" s="313">
        <f t="shared" si="110"/>
        <v>6.3312438845329116E-3</v>
      </c>
      <c r="T512" s="313">
        <f t="shared" si="110"/>
        <v>1.0800626379255112E-2</v>
      </c>
      <c r="U512" s="313">
        <f t="shared" si="110"/>
        <v>6.4111628536818064E-3</v>
      </c>
      <c r="V512" s="313">
        <f t="shared" si="110"/>
        <v>2.075880028990576E-3</v>
      </c>
      <c r="W512" s="313">
        <f t="shared" si="110"/>
        <v>1.0637245989372737E-3</v>
      </c>
      <c r="X512" s="313">
        <f t="shared" si="110"/>
        <v>3.7955318294746558E-4</v>
      </c>
      <c r="Y512" s="313">
        <f t="shared" si="110"/>
        <v>8.4032470658679495E-5</v>
      </c>
      <c r="Z512" s="313">
        <f t="shared" si="110"/>
        <v>2.9924546112554662E-3</v>
      </c>
      <c r="AA512" s="313">
        <f t="shared" si="110"/>
        <v>6.9202315232303672E-4</v>
      </c>
      <c r="AB512" s="313">
        <f t="shared" si="110"/>
        <v>1.2757345649985442E-3</v>
      </c>
      <c r="AC512" s="313">
        <f t="shared" si="110"/>
        <v>2.1202380531008813E-3</v>
      </c>
      <c r="AD512" s="313">
        <f t="shared" si="110"/>
        <v>1.9580871630290263E-3</v>
      </c>
    </row>
    <row r="513" spans="2:30">
      <c r="B513" s="363"/>
      <c r="C513" s="364" t="str">
        <f t="shared" si="109"/>
        <v>04</v>
      </c>
      <c r="D513" s="365" t="str">
        <f t="shared" si="109"/>
        <v>建設</v>
      </c>
      <c r="E513" s="366">
        <f t="shared" si="111"/>
        <v>1.7017098911887426E-3</v>
      </c>
      <c r="F513" s="313">
        <f t="shared" si="110"/>
        <v>6.8627450980392156E-3</v>
      </c>
      <c r="G513" s="313">
        <f t="shared" si="110"/>
        <v>1.9564217120024733E-3</v>
      </c>
      <c r="H513" s="313">
        <f t="shared" si="110"/>
        <v>7.5050043927094956E-4</v>
      </c>
      <c r="I513" s="313">
        <f t="shared" si="110"/>
        <v>1.3462930238801303E-2</v>
      </c>
      <c r="J513" s="313">
        <f t="shared" si="110"/>
        <v>2.5826279376196023E-3</v>
      </c>
      <c r="K513" s="313">
        <f t="shared" si="110"/>
        <v>2.3901975633993339E-3</v>
      </c>
      <c r="L513" s="313">
        <f t="shared" si="110"/>
        <v>8.8939089872454528E-3</v>
      </c>
      <c r="M513" s="313">
        <f t="shared" si="110"/>
        <v>3.011658031088083E-3</v>
      </c>
      <c r="N513" s="313">
        <f t="shared" si="110"/>
        <v>6.2367147868497581E-3</v>
      </c>
      <c r="O513" s="313">
        <f t="shared" si="110"/>
        <v>6.2461461701757114E-3</v>
      </c>
      <c r="P513" s="313">
        <f t="shared" si="110"/>
        <v>2.2388473779948511E-3</v>
      </c>
      <c r="Q513" s="367">
        <f t="shared" si="110"/>
        <v>1.0143588125239501E-4</v>
      </c>
      <c r="R513" s="313">
        <f t="shared" si="110"/>
        <v>0</v>
      </c>
      <c r="S513" s="313">
        <f t="shared" si="110"/>
        <v>0</v>
      </c>
      <c r="T513" s="313">
        <f t="shared" si="110"/>
        <v>0</v>
      </c>
      <c r="U513" s="313">
        <f t="shared" si="110"/>
        <v>0</v>
      </c>
      <c r="V513" s="313">
        <f t="shared" si="110"/>
        <v>0</v>
      </c>
      <c r="W513" s="313">
        <f t="shared" si="110"/>
        <v>0</v>
      </c>
      <c r="X513" s="313">
        <f t="shared" si="110"/>
        <v>0</v>
      </c>
      <c r="Y513" s="313">
        <f t="shared" si="110"/>
        <v>0</v>
      </c>
      <c r="Z513" s="313">
        <f t="shared" si="110"/>
        <v>0</v>
      </c>
      <c r="AA513" s="313">
        <f t="shared" si="110"/>
        <v>0</v>
      </c>
      <c r="AB513" s="313">
        <f t="shared" si="110"/>
        <v>0</v>
      </c>
      <c r="AC513" s="313">
        <f t="shared" si="110"/>
        <v>0</v>
      </c>
      <c r="AD513" s="313">
        <f t="shared" si="110"/>
        <v>0</v>
      </c>
    </row>
    <row r="514" spans="2:30">
      <c r="B514" s="363"/>
      <c r="C514" s="364" t="str">
        <f t="shared" si="109"/>
        <v>05</v>
      </c>
      <c r="D514" s="365" t="str">
        <f t="shared" si="109"/>
        <v>電力・ガス・水道</v>
      </c>
      <c r="E514" s="366">
        <f t="shared" si="111"/>
        <v>6.3207125878412462E-3</v>
      </c>
      <c r="F514" s="313">
        <f t="shared" si="110"/>
        <v>2.7724587479981935E-2</v>
      </c>
      <c r="G514" s="313">
        <f t="shared" si="110"/>
        <v>1.8555679544952706E-2</v>
      </c>
      <c r="H514" s="313">
        <f t="shared" si="110"/>
        <v>3.3473582935829647E-3</v>
      </c>
      <c r="I514" s="313">
        <f t="shared" si="110"/>
        <v>7.3909479211460169E-2</v>
      </c>
      <c r="J514" s="313">
        <f t="shared" si="110"/>
        <v>2.3142459084103419E-2</v>
      </c>
      <c r="K514" s="313">
        <f t="shared" si="110"/>
        <v>4.8167287491972278E-3</v>
      </c>
      <c r="L514" s="313">
        <f t="shared" si="110"/>
        <v>1.3400573641463643E-3</v>
      </c>
      <c r="M514" s="313">
        <f t="shared" si="110"/>
        <v>8.8146197505660911E-3</v>
      </c>
      <c r="N514" s="313">
        <f t="shared" si="110"/>
        <v>9.0267233050657491E-3</v>
      </c>
      <c r="O514" s="313">
        <f t="shared" si="110"/>
        <v>9.7281927802076538E-3</v>
      </c>
      <c r="P514" s="313">
        <f t="shared" si="110"/>
        <v>2.1158320674699405E-2</v>
      </c>
      <c r="Q514" s="367">
        <f t="shared" si="110"/>
        <v>4.3487802863396915E-3</v>
      </c>
      <c r="R514" s="313">
        <f t="shared" si="110"/>
        <v>7.8145204194870192E-5</v>
      </c>
      <c r="S514" s="313">
        <f t="shared" si="110"/>
        <v>3.2337228496300002E-4</v>
      </c>
      <c r="T514" s="313">
        <f t="shared" si="110"/>
        <v>1.6145670520579825E-4</v>
      </c>
      <c r="U514" s="313">
        <f t="shared" si="110"/>
        <v>2.374503347882074E-5</v>
      </c>
      <c r="V514" s="313">
        <f t="shared" si="110"/>
        <v>6.5988294282398737E-4</v>
      </c>
      <c r="W514" s="313">
        <f t="shared" si="110"/>
        <v>1.6582780259081475E-4</v>
      </c>
      <c r="X514" s="313">
        <f t="shared" si="110"/>
        <v>3.8368952283250637E-5</v>
      </c>
      <c r="Y514" s="313">
        <f t="shared" si="110"/>
        <v>3.1710194298079605E-5</v>
      </c>
      <c r="Z514" s="313">
        <f t="shared" si="110"/>
        <v>1.2412103928750146E-4</v>
      </c>
      <c r="AA514" s="313">
        <f t="shared" si="110"/>
        <v>4.6831456866576166E-5</v>
      </c>
      <c r="AB514" s="313">
        <f t="shared" si="110"/>
        <v>8.9986974319303584E-5</v>
      </c>
      <c r="AC514" s="313">
        <f t="shared" si="110"/>
        <v>1.2650109196563116E-4</v>
      </c>
      <c r="AD514" s="313">
        <f t="shared" si="110"/>
        <v>3.9401057990701411E-5</v>
      </c>
    </row>
    <row r="515" spans="2:30">
      <c r="B515" s="363"/>
      <c r="C515" s="364" t="str">
        <f t="shared" si="109"/>
        <v>06</v>
      </c>
      <c r="D515" s="365" t="str">
        <f t="shared" si="109"/>
        <v>商業　　　　　　　　</v>
      </c>
      <c r="E515" s="366">
        <f t="shared" si="111"/>
        <v>1.1950592496550897E-2</v>
      </c>
      <c r="F515" s="313">
        <f t="shared" si="110"/>
        <v>9.7864873134528661E-3</v>
      </c>
      <c r="G515" s="313">
        <f t="shared" si="110"/>
        <v>1.1057130321392796E-2</v>
      </c>
      <c r="H515" s="313">
        <f t="shared" si="110"/>
        <v>1.3398173571409915E-2</v>
      </c>
      <c r="I515" s="313">
        <f t="shared" si="110"/>
        <v>3.4642312023516588E-3</v>
      </c>
      <c r="J515" s="313">
        <f t="shared" si="110"/>
        <v>2.2875731040210381E-3</v>
      </c>
      <c r="K515" s="313">
        <f t="shared" si="110"/>
        <v>1.3074854276400867E-3</v>
      </c>
      <c r="L515" s="313">
        <f t="shared" si="110"/>
        <v>2.6557908568257849E-4</v>
      </c>
      <c r="M515" s="313">
        <f t="shared" si="110"/>
        <v>2.0953258076888822E-3</v>
      </c>
      <c r="N515" s="313">
        <f t="shared" si="110"/>
        <v>2.1289798944466136E-3</v>
      </c>
      <c r="O515" s="313">
        <f t="shared" si="110"/>
        <v>2.0133561496155261E-3</v>
      </c>
      <c r="P515" s="313">
        <f t="shared" si="110"/>
        <v>1.0573749393798629E-2</v>
      </c>
      <c r="Q515" s="367">
        <f t="shared" si="110"/>
        <v>2.3671010166572961E-3</v>
      </c>
      <c r="R515" s="313">
        <f t="shared" si="110"/>
        <v>3.4968165685422635E-4</v>
      </c>
      <c r="S515" s="313">
        <f t="shared" si="110"/>
        <v>1.6896125287216567E-4</v>
      </c>
      <c r="T515" s="313">
        <f t="shared" si="110"/>
        <v>2.3639546469251052E-4</v>
      </c>
      <c r="U515" s="313">
        <f t="shared" si="110"/>
        <v>2.9300967679494387E-4</v>
      </c>
      <c r="V515" s="313">
        <f t="shared" si="110"/>
        <v>9.3592795087868693E-5</v>
      </c>
      <c r="W515" s="313">
        <f t="shared" si="110"/>
        <v>7.404197789796858E-5</v>
      </c>
      <c r="X515" s="313">
        <f t="shared" si="110"/>
        <v>3.1755670198114592E-5</v>
      </c>
      <c r="Y515" s="313">
        <f t="shared" si="110"/>
        <v>7.4874277736607174E-6</v>
      </c>
      <c r="Z515" s="313">
        <f t="shared" si="110"/>
        <v>5.0715042891452351E-5</v>
      </c>
      <c r="AA515" s="313">
        <f t="shared" si="110"/>
        <v>6.7038986910696385E-5</v>
      </c>
      <c r="AB515" s="313">
        <f t="shared" si="110"/>
        <v>5.6923014445410665E-5</v>
      </c>
      <c r="AC515" s="313">
        <f t="shared" si="110"/>
        <v>2.0980613190591893E-4</v>
      </c>
      <c r="AD515" s="313">
        <f t="shared" si="110"/>
        <v>5.7911817247138996E-5</v>
      </c>
    </row>
    <row r="516" spans="2:30">
      <c r="B516" s="363"/>
      <c r="C516" s="364" t="str">
        <f t="shared" si="109"/>
        <v>07</v>
      </c>
      <c r="D516" s="365" t="str">
        <f t="shared" si="109"/>
        <v>金融・保険　　　　　</v>
      </c>
      <c r="E516" s="366">
        <f t="shared" si="111"/>
        <v>5.5229163109791219E-3</v>
      </c>
      <c r="F516" s="313">
        <f t="shared" si="110"/>
        <v>5.0095159405262824E-2</v>
      </c>
      <c r="G516" s="313">
        <f t="shared" si="110"/>
        <v>5.9051999522680646E-3</v>
      </c>
      <c r="H516" s="313">
        <f t="shared" si="110"/>
        <v>1.2942241980530742E-2</v>
      </c>
      <c r="I516" s="313">
        <f t="shared" si="110"/>
        <v>1.5363062928581748E-2</v>
      </c>
      <c r="J516" s="313">
        <f t="shared" si="110"/>
        <v>1.0013284596720625E-2</v>
      </c>
      <c r="K516" s="313">
        <f t="shared" si="110"/>
        <v>2.8613740464332082E-2</v>
      </c>
      <c r="L516" s="313">
        <f t="shared" si="110"/>
        <v>6.255961812388984E-2</v>
      </c>
      <c r="M516" s="313">
        <f t="shared" si="110"/>
        <v>1.4743634466603869E-2</v>
      </c>
      <c r="N516" s="313">
        <f t="shared" si="110"/>
        <v>6.673814632552527E-3</v>
      </c>
      <c r="O516" s="313">
        <f t="shared" si="110"/>
        <v>1.450902730056673E-2</v>
      </c>
      <c r="P516" s="313">
        <f t="shared" si="110"/>
        <v>8.2642717078729184E-3</v>
      </c>
      <c r="Q516" s="367">
        <f t="shared" si="110"/>
        <v>2.6091935006783864E-3</v>
      </c>
      <c r="R516" s="313">
        <f t="shared" si="110"/>
        <v>1.4121976624917304E-6</v>
      </c>
      <c r="S516" s="313">
        <f t="shared" si="110"/>
        <v>9.2170056750083182E-6</v>
      </c>
      <c r="T516" s="313">
        <f t="shared" si="110"/>
        <v>1.2904177793659474E-6</v>
      </c>
      <c r="U516" s="313">
        <f t="shared" si="110"/>
        <v>2.6089390786866653E-6</v>
      </c>
      <c r="V516" s="313">
        <f t="shared" si="110"/>
        <v>3.4642687676427145E-6</v>
      </c>
      <c r="W516" s="313">
        <f t="shared" si="110"/>
        <v>3.5832789255692554E-6</v>
      </c>
      <c r="X516" s="313">
        <f t="shared" si="110"/>
        <v>9.1283479138988586E-6</v>
      </c>
      <c r="Y516" s="313">
        <f t="shared" si="110"/>
        <v>1.4888003624706221E-5</v>
      </c>
      <c r="Z516" s="313">
        <f t="shared" si="110"/>
        <v>3.706606583690622E-6</v>
      </c>
      <c r="AA516" s="313">
        <f t="shared" si="110"/>
        <v>1.1729966700501613E-6</v>
      </c>
      <c r="AB516" s="313">
        <f t="shared" si="110"/>
        <v>4.226095824801057E-6</v>
      </c>
      <c r="AC516" s="313">
        <f t="shared" si="110"/>
        <v>1.7875087934946292E-6</v>
      </c>
      <c r="AD516" s="313">
        <f t="shared" si="110"/>
        <v>6.5432513183084713E-7</v>
      </c>
    </row>
    <row r="517" spans="2:30">
      <c r="B517" s="363"/>
      <c r="C517" s="364" t="str">
        <f t="shared" si="109"/>
        <v>08</v>
      </c>
      <c r="D517" s="365" t="str">
        <f t="shared" si="109"/>
        <v>不動産　　　　　　　</v>
      </c>
      <c r="E517" s="366">
        <f t="shared" si="111"/>
        <v>1.3639248372208904E-3</v>
      </c>
      <c r="F517" s="313">
        <f t="shared" si="110"/>
        <v>4.1282417071359994E-3</v>
      </c>
      <c r="G517" s="313">
        <f t="shared" si="110"/>
        <v>1.0536350670740829E-3</v>
      </c>
      <c r="H517" s="313">
        <f t="shared" si="110"/>
        <v>2.8254928287155243E-3</v>
      </c>
      <c r="I517" s="313">
        <f t="shared" si="110"/>
        <v>2.7557506288185801E-3</v>
      </c>
      <c r="J517" s="313">
        <f t="shared" si="110"/>
        <v>9.0043893307902318E-3</v>
      </c>
      <c r="K517" s="313">
        <f t="shared" si="110"/>
        <v>8.0150600236431075E-3</v>
      </c>
      <c r="L517" s="313">
        <f t="shared" si="110"/>
        <v>1.1916501500902057E-2</v>
      </c>
      <c r="M517" s="313">
        <f t="shared" si="110"/>
        <v>1.2505062063394032E-2</v>
      </c>
      <c r="N517" s="313">
        <f t="shared" si="110"/>
        <v>6.2174082784467819E-3</v>
      </c>
      <c r="O517" s="313">
        <f t="shared" si="110"/>
        <v>8.2566021039775963E-4</v>
      </c>
      <c r="P517" s="313">
        <f t="shared" si="110"/>
        <v>6.7510722212510239E-3</v>
      </c>
      <c r="Q517" s="367">
        <f t="shared" si="110"/>
        <v>1.6479657823676108E-2</v>
      </c>
      <c r="R517" s="313">
        <f t="shared" si="110"/>
        <v>7.1904208552202859E-6</v>
      </c>
      <c r="S517" s="313">
        <f t="shared" si="110"/>
        <v>3.3763368484163675E-5</v>
      </c>
      <c r="T517" s="313">
        <f t="shared" si="110"/>
        <v>7.3577155879572614E-6</v>
      </c>
      <c r="U517" s="313">
        <f t="shared" si="110"/>
        <v>1.7465126418266961E-5</v>
      </c>
      <c r="V517" s="313">
        <f t="shared" si="110"/>
        <v>1.8364643573273818E-5</v>
      </c>
      <c r="W517" s="313">
        <f t="shared" si="110"/>
        <v>1.0155070707247421E-4</v>
      </c>
      <c r="X517" s="313">
        <f t="shared" si="110"/>
        <v>5.5992181689333665E-5</v>
      </c>
      <c r="Y517" s="313">
        <f t="shared" si="110"/>
        <v>1.0826733387386894E-4</v>
      </c>
      <c r="Z517" s="313">
        <f t="shared" si="110"/>
        <v>7.2122457125000543E-5</v>
      </c>
      <c r="AA517" s="313">
        <f t="shared" si="110"/>
        <v>8.456648999541061E-5</v>
      </c>
      <c r="AB517" s="313">
        <f t="shared" si="110"/>
        <v>6.7517912983640716E-6</v>
      </c>
      <c r="AC517" s="313">
        <f t="shared" si="110"/>
        <v>4.1160814790166393E-5</v>
      </c>
      <c r="AD517" s="313">
        <f t="shared" si="110"/>
        <v>1.1510010021353328E-4</v>
      </c>
    </row>
    <row r="518" spans="2:30">
      <c r="B518" s="363"/>
      <c r="C518" s="364" t="str">
        <f t="shared" si="109"/>
        <v>09</v>
      </c>
      <c r="D518" s="365" t="str">
        <f t="shared" si="109"/>
        <v>運輸・郵便　　　</v>
      </c>
      <c r="E518" s="366">
        <f t="shared" si="111"/>
        <v>1.7887402111978663E-2</v>
      </c>
      <c r="F518" s="313">
        <f t="shared" si="110"/>
        <v>2.7102651790508372E-2</v>
      </c>
      <c r="G518" s="313">
        <f t="shared" si="110"/>
        <v>1.3943362307762629E-2</v>
      </c>
      <c r="H518" s="313">
        <f t="shared" si="110"/>
        <v>2.1916454526751648E-2</v>
      </c>
      <c r="I518" s="313">
        <f t="shared" si="110"/>
        <v>1.6708981181659772E-2</v>
      </c>
      <c r="J518" s="313">
        <f t="shared" si="110"/>
        <v>6.4613336547722005E-3</v>
      </c>
      <c r="K518" s="313">
        <f t="shared" si="110"/>
        <v>1.4950104984637492E-2</v>
      </c>
      <c r="L518" s="313">
        <f t="shared" si="110"/>
        <v>3.9825542351862601E-4</v>
      </c>
      <c r="M518" s="313">
        <f t="shared" si="110"/>
        <v>6.3476962434694181E-2</v>
      </c>
      <c r="N518" s="313">
        <f t="shared" si="110"/>
        <v>1.0787281787609421E-2</v>
      </c>
      <c r="O518" s="313">
        <f t="shared" si="110"/>
        <v>1.0494801650471995E-2</v>
      </c>
      <c r="P518" s="313">
        <f t="shared" si="110"/>
        <v>1.1394162768969894E-2</v>
      </c>
      <c r="Q518" s="367">
        <f t="shared" si="110"/>
        <v>4.84893942225171E-2</v>
      </c>
      <c r="R518" s="313">
        <f t="shared" si="110"/>
        <v>1.0136077828878431E-4</v>
      </c>
      <c r="S518" s="313">
        <f t="shared" si="110"/>
        <v>9.8456322930704686E-5</v>
      </c>
      <c r="T518" s="313">
        <f t="shared" si="110"/>
        <v>8.9690061862331111E-5</v>
      </c>
      <c r="U518" s="313">
        <f t="shared" si="110"/>
        <v>7.6977850126954962E-5</v>
      </c>
      <c r="V518" s="313">
        <f t="shared" si="110"/>
        <v>1.4610292115331449E-4</v>
      </c>
      <c r="W518" s="313">
        <f t="shared" si="110"/>
        <v>6.8606902445776609E-5</v>
      </c>
      <c r="X518" s="313">
        <f t="shared" si="110"/>
        <v>1.1383043742102243E-4</v>
      </c>
      <c r="Y518" s="313">
        <f t="shared" si="110"/>
        <v>3.1829656257562386E-6</v>
      </c>
      <c r="Z518" s="313">
        <f t="shared" si="110"/>
        <v>1.2534764686620023E-3</v>
      </c>
      <c r="AA518" s="313">
        <f t="shared" si="110"/>
        <v>3.8659343900378088E-5</v>
      </c>
      <c r="AB518" s="313">
        <f t="shared" si="110"/>
        <v>8.1421171760758833E-5</v>
      </c>
      <c r="AC518" s="313">
        <f t="shared" si="110"/>
        <v>4.4806276239904999E-5</v>
      </c>
      <c r="AD518" s="313">
        <f t="shared" si="110"/>
        <v>2.2982257243910924E-4</v>
      </c>
    </row>
    <row r="519" spans="2:30">
      <c r="B519" s="363"/>
      <c r="C519" s="364" t="str">
        <f t="shared" si="109"/>
        <v>10</v>
      </c>
      <c r="D519" s="365" t="str">
        <f t="shared" si="109"/>
        <v>情報通信</v>
      </c>
      <c r="E519" s="366">
        <f t="shared" si="111"/>
        <v>1.4768761252037428E-3</v>
      </c>
      <c r="F519" s="313">
        <f t="shared" si="110"/>
        <v>2.7198295900044004E-3</v>
      </c>
      <c r="G519" s="313">
        <f t="shared" si="110"/>
        <v>1.718285400019203E-3</v>
      </c>
      <c r="H519" s="313">
        <f t="shared" si="110"/>
        <v>3.9126217247419425E-3</v>
      </c>
      <c r="I519" s="313">
        <f t="shared" si="110"/>
        <v>2.7209334364791124E-3</v>
      </c>
      <c r="J519" s="313">
        <f t="shared" si="110"/>
        <v>9.1076004816076101E-3</v>
      </c>
      <c r="K519" s="313">
        <f t="shared" si="110"/>
        <v>1.4579790206844108E-2</v>
      </c>
      <c r="L519" s="313">
        <f t="shared" si="110"/>
        <v>7.2758819213191784E-4</v>
      </c>
      <c r="M519" s="313">
        <f t="shared" si="110"/>
        <v>3.7545673543323212E-3</v>
      </c>
      <c r="N519" s="313">
        <f t="shared" si="110"/>
        <v>0.10166097212199994</v>
      </c>
      <c r="O519" s="313">
        <f t="shared" si="110"/>
        <v>8.5336819862012782E-3</v>
      </c>
      <c r="P519" s="313">
        <f t="shared" si="110"/>
        <v>8.6187952120750852E-3</v>
      </c>
      <c r="Q519" s="367">
        <f t="shared" si="110"/>
        <v>3.1684297530728746E-2</v>
      </c>
      <c r="R519" s="313">
        <f t="shared" si="110"/>
        <v>4.6963031539669603E-6</v>
      </c>
      <c r="S519" s="313">
        <f t="shared" si="110"/>
        <v>2.0387577172411525E-5</v>
      </c>
      <c r="T519" s="313">
        <f t="shared" si="110"/>
        <v>6.5792243689173493E-6</v>
      </c>
      <c r="U519" s="313">
        <f t="shared" si="110"/>
        <v>2.1133796762429013E-5</v>
      </c>
      <c r="V519" s="313">
        <f t="shared" si="110"/>
        <v>9.2347570077920771E-6</v>
      </c>
      <c r="W519" s="313">
        <f t="shared" si="110"/>
        <v>6.0618588417472273E-5</v>
      </c>
      <c r="X519" s="313">
        <f t="shared" si="110"/>
        <v>6.9588419078514646E-5</v>
      </c>
      <c r="Y519" s="313">
        <f t="shared" si="110"/>
        <v>7.5985149157048553E-6</v>
      </c>
      <c r="Z519" s="313">
        <f t="shared" si="110"/>
        <v>1.7864155210064399E-5</v>
      </c>
      <c r="AA519" s="313">
        <f t="shared" si="110"/>
        <v>3.3208610174661845E-4</v>
      </c>
      <c r="AB519" s="313">
        <f t="shared" si="110"/>
        <v>4.6153358038829694E-5</v>
      </c>
      <c r="AC519" s="313">
        <f t="shared" si="110"/>
        <v>3.6121430607083562E-5</v>
      </c>
      <c r="AD519" s="313">
        <f t="shared" si="110"/>
        <v>2.0871939177651409E-4</v>
      </c>
    </row>
    <row r="520" spans="2:30">
      <c r="B520" s="363"/>
      <c r="C520" s="364" t="str">
        <f t="shared" si="109"/>
        <v>11</v>
      </c>
      <c r="D520" s="365" t="str">
        <f t="shared" si="109"/>
        <v>公務　　　　　　　　</v>
      </c>
      <c r="E520" s="366">
        <f t="shared" si="111"/>
        <v>0</v>
      </c>
      <c r="F520" s="313">
        <f t="shared" si="110"/>
        <v>0</v>
      </c>
      <c r="G520" s="313">
        <f t="shared" si="110"/>
        <v>0</v>
      </c>
      <c r="H520" s="313">
        <f t="shared" si="110"/>
        <v>0</v>
      </c>
      <c r="I520" s="313">
        <f t="shared" si="110"/>
        <v>0</v>
      </c>
      <c r="J520" s="313">
        <f t="shared" si="110"/>
        <v>0</v>
      </c>
      <c r="K520" s="313">
        <f t="shared" si="110"/>
        <v>0</v>
      </c>
      <c r="L520" s="313">
        <f t="shared" si="110"/>
        <v>0</v>
      </c>
      <c r="M520" s="313">
        <f t="shared" si="110"/>
        <v>0</v>
      </c>
      <c r="N520" s="313">
        <f t="shared" si="110"/>
        <v>0</v>
      </c>
      <c r="O520" s="313">
        <f t="shared" si="110"/>
        <v>0</v>
      </c>
      <c r="P520" s="313">
        <f t="shared" si="110"/>
        <v>0</v>
      </c>
      <c r="Q520" s="367">
        <f t="shared" si="110"/>
        <v>0.21074994928205937</v>
      </c>
      <c r="R520" s="313">
        <f t="shared" si="110"/>
        <v>0</v>
      </c>
      <c r="S520" s="313">
        <f t="shared" si="110"/>
        <v>0</v>
      </c>
      <c r="T520" s="313">
        <f t="shared" si="110"/>
        <v>0</v>
      </c>
      <c r="U520" s="313">
        <f t="shared" si="110"/>
        <v>0</v>
      </c>
      <c r="V520" s="313">
        <f t="shared" si="110"/>
        <v>0</v>
      </c>
      <c r="W520" s="313">
        <f t="shared" si="110"/>
        <v>0</v>
      </c>
      <c r="X520" s="313">
        <f t="shared" si="110"/>
        <v>0</v>
      </c>
      <c r="Y520" s="313">
        <f t="shared" si="110"/>
        <v>0</v>
      </c>
      <c r="Z520" s="313">
        <f t="shared" ref="F520:AD530" si="112">Z136</f>
        <v>0</v>
      </c>
      <c r="AA520" s="313">
        <f t="shared" si="112"/>
        <v>0</v>
      </c>
      <c r="AB520" s="313">
        <f t="shared" si="112"/>
        <v>0</v>
      </c>
      <c r="AC520" s="313">
        <f t="shared" si="112"/>
        <v>0</v>
      </c>
      <c r="AD520" s="313">
        <f t="shared" si="112"/>
        <v>0</v>
      </c>
    </row>
    <row r="521" spans="2:30">
      <c r="B521" s="363"/>
      <c r="C521" s="364" t="str">
        <f t="shared" si="109"/>
        <v>12</v>
      </c>
      <c r="D521" s="365" t="str">
        <f t="shared" si="109"/>
        <v>サービス業</v>
      </c>
      <c r="E521" s="366">
        <f t="shared" si="111"/>
        <v>1.6633825179512222E-2</v>
      </c>
      <c r="F521" s="313">
        <f t="shared" si="112"/>
        <v>8.8558256422959933E-2</v>
      </c>
      <c r="G521" s="313">
        <f t="shared" si="112"/>
        <v>2.3460360841789207E-2</v>
      </c>
      <c r="H521" s="313">
        <f t="shared" si="112"/>
        <v>6.6481381751374996E-2</v>
      </c>
      <c r="I521" s="313">
        <f t="shared" si="112"/>
        <v>6.0377300682831758E-2</v>
      </c>
      <c r="J521" s="313">
        <f t="shared" si="112"/>
        <v>4.9217556189634845E-2</v>
      </c>
      <c r="K521" s="313">
        <f t="shared" si="112"/>
        <v>6.4269351625637544E-2</v>
      </c>
      <c r="L521" s="313">
        <f t="shared" si="112"/>
        <v>8.5534728550220318E-3</v>
      </c>
      <c r="M521" s="313">
        <f t="shared" si="112"/>
        <v>3.1468689706283429E-2</v>
      </c>
      <c r="N521" s="313">
        <f t="shared" si="112"/>
        <v>8.6522330903206726E-2</v>
      </c>
      <c r="O521" s="313">
        <f t="shared" si="112"/>
        <v>6.8325163282870471E-2</v>
      </c>
      <c r="P521" s="313">
        <f t="shared" si="112"/>
        <v>5.7736058063452896E-2</v>
      </c>
      <c r="Q521" s="367">
        <f t="shared" si="112"/>
        <v>4.2310990094637131E-2</v>
      </c>
      <c r="R521" s="313">
        <f t="shared" si="112"/>
        <v>1.1079351325496058E-5</v>
      </c>
      <c r="S521" s="313">
        <f t="shared" si="112"/>
        <v>5.8854481071037528E-5</v>
      </c>
      <c r="T521" s="313">
        <f t="shared" si="112"/>
        <v>1.6627880502368891E-5</v>
      </c>
      <c r="U521" s="313">
        <f t="shared" si="112"/>
        <v>5.6258095570034738E-5</v>
      </c>
      <c r="V521" s="313">
        <f t="shared" si="112"/>
        <v>1.2889026762614265E-4</v>
      </c>
      <c r="W521" s="313">
        <f t="shared" si="112"/>
        <v>4.8556725149197106E-5</v>
      </c>
      <c r="X521" s="313">
        <f t="shared" si="112"/>
        <v>7.7155020903127674E-5</v>
      </c>
      <c r="Y521" s="313">
        <f t="shared" si="112"/>
        <v>9.9306786831716058E-6</v>
      </c>
      <c r="Z521" s="313">
        <f t="shared" si="112"/>
        <v>9.3419643454537165E-5</v>
      </c>
      <c r="AA521" s="313">
        <f t="shared" si="112"/>
        <v>1.1598847944995291E-4</v>
      </c>
      <c r="AB521" s="313">
        <f t="shared" si="112"/>
        <v>3.5074674224227977E-4</v>
      </c>
      <c r="AC521" s="313">
        <f t="shared" si="112"/>
        <v>9.8029444453731596E-5</v>
      </c>
      <c r="AD521" s="313">
        <f t="shared" si="112"/>
        <v>1.8798895811810646E-4</v>
      </c>
    </row>
    <row r="522" spans="2:30">
      <c r="B522" s="363"/>
      <c r="C522" s="364" t="str">
        <f t="shared" si="109"/>
        <v>13</v>
      </c>
      <c r="D522" s="365" t="str">
        <f t="shared" si="109"/>
        <v>分類不明</v>
      </c>
      <c r="E522" s="366">
        <f t="shared" si="111"/>
        <v>2.8206446372742071E-3</v>
      </c>
      <c r="F522" s="313">
        <f t="shared" si="112"/>
        <v>1.2813799399830213E-2</v>
      </c>
      <c r="G522" s="313">
        <f t="shared" si="112"/>
        <v>2.2926326891511382E-3</v>
      </c>
      <c r="H522" s="313">
        <f t="shared" si="112"/>
        <v>1.2213006852969888E-2</v>
      </c>
      <c r="I522" s="313">
        <f t="shared" si="112"/>
        <v>2.8533973552610959E-3</v>
      </c>
      <c r="J522" s="313">
        <f t="shared" si="112"/>
        <v>5.0290705529273541E-3</v>
      </c>
      <c r="K522" s="313">
        <f t="shared" si="112"/>
        <v>4.591731435387319E-3</v>
      </c>
      <c r="L522" s="313">
        <f t="shared" si="112"/>
        <v>5.5331833917101269E-4</v>
      </c>
      <c r="M522" s="313">
        <f t="shared" si="112"/>
        <v>6.8924733672787158E-3</v>
      </c>
      <c r="N522" s="313">
        <f t="shared" si="112"/>
        <v>2.4199825361782578E-3</v>
      </c>
      <c r="O522" s="313">
        <f t="shared" si="112"/>
        <v>6.6065174974696097E-4</v>
      </c>
      <c r="P522" s="313">
        <f t="shared" si="112"/>
        <v>4.4600633275847148E-3</v>
      </c>
      <c r="Q522" s="367">
        <f t="shared" si="112"/>
        <v>0</v>
      </c>
      <c r="R522" s="313">
        <f t="shared" si="112"/>
        <v>2.2014978077877996E-5</v>
      </c>
      <c r="S522" s="313">
        <f t="shared" si="112"/>
        <v>6.8272324162639792E-5</v>
      </c>
      <c r="T522" s="313">
        <f t="shared" si="112"/>
        <v>1.742983553285526E-5</v>
      </c>
      <c r="U522" s="313">
        <f t="shared" si="112"/>
        <v>7.801459144269338E-5</v>
      </c>
      <c r="V522" s="313">
        <f t="shared" si="112"/>
        <v>2.1318834607642269E-5</v>
      </c>
      <c r="W522" s="313">
        <f t="shared" si="112"/>
        <v>3.8093290879006458E-5</v>
      </c>
      <c r="X522" s="313">
        <f t="shared" si="112"/>
        <v>2.6050074569608039E-5</v>
      </c>
      <c r="Y522" s="313">
        <f t="shared" si="112"/>
        <v>9.7641650399171998E-6</v>
      </c>
      <c r="Z522" s="313">
        <f t="shared" si="112"/>
        <v>5.6086471723679417E-5</v>
      </c>
      <c r="AA522" s="313">
        <f t="shared" si="112"/>
        <v>1.4785526196024668E-5</v>
      </c>
      <c r="AB522" s="313">
        <f t="shared" si="112"/>
        <v>5.2431970367798699E-6</v>
      </c>
      <c r="AC522" s="313">
        <f t="shared" si="112"/>
        <v>2.6607660092965098E-5</v>
      </c>
      <c r="AD522" s="313">
        <f t="shared" si="112"/>
        <v>0</v>
      </c>
    </row>
    <row r="523" spans="2:30">
      <c r="B523" s="371" t="s">
        <v>72</v>
      </c>
      <c r="C523" s="357" t="str">
        <f t="shared" ref="C523:D535" si="113">C5</f>
        <v>01</v>
      </c>
      <c r="D523" s="358" t="str">
        <f t="shared" si="113"/>
        <v>農林漁業</v>
      </c>
      <c r="E523" s="366">
        <f t="shared" si="111"/>
        <v>2.544580241629156E-2</v>
      </c>
      <c r="F523" s="313">
        <f t="shared" si="112"/>
        <v>0</v>
      </c>
      <c r="G523" s="313">
        <f t="shared" si="112"/>
        <v>5.7472623821061969E-3</v>
      </c>
      <c r="H523" s="313">
        <f t="shared" si="112"/>
        <v>4.9771047108573472E-4</v>
      </c>
      <c r="I523" s="313">
        <f t="shared" si="112"/>
        <v>0</v>
      </c>
      <c r="J523" s="313">
        <f t="shared" si="112"/>
        <v>6.4308668445845206E-5</v>
      </c>
      <c r="K523" s="313">
        <f t="shared" si="112"/>
        <v>0</v>
      </c>
      <c r="L523" s="313">
        <f t="shared" si="112"/>
        <v>2.1450074772953787E-6</v>
      </c>
      <c r="M523" s="313">
        <f t="shared" si="112"/>
        <v>0</v>
      </c>
      <c r="N523" s="313">
        <f t="shared" si="112"/>
        <v>0</v>
      </c>
      <c r="O523" s="313">
        <f t="shared" si="112"/>
        <v>1.4677229899456916E-5</v>
      </c>
      <c r="P523" s="313">
        <f t="shared" si="112"/>
        <v>2.6622614779910959E-3</v>
      </c>
      <c r="Q523" s="367">
        <f t="shared" si="112"/>
        <v>0</v>
      </c>
      <c r="R523" s="313">
        <f t="shared" si="112"/>
        <v>0.12151175753262586</v>
      </c>
      <c r="S523" s="313">
        <f t="shared" si="112"/>
        <v>7.5714683479125713E-5</v>
      </c>
      <c r="T523" s="313">
        <f t="shared" si="112"/>
        <v>2.7246448964023572E-2</v>
      </c>
      <c r="U523" s="313">
        <f t="shared" si="112"/>
        <v>1.0368127234966333E-3</v>
      </c>
      <c r="V523" s="313">
        <f t="shared" si="112"/>
        <v>0</v>
      </c>
      <c r="W523" s="313">
        <f t="shared" si="112"/>
        <v>1.1798938506043941E-4</v>
      </c>
      <c r="X523" s="313">
        <f t="shared" si="112"/>
        <v>0</v>
      </c>
      <c r="Y523" s="313">
        <f t="shared" si="112"/>
        <v>2.1976716406508489E-6</v>
      </c>
      <c r="Z523" s="313">
        <f t="shared" si="112"/>
        <v>5.0346170209849642E-5</v>
      </c>
      <c r="AA523" s="313">
        <f t="shared" si="112"/>
        <v>0</v>
      </c>
      <c r="AB523" s="313">
        <f t="shared" si="112"/>
        <v>4.3337834618492599E-5</v>
      </c>
      <c r="AC523" s="313">
        <f t="shared" si="112"/>
        <v>6.0189930739449555E-3</v>
      </c>
      <c r="AD523" s="313">
        <f t="shared" si="112"/>
        <v>0</v>
      </c>
    </row>
    <row r="524" spans="2:30">
      <c r="B524" s="372"/>
      <c r="C524" s="364" t="str">
        <f t="shared" si="113"/>
        <v>02</v>
      </c>
      <c r="D524" s="365" t="str">
        <f t="shared" si="113"/>
        <v>鉱業</v>
      </c>
      <c r="E524" s="366">
        <f t="shared" si="111"/>
        <v>1.313376364855418E-6</v>
      </c>
      <c r="F524" s="313">
        <f t="shared" si="112"/>
        <v>3.1161626829067951E-4</v>
      </c>
      <c r="G524" s="313">
        <f t="shared" si="112"/>
        <v>7.2809394525655069E-3</v>
      </c>
      <c r="H524" s="313">
        <f t="shared" si="112"/>
        <v>1.1229035160060003E-3</v>
      </c>
      <c r="I524" s="313">
        <f t="shared" si="112"/>
        <v>2.1862464602942683E-2</v>
      </c>
      <c r="J524" s="313">
        <f t="shared" si="112"/>
        <v>2.3824072052521065E-7</v>
      </c>
      <c r="K524" s="313">
        <f t="shared" si="112"/>
        <v>0</v>
      </c>
      <c r="L524" s="313">
        <f t="shared" si="112"/>
        <v>0</v>
      </c>
      <c r="M524" s="313">
        <f t="shared" si="112"/>
        <v>3.3929284152341337E-7</v>
      </c>
      <c r="N524" s="313">
        <f t="shared" si="112"/>
        <v>0</v>
      </c>
      <c r="O524" s="313">
        <f t="shared" si="112"/>
        <v>6.6493469847215602E-7</v>
      </c>
      <c r="P524" s="313">
        <f t="shared" si="112"/>
        <v>1.0775584615965211E-6</v>
      </c>
      <c r="Q524" s="367">
        <f t="shared" si="112"/>
        <v>2.7066730243973998E-5</v>
      </c>
      <c r="R524" s="313">
        <f t="shared" si="112"/>
        <v>3.2089776608958481E-5</v>
      </c>
      <c r="S524" s="313">
        <f t="shared" si="112"/>
        <v>1.7596733370454209E-3</v>
      </c>
      <c r="T524" s="313">
        <f t="shared" si="112"/>
        <v>4.2189969131042102E-2</v>
      </c>
      <c r="U524" s="313">
        <f t="shared" si="112"/>
        <v>6.2222498140853885E-3</v>
      </c>
      <c r="V524" s="313">
        <f t="shared" si="112"/>
        <v>0.26215597435376148</v>
      </c>
      <c r="W524" s="313">
        <f t="shared" si="112"/>
        <v>2.7682889917889377E-6</v>
      </c>
      <c r="X524" s="313">
        <f t="shared" si="112"/>
        <v>1.2002963703209231E-6</v>
      </c>
      <c r="Y524" s="313">
        <f t="shared" si="112"/>
        <v>9.7755242604261314E-7</v>
      </c>
      <c r="Z524" s="313">
        <f t="shared" si="112"/>
        <v>9.8752873808941141E-6</v>
      </c>
      <c r="AA524" s="313">
        <f t="shared" si="112"/>
        <v>3.42274213630531E-7</v>
      </c>
      <c r="AB524" s="313">
        <f t="shared" si="112"/>
        <v>1.1176906632713287E-5</v>
      </c>
      <c r="AC524" s="313">
        <f t="shared" si="112"/>
        <v>1.7698323597074916E-5</v>
      </c>
      <c r="AD524" s="313">
        <f t="shared" si="112"/>
        <v>2.2079981246812496E-4</v>
      </c>
    </row>
    <row r="525" spans="2:30">
      <c r="B525" s="372"/>
      <c r="C525" s="364" t="str">
        <f t="shared" si="113"/>
        <v>03</v>
      </c>
      <c r="D525" s="365" t="str">
        <f t="shared" si="113"/>
        <v>製造業</v>
      </c>
      <c r="E525" s="366">
        <f t="shared" si="111"/>
        <v>0.13590106832712232</v>
      </c>
      <c r="F525" s="313">
        <f t="shared" si="112"/>
        <v>6.0783534906520428E-2</v>
      </c>
      <c r="G525" s="313">
        <f t="shared" si="112"/>
        <v>0.24089768169203732</v>
      </c>
      <c r="H525" s="313">
        <f t="shared" si="112"/>
        <v>0.16544593289882942</v>
      </c>
      <c r="I525" s="313">
        <f t="shared" si="112"/>
        <v>1.3983782837488782E-2</v>
      </c>
      <c r="J525" s="313">
        <f t="shared" si="112"/>
        <v>1.6143013259086854E-2</v>
      </c>
      <c r="K525" s="313">
        <f t="shared" si="112"/>
        <v>1.7419656362855175E-2</v>
      </c>
      <c r="L525" s="313">
        <f t="shared" si="112"/>
        <v>9.1252581056731051E-4</v>
      </c>
      <c r="M525" s="313">
        <f t="shared" si="112"/>
        <v>2.0594953622533295E-2</v>
      </c>
      <c r="N525" s="313">
        <f t="shared" si="112"/>
        <v>2.3547498316408084E-2</v>
      </c>
      <c r="O525" s="313">
        <f t="shared" si="112"/>
        <v>1.7982084908753287E-2</v>
      </c>
      <c r="P525" s="313">
        <f t="shared" si="112"/>
        <v>7.5879077429261976E-2</v>
      </c>
      <c r="Q525" s="367">
        <f t="shared" si="112"/>
        <v>2.2150660856758819E-2</v>
      </c>
      <c r="R525" s="313">
        <f t="shared" si="112"/>
        <v>0.24104816860712874</v>
      </c>
      <c r="S525" s="313">
        <f t="shared" si="112"/>
        <v>0.15180943757699583</v>
      </c>
      <c r="T525" s="313">
        <f t="shared" si="112"/>
        <v>0.4300535685205028</v>
      </c>
      <c r="U525" s="313">
        <f t="shared" si="112"/>
        <v>0.28432460178647251</v>
      </c>
      <c r="V525" s="313">
        <f t="shared" si="112"/>
        <v>6.5881983455141527E-2</v>
      </c>
      <c r="W525" s="313">
        <f t="shared" si="112"/>
        <v>4.296993745709124E-2</v>
      </c>
      <c r="X525" s="313">
        <f t="shared" si="112"/>
        <v>3.1145602256861412E-2</v>
      </c>
      <c r="Y525" s="313">
        <f t="shared" si="112"/>
        <v>2.8539010840251083E-3</v>
      </c>
      <c r="Z525" s="313">
        <f t="shared" si="112"/>
        <v>8.2183459478113507E-2</v>
      </c>
      <c r="AA525" s="313">
        <f t="shared" si="112"/>
        <v>5.1251169234032709E-2</v>
      </c>
      <c r="AB525" s="313">
        <f t="shared" si="112"/>
        <v>5.2215334410120391E-2</v>
      </c>
      <c r="AC525" s="313">
        <f t="shared" si="112"/>
        <v>0.12389820999282695</v>
      </c>
      <c r="AD525" s="313">
        <f t="shared" si="112"/>
        <v>5.9669596057430628E-2</v>
      </c>
    </row>
    <row r="526" spans="2:30">
      <c r="B526" s="372"/>
      <c r="C526" s="364" t="str">
        <f t="shared" si="113"/>
        <v>04</v>
      </c>
      <c r="D526" s="365" t="str">
        <f t="shared" si="113"/>
        <v>建設</v>
      </c>
      <c r="E526" s="366">
        <f t="shared" si="111"/>
        <v>0</v>
      </c>
      <c r="F526" s="313">
        <f t="shared" si="112"/>
        <v>0</v>
      </c>
      <c r="G526" s="313">
        <f t="shared" si="112"/>
        <v>0</v>
      </c>
      <c r="H526" s="313">
        <f t="shared" si="112"/>
        <v>0</v>
      </c>
      <c r="I526" s="313">
        <f t="shared" si="112"/>
        <v>0</v>
      </c>
      <c r="J526" s="313">
        <f t="shared" si="112"/>
        <v>0</v>
      </c>
      <c r="K526" s="313">
        <f t="shared" si="112"/>
        <v>0</v>
      </c>
      <c r="L526" s="313">
        <f t="shared" si="112"/>
        <v>0</v>
      </c>
      <c r="M526" s="313">
        <f t="shared" si="112"/>
        <v>0</v>
      </c>
      <c r="N526" s="313">
        <f t="shared" si="112"/>
        <v>0</v>
      </c>
      <c r="O526" s="313">
        <f t="shared" si="112"/>
        <v>0</v>
      </c>
      <c r="P526" s="313">
        <f t="shared" si="112"/>
        <v>0</v>
      </c>
      <c r="Q526" s="367">
        <f t="shared" si="112"/>
        <v>0</v>
      </c>
      <c r="R526" s="313">
        <f t="shared" si="112"/>
        <v>2.828417547885645E-3</v>
      </c>
      <c r="S526" s="313">
        <f t="shared" si="112"/>
        <v>6.0353898231711349E-3</v>
      </c>
      <c r="T526" s="313">
        <f t="shared" si="112"/>
        <v>1.9945156566846039E-3</v>
      </c>
      <c r="U526" s="313">
        <f t="shared" si="112"/>
        <v>8.3287034077972799E-4</v>
      </c>
      <c r="V526" s="313">
        <f t="shared" si="112"/>
        <v>1.6932282396717985E-2</v>
      </c>
      <c r="W526" s="313">
        <f t="shared" si="112"/>
        <v>3.2940842784240252E-3</v>
      </c>
      <c r="X526" s="313">
        <f t="shared" si="112"/>
        <v>2.5131348146019369E-3</v>
      </c>
      <c r="Y526" s="313">
        <f t="shared" si="112"/>
        <v>8.969457088813533E-3</v>
      </c>
      <c r="Z526" s="313">
        <f t="shared" si="112"/>
        <v>5.5624618168558185E-3</v>
      </c>
      <c r="AA526" s="313">
        <f t="shared" si="112"/>
        <v>3.4921835341177629E-3</v>
      </c>
      <c r="AB526" s="313">
        <f t="shared" si="112"/>
        <v>8.3131173209390116E-3</v>
      </c>
      <c r="AC526" s="313">
        <f t="shared" si="112"/>
        <v>2.5159496970737555E-3</v>
      </c>
      <c r="AD526" s="313">
        <f t="shared" si="112"/>
        <v>1.3313751476349523E-4</v>
      </c>
    </row>
    <row r="527" spans="2:30">
      <c r="B527" s="372"/>
      <c r="C527" s="364" t="str">
        <f t="shared" si="113"/>
        <v>05</v>
      </c>
      <c r="D527" s="365" t="str">
        <f t="shared" si="113"/>
        <v>電力・ガス・水道</v>
      </c>
      <c r="E527" s="366">
        <f t="shared" si="111"/>
        <v>1.9696689333346794E-3</v>
      </c>
      <c r="F527" s="313">
        <f t="shared" si="112"/>
        <v>8.0597262455082593E-3</v>
      </c>
      <c r="G527" s="313">
        <f t="shared" si="112"/>
        <v>5.7508489520208365E-3</v>
      </c>
      <c r="H527" s="313">
        <f t="shared" si="112"/>
        <v>8.3617456046117928E-4</v>
      </c>
      <c r="I527" s="313">
        <f t="shared" si="112"/>
        <v>2.2564475712839396E-2</v>
      </c>
      <c r="J527" s="313">
        <f t="shared" si="112"/>
        <v>6.6451263502579766E-3</v>
      </c>
      <c r="K527" s="313">
        <f t="shared" si="112"/>
        <v>1.2397517067789228E-3</v>
      </c>
      <c r="L527" s="313">
        <f t="shared" si="112"/>
        <v>4.0057072775879875E-4</v>
      </c>
      <c r="M527" s="313">
        <f t="shared" si="112"/>
        <v>2.5809351989839499E-3</v>
      </c>
      <c r="N527" s="313">
        <f t="shared" si="112"/>
        <v>2.0513513659825935E-3</v>
      </c>
      <c r="O527" s="313">
        <f t="shared" si="112"/>
        <v>2.2651609813656051E-3</v>
      </c>
      <c r="P527" s="313">
        <f t="shared" si="112"/>
        <v>5.2094720116433579E-3</v>
      </c>
      <c r="Q527" s="367">
        <f t="shared" si="112"/>
        <v>1.0273214200372436E-3</v>
      </c>
      <c r="R527" s="313">
        <f t="shared" si="112"/>
        <v>1.0121254572746392E-2</v>
      </c>
      <c r="S527" s="313">
        <f t="shared" si="112"/>
        <v>4.2043404812061397E-2</v>
      </c>
      <c r="T527" s="313">
        <f t="shared" si="112"/>
        <v>2.2083600578005003E-2</v>
      </c>
      <c r="U527" s="313">
        <f t="shared" si="112"/>
        <v>4.144986517249081E-3</v>
      </c>
      <c r="V527" s="313">
        <f t="shared" si="112"/>
        <v>9.3267167073748602E-2</v>
      </c>
      <c r="W527" s="313">
        <f t="shared" si="112"/>
        <v>2.5141933556274768E-2</v>
      </c>
      <c r="X527" s="313">
        <f t="shared" si="112"/>
        <v>6.2910510147840461E-3</v>
      </c>
      <c r="Y527" s="313">
        <f t="shared" si="112"/>
        <v>4.4381106756115375E-3</v>
      </c>
      <c r="Z527" s="313">
        <f t="shared" si="112"/>
        <v>1.7127738512993276E-2</v>
      </c>
      <c r="AA527" s="313">
        <f t="shared" si="112"/>
        <v>7.5442669894722472E-3</v>
      </c>
      <c r="AB527" s="313">
        <f t="shared" si="112"/>
        <v>1.6078829466323045E-2</v>
      </c>
      <c r="AC527" s="313">
        <f t="shared" si="112"/>
        <v>2.2817324411747358E-2</v>
      </c>
      <c r="AD527" s="313">
        <f t="shared" si="112"/>
        <v>6.2656267618857531E-3</v>
      </c>
    </row>
    <row r="528" spans="2:30">
      <c r="B528" s="372"/>
      <c r="C528" s="364" t="str">
        <f t="shared" si="113"/>
        <v>06</v>
      </c>
      <c r="D528" s="365" t="str">
        <f t="shared" si="113"/>
        <v>商業　　　　　　　　</v>
      </c>
      <c r="E528" s="366">
        <f t="shared" si="111"/>
        <v>3.6984475271863847E-2</v>
      </c>
      <c r="F528" s="313">
        <f t="shared" si="112"/>
        <v>3.0287042098311841E-2</v>
      </c>
      <c r="G528" s="313">
        <f t="shared" si="112"/>
        <v>3.4219404859412106E-2</v>
      </c>
      <c r="H528" s="313">
        <f t="shared" si="112"/>
        <v>4.1464422729079298E-2</v>
      </c>
      <c r="I528" s="313">
        <f t="shared" si="112"/>
        <v>1.0721039419290047E-2</v>
      </c>
      <c r="J528" s="313">
        <f t="shared" si="112"/>
        <v>7.0795394389579361E-3</v>
      </c>
      <c r="K528" s="313">
        <f t="shared" si="112"/>
        <v>4.0463820083258203E-3</v>
      </c>
      <c r="L528" s="313">
        <f t="shared" si="112"/>
        <v>8.219093011485731E-4</v>
      </c>
      <c r="M528" s="313">
        <f t="shared" si="112"/>
        <v>6.484576019417744E-3</v>
      </c>
      <c r="N528" s="313">
        <f t="shared" si="112"/>
        <v>6.5887280721170323E-3</v>
      </c>
      <c r="O528" s="313">
        <f t="shared" si="112"/>
        <v>6.2308978195350076E-3</v>
      </c>
      <c r="P528" s="313">
        <f t="shared" si="112"/>
        <v>3.2723446398050735E-2</v>
      </c>
      <c r="Q528" s="367">
        <f t="shared" si="112"/>
        <v>7.3256609696826722E-3</v>
      </c>
      <c r="R528" s="313">
        <f t="shared" si="112"/>
        <v>6.8231631549713928E-2</v>
      </c>
      <c r="S528" s="313">
        <f t="shared" si="112"/>
        <v>3.2968563624021029E-2</v>
      </c>
      <c r="T528" s="313">
        <f t="shared" si="112"/>
        <v>4.6126663869151235E-2</v>
      </c>
      <c r="U528" s="313">
        <f t="shared" si="112"/>
        <v>5.7173511723286552E-2</v>
      </c>
      <c r="V528" s="313">
        <f t="shared" si="112"/>
        <v>1.8262293674745127E-2</v>
      </c>
      <c r="W528" s="313">
        <f t="shared" si="112"/>
        <v>1.4447440568071637E-2</v>
      </c>
      <c r="X528" s="313">
        <f t="shared" si="112"/>
        <v>6.1963249890320876E-3</v>
      </c>
      <c r="Y528" s="313">
        <f t="shared" si="112"/>
        <v>1.4609843069935064E-3</v>
      </c>
      <c r="Z528" s="313">
        <f t="shared" si="112"/>
        <v>9.8957724912635547E-3</v>
      </c>
      <c r="AA528" s="313">
        <f t="shared" si="112"/>
        <v>1.308098198660616E-2</v>
      </c>
      <c r="AB528" s="313">
        <f t="shared" si="112"/>
        <v>1.1107102909768662E-2</v>
      </c>
      <c r="AC528" s="313">
        <f t="shared" si="112"/>
        <v>4.0938420441776521E-2</v>
      </c>
      <c r="AD528" s="313">
        <f t="shared" si="112"/>
        <v>1.1300043051524447E-2</v>
      </c>
    </row>
    <row r="529" spans="2:31">
      <c r="B529" s="372"/>
      <c r="C529" s="364" t="str">
        <f t="shared" si="113"/>
        <v>07</v>
      </c>
      <c r="D529" s="365" t="str">
        <f t="shared" si="113"/>
        <v>金融・保険　　　　　</v>
      </c>
      <c r="E529" s="366">
        <f t="shared" si="111"/>
        <v>5.3669807719617616E-4</v>
      </c>
      <c r="F529" s="313">
        <f t="shared" si="112"/>
        <v>4.8680758888548243E-3</v>
      </c>
      <c r="G529" s="313">
        <f t="shared" si="112"/>
        <v>5.7384709117190222E-4</v>
      </c>
      <c r="H529" s="313">
        <f t="shared" si="112"/>
        <v>1.2576827158778828E-3</v>
      </c>
      <c r="I529" s="313">
        <f t="shared" si="112"/>
        <v>1.4929297981978505E-3</v>
      </c>
      <c r="J529" s="313">
        <f t="shared" si="112"/>
        <v>9.7305667637851757E-4</v>
      </c>
      <c r="K529" s="313">
        <f t="shared" si="112"/>
        <v>2.780585224163014E-3</v>
      </c>
      <c r="L529" s="313">
        <f t="shared" si="112"/>
        <v>6.0793292649524711E-3</v>
      </c>
      <c r="M529" s="313">
        <f t="shared" si="112"/>
        <v>1.4327358633661321E-3</v>
      </c>
      <c r="N529" s="313">
        <f t="shared" si="112"/>
        <v>6.4853843135994358E-4</v>
      </c>
      <c r="O529" s="313">
        <f t="shared" si="112"/>
        <v>1.4099375430913397E-3</v>
      </c>
      <c r="P529" s="313">
        <f t="shared" si="112"/>
        <v>8.0309359861653021E-4</v>
      </c>
      <c r="Q529" s="367">
        <f t="shared" si="112"/>
        <v>2.5355248133365088E-4</v>
      </c>
      <c r="R529" s="313">
        <f t="shared" si="112"/>
        <v>7.2290661680091631E-3</v>
      </c>
      <c r="S529" s="313">
        <f t="shared" si="112"/>
        <v>4.7182023922902001E-2</v>
      </c>
      <c r="T529" s="313">
        <f t="shared" si="112"/>
        <v>6.6056726754187703E-3</v>
      </c>
      <c r="U529" s="313">
        <f t="shared" si="112"/>
        <v>1.3355207793541591E-2</v>
      </c>
      <c r="V529" s="313">
        <f t="shared" si="112"/>
        <v>1.7733656420921458E-2</v>
      </c>
      <c r="W529" s="313">
        <f t="shared" si="112"/>
        <v>1.8342871638568955E-2</v>
      </c>
      <c r="X529" s="313">
        <f t="shared" si="112"/>
        <v>4.6728183190552254E-2</v>
      </c>
      <c r="Y529" s="313">
        <f t="shared" si="112"/>
        <v>7.6211968176368369E-2</v>
      </c>
      <c r="Z529" s="313">
        <f t="shared" si="112"/>
        <v>1.897418822022361E-2</v>
      </c>
      <c r="AA529" s="313">
        <f t="shared" si="112"/>
        <v>6.0045918272412417E-3</v>
      </c>
      <c r="AB529" s="313">
        <f t="shared" si="112"/>
        <v>2.1633463332554555E-2</v>
      </c>
      <c r="AC529" s="313">
        <f t="shared" si="112"/>
        <v>9.150290846163027E-3</v>
      </c>
      <c r="AD529" s="313">
        <f t="shared" si="112"/>
        <v>3.3495025512579142E-3</v>
      </c>
    </row>
    <row r="530" spans="2:31">
      <c r="B530" s="372"/>
      <c r="C530" s="364" t="str">
        <f t="shared" si="113"/>
        <v>08</v>
      </c>
      <c r="D530" s="365" t="str">
        <f t="shared" si="113"/>
        <v>不動産　　　　　　　</v>
      </c>
      <c r="E530" s="366">
        <f t="shared" si="111"/>
        <v>8.8320489088732101E-4</v>
      </c>
      <c r="F530" s="313">
        <f t="shared" si="112"/>
        <v>2.6732288810992948E-3</v>
      </c>
      <c r="G530" s="313">
        <f t="shared" si="112"/>
        <v>6.8227780523914003E-4</v>
      </c>
      <c r="H530" s="313">
        <f t="shared" si="112"/>
        <v>1.8296382743299611E-3</v>
      </c>
      <c r="I530" s="313">
        <f t="shared" si="112"/>
        <v>1.7844769499158304E-3</v>
      </c>
      <c r="J530" s="313">
        <f t="shared" si="112"/>
        <v>5.8307616954991967E-3</v>
      </c>
      <c r="K530" s="313">
        <f t="shared" si="112"/>
        <v>5.190124866455959E-3</v>
      </c>
      <c r="L530" s="313">
        <f t="shared" si="112"/>
        <v>7.716490029837546E-3</v>
      </c>
      <c r="M530" s="313">
        <f t="shared" si="112"/>
        <v>8.0976104209255773E-3</v>
      </c>
      <c r="N530" s="313">
        <f t="shared" si="112"/>
        <v>4.0260615910158101E-3</v>
      </c>
      <c r="O530" s="313">
        <f t="shared" si="112"/>
        <v>5.3465346193138936E-4</v>
      </c>
      <c r="P530" s="313">
        <f t="shared" si="112"/>
        <v>4.3716338626780095E-3</v>
      </c>
      <c r="Q530" s="367">
        <f t="shared" si="112"/>
        <v>1.0671346391548294E-2</v>
      </c>
      <c r="R530" s="313">
        <f t="shared" si="112"/>
        <v>1.9862327389200273E-3</v>
      </c>
      <c r="S530" s="313">
        <f t="shared" si="112"/>
        <v>9.3265622707993812E-3</v>
      </c>
      <c r="T530" s="313">
        <f t="shared" si="112"/>
        <v>2.032445093092567E-3</v>
      </c>
      <c r="U530" s="313">
        <f t="shared" si="112"/>
        <v>4.8244472166262585E-3</v>
      </c>
      <c r="V530" s="313">
        <f t="shared" si="112"/>
        <v>5.0729236908784864E-3</v>
      </c>
      <c r="W530" s="313">
        <f t="shared" si="112"/>
        <v>2.8051673623719551E-2</v>
      </c>
      <c r="X530" s="313">
        <f t="shared" si="112"/>
        <v>1.5466897784456018E-2</v>
      </c>
      <c r="Y530" s="313">
        <f t="shared" si="112"/>
        <v>2.9907028729721778E-2</v>
      </c>
      <c r="Z530" s="313">
        <f t="shared" si="112"/>
        <v>1.9922614884082944E-2</v>
      </c>
      <c r="AA530" s="313">
        <f t="shared" si="112"/>
        <v>2.3360069518391438E-2</v>
      </c>
      <c r="AB530" s="313">
        <f t="shared" si="112"/>
        <v>1.8650687064346015E-3</v>
      </c>
      <c r="AC530" s="313">
        <f t="shared" si="112"/>
        <v>1.1369982306042295E-2</v>
      </c>
      <c r="AD530" s="313">
        <f t="shared" si="112"/>
        <v>3.1794465428420592E-2</v>
      </c>
    </row>
    <row r="531" spans="2:31">
      <c r="B531" s="372"/>
      <c r="C531" s="364" t="str">
        <f t="shared" si="113"/>
        <v>09</v>
      </c>
      <c r="D531" s="365" t="str">
        <f t="shared" si="113"/>
        <v>運輸・郵便　　　</v>
      </c>
      <c r="E531" s="366">
        <f t="shared" si="111"/>
        <v>6.7110325330893769E-3</v>
      </c>
      <c r="F531" s="313">
        <f t="shared" ref="F531:AD537" si="114">F147</f>
        <v>1.2664505072236727E-2</v>
      </c>
      <c r="G531" s="313">
        <f t="shared" si="114"/>
        <v>7.3397632715644654E-3</v>
      </c>
      <c r="H531" s="313">
        <f t="shared" si="114"/>
        <v>7.5178684445201625E-3</v>
      </c>
      <c r="I531" s="313">
        <f t="shared" si="114"/>
        <v>1.0007926426577121E-2</v>
      </c>
      <c r="J531" s="313">
        <f t="shared" si="114"/>
        <v>4.1312705509141279E-3</v>
      </c>
      <c r="K531" s="313">
        <f t="shared" si="114"/>
        <v>1.1637559669768833E-2</v>
      </c>
      <c r="L531" s="313">
        <f t="shared" si="114"/>
        <v>1.7189458305588259E-4</v>
      </c>
      <c r="M531" s="313">
        <f t="shared" si="114"/>
        <v>3.058664541913728E-2</v>
      </c>
      <c r="N531" s="313">
        <f t="shared" si="114"/>
        <v>7.0817374213417153E-3</v>
      </c>
      <c r="O531" s="313">
        <f t="shared" si="114"/>
        <v>7.817656281003971E-3</v>
      </c>
      <c r="P531" s="313">
        <f t="shared" si="114"/>
        <v>6.5109339012376583E-3</v>
      </c>
      <c r="Q531" s="367">
        <f t="shared" si="114"/>
        <v>2.3811847803495559E-2</v>
      </c>
      <c r="R531" s="313">
        <f t="shared" si="114"/>
        <v>2.9740479099730249E-2</v>
      </c>
      <c r="S531" s="313">
        <f t="shared" si="114"/>
        <v>3.5356302303564159E-2</v>
      </c>
      <c r="T531" s="313">
        <f t="shared" si="114"/>
        <v>2.2744367438773401E-2</v>
      </c>
      <c r="U531" s="313">
        <f t="shared" si="114"/>
        <v>2.8710989301754582E-2</v>
      </c>
      <c r="V531" s="313">
        <f t="shared" si="114"/>
        <v>3.2184725361924869E-2</v>
      </c>
      <c r="W531" s="313">
        <f t="shared" si="114"/>
        <v>2.4392723682209037E-2</v>
      </c>
      <c r="X531" s="313">
        <f t="shared" si="114"/>
        <v>2.9196949670055799E-2</v>
      </c>
      <c r="Y531" s="313">
        <f t="shared" si="114"/>
        <v>1.1071661976777226E-3</v>
      </c>
      <c r="Z531" s="313">
        <f t="shared" si="114"/>
        <v>0.11449775403004178</v>
      </c>
      <c r="AA531" s="313">
        <f t="shared" si="114"/>
        <v>1.9539425675765998E-2</v>
      </c>
      <c r="AB531" s="313">
        <f t="shared" si="114"/>
        <v>2.483854844832472E-2</v>
      </c>
      <c r="AC531" s="313">
        <f t="shared" si="114"/>
        <v>1.7069305292506609E-2</v>
      </c>
      <c r="AD531" s="313">
        <f t="shared" si="114"/>
        <v>8.4352027895670645E-2</v>
      </c>
    </row>
    <row r="532" spans="2:31">
      <c r="B532" s="372"/>
      <c r="C532" s="364" t="str">
        <f t="shared" si="113"/>
        <v>10</v>
      </c>
      <c r="D532" s="365" t="str">
        <f t="shared" si="113"/>
        <v>情報通信</v>
      </c>
      <c r="E532" s="366">
        <f t="shared" si="111"/>
        <v>2.171982583787503E-3</v>
      </c>
      <c r="F532" s="313">
        <f t="shared" si="114"/>
        <v>3.1012488413681488E-3</v>
      </c>
      <c r="G532" s="313">
        <f t="shared" si="114"/>
        <v>4.5876091797510121E-3</v>
      </c>
      <c r="H532" s="313">
        <f t="shared" si="114"/>
        <v>4.2769607713565947E-3</v>
      </c>
      <c r="I532" s="313">
        <f t="shared" si="114"/>
        <v>1.094956587785104E-2</v>
      </c>
      <c r="J532" s="313">
        <f t="shared" si="114"/>
        <v>1.9963120200838059E-2</v>
      </c>
      <c r="K532" s="313">
        <f t="shared" si="114"/>
        <v>3.6415468796890019E-2</v>
      </c>
      <c r="L532" s="313">
        <f t="shared" si="114"/>
        <v>9.5483933199437304E-4</v>
      </c>
      <c r="M532" s="313">
        <f t="shared" si="114"/>
        <v>5.0878106113071662E-3</v>
      </c>
      <c r="N532" s="313">
        <f t="shared" si="114"/>
        <v>8.3484366479776209E-2</v>
      </c>
      <c r="O532" s="313">
        <f t="shared" si="114"/>
        <v>1.3960916768335063E-2</v>
      </c>
      <c r="P532" s="313">
        <f t="shared" si="114"/>
        <v>1.1760799388752933E-2</v>
      </c>
      <c r="Q532" s="367">
        <f t="shared" si="114"/>
        <v>3.162296302423824E-2</v>
      </c>
      <c r="R532" s="313">
        <f t="shared" si="114"/>
        <v>3.7757628288375661E-3</v>
      </c>
      <c r="S532" s="313">
        <f t="shared" si="114"/>
        <v>8.0761016994586425E-3</v>
      </c>
      <c r="T532" s="313">
        <f t="shared" si="114"/>
        <v>6.2525793637820204E-3</v>
      </c>
      <c r="U532" s="313">
        <f t="shared" si="114"/>
        <v>8.7990617002820723E-3</v>
      </c>
      <c r="V532" s="313">
        <f t="shared" si="114"/>
        <v>1.5580619677007067E-2</v>
      </c>
      <c r="W532" s="313">
        <f t="shared" si="114"/>
        <v>3.7338405693259608E-2</v>
      </c>
      <c r="X532" s="313">
        <f t="shared" si="114"/>
        <v>5.7749888035650676E-2</v>
      </c>
      <c r="Y532" s="313">
        <f t="shared" si="114"/>
        <v>3.4397526482469825E-3</v>
      </c>
      <c r="Z532" s="313">
        <f t="shared" si="114"/>
        <v>1.2490692012236826E-2</v>
      </c>
      <c r="AA532" s="313">
        <f t="shared" si="114"/>
        <v>0.16872753703944518</v>
      </c>
      <c r="AB532" s="313">
        <f t="shared" si="114"/>
        <v>3.0418870505008081E-2</v>
      </c>
      <c r="AC532" s="313">
        <f t="shared" si="114"/>
        <v>3.7314226703631548E-2</v>
      </c>
      <c r="AD532" s="313">
        <f t="shared" si="114"/>
        <v>7.5554128161208101E-2</v>
      </c>
    </row>
    <row r="533" spans="2:31">
      <c r="B533" s="372"/>
      <c r="C533" s="364" t="str">
        <f t="shared" si="113"/>
        <v>11</v>
      </c>
      <c r="D533" s="365" t="str">
        <f t="shared" si="113"/>
        <v>公務　　　　　　　　</v>
      </c>
      <c r="E533" s="366">
        <f t="shared" si="111"/>
        <v>0</v>
      </c>
      <c r="F533" s="313">
        <f t="shared" si="114"/>
        <v>0</v>
      </c>
      <c r="G533" s="313">
        <f t="shared" si="114"/>
        <v>0</v>
      </c>
      <c r="H533" s="313">
        <f t="shared" si="114"/>
        <v>0</v>
      </c>
      <c r="I533" s="313">
        <f t="shared" si="114"/>
        <v>0</v>
      </c>
      <c r="J533" s="313">
        <f t="shared" si="114"/>
        <v>0</v>
      </c>
      <c r="K533" s="313">
        <f t="shared" si="114"/>
        <v>0</v>
      </c>
      <c r="L533" s="313">
        <f t="shared" si="114"/>
        <v>0</v>
      </c>
      <c r="M533" s="313">
        <f t="shared" si="114"/>
        <v>0</v>
      </c>
      <c r="N533" s="313">
        <f t="shared" si="114"/>
        <v>0</v>
      </c>
      <c r="O533" s="313">
        <f t="shared" si="114"/>
        <v>0</v>
      </c>
      <c r="P533" s="313">
        <f t="shared" si="114"/>
        <v>0</v>
      </c>
      <c r="Q533" s="367">
        <f t="shared" si="114"/>
        <v>0</v>
      </c>
      <c r="R533" s="313">
        <f t="shared" si="114"/>
        <v>0</v>
      </c>
      <c r="S533" s="313">
        <f t="shared" si="114"/>
        <v>0</v>
      </c>
      <c r="T533" s="313">
        <f t="shared" si="114"/>
        <v>0</v>
      </c>
      <c r="U533" s="313">
        <f t="shared" si="114"/>
        <v>0</v>
      </c>
      <c r="V533" s="313">
        <f t="shared" si="114"/>
        <v>0</v>
      </c>
      <c r="W533" s="313">
        <f t="shared" si="114"/>
        <v>0</v>
      </c>
      <c r="X533" s="313">
        <f t="shared" si="114"/>
        <v>0</v>
      </c>
      <c r="Y533" s="313">
        <f t="shared" si="114"/>
        <v>0</v>
      </c>
      <c r="Z533" s="313">
        <f t="shared" si="114"/>
        <v>0</v>
      </c>
      <c r="AA533" s="313">
        <f t="shared" si="114"/>
        <v>0</v>
      </c>
      <c r="AB533" s="313">
        <f t="shared" si="114"/>
        <v>0</v>
      </c>
      <c r="AC533" s="313">
        <f t="shared" si="114"/>
        <v>0</v>
      </c>
      <c r="AD533" s="313">
        <f t="shared" si="114"/>
        <v>0.24729044524399349</v>
      </c>
    </row>
    <row r="534" spans="2:31">
      <c r="B534" s="372"/>
      <c r="C534" s="364" t="str">
        <f t="shared" si="113"/>
        <v>12</v>
      </c>
      <c r="D534" s="365" t="str">
        <f t="shared" si="113"/>
        <v>サービス業</v>
      </c>
      <c r="E534" s="366">
        <f t="shared" si="111"/>
        <v>6.1974491939367441E-3</v>
      </c>
      <c r="F534" s="313">
        <f t="shared" si="114"/>
        <v>4.2201547498608688E-2</v>
      </c>
      <c r="G534" s="313">
        <f t="shared" si="114"/>
        <v>1.4570831651182985E-2</v>
      </c>
      <c r="H534" s="313">
        <f t="shared" si="114"/>
        <v>4.0354637705855956E-2</v>
      </c>
      <c r="I534" s="313">
        <f t="shared" si="114"/>
        <v>2.1047896265626066E-2</v>
      </c>
      <c r="J534" s="313">
        <f t="shared" si="114"/>
        <v>3.1374078632997973E-2</v>
      </c>
      <c r="K534" s="313">
        <f t="shared" si="114"/>
        <v>4.4362063275011666E-2</v>
      </c>
      <c r="L534" s="313">
        <f t="shared" si="114"/>
        <v>5.0600710637730886E-3</v>
      </c>
      <c r="M534" s="313">
        <f t="shared" si="114"/>
        <v>1.1887596085917274E-2</v>
      </c>
      <c r="N534" s="313">
        <f t="shared" si="114"/>
        <v>4.9012924629310242E-2</v>
      </c>
      <c r="O534" s="313">
        <f t="shared" si="114"/>
        <v>2.327242863244176E-2</v>
      </c>
      <c r="P534" s="313">
        <f t="shared" si="114"/>
        <v>2.1917171285035161E-2</v>
      </c>
      <c r="Q534" s="367">
        <f t="shared" si="114"/>
        <v>1.4718516476153834E-2</v>
      </c>
      <c r="R534" s="313">
        <f t="shared" si="114"/>
        <v>3.0341848249355759E-2</v>
      </c>
      <c r="S534" s="313">
        <f t="shared" si="114"/>
        <v>0.12493588454453639</v>
      </c>
      <c r="T534" s="313">
        <f t="shared" si="114"/>
        <v>3.3657000929170525E-2</v>
      </c>
      <c r="U534" s="313">
        <f t="shared" si="114"/>
        <v>0.10120015509098634</v>
      </c>
      <c r="V534" s="313">
        <f t="shared" si="114"/>
        <v>8.8130134477663602E-2</v>
      </c>
      <c r="W534" s="313">
        <f t="shared" si="114"/>
        <v>9.9276257589753475E-2</v>
      </c>
      <c r="X534" s="313">
        <f t="shared" si="114"/>
        <v>0.1244679397993665</v>
      </c>
      <c r="Y534" s="313">
        <f t="shared" si="114"/>
        <v>2.9080713584386863E-2</v>
      </c>
      <c r="Z534" s="313">
        <f t="shared" si="114"/>
        <v>8.2356424708195389E-2</v>
      </c>
      <c r="AA534" s="313">
        <f t="shared" si="114"/>
        <v>0.18700898845982489</v>
      </c>
      <c r="AB534" s="313">
        <f t="shared" si="114"/>
        <v>0.12313270894022182</v>
      </c>
      <c r="AC534" s="313">
        <f t="shared" si="114"/>
        <v>9.9277511576173816E-2</v>
      </c>
      <c r="AD534" s="313">
        <f t="shared" si="114"/>
        <v>6.7203267230170047E-2</v>
      </c>
    </row>
    <row r="535" spans="2:31">
      <c r="B535" s="373"/>
      <c r="C535" s="374" t="str">
        <f t="shared" si="113"/>
        <v>13</v>
      </c>
      <c r="D535" s="375" t="str">
        <f t="shared" si="113"/>
        <v>分類不明</v>
      </c>
      <c r="E535" s="368">
        <f t="shared" si="111"/>
        <v>1.7371026741367634E-4</v>
      </c>
      <c r="F535" s="369">
        <f t="shared" si="114"/>
        <v>7.8914177664037434E-4</v>
      </c>
      <c r="G535" s="369">
        <f t="shared" si="114"/>
        <v>1.4119248921006991E-4</v>
      </c>
      <c r="H535" s="369">
        <f t="shared" si="114"/>
        <v>7.5214178288146366E-4</v>
      </c>
      <c r="I535" s="369">
        <f t="shared" si="114"/>
        <v>1.7572735362327604E-4</v>
      </c>
      <c r="J535" s="369">
        <f t="shared" si="114"/>
        <v>3.0971685658193372E-4</v>
      </c>
      <c r="K535" s="369">
        <f t="shared" si="114"/>
        <v>2.8278319253421572E-4</v>
      </c>
      <c r="L535" s="369">
        <f t="shared" si="114"/>
        <v>3.4076280078717309E-5</v>
      </c>
      <c r="M535" s="369">
        <f t="shared" si="114"/>
        <v>4.2447509195226352E-4</v>
      </c>
      <c r="N535" s="369">
        <f t="shared" si="114"/>
        <v>1.4903536870287617E-4</v>
      </c>
      <c r="O535" s="369">
        <f t="shared" si="114"/>
        <v>4.0686441177063906E-5</v>
      </c>
      <c r="P535" s="369">
        <f t="shared" si="114"/>
        <v>2.7467437162356534E-4</v>
      </c>
      <c r="Q535" s="370">
        <f t="shared" si="114"/>
        <v>0</v>
      </c>
      <c r="R535" s="369">
        <f t="shared" si="114"/>
        <v>3.9183902885894023E-3</v>
      </c>
      <c r="S535" s="369">
        <f t="shared" si="114"/>
        <v>1.2151618367820837E-2</v>
      </c>
      <c r="T535" s="369">
        <f t="shared" si="114"/>
        <v>3.1022923594132253E-3</v>
      </c>
      <c r="U535" s="369">
        <f t="shared" si="114"/>
        <v>1.3885619890055552E-2</v>
      </c>
      <c r="V535" s="369">
        <f t="shared" si="114"/>
        <v>3.7944854723507889E-3</v>
      </c>
      <c r="W535" s="369">
        <f t="shared" si="114"/>
        <v>6.78012853397752E-3</v>
      </c>
      <c r="X535" s="369">
        <f t="shared" si="114"/>
        <v>4.636586911397041E-3</v>
      </c>
      <c r="Y535" s="369">
        <f t="shared" si="114"/>
        <v>1.7378990491497025E-3</v>
      </c>
      <c r="Z535" s="369">
        <f t="shared" si="114"/>
        <v>9.9826893011602282E-3</v>
      </c>
      <c r="AA535" s="369">
        <f t="shared" si="114"/>
        <v>2.6316384260406962E-3</v>
      </c>
      <c r="AB535" s="369">
        <f t="shared" si="114"/>
        <v>9.3322338443406179E-4</v>
      </c>
      <c r="AC535" s="369">
        <f t="shared" si="114"/>
        <v>4.7358301489806307E-3</v>
      </c>
      <c r="AD535" s="369">
        <f t="shared" si="114"/>
        <v>0</v>
      </c>
    </row>
    <row r="536" spans="2:31">
      <c r="B536" s="376"/>
      <c r="C536" s="377"/>
      <c r="D536" s="378" t="s">
        <v>350</v>
      </c>
      <c r="E536" s="366">
        <f t="shared" si="111"/>
        <v>0.57748506913196429</v>
      </c>
      <c r="F536" s="313">
        <f t="shared" si="114"/>
        <v>0.46813725490196079</v>
      </c>
      <c r="G536" s="313">
        <f t="shared" si="114"/>
        <v>0.27816522749299094</v>
      </c>
      <c r="H536" s="313">
        <f t="shared" si="114"/>
        <v>0.47268469980616296</v>
      </c>
      <c r="I536" s="313">
        <f t="shared" si="114"/>
        <v>0.45987482200951774</v>
      </c>
      <c r="J536" s="313">
        <f t="shared" si="114"/>
        <v>0.77326968116871697</v>
      </c>
      <c r="K536" s="313">
        <f t="shared" si="114"/>
        <v>0.72168425752846566</v>
      </c>
      <c r="L536" s="313">
        <f t="shared" si="114"/>
        <v>0.8814885549661251</v>
      </c>
      <c r="M536" s="313">
        <f t="shared" si="114"/>
        <v>0.72581981183528765</v>
      </c>
      <c r="N536" s="313">
        <f t="shared" si="114"/>
        <v>0.5767673408708579</v>
      </c>
      <c r="O536" s="313">
        <f t="shared" si="114"/>
        <v>0.7828487510061144</v>
      </c>
      <c r="P536" s="313">
        <f t="shared" si="114"/>
        <v>0.64284902520892673</v>
      </c>
      <c r="Q536" s="361">
        <f t="shared" si="114"/>
        <v>0.49930121948470574</v>
      </c>
      <c r="R536" s="313">
        <f t="shared" si="114"/>
        <v>0.4751328233790873</v>
      </c>
      <c r="S536" s="313">
        <f t="shared" si="114"/>
        <v>0.52116474966780701</v>
      </c>
      <c r="T536" s="313">
        <f t="shared" si="114"/>
        <v>0.34442298213668882</v>
      </c>
      <c r="U536" s="313">
        <f t="shared" si="114"/>
        <v>0.46849697745604568</v>
      </c>
      <c r="V536" s="313">
        <f t="shared" si="114"/>
        <v>0.37784703244036333</v>
      </c>
      <c r="W536" s="313">
        <f t="shared" si="114"/>
        <v>0.69821874761802993</v>
      </c>
      <c r="X536" s="313">
        <f t="shared" si="114"/>
        <v>0.67480481894986755</v>
      </c>
      <c r="Y536" s="313">
        <f t="shared" si="114"/>
        <v>0.84051297339276498</v>
      </c>
      <c r="Z536" s="313">
        <f t="shared" si="114"/>
        <v>0.62228178256471867</v>
      </c>
      <c r="AA536" s="313">
        <f t="shared" si="114"/>
        <v>0.5159656525007893</v>
      </c>
      <c r="AB536" s="313">
        <f t="shared" si="114"/>
        <v>0.70749180708118375</v>
      </c>
      <c r="AC536" s="313">
        <f t="shared" si="114"/>
        <v>0.62213981041768296</v>
      </c>
      <c r="AD536" s="313">
        <f t="shared" si="114"/>
        <v>0.41006897522339086</v>
      </c>
    </row>
    <row r="537" spans="2:31" ht="14.25">
      <c r="B537" s="382"/>
      <c r="C537" s="170"/>
      <c r="D537" s="308" t="s">
        <v>351</v>
      </c>
      <c r="E537" s="366">
        <f t="shared" si="111"/>
        <v>0.99999999999999989</v>
      </c>
      <c r="F537" s="313">
        <f t="shared" si="114"/>
        <v>1</v>
      </c>
      <c r="G537" s="313">
        <f t="shared" si="114"/>
        <v>1</v>
      </c>
      <c r="H537" s="313">
        <f t="shared" si="114"/>
        <v>1</v>
      </c>
      <c r="I537" s="313">
        <f t="shared" si="114"/>
        <v>1</v>
      </c>
      <c r="J537" s="313">
        <f t="shared" si="114"/>
        <v>1</v>
      </c>
      <c r="K537" s="313">
        <f t="shared" si="114"/>
        <v>1</v>
      </c>
      <c r="L537" s="313">
        <f t="shared" si="114"/>
        <v>1</v>
      </c>
      <c r="M537" s="313">
        <f t="shared" si="114"/>
        <v>1</v>
      </c>
      <c r="N537" s="313">
        <f t="shared" si="114"/>
        <v>0.99999999999999989</v>
      </c>
      <c r="O537" s="313">
        <f t="shared" si="114"/>
        <v>1</v>
      </c>
      <c r="P537" s="313">
        <f t="shared" si="114"/>
        <v>0.99999999999999989</v>
      </c>
      <c r="Q537" s="367">
        <f t="shared" si="114"/>
        <v>1</v>
      </c>
      <c r="R537" s="313">
        <f t="shared" si="114"/>
        <v>1</v>
      </c>
      <c r="S537" s="313">
        <f t="shared" si="114"/>
        <v>1</v>
      </c>
      <c r="T537" s="313">
        <f t="shared" si="114"/>
        <v>0.99999999999999978</v>
      </c>
      <c r="U537" s="313">
        <f t="shared" si="114"/>
        <v>1</v>
      </c>
      <c r="V537" s="313">
        <f t="shared" si="114"/>
        <v>1</v>
      </c>
      <c r="W537" s="313">
        <f t="shared" si="114"/>
        <v>1</v>
      </c>
      <c r="X537" s="313">
        <f t="shared" si="114"/>
        <v>1</v>
      </c>
      <c r="Y537" s="313">
        <f t="shared" si="114"/>
        <v>1</v>
      </c>
      <c r="Z537" s="313">
        <f t="shared" si="114"/>
        <v>1</v>
      </c>
      <c r="AA537" s="313">
        <f t="shared" si="114"/>
        <v>1</v>
      </c>
      <c r="AB537" s="313">
        <f t="shared" si="114"/>
        <v>1</v>
      </c>
      <c r="AC537" s="313">
        <f t="shared" si="114"/>
        <v>1</v>
      </c>
      <c r="AD537" s="313">
        <f t="shared" si="114"/>
        <v>1</v>
      </c>
    </row>
    <row r="538" spans="2:31">
      <c r="B538" s="335"/>
      <c r="C538" s="95"/>
      <c r="D538" s="335"/>
      <c r="E538" s="419"/>
      <c r="F538" s="678"/>
      <c r="G538" s="419"/>
      <c r="H538" s="432"/>
      <c r="I538" s="335"/>
      <c r="J538" s="128"/>
      <c r="K538" s="419"/>
      <c r="O538" s="419"/>
      <c r="P538" s="164"/>
    </row>
    <row r="539" spans="2:31">
      <c r="B539" s="335"/>
      <c r="C539" s="95"/>
      <c r="D539" s="335"/>
      <c r="E539" s="419"/>
      <c r="F539" s="678"/>
      <c r="G539" s="419"/>
      <c r="H539" s="432"/>
      <c r="I539" s="335"/>
      <c r="J539" s="128"/>
      <c r="K539" s="419"/>
      <c r="O539" s="419"/>
      <c r="P539" s="164"/>
    </row>
    <row r="540" spans="2:31" ht="14.25">
      <c r="B540" s="187" t="s">
        <v>352</v>
      </c>
    </row>
    <row r="541" spans="2:31" ht="13.5">
      <c r="B541" s="338"/>
      <c r="C541" s="339"/>
      <c r="D541" s="340"/>
      <c r="E541" s="341" t="s">
        <v>86</v>
      </c>
      <c r="F541" s="342"/>
      <c r="G541" s="342"/>
      <c r="H541" s="342"/>
      <c r="I541" s="342"/>
      <c r="J541" s="342"/>
      <c r="K541" s="342"/>
      <c r="L541" s="342"/>
      <c r="M541" s="342"/>
      <c r="N541" s="342"/>
      <c r="O541" s="343"/>
      <c r="P541" s="344"/>
      <c r="Q541" s="345"/>
      <c r="R541" s="346" t="s">
        <v>72</v>
      </c>
      <c r="S541" s="347"/>
      <c r="T541" s="347"/>
      <c r="U541" s="347"/>
      <c r="V541" s="347"/>
      <c r="W541" s="347"/>
      <c r="X541" s="347"/>
      <c r="Y541" s="347"/>
      <c r="Z541" s="347"/>
      <c r="AA541" s="347"/>
      <c r="AB541" s="347"/>
      <c r="AC541" s="347"/>
      <c r="AD541" s="348"/>
      <c r="AE541" s="383"/>
    </row>
    <row r="542" spans="2:31" ht="13.5">
      <c r="B542" s="349"/>
      <c r="C542" s="209"/>
      <c r="D542" s="350"/>
      <c r="E542" s="706" t="str">
        <f t="shared" ref="E542:AD542" si="115">E124</f>
        <v>01</v>
      </c>
      <c r="F542" s="706" t="str">
        <f t="shared" si="115"/>
        <v>02</v>
      </c>
      <c r="G542" s="706" t="str">
        <f t="shared" si="115"/>
        <v>03</v>
      </c>
      <c r="H542" s="706" t="str">
        <f t="shared" si="115"/>
        <v>04</v>
      </c>
      <c r="I542" s="706" t="str">
        <f t="shared" si="115"/>
        <v>05</v>
      </c>
      <c r="J542" s="706" t="str">
        <f t="shared" si="115"/>
        <v>06</v>
      </c>
      <c r="K542" s="706" t="str">
        <f t="shared" si="115"/>
        <v>07</v>
      </c>
      <c r="L542" s="706" t="str">
        <f t="shared" si="115"/>
        <v>08</v>
      </c>
      <c r="M542" s="706" t="str">
        <f t="shared" si="115"/>
        <v>09</v>
      </c>
      <c r="N542" s="706" t="str">
        <f t="shared" si="115"/>
        <v>10</v>
      </c>
      <c r="O542" s="707" t="str">
        <f t="shared" si="115"/>
        <v>11</v>
      </c>
      <c r="P542" s="351" t="str">
        <f t="shared" si="115"/>
        <v>12</v>
      </c>
      <c r="Q542" s="708" t="str">
        <f t="shared" si="115"/>
        <v>13</v>
      </c>
      <c r="R542" s="712" t="str">
        <f t="shared" si="115"/>
        <v>01</v>
      </c>
      <c r="S542" s="707" t="str">
        <f t="shared" si="115"/>
        <v>02</v>
      </c>
      <c r="T542" s="707" t="str">
        <f t="shared" si="115"/>
        <v>03</v>
      </c>
      <c r="U542" s="707" t="str">
        <f t="shared" si="115"/>
        <v>04</v>
      </c>
      <c r="V542" s="707" t="str">
        <f t="shared" si="115"/>
        <v>05</v>
      </c>
      <c r="W542" s="707" t="str">
        <f t="shared" si="115"/>
        <v>06</v>
      </c>
      <c r="X542" s="707" t="str">
        <f t="shared" si="115"/>
        <v>07</v>
      </c>
      <c r="Y542" s="707" t="str">
        <f t="shared" si="115"/>
        <v>08</v>
      </c>
      <c r="Z542" s="707" t="str">
        <f t="shared" si="115"/>
        <v>09</v>
      </c>
      <c r="AA542" s="707" t="str">
        <f t="shared" si="115"/>
        <v>10</v>
      </c>
      <c r="AB542" s="707" t="str">
        <f t="shared" si="115"/>
        <v>11</v>
      </c>
      <c r="AC542" s="707" t="str">
        <f t="shared" si="115"/>
        <v>12</v>
      </c>
      <c r="AD542" s="708" t="str">
        <f t="shared" si="115"/>
        <v>13</v>
      </c>
      <c r="AE542" s="317"/>
    </row>
    <row r="543" spans="2:31" ht="24">
      <c r="B543" s="352"/>
      <c r="C543" s="353"/>
      <c r="D543" s="354"/>
      <c r="E543" s="709" t="str">
        <f t="shared" ref="E543:AD543" si="116">E125</f>
        <v>農林漁業</v>
      </c>
      <c r="F543" s="709" t="str">
        <f t="shared" si="116"/>
        <v>鉱業</v>
      </c>
      <c r="G543" s="709" t="str">
        <f t="shared" si="116"/>
        <v>製造業</v>
      </c>
      <c r="H543" s="709" t="str">
        <f t="shared" si="116"/>
        <v>建設</v>
      </c>
      <c r="I543" s="709" t="str">
        <f t="shared" si="116"/>
        <v>電力・ガス・水道</v>
      </c>
      <c r="J543" s="709" t="str">
        <f t="shared" si="116"/>
        <v>商業　　　　　　　　</v>
      </c>
      <c r="K543" s="709" t="str">
        <f t="shared" si="116"/>
        <v>金融・保険　　　　　</v>
      </c>
      <c r="L543" s="709" t="str">
        <f t="shared" si="116"/>
        <v>不動産　　　　　　　</v>
      </c>
      <c r="M543" s="709" t="str">
        <f t="shared" si="116"/>
        <v>運輸・郵便　　　</v>
      </c>
      <c r="N543" s="709" t="str">
        <f t="shared" si="116"/>
        <v>情報通信</v>
      </c>
      <c r="O543" s="710" t="str">
        <f t="shared" si="116"/>
        <v>公務　　　　　　　　</v>
      </c>
      <c r="P543" s="355" t="str">
        <f t="shared" si="116"/>
        <v>サービス業</v>
      </c>
      <c r="Q543" s="711" t="str">
        <f t="shared" si="116"/>
        <v>分類不明</v>
      </c>
      <c r="R543" s="713" t="str">
        <f t="shared" si="116"/>
        <v>農林漁業</v>
      </c>
      <c r="S543" s="710" t="str">
        <f t="shared" si="116"/>
        <v>鉱業</v>
      </c>
      <c r="T543" s="710" t="str">
        <f t="shared" si="116"/>
        <v>製造業</v>
      </c>
      <c r="U543" s="710" t="str">
        <f t="shared" si="116"/>
        <v>建設</v>
      </c>
      <c r="V543" s="710" t="str">
        <f t="shared" si="116"/>
        <v>電力・ガス・水道</v>
      </c>
      <c r="W543" s="710" t="str">
        <f t="shared" si="116"/>
        <v>商業　　　　　　　　</v>
      </c>
      <c r="X543" s="710" t="str">
        <f t="shared" si="116"/>
        <v>金融・保険　　　　　</v>
      </c>
      <c r="Y543" s="710" t="str">
        <f t="shared" si="116"/>
        <v>不動産　　　　　　　</v>
      </c>
      <c r="Z543" s="710" t="str">
        <f t="shared" si="116"/>
        <v>運輸・郵便　　　</v>
      </c>
      <c r="AA543" s="710" t="str">
        <f t="shared" si="116"/>
        <v>情報通信</v>
      </c>
      <c r="AB543" s="710" t="str">
        <f t="shared" si="116"/>
        <v>公務　　　　　　　　</v>
      </c>
      <c r="AC543" s="710" t="str">
        <f t="shared" si="116"/>
        <v>サービス業</v>
      </c>
      <c r="AD543" s="711" t="str">
        <f t="shared" si="116"/>
        <v>分類不明</v>
      </c>
      <c r="AE543" s="385" t="s">
        <v>70</v>
      </c>
    </row>
    <row r="544" spans="2:31">
      <c r="B544" s="356" t="s">
        <v>86</v>
      </c>
      <c r="C544" s="357" t="str">
        <f t="shared" ref="C544:D556" si="117">C5</f>
        <v>01</v>
      </c>
      <c r="D544" s="386" t="str">
        <f t="shared" si="117"/>
        <v>農林漁業</v>
      </c>
      <c r="E544" s="359">
        <f t="shared" ref="E544:E571" si="118">$F$475*E510</f>
        <v>0</v>
      </c>
      <c r="F544" s="360">
        <f>$F$476*F510</f>
        <v>0</v>
      </c>
      <c r="G544" s="360">
        <f>$F$477*G510</f>
        <v>0</v>
      </c>
      <c r="H544" s="360">
        <f>$F$478*H510</f>
        <v>0</v>
      </c>
      <c r="I544" s="360">
        <f>$F$479*I510</f>
        <v>0</v>
      </c>
      <c r="J544" s="360">
        <f>$F$480*J510</f>
        <v>0</v>
      </c>
      <c r="K544" s="360">
        <f>$F$481*K510</f>
        <v>0</v>
      </c>
      <c r="L544" s="360">
        <f>$F$482*L510</f>
        <v>0</v>
      </c>
      <c r="M544" s="360">
        <f>$F$483*M510</f>
        <v>0</v>
      </c>
      <c r="N544" s="360">
        <f>$F$484*N510</f>
        <v>0</v>
      </c>
      <c r="O544" s="360">
        <f>$F$485*O510</f>
        <v>0</v>
      </c>
      <c r="P544" s="360">
        <f>$F$486*P510</f>
        <v>0</v>
      </c>
      <c r="Q544" s="361">
        <f>$F$487*Q510</f>
        <v>0</v>
      </c>
      <c r="R544" s="359">
        <f>$F$488*R510</f>
        <v>0</v>
      </c>
      <c r="S544" s="360">
        <f>$F$489*S510</f>
        <v>0</v>
      </c>
      <c r="T544" s="360">
        <f>$F$490*T510</f>
        <v>0</v>
      </c>
      <c r="U544" s="360">
        <f>$F$491*U510</f>
        <v>0</v>
      </c>
      <c r="V544" s="360">
        <f>$F$492*V510</f>
        <v>0</v>
      </c>
      <c r="W544" s="360">
        <f>$F$493*W510</f>
        <v>0</v>
      </c>
      <c r="X544" s="360">
        <f>$F$494*X510</f>
        <v>0</v>
      </c>
      <c r="Y544" s="360">
        <f>$F$495*Y510</f>
        <v>0</v>
      </c>
      <c r="Z544" s="360">
        <f>$F$496*Z510</f>
        <v>0</v>
      </c>
      <c r="AA544" s="360">
        <f>$F$497*AA510</f>
        <v>0</v>
      </c>
      <c r="AB544" s="360">
        <f>$F$498*AB510</f>
        <v>0</v>
      </c>
      <c r="AC544" s="360">
        <f>$F$499*AC510</f>
        <v>0</v>
      </c>
      <c r="AD544" s="361">
        <f>$F$500*AD510</f>
        <v>0</v>
      </c>
      <c r="AE544" s="389">
        <f>SUM(E544:AD544)</f>
        <v>0</v>
      </c>
    </row>
    <row r="545" spans="2:31">
      <c r="B545" s="363"/>
      <c r="C545" s="364" t="str">
        <f t="shared" si="117"/>
        <v>02</v>
      </c>
      <c r="D545" s="390" t="str">
        <f t="shared" si="117"/>
        <v>鉱業</v>
      </c>
      <c r="E545" s="366">
        <f t="shared" si="118"/>
        <v>0</v>
      </c>
      <c r="F545" s="313">
        <f>$F$476*F511</f>
        <v>0</v>
      </c>
      <c r="G545" s="313">
        <f t="shared" ref="G545:G571" si="119">$F$477*G511</f>
        <v>0</v>
      </c>
      <c r="H545" s="313">
        <f t="shared" ref="H545:H571" si="120">$F$478*H511</f>
        <v>0</v>
      </c>
      <c r="I545" s="313">
        <f t="shared" ref="I545:I571" si="121">$F$479*I511</f>
        <v>0</v>
      </c>
      <c r="J545" s="313">
        <f t="shared" ref="J545:J571" si="122">$F$480*J511</f>
        <v>0</v>
      </c>
      <c r="K545" s="313">
        <f t="shared" ref="K545:K571" si="123">$F$481*K511</f>
        <v>0</v>
      </c>
      <c r="L545" s="313">
        <f t="shared" ref="L545:L571" si="124">$F$482*L511</f>
        <v>0</v>
      </c>
      <c r="M545" s="313">
        <f t="shared" ref="M545:M571" si="125">$F$483*M511</f>
        <v>0</v>
      </c>
      <c r="N545" s="313">
        <f t="shared" ref="N545:N571" si="126">$F$484*N511</f>
        <v>0</v>
      </c>
      <c r="O545" s="313">
        <f t="shared" ref="O545:O571" si="127">$F$485*O511</f>
        <v>0</v>
      </c>
      <c r="P545" s="313">
        <f t="shared" ref="P545:P571" si="128">$F$486*P511</f>
        <v>0</v>
      </c>
      <c r="Q545" s="367">
        <f t="shared" ref="Q545:Q571" si="129">$F$487*Q511</f>
        <v>0</v>
      </c>
      <c r="R545" s="366">
        <f t="shared" ref="R545:R571" si="130">$F$488*R511</f>
        <v>0</v>
      </c>
      <c r="S545" s="313">
        <f t="shared" ref="S545:S571" si="131">$F$489*S511</f>
        <v>0</v>
      </c>
      <c r="T545" s="313">
        <f t="shared" ref="T545:T571" si="132">$F$490*T511</f>
        <v>0</v>
      </c>
      <c r="U545" s="313">
        <f t="shared" ref="U545:U571" si="133">$F$491*U511</f>
        <v>0</v>
      </c>
      <c r="V545" s="313">
        <f t="shared" ref="V545:V571" si="134">$F$492*V511</f>
        <v>0</v>
      </c>
      <c r="W545" s="313">
        <f t="shared" ref="W545:W571" si="135">$F$493*W511</f>
        <v>0</v>
      </c>
      <c r="X545" s="313">
        <f t="shared" ref="X545:X571" si="136">$F$494*X511</f>
        <v>0</v>
      </c>
      <c r="Y545" s="313">
        <f t="shared" ref="Y545:Y571" si="137">$F$495*Y511</f>
        <v>0</v>
      </c>
      <c r="Z545" s="313">
        <f t="shared" ref="Z545:Z571" si="138">$F$496*Z511</f>
        <v>0</v>
      </c>
      <c r="AA545" s="313">
        <f t="shared" ref="AA545:AA571" si="139">$F$497*AA511</f>
        <v>0</v>
      </c>
      <c r="AB545" s="313">
        <f t="shared" ref="AB545:AB571" si="140">$F$498*AB511</f>
        <v>0</v>
      </c>
      <c r="AC545" s="313">
        <f t="shared" ref="AC545:AC571" si="141">$F$499*AC511</f>
        <v>0</v>
      </c>
      <c r="AD545" s="367">
        <f t="shared" ref="AD545:AD571" si="142">$F$500*AD511</f>
        <v>0</v>
      </c>
      <c r="AE545" s="392">
        <f t="shared" ref="AE545:AE571" si="143">SUM(E545:AD545)</f>
        <v>0</v>
      </c>
    </row>
    <row r="546" spans="2:31">
      <c r="B546" s="363"/>
      <c r="C546" s="364" t="str">
        <f t="shared" si="117"/>
        <v>03</v>
      </c>
      <c r="D546" s="390" t="str">
        <f t="shared" si="117"/>
        <v>製造業</v>
      </c>
      <c r="E546" s="366">
        <f t="shared" si="118"/>
        <v>0</v>
      </c>
      <c r="F546" s="313">
        <f t="shared" ref="F546:F571" si="144">$F$476*F512</f>
        <v>0</v>
      </c>
      <c r="G546" s="313">
        <f t="shared" si="119"/>
        <v>0</v>
      </c>
      <c r="H546" s="313">
        <f t="shared" si="120"/>
        <v>0</v>
      </c>
      <c r="I546" s="313">
        <f t="shared" si="121"/>
        <v>0</v>
      </c>
      <c r="J546" s="313">
        <f t="shared" si="122"/>
        <v>0</v>
      </c>
      <c r="K546" s="313">
        <f t="shared" si="123"/>
        <v>0</v>
      </c>
      <c r="L546" s="313">
        <f t="shared" si="124"/>
        <v>0</v>
      </c>
      <c r="M546" s="313">
        <f t="shared" si="125"/>
        <v>0</v>
      </c>
      <c r="N546" s="313">
        <f t="shared" si="126"/>
        <v>0</v>
      </c>
      <c r="O546" s="313">
        <f t="shared" si="127"/>
        <v>0</v>
      </c>
      <c r="P546" s="313">
        <f t="shared" si="128"/>
        <v>0</v>
      </c>
      <c r="Q546" s="367">
        <f t="shared" si="129"/>
        <v>0</v>
      </c>
      <c r="R546" s="366">
        <f t="shared" si="130"/>
        <v>0</v>
      </c>
      <c r="S546" s="313">
        <f t="shared" si="131"/>
        <v>0</v>
      </c>
      <c r="T546" s="313">
        <f t="shared" si="132"/>
        <v>0</v>
      </c>
      <c r="U546" s="313">
        <f t="shared" si="133"/>
        <v>0</v>
      </c>
      <c r="V546" s="313">
        <f t="shared" si="134"/>
        <v>0</v>
      </c>
      <c r="W546" s="313">
        <f t="shared" si="135"/>
        <v>0</v>
      </c>
      <c r="X546" s="313">
        <f t="shared" si="136"/>
        <v>0</v>
      </c>
      <c r="Y546" s="313">
        <f t="shared" si="137"/>
        <v>0</v>
      </c>
      <c r="Z546" s="313">
        <f t="shared" si="138"/>
        <v>0</v>
      </c>
      <c r="AA546" s="313">
        <f t="shared" si="139"/>
        <v>0</v>
      </c>
      <c r="AB546" s="313">
        <f t="shared" si="140"/>
        <v>0</v>
      </c>
      <c r="AC546" s="313">
        <f t="shared" si="141"/>
        <v>0</v>
      </c>
      <c r="AD546" s="367">
        <f t="shared" si="142"/>
        <v>0</v>
      </c>
      <c r="AE546" s="392">
        <f t="shared" si="143"/>
        <v>0</v>
      </c>
    </row>
    <row r="547" spans="2:31">
      <c r="B547" s="363"/>
      <c r="C547" s="364" t="str">
        <f t="shared" si="117"/>
        <v>04</v>
      </c>
      <c r="D547" s="390" t="str">
        <f t="shared" si="117"/>
        <v>建設</v>
      </c>
      <c r="E547" s="366">
        <f t="shared" si="118"/>
        <v>0</v>
      </c>
      <c r="F547" s="313">
        <f t="shared" si="144"/>
        <v>0</v>
      </c>
      <c r="G547" s="313">
        <f t="shared" si="119"/>
        <v>0</v>
      </c>
      <c r="H547" s="313">
        <f t="shared" si="120"/>
        <v>0</v>
      </c>
      <c r="I547" s="313">
        <f t="shared" si="121"/>
        <v>0</v>
      </c>
      <c r="J547" s="313">
        <f t="shared" si="122"/>
        <v>0</v>
      </c>
      <c r="K547" s="313">
        <f t="shared" si="123"/>
        <v>0</v>
      </c>
      <c r="L547" s="313">
        <f t="shared" si="124"/>
        <v>0</v>
      </c>
      <c r="M547" s="313">
        <f t="shared" si="125"/>
        <v>0</v>
      </c>
      <c r="N547" s="313">
        <f t="shared" si="126"/>
        <v>0</v>
      </c>
      <c r="O547" s="313">
        <f t="shared" si="127"/>
        <v>0</v>
      </c>
      <c r="P547" s="313">
        <f t="shared" si="128"/>
        <v>0</v>
      </c>
      <c r="Q547" s="367">
        <f t="shared" si="129"/>
        <v>0</v>
      </c>
      <c r="R547" s="366">
        <f t="shared" si="130"/>
        <v>0</v>
      </c>
      <c r="S547" s="313">
        <f t="shared" si="131"/>
        <v>0</v>
      </c>
      <c r="T547" s="313">
        <f t="shared" si="132"/>
        <v>0</v>
      </c>
      <c r="U547" s="313">
        <f t="shared" si="133"/>
        <v>0</v>
      </c>
      <c r="V547" s="313">
        <f t="shared" si="134"/>
        <v>0</v>
      </c>
      <c r="W547" s="313">
        <f t="shared" si="135"/>
        <v>0</v>
      </c>
      <c r="X547" s="313">
        <f t="shared" si="136"/>
        <v>0</v>
      </c>
      <c r="Y547" s="313">
        <f t="shared" si="137"/>
        <v>0</v>
      </c>
      <c r="Z547" s="313">
        <f t="shared" si="138"/>
        <v>0</v>
      </c>
      <c r="AA547" s="313">
        <f t="shared" si="139"/>
        <v>0</v>
      </c>
      <c r="AB547" s="313">
        <f t="shared" si="140"/>
        <v>0</v>
      </c>
      <c r="AC547" s="313">
        <f t="shared" si="141"/>
        <v>0</v>
      </c>
      <c r="AD547" s="367">
        <f t="shared" si="142"/>
        <v>0</v>
      </c>
      <c r="AE547" s="392">
        <f t="shared" si="143"/>
        <v>0</v>
      </c>
    </row>
    <row r="548" spans="2:31">
      <c r="B548" s="363"/>
      <c r="C548" s="364" t="str">
        <f t="shared" si="117"/>
        <v>05</v>
      </c>
      <c r="D548" s="390" t="str">
        <f t="shared" si="117"/>
        <v>電力・ガス・水道</v>
      </c>
      <c r="E548" s="366">
        <f t="shared" si="118"/>
        <v>0</v>
      </c>
      <c r="F548" s="313">
        <f t="shared" si="144"/>
        <v>0</v>
      </c>
      <c r="G548" s="313">
        <f t="shared" si="119"/>
        <v>0</v>
      </c>
      <c r="H548" s="313">
        <f t="shared" si="120"/>
        <v>0</v>
      </c>
      <c r="I548" s="313">
        <f t="shared" si="121"/>
        <v>0</v>
      </c>
      <c r="J548" s="313">
        <f t="shared" si="122"/>
        <v>0</v>
      </c>
      <c r="K548" s="313">
        <f t="shared" si="123"/>
        <v>0</v>
      </c>
      <c r="L548" s="313">
        <f t="shared" si="124"/>
        <v>0</v>
      </c>
      <c r="M548" s="313">
        <f t="shared" si="125"/>
        <v>0</v>
      </c>
      <c r="N548" s="313">
        <f t="shared" si="126"/>
        <v>0</v>
      </c>
      <c r="O548" s="313">
        <f t="shared" si="127"/>
        <v>0</v>
      </c>
      <c r="P548" s="313">
        <f t="shared" si="128"/>
        <v>0</v>
      </c>
      <c r="Q548" s="367">
        <f t="shared" si="129"/>
        <v>0</v>
      </c>
      <c r="R548" s="366">
        <f t="shared" si="130"/>
        <v>0</v>
      </c>
      <c r="S548" s="313">
        <f t="shared" si="131"/>
        <v>0</v>
      </c>
      <c r="T548" s="313">
        <f t="shared" si="132"/>
        <v>0</v>
      </c>
      <c r="U548" s="313">
        <f t="shared" si="133"/>
        <v>0</v>
      </c>
      <c r="V548" s="313">
        <f t="shared" si="134"/>
        <v>0</v>
      </c>
      <c r="W548" s="313">
        <f t="shared" si="135"/>
        <v>0</v>
      </c>
      <c r="X548" s="313">
        <f t="shared" si="136"/>
        <v>0</v>
      </c>
      <c r="Y548" s="313">
        <f t="shared" si="137"/>
        <v>0</v>
      </c>
      <c r="Z548" s="313">
        <f t="shared" si="138"/>
        <v>0</v>
      </c>
      <c r="AA548" s="313">
        <f t="shared" si="139"/>
        <v>0</v>
      </c>
      <c r="AB548" s="313">
        <f t="shared" si="140"/>
        <v>0</v>
      </c>
      <c r="AC548" s="313">
        <f t="shared" si="141"/>
        <v>0</v>
      </c>
      <c r="AD548" s="367">
        <f t="shared" si="142"/>
        <v>0</v>
      </c>
      <c r="AE548" s="392">
        <f t="shared" si="143"/>
        <v>0</v>
      </c>
    </row>
    <row r="549" spans="2:31">
      <c r="B549" s="363"/>
      <c r="C549" s="364" t="str">
        <f t="shared" si="117"/>
        <v>06</v>
      </c>
      <c r="D549" s="390" t="str">
        <f t="shared" si="117"/>
        <v>商業　　　　　　　　</v>
      </c>
      <c r="E549" s="366">
        <f t="shared" si="118"/>
        <v>0</v>
      </c>
      <c r="F549" s="313">
        <f t="shared" si="144"/>
        <v>0</v>
      </c>
      <c r="G549" s="313">
        <f t="shared" si="119"/>
        <v>0</v>
      </c>
      <c r="H549" s="313">
        <f t="shared" si="120"/>
        <v>0</v>
      </c>
      <c r="I549" s="313">
        <f t="shared" si="121"/>
        <v>0</v>
      </c>
      <c r="J549" s="313">
        <f t="shared" si="122"/>
        <v>0</v>
      </c>
      <c r="K549" s="313">
        <f t="shared" si="123"/>
        <v>0</v>
      </c>
      <c r="L549" s="313">
        <f t="shared" si="124"/>
        <v>0</v>
      </c>
      <c r="M549" s="313">
        <f t="shared" si="125"/>
        <v>0</v>
      </c>
      <c r="N549" s="313">
        <f t="shared" si="126"/>
        <v>0</v>
      </c>
      <c r="O549" s="313">
        <f t="shared" si="127"/>
        <v>0</v>
      </c>
      <c r="P549" s="313">
        <f t="shared" si="128"/>
        <v>0</v>
      </c>
      <c r="Q549" s="367">
        <f t="shared" si="129"/>
        <v>0</v>
      </c>
      <c r="R549" s="366">
        <f t="shared" si="130"/>
        <v>0</v>
      </c>
      <c r="S549" s="313">
        <f t="shared" si="131"/>
        <v>0</v>
      </c>
      <c r="T549" s="313">
        <f t="shared" si="132"/>
        <v>0</v>
      </c>
      <c r="U549" s="313">
        <f t="shared" si="133"/>
        <v>0</v>
      </c>
      <c r="V549" s="313">
        <f t="shared" si="134"/>
        <v>0</v>
      </c>
      <c r="W549" s="313">
        <f t="shared" si="135"/>
        <v>0</v>
      </c>
      <c r="X549" s="313">
        <f t="shared" si="136"/>
        <v>0</v>
      </c>
      <c r="Y549" s="313">
        <f t="shared" si="137"/>
        <v>0</v>
      </c>
      <c r="Z549" s="313">
        <f t="shared" si="138"/>
        <v>0</v>
      </c>
      <c r="AA549" s="313">
        <f t="shared" si="139"/>
        <v>0</v>
      </c>
      <c r="AB549" s="313">
        <f t="shared" si="140"/>
        <v>0</v>
      </c>
      <c r="AC549" s="313">
        <f t="shared" si="141"/>
        <v>0</v>
      </c>
      <c r="AD549" s="367">
        <f t="shared" si="142"/>
        <v>0</v>
      </c>
      <c r="AE549" s="392">
        <f t="shared" si="143"/>
        <v>0</v>
      </c>
    </row>
    <row r="550" spans="2:31">
      <c r="B550" s="363"/>
      <c r="C550" s="364" t="str">
        <f t="shared" si="117"/>
        <v>07</v>
      </c>
      <c r="D550" s="390" t="str">
        <f t="shared" si="117"/>
        <v>金融・保険　　　　　</v>
      </c>
      <c r="E550" s="366">
        <f t="shared" si="118"/>
        <v>0</v>
      </c>
      <c r="F550" s="313">
        <f t="shared" si="144"/>
        <v>0</v>
      </c>
      <c r="G550" s="313">
        <f t="shared" si="119"/>
        <v>0</v>
      </c>
      <c r="H550" s="313">
        <f t="shared" si="120"/>
        <v>0</v>
      </c>
      <c r="I550" s="313">
        <f t="shared" si="121"/>
        <v>0</v>
      </c>
      <c r="J550" s="313">
        <f t="shared" si="122"/>
        <v>0</v>
      </c>
      <c r="K550" s="313">
        <f t="shared" si="123"/>
        <v>0</v>
      </c>
      <c r="L550" s="313">
        <f t="shared" si="124"/>
        <v>0</v>
      </c>
      <c r="M550" s="313">
        <f t="shared" si="125"/>
        <v>0</v>
      </c>
      <c r="N550" s="313">
        <f t="shared" si="126"/>
        <v>0</v>
      </c>
      <c r="O550" s="313">
        <f t="shared" si="127"/>
        <v>0</v>
      </c>
      <c r="P550" s="313">
        <f t="shared" si="128"/>
        <v>0</v>
      </c>
      <c r="Q550" s="367">
        <f t="shared" si="129"/>
        <v>0</v>
      </c>
      <c r="R550" s="366">
        <f t="shared" si="130"/>
        <v>0</v>
      </c>
      <c r="S550" s="313">
        <f t="shared" si="131"/>
        <v>0</v>
      </c>
      <c r="T550" s="313">
        <f t="shared" si="132"/>
        <v>0</v>
      </c>
      <c r="U550" s="313">
        <f t="shared" si="133"/>
        <v>0</v>
      </c>
      <c r="V550" s="313">
        <f t="shared" si="134"/>
        <v>0</v>
      </c>
      <c r="W550" s="313">
        <f t="shared" si="135"/>
        <v>0</v>
      </c>
      <c r="X550" s="313">
        <f t="shared" si="136"/>
        <v>0</v>
      </c>
      <c r="Y550" s="313">
        <f t="shared" si="137"/>
        <v>0</v>
      </c>
      <c r="Z550" s="313">
        <f t="shared" si="138"/>
        <v>0</v>
      </c>
      <c r="AA550" s="313">
        <f t="shared" si="139"/>
        <v>0</v>
      </c>
      <c r="AB550" s="313">
        <f t="shared" si="140"/>
        <v>0</v>
      </c>
      <c r="AC550" s="313">
        <f t="shared" si="141"/>
        <v>0</v>
      </c>
      <c r="AD550" s="367">
        <f t="shared" si="142"/>
        <v>0</v>
      </c>
      <c r="AE550" s="392">
        <f t="shared" si="143"/>
        <v>0</v>
      </c>
    </row>
    <row r="551" spans="2:31">
      <c r="B551" s="363"/>
      <c r="C551" s="364" t="str">
        <f t="shared" si="117"/>
        <v>08</v>
      </c>
      <c r="D551" s="390" t="str">
        <f t="shared" si="117"/>
        <v>不動産　　　　　　　</v>
      </c>
      <c r="E551" s="366">
        <f t="shared" si="118"/>
        <v>0</v>
      </c>
      <c r="F551" s="313">
        <f t="shared" si="144"/>
        <v>0</v>
      </c>
      <c r="G551" s="313">
        <f t="shared" si="119"/>
        <v>0</v>
      </c>
      <c r="H551" s="313">
        <f t="shared" si="120"/>
        <v>0</v>
      </c>
      <c r="I551" s="313">
        <f t="shared" si="121"/>
        <v>0</v>
      </c>
      <c r="J551" s="313">
        <f t="shared" si="122"/>
        <v>0</v>
      </c>
      <c r="K551" s="313">
        <f t="shared" si="123"/>
        <v>0</v>
      </c>
      <c r="L551" s="313">
        <f t="shared" si="124"/>
        <v>0</v>
      </c>
      <c r="M551" s="313">
        <f t="shared" si="125"/>
        <v>0</v>
      </c>
      <c r="N551" s="313">
        <f t="shared" si="126"/>
        <v>0</v>
      </c>
      <c r="O551" s="313">
        <f t="shared" si="127"/>
        <v>0</v>
      </c>
      <c r="P551" s="313">
        <f t="shared" si="128"/>
        <v>0</v>
      </c>
      <c r="Q551" s="367">
        <f t="shared" si="129"/>
        <v>0</v>
      </c>
      <c r="R551" s="366">
        <f t="shared" si="130"/>
        <v>0</v>
      </c>
      <c r="S551" s="313">
        <f t="shared" si="131"/>
        <v>0</v>
      </c>
      <c r="T551" s="313">
        <f t="shared" si="132"/>
        <v>0</v>
      </c>
      <c r="U551" s="313">
        <f t="shared" si="133"/>
        <v>0</v>
      </c>
      <c r="V551" s="313">
        <f t="shared" si="134"/>
        <v>0</v>
      </c>
      <c r="W551" s="313">
        <f t="shared" si="135"/>
        <v>0</v>
      </c>
      <c r="X551" s="313">
        <f t="shared" si="136"/>
        <v>0</v>
      </c>
      <c r="Y551" s="313">
        <f t="shared" si="137"/>
        <v>0</v>
      </c>
      <c r="Z551" s="313">
        <f t="shared" si="138"/>
        <v>0</v>
      </c>
      <c r="AA551" s="313">
        <f t="shared" si="139"/>
        <v>0</v>
      </c>
      <c r="AB551" s="313">
        <f t="shared" si="140"/>
        <v>0</v>
      </c>
      <c r="AC551" s="313">
        <f t="shared" si="141"/>
        <v>0</v>
      </c>
      <c r="AD551" s="367">
        <f t="shared" si="142"/>
        <v>0</v>
      </c>
      <c r="AE551" s="392">
        <f t="shared" si="143"/>
        <v>0</v>
      </c>
    </row>
    <row r="552" spans="2:31">
      <c r="B552" s="363"/>
      <c r="C552" s="364" t="str">
        <f t="shared" si="117"/>
        <v>09</v>
      </c>
      <c r="D552" s="390" t="str">
        <f t="shared" si="117"/>
        <v>運輸・郵便　　　</v>
      </c>
      <c r="E552" s="366">
        <f t="shared" si="118"/>
        <v>0</v>
      </c>
      <c r="F552" s="313">
        <f t="shared" si="144"/>
        <v>0</v>
      </c>
      <c r="G552" s="313">
        <f t="shared" si="119"/>
        <v>0</v>
      </c>
      <c r="H552" s="313">
        <f t="shared" si="120"/>
        <v>0</v>
      </c>
      <c r="I552" s="313">
        <f t="shared" si="121"/>
        <v>0</v>
      </c>
      <c r="J552" s="313">
        <f t="shared" si="122"/>
        <v>0</v>
      </c>
      <c r="K552" s="313">
        <f t="shared" si="123"/>
        <v>0</v>
      </c>
      <c r="L552" s="313">
        <f t="shared" si="124"/>
        <v>0</v>
      </c>
      <c r="M552" s="313">
        <f t="shared" si="125"/>
        <v>0</v>
      </c>
      <c r="N552" s="313">
        <f t="shared" si="126"/>
        <v>0</v>
      </c>
      <c r="O552" s="313">
        <f t="shared" si="127"/>
        <v>0</v>
      </c>
      <c r="P552" s="313">
        <f t="shared" si="128"/>
        <v>0</v>
      </c>
      <c r="Q552" s="367">
        <f t="shared" si="129"/>
        <v>0</v>
      </c>
      <c r="R552" s="366">
        <f t="shared" si="130"/>
        <v>0</v>
      </c>
      <c r="S552" s="313">
        <f t="shared" si="131"/>
        <v>0</v>
      </c>
      <c r="T552" s="313">
        <f t="shared" si="132"/>
        <v>0</v>
      </c>
      <c r="U552" s="313">
        <f t="shared" si="133"/>
        <v>0</v>
      </c>
      <c r="V552" s="313">
        <f t="shared" si="134"/>
        <v>0</v>
      </c>
      <c r="W552" s="313">
        <f t="shared" si="135"/>
        <v>0</v>
      </c>
      <c r="X552" s="313">
        <f t="shared" si="136"/>
        <v>0</v>
      </c>
      <c r="Y552" s="313">
        <f t="shared" si="137"/>
        <v>0</v>
      </c>
      <c r="Z552" s="313">
        <f t="shared" si="138"/>
        <v>0</v>
      </c>
      <c r="AA552" s="313">
        <f t="shared" si="139"/>
        <v>0</v>
      </c>
      <c r="AB552" s="313">
        <f t="shared" si="140"/>
        <v>0</v>
      </c>
      <c r="AC552" s="313">
        <f t="shared" si="141"/>
        <v>0</v>
      </c>
      <c r="AD552" s="367">
        <f t="shared" si="142"/>
        <v>0</v>
      </c>
      <c r="AE552" s="392">
        <f t="shared" si="143"/>
        <v>0</v>
      </c>
    </row>
    <row r="553" spans="2:31">
      <c r="B553" s="363"/>
      <c r="C553" s="364" t="str">
        <f t="shared" si="117"/>
        <v>10</v>
      </c>
      <c r="D553" s="390" t="str">
        <f t="shared" si="117"/>
        <v>情報通信</v>
      </c>
      <c r="E553" s="366">
        <f t="shared" si="118"/>
        <v>0</v>
      </c>
      <c r="F553" s="313">
        <f t="shared" si="144"/>
        <v>0</v>
      </c>
      <c r="G553" s="313">
        <f t="shared" si="119"/>
        <v>0</v>
      </c>
      <c r="H553" s="313">
        <f t="shared" si="120"/>
        <v>0</v>
      </c>
      <c r="I553" s="313">
        <f t="shared" si="121"/>
        <v>0</v>
      </c>
      <c r="J553" s="313">
        <f t="shared" si="122"/>
        <v>0</v>
      </c>
      <c r="K553" s="313">
        <f t="shared" si="123"/>
        <v>0</v>
      </c>
      <c r="L553" s="313">
        <f t="shared" si="124"/>
        <v>0</v>
      </c>
      <c r="M553" s="313">
        <f t="shared" si="125"/>
        <v>0</v>
      </c>
      <c r="N553" s="313">
        <f t="shared" si="126"/>
        <v>0</v>
      </c>
      <c r="O553" s="313">
        <f t="shared" si="127"/>
        <v>0</v>
      </c>
      <c r="P553" s="313">
        <f t="shared" si="128"/>
        <v>0</v>
      </c>
      <c r="Q553" s="367">
        <f t="shared" si="129"/>
        <v>0</v>
      </c>
      <c r="R553" s="366">
        <f t="shared" si="130"/>
        <v>0</v>
      </c>
      <c r="S553" s="313">
        <f t="shared" si="131"/>
        <v>0</v>
      </c>
      <c r="T553" s="313">
        <f t="shared" si="132"/>
        <v>0</v>
      </c>
      <c r="U553" s="313">
        <f t="shared" si="133"/>
        <v>0</v>
      </c>
      <c r="V553" s="313">
        <f t="shared" si="134"/>
        <v>0</v>
      </c>
      <c r="W553" s="313">
        <f t="shared" si="135"/>
        <v>0</v>
      </c>
      <c r="X553" s="313">
        <f t="shared" si="136"/>
        <v>0</v>
      </c>
      <c r="Y553" s="313">
        <f t="shared" si="137"/>
        <v>0</v>
      </c>
      <c r="Z553" s="313">
        <f t="shared" si="138"/>
        <v>0</v>
      </c>
      <c r="AA553" s="313">
        <f t="shared" si="139"/>
        <v>0</v>
      </c>
      <c r="AB553" s="313">
        <f t="shared" si="140"/>
        <v>0</v>
      </c>
      <c r="AC553" s="313">
        <f t="shared" si="141"/>
        <v>0</v>
      </c>
      <c r="AD553" s="367">
        <f t="shared" si="142"/>
        <v>0</v>
      </c>
      <c r="AE553" s="392">
        <f t="shared" si="143"/>
        <v>0</v>
      </c>
    </row>
    <row r="554" spans="2:31">
      <c r="B554" s="363"/>
      <c r="C554" s="364" t="str">
        <f t="shared" si="117"/>
        <v>11</v>
      </c>
      <c r="D554" s="390" t="str">
        <f t="shared" si="117"/>
        <v>公務　　　　　　　　</v>
      </c>
      <c r="E554" s="366">
        <f t="shared" si="118"/>
        <v>0</v>
      </c>
      <c r="F554" s="313">
        <f t="shared" si="144"/>
        <v>0</v>
      </c>
      <c r="G554" s="313">
        <f t="shared" si="119"/>
        <v>0</v>
      </c>
      <c r="H554" s="313">
        <f t="shared" si="120"/>
        <v>0</v>
      </c>
      <c r="I554" s="313">
        <f t="shared" si="121"/>
        <v>0</v>
      </c>
      <c r="J554" s="313">
        <f t="shared" si="122"/>
        <v>0</v>
      </c>
      <c r="K554" s="313">
        <f t="shared" si="123"/>
        <v>0</v>
      </c>
      <c r="L554" s="313">
        <f t="shared" si="124"/>
        <v>0</v>
      </c>
      <c r="M554" s="313">
        <f t="shared" si="125"/>
        <v>0</v>
      </c>
      <c r="N554" s="313">
        <f t="shared" si="126"/>
        <v>0</v>
      </c>
      <c r="O554" s="313">
        <f t="shared" si="127"/>
        <v>0</v>
      </c>
      <c r="P554" s="313">
        <f t="shared" si="128"/>
        <v>0</v>
      </c>
      <c r="Q554" s="367">
        <f t="shared" si="129"/>
        <v>0</v>
      </c>
      <c r="R554" s="366">
        <f t="shared" si="130"/>
        <v>0</v>
      </c>
      <c r="S554" s="313">
        <f t="shared" si="131"/>
        <v>0</v>
      </c>
      <c r="T554" s="313">
        <f t="shared" si="132"/>
        <v>0</v>
      </c>
      <c r="U554" s="313">
        <f t="shared" si="133"/>
        <v>0</v>
      </c>
      <c r="V554" s="313">
        <f t="shared" si="134"/>
        <v>0</v>
      </c>
      <c r="W554" s="313">
        <f t="shared" si="135"/>
        <v>0</v>
      </c>
      <c r="X554" s="313">
        <f t="shared" si="136"/>
        <v>0</v>
      </c>
      <c r="Y554" s="313">
        <f t="shared" si="137"/>
        <v>0</v>
      </c>
      <c r="Z554" s="313">
        <f t="shared" si="138"/>
        <v>0</v>
      </c>
      <c r="AA554" s="313">
        <f t="shared" si="139"/>
        <v>0</v>
      </c>
      <c r="AB554" s="313">
        <f t="shared" si="140"/>
        <v>0</v>
      </c>
      <c r="AC554" s="313">
        <f t="shared" si="141"/>
        <v>0</v>
      </c>
      <c r="AD554" s="367">
        <f t="shared" si="142"/>
        <v>0</v>
      </c>
      <c r="AE554" s="392">
        <f t="shared" si="143"/>
        <v>0</v>
      </c>
    </row>
    <row r="555" spans="2:31">
      <c r="B555" s="363"/>
      <c r="C555" s="364" t="str">
        <f t="shared" si="117"/>
        <v>12</v>
      </c>
      <c r="D555" s="390" t="str">
        <f t="shared" si="117"/>
        <v>サービス業</v>
      </c>
      <c r="E555" s="366">
        <f t="shared" si="118"/>
        <v>0</v>
      </c>
      <c r="F555" s="313">
        <f t="shared" si="144"/>
        <v>0</v>
      </c>
      <c r="G555" s="313">
        <f t="shared" si="119"/>
        <v>0</v>
      </c>
      <c r="H555" s="313">
        <f t="shared" si="120"/>
        <v>0</v>
      </c>
      <c r="I555" s="313">
        <f t="shared" si="121"/>
        <v>0</v>
      </c>
      <c r="J555" s="313">
        <f t="shared" si="122"/>
        <v>0</v>
      </c>
      <c r="K555" s="313">
        <f t="shared" si="123"/>
        <v>0</v>
      </c>
      <c r="L555" s="313">
        <f t="shared" si="124"/>
        <v>0</v>
      </c>
      <c r="M555" s="313">
        <f t="shared" si="125"/>
        <v>0</v>
      </c>
      <c r="N555" s="313">
        <f t="shared" si="126"/>
        <v>0</v>
      </c>
      <c r="O555" s="313">
        <f t="shared" si="127"/>
        <v>0</v>
      </c>
      <c r="P555" s="313">
        <f t="shared" si="128"/>
        <v>0</v>
      </c>
      <c r="Q555" s="367">
        <f t="shared" si="129"/>
        <v>0</v>
      </c>
      <c r="R555" s="366">
        <f t="shared" si="130"/>
        <v>0</v>
      </c>
      <c r="S555" s="313">
        <f t="shared" si="131"/>
        <v>0</v>
      </c>
      <c r="T555" s="313">
        <f t="shared" si="132"/>
        <v>0</v>
      </c>
      <c r="U555" s="313">
        <f t="shared" si="133"/>
        <v>0</v>
      </c>
      <c r="V555" s="313">
        <f t="shared" si="134"/>
        <v>0</v>
      </c>
      <c r="W555" s="313">
        <f t="shared" si="135"/>
        <v>0</v>
      </c>
      <c r="X555" s="313">
        <f t="shared" si="136"/>
        <v>0</v>
      </c>
      <c r="Y555" s="313">
        <f t="shared" si="137"/>
        <v>0</v>
      </c>
      <c r="Z555" s="313">
        <f t="shared" si="138"/>
        <v>0</v>
      </c>
      <c r="AA555" s="313">
        <f t="shared" si="139"/>
        <v>0</v>
      </c>
      <c r="AB555" s="313">
        <f t="shared" si="140"/>
        <v>0</v>
      </c>
      <c r="AC555" s="313">
        <f t="shared" si="141"/>
        <v>0</v>
      </c>
      <c r="AD555" s="367">
        <f t="shared" si="142"/>
        <v>0</v>
      </c>
      <c r="AE555" s="392">
        <f t="shared" si="143"/>
        <v>0</v>
      </c>
    </row>
    <row r="556" spans="2:31">
      <c r="B556" s="363"/>
      <c r="C556" s="374" t="str">
        <f t="shared" si="117"/>
        <v>13</v>
      </c>
      <c r="D556" s="393" t="str">
        <f t="shared" si="117"/>
        <v>分類不明</v>
      </c>
      <c r="E556" s="368">
        <f t="shared" si="118"/>
        <v>0</v>
      </c>
      <c r="F556" s="369">
        <f t="shared" si="144"/>
        <v>0</v>
      </c>
      <c r="G556" s="369">
        <f t="shared" si="119"/>
        <v>0</v>
      </c>
      <c r="H556" s="369">
        <f t="shared" si="120"/>
        <v>0</v>
      </c>
      <c r="I556" s="369">
        <f t="shared" si="121"/>
        <v>0</v>
      </c>
      <c r="J556" s="369">
        <f t="shared" si="122"/>
        <v>0</v>
      </c>
      <c r="K556" s="369">
        <f t="shared" si="123"/>
        <v>0</v>
      </c>
      <c r="L556" s="369">
        <f t="shared" si="124"/>
        <v>0</v>
      </c>
      <c r="M556" s="369">
        <f t="shared" si="125"/>
        <v>0</v>
      </c>
      <c r="N556" s="369">
        <f t="shared" si="126"/>
        <v>0</v>
      </c>
      <c r="O556" s="369">
        <f t="shared" si="127"/>
        <v>0</v>
      </c>
      <c r="P556" s="369">
        <f t="shared" si="128"/>
        <v>0</v>
      </c>
      <c r="Q556" s="370">
        <f t="shared" si="129"/>
        <v>0</v>
      </c>
      <c r="R556" s="368">
        <f t="shared" si="130"/>
        <v>0</v>
      </c>
      <c r="S556" s="369">
        <f t="shared" si="131"/>
        <v>0</v>
      </c>
      <c r="T556" s="369">
        <f t="shared" si="132"/>
        <v>0</v>
      </c>
      <c r="U556" s="369">
        <f t="shared" si="133"/>
        <v>0</v>
      </c>
      <c r="V556" s="369">
        <f t="shared" si="134"/>
        <v>0</v>
      </c>
      <c r="W556" s="369">
        <f t="shared" si="135"/>
        <v>0</v>
      </c>
      <c r="X556" s="369">
        <f t="shared" si="136"/>
        <v>0</v>
      </c>
      <c r="Y556" s="369">
        <f t="shared" si="137"/>
        <v>0</v>
      </c>
      <c r="Z556" s="369">
        <f t="shared" si="138"/>
        <v>0</v>
      </c>
      <c r="AA556" s="369">
        <f t="shared" si="139"/>
        <v>0</v>
      </c>
      <c r="AB556" s="369">
        <f t="shared" si="140"/>
        <v>0</v>
      </c>
      <c r="AC556" s="369">
        <f t="shared" si="141"/>
        <v>0</v>
      </c>
      <c r="AD556" s="370">
        <f t="shared" si="142"/>
        <v>0</v>
      </c>
      <c r="AE556" s="311">
        <f t="shared" si="143"/>
        <v>0</v>
      </c>
    </row>
    <row r="557" spans="2:31">
      <c r="B557" s="371" t="s">
        <v>72</v>
      </c>
      <c r="C557" s="357" t="str">
        <f t="shared" ref="C557:D569" si="145">C5</f>
        <v>01</v>
      </c>
      <c r="D557" s="386" t="str">
        <f t="shared" si="145"/>
        <v>農林漁業</v>
      </c>
      <c r="E557" s="359">
        <f t="shared" si="118"/>
        <v>0</v>
      </c>
      <c r="F557" s="360">
        <f t="shared" si="144"/>
        <v>0</v>
      </c>
      <c r="G557" s="360">
        <f t="shared" si="119"/>
        <v>0</v>
      </c>
      <c r="H557" s="360">
        <f t="shared" si="120"/>
        <v>0</v>
      </c>
      <c r="I557" s="360">
        <f t="shared" si="121"/>
        <v>0</v>
      </c>
      <c r="J557" s="360">
        <f t="shared" si="122"/>
        <v>0</v>
      </c>
      <c r="K557" s="360">
        <f t="shared" si="123"/>
        <v>0</v>
      </c>
      <c r="L557" s="360">
        <f t="shared" si="124"/>
        <v>0</v>
      </c>
      <c r="M557" s="360">
        <f t="shared" si="125"/>
        <v>0</v>
      </c>
      <c r="N557" s="360">
        <f t="shared" si="126"/>
        <v>0</v>
      </c>
      <c r="O557" s="360">
        <f t="shared" si="127"/>
        <v>0</v>
      </c>
      <c r="P557" s="360">
        <f t="shared" si="128"/>
        <v>0</v>
      </c>
      <c r="Q557" s="361">
        <f t="shared" si="129"/>
        <v>0</v>
      </c>
      <c r="R557" s="359">
        <f t="shared" si="130"/>
        <v>0</v>
      </c>
      <c r="S557" s="360">
        <f t="shared" si="131"/>
        <v>0</v>
      </c>
      <c r="T557" s="360">
        <f t="shared" si="132"/>
        <v>0</v>
      </c>
      <c r="U557" s="360">
        <f t="shared" si="133"/>
        <v>0</v>
      </c>
      <c r="V557" s="360">
        <f t="shared" si="134"/>
        <v>0</v>
      </c>
      <c r="W557" s="360">
        <f t="shared" si="135"/>
        <v>0</v>
      </c>
      <c r="X557" s="360">
        <f t="shared" si="136"/>
        <v>0</v>
      </c>
      <c r="Y557" s="360">
        <f t="shared" si="137"/>
        <v>0</v>
      </c>
      <c r="Z557" s="360">
        <f t="shared" si="138"/>
        <v>0</v>
      </c>
      <c r="AA557" s="360">
        <f t="shared" si="139"/>
        <v>0</v>
      </c>
      <c r="AB557" s="360">
        <f t="shared" si="140"/>
        <v>0</v>
      </c>
      <c r="AC557" s="360">
        <f t="shared" si="141"/>
        <v>0</v>
      </c>
      <c r="AD557" s="361">
        <f t="shared" si="142"/>
        <v>0</v>
      </c>
      <c r="AE557" s="392">
        <f t="shared" si="143"/>
        <v>0</v>
      </c>
    </row>
    <row r="558" spans="2:31">
      <c r="B558" s="372"/>
      <c r="C558" s="364" t="str">
        <f t="shared" si="145"/>
        <v>02</v>
      </c>
      <c r="D558" s="390" t="str">
        <f t="shared" si="145"/>
        <v>鉱業</v>
      </c>
      <c r="E558" s="366">
        <f t="shared" si="118"/>
        <v>0</v>
      </c>
      <c r="F558" s="313">
        <f t="shared" si="144"/>
        <v>0</v>
      </c>
      <c r="G558" s="313">
        <f t="shared" si="119"/>
        <v>0</v>
      </c>
      <c r="H558" s="313">
        <f t="shared" si="120"/>
        <v>0</v>
      </c>
      <c r="I558" s="313">
        <f t="shared" si="121"/>
        <v>0</v>
      </c>
      <c r="J558" s="313">
        <f t="shared" si="122"/>
        <v>0</v>
      </c>
      <c r="K558" s="313">
        <f t="shared" si="123"/>
        <v>0</v>
      </c>
      <c r="L558" s="313">
        <f t="shared" si="124"/>
        <v>0</v>
      </c>
      <c r="M558" s="313">
        <f t="shared" si="125"/>
        <v>0</v>
      </c>
      <c r="N558" s="313">
        <f t="shared" si="126"/>
        <v>0</v>
      </c>
      <c r="O558" s="313">
        <f t="shared" si="127"/>
        <v>0</v>
      </c>
      <c r="P558" s="313">
        <f t="shared" si="128"/>
        <v>0</v>
      </c>
      <c r="Q558" s="367">
        <f t="shared" si="129"/>
        <v>0</v>
      </c>
      <c r="R558" s="366">
        <f t="shared" si="130"/>
        <v>0</v>
      </c>
      <c r="S558" s="313">
        <f t="shared" si="131"/>
        <v>0</v>
      </c>
      <c r="T558" s="313">
        <f t="shared" si="132"/>
        <v>0</v>
      </c>
      <c r="U558" s="313">
        <f t="shared" si="133"/>
        <v>0</v>
      </c>
      <c r="V558" s="313">
        <f t="shared" si="134"/>
        <v>0</v>
      </c>
      <c r="W558" s="313">
        <f t="shared" si="135"/>
        <v>0</v>
      </c>
      <c r="X558" s="313">
        <f t="shared" si="136"/>
        <v>0</v>
      </c>
      <c r="Y558" s="313">
        <f t="shared" si="137"/>
        <v>0</v>
      </c>
      <c r="Z558" s="313">
        <f t="shared" si="138"/>
        <v>0</v>
      </c>
      <c r="AA558" s="313">
        <f t="shared" si="139"/>
        <v>0</v>
      </c>
      <c r="AB558" s="313">
        <f t="shared" si="140"/>
        <v>0</v>
      </c>
      <c r="AC558" s="313">
        <f t="shared" si="141"/>
        <v>0</v>
      </c>
      <c r="AD558" s="367">
        <f t="shared" si="142"/>
        <v>0</v>
      </c>
      <c r="AE558" s="392">
        <f t="shared" si="143"/>
        <v>0</v>
      </c>
    </row>
    <row r="559" spans="2:31">
      <c r="B559" s="372"/>
      <c r="C559" s="364" t="str">
        <f t="shared" si="145"/>
        <v>03</v>
      </c>
      <c r="D559" s="390" t="str">
        <f t="shared" si="145"/>
        <v>製造業</v>
      </c>
      <c r="E559" s="366">
        <f t="shared" si="118"/>
        <v>0</v>
      </c>
      <c r="F559" s="313">
        <f t="shared" si="144"/>
        <v>0</v>
      </c>
      <c r="G559" s="313">
        <f t="shared" si="119"/>
        <v>0</v>
      </c>
      <c r="H559" s="313">
        <f t="shared" si="120"/>
        <v>0</v>
      </c>
      <c r="I559" s="313">
        <f t="shared" si="121"/>
        <v>0</v>
      </c>
      <c r="J559" s="313">
        <f t="shared" si="122"/>
        <v>0</v>
      </c>
      <c r="K559" s="313">
        <f t="shared" si="123"/>
        <v>0</v>
      </c>
      <c r="L559" s="313">
        <f t="shared" si="124"/>
        <v>0</v>
      </c>
      <c r="M559" s="313">
        <f t="shared" si="125"/>
        <v>0</v>
      </c>
      <c r="N559" s="313">
        <f t="shared" si="126"/>
        <v>0</v>
      </c>
      <c r="O559" s="313">
        <f t="shared" si="127"/>
        <v>0</v>
      </c>
      <c r="P559" s="313">
        <f t="shared" si="128"/>
        <v>0</v>
      </c>
      <c r="Q559" s="367">
        <f t="shared" si="129"/>
        <v>0</v>
      </c>
      <c r="R559" s="366">
        <f t="shared" si="130"/>
        <v>0</v>
      </c>
      <c r="S559" s="313">
        <f t="shared" si="131"/>
        <v>0</v>
      </c>
      <c r="T559" s="313">
        <f t="shared" si="132"/>
        <v>0</v>
      </c>
      <c r="U559" s="313">
        <f t="shared" si="133"/>
        <v>0</v>
      </c>
      <c r="V559" s="313">
        <f t="shared" si="134"/>
        <v>0</v>
      </c>
      <c r="W559" s="313">
        <f t="shared" si="135"/>
        <v>0</v>
      </c>
      <c r="X559" s="313">
        <f t="shared" si="136"/>
        <v>0</v>
      </c>
      <c r="Y559" s="313">
        <f t="shared" si="137"/>
        <v>0</v>
      </c>
      <c r="Z559" s="313">
        <f t="shared" si="138"/>
        <v>0</v>
      </c>
      <c r="AA559" s="313">
        <f t="shared" si="139"/>
        <v>0</v>
      </c>
      <c r="AB559" s="313">
        <f t="shared" si="140"/>
        <v>0</v>
      </c>
      <c r="AC559" s="313">
        <f t="shared" si="141"/>
        <v>0</v>
      </c>
      <c r="AD559" s="367">
        <f t="shared" si="142"/>
        <v>0</v>
      </c>
      <c r="AE559" s="392">
        <f t="shared" si="143"/>
        <v>0</v>
      </c>
    </row>
    <row r="560" spans="2:31">
      <c r="B560" s="372"/>
      <c r="C560" s="364" t="str">
        <f t="shared" si="145"/>
        <v>04</v>
      </c>
      <c r="D560" s="390" t="str">
        <f t="shared" si="145"/>
        <v>建設</v>
      </c>
      <c r="E560" s="366">
        <f t="shared" si="118"/>
        <v>0</v>
      </c>
      <c r="F560" s="313">
        <f t="shared" si="144"/>
        <v>0</v>
      </c>
      <c r="G560" s="313">
        <f t="shared" si="119"/>
        <v>0</v>
      </c>
      <c r="H560" s="313">
        <f t="shared" si="120"/>
        <v>0</v>
      </c>
      <c r="I560" s="313">
        <f t="shared" si="121"/>
        <v>0</v>
      </c>
      <c r="J560" s="313">
        <f t="shared" si="122"/>
        <v>0</v>
      </c>
      <c r="K560" s="313">
        <f t="shared" si="123"/>
        <v>0</v>
      </c>
      <c r="L560" s="313">
        <f t="shared" si="124"/>
        <v>0</v>
      </c>
      <c r="M560" s="313">
        <f t="shared" si="125"/>
        <v>0</v>
      </c>
      <c r="N560" s="313">
        <f t="shared" si="126"/>
        <v>0</v>
      </c>
      <c r="O560" s="313">
        <f t="shared" si="127"/>
        <v>0</v>
      </c>
      <c r="P560" s="313">
        <f t="shared" si="128"/>
        <v>0</v>
      </c>
      <c r="Q560" s="367">
        <f t="shared" si="129"/>
        <v>0</v>
      </c>
      <c r="R560" s="366">
        <f t="shared" si="130"/>
        <v>0</v>
      </c>
      <c r="S560" s="313">
        <f t="shared" si="131"/>
        <v>0</v>
      </c>
      <c r="T560" s="313">
        <f t="shared" si="132"/>
        <v>0</v>
      </c>
      <c r="U560" s="313">
        <f t="shared" si="133"/>
        <v>0</v>
      </c>
      <c r="V560" s="313">
        <f t="shared" si="134"/>
        <v>0</v>
      </c>
      <c r="W560" s="313">
        <f t="shared" si="135"/>
        <v>0</v>
      </c>
      <c r="X560" s="313">
        <f t="shared" si="136"/>
        <v>0</v>
      </c>
      <c r="Y560" s="313">
        <f t="shared" si="137"/>
        <v>0</v>
      </c>
      <c r="Z560" s="313">
        <f t="shared" si="138"/>
        <v>0</v>
      </c>
      <c r="AA560" s="313">
        <f t="shared" si="139"/>
        <v>0</v>
      </c>
      <c r="AB560" s="313">
        <f t="shared" si="140"/>
        <v>0</v>
      </c>
      <c r="AC560" s="313">
        <f t="shared" si="141"/>
        <v>0</v>
      </c>
      <c r="AD560" s="367">
        <f t="shared" si="142"/>
        <v>0</v>
      </c>
      <c r="AE560" s="392">
        <f t="shared" si="143"/>
        <v>0</v>
      </c>
    </row>
    <row r="561" spans="2:31">
      <c r="B561" s="372"/>
      <c r="C561" s="364" t="str">
        <f t="shared" si="145"/>
        <v>05</v>
      </c>
      <c r="D561" s="390" t="str">
        <f t="shared" si="145"/>
        <v>電力・ガス・水道</v>
      </c>
      <c r="E561" s="366">
        <f t="shared" si="118"/>
        <v>0</v>
      </c>
      <c r="F561" s="313">
        <f t="shared" si="144"/>
        <v>0</v>
      </c>
      <c r="G561" s="313">
        <f t="shared" si="119"/>
        <v>0</v>
      </c>
      <c r="H561" s="313">
        <f t="shared" si="120"/>
        <v>0</v>
      </c>
      <c r="I561" s="313">
        <f t="shared" si="121"/>
        <v>0</v>
      </c>
      <c r="J561" s="313">
        <f t="shared" si="122"/>
        <v>0</v>
      </c>
      <c r="K561" s="313">
        <f t="shared" si="123"/>
        <v>0</v>
      </c>
      <c r="L561" s="313">
        <f t="shared" si="124"/>
        <v>0</v>
      </c>
      <c r="M561" s="313">
        <f t="shared" si="125"/>
        <v>0</v>
      </c>
      <c r="N561" s="313">
        <f t="shared" si="126"/>
        <v>0</v>
      </c>
      <c r="O561" s="313">
        <f t="shared" si="127"/>
        <v>0</v>
      </c>
      <c r="P561" s="313">
        <f t="shared" si="128"/>
        <v>0</v>
      </c>
      <c r="Q561" s="367">
        <f t="shared" si="129"/>
        <v>0</v>
      </c>
      <c r="R561" s="366">
        <f t="shared" si="130"/>
        <v>0</v>
      </c>
      <c r="S561" s="313">
        <f t="shared" si="131"/>
        <v>0</v>
      </c>
      <c r="T561" s="313">
        <f t="shared" si="132"/>
        <v>0</v>
      </c>
      <c r="U561" s="313">
        <f t="shared" si="133"/>
        <v>0</v>
      </c>
      <c r="V561" s="313">
        <f t="shared" si="134"/>
        <v>0</v>
      </c>
      <c r="W561" s="313">
        <f t="shared" si="135"/>
        <v>0</v>
      </c>
      <c r="X561" s="313">
        <f t="shared" si="136"/>
        <v>0</v>
      </c>
      <c r="Y561" s="313">
        <f t="shared" si="137"/>
        <v>0</v>
      </c>
      <c r="Z561" s="313">
        <f t="shared" si="138"/>
        <v>0</v>
      </c>
      <c r="AA561" s="313">
        <f t="shared" si="139"/>
        <v>0</v>
      </c>
      <c r="AB561" s="313">
        <f t="shared" si="140"/>
        <v>0</v>
      </c>
      <c r="AC561" s="313">
        <f t="shared" si="141"/>
        <v>0</v>
      </c>
      <c r="AD561" s="367">
        <f t="shared" si="142"/>
        <v>0</v>
      </c>
      <c r="AE561" s="392">
        <f t="shared" si="143"/>
        <v>0</v>
      </c>
    </row>
    <row r="562" spans="2:31">
      <c r="B562" s="372"/>
      <c r="C562" s="364" t="str">
        <f t="shared" si="145"/>
        <v>06</v>
      </c>
      <c r="D562" s="390" t="str">
        <f t="shared" si="145"/>
        <v>商業　　　　　　　　</v>
      </c>
      <c r="E562" s="366">
        <f t="shared" si="118"/>
        <v>0</v>
      </c>
      <c r="F562" s="313">
        <f t="shared" si="144"/>
        <v>0</v>
      </c>
      <c r="G562" s="313">
        <f t="shared" si="119"/>
        <v>0</v>
      </c>
      <c r="H562" s="313">
        <f t="shared" si="120"/>
        <v>0</v>
      </c>
      <c r="I562" s="313">
        <f t="shared" si="121"/>
        <v>0</v>
      </c>
      <c r="J562" s="313">
        <f t="shared" si="122"/>
        <v>0</v>
      </c>
      <c r="K562" s="313">
        <f t="shared" si="123"/>
        <v>0</v>
      </c>
      <c r="L562" s="313">
        <f t="shared" si="124"/>
        <v>0</v>
      </c>
      <c r="M562" s="313">
        <f t="shared" si="125"/>
        <v>0</v>
      </c>
      <c r="N562" s="313">
        <f t="shared" si="126"/>
        <v>0</v>
      </c>
      <c r="O562" s="313">
        <f t="shared" si="127"/>
        <v>0</v>
      </c>
      <c r="P562" s="313">
        <f t="shared" si="128"/>
        <v>0</v>
      </c>
      <c r="Q562" s="367">
        <f t="shared" si="129"/>
        <v>0</v>
      </c>
      <c r="R562" s="366">
        <f t="shared" si="130"/>
        <v>0</v>
      </c>
      <c r="S562" s="313">
        <f t="shared" si="131"/>
        <v>0</v>
      </c>
      <c r="T562" s="313">
        <f t="shared" si="132"/>
        <v>0</v>
      </c>
      <c r="U562" s="313">
        <f t="shared" si="133"/>
        <v>0</v>
      </c>
      <c r="V562" s="313">
        <f t="shared" si="134"/>
        <v>0</v>
      </c>
      <c r="W562" s="313">
        <f t="shared" si="135"/>
        <v>0</v>
      </c>
      <c r="X562" s="313">
        <f t="shared" si="136"/>
        <v>0</v>
      </c>
      <c r="Y562" s="313">
        <f t="shared" si="137"/>
        <v>0</v>
      </c>
      <c r="Z562" s="313">
        <f t="shared" si="138"/>
        <v>0</v>
      </c>
      <c r="AA562" s="313">
        <f t="shared" si="139"/>
        <v>0</v>
      </c>
      <c r="AB562" s="313">
        <f t="shared" si="140"/>
        <v>0</v>
      </c>
      <c r="AC562" s="313">
        <f t="shared" si="141"/>
        <v>0</v>
      </c>
      <c r="AD562" s="367">
        <f t="shared" si="142"/>
        <v>0</v>
      </c>
      <c r="AE562" s="392">
        <f t="shared" si="143"/>
        <v>0</v>
      </c>
    </row>
    <row r="563" spans="2:31">
      <c r="B563" s="372"/>
      <c r="C563" s="364" t="str">
        <f t="shared" si="145"/>
        <v>07</v>
      </c>
      <c r="D563" s="390" t="str">
        <f t="shared" si="145"/>
        <v>金融・保険　　　　　</v>
      </c>
      <c r="E563" s="366">
        <f t="shared" si="118"/>
        <v>0</v>
      </c>
      <c r="F563" s="313">
        <f t="shared" si="144"/>
        <v>0</v>
      </c>
      <c r="G563" s="313">
        <f t="shared" si="119"/>
        <v>0</v>
      </c>
      <c r="H563" s="313">
        <f t="shared" si="120"/>
        <v>0</v>
      </c>
      <c r="I563" s="313">
        <f t="shared" si="121"/>
        <v>0</v>
      </c>
      <c r="J563" s="313">
        <f t="shared" si="122"/>
        <v>0</v>
      </c>
      <c r="K563" s="313">
        <f t="shared" si="123"/>
        <v>0</v>
      </c>
      <c r="L563" s="313">
        <f t="shared" si="124"/>
        <v>0</v>
      </c>
      <c r="M563" s="313">
        <f t="shared" si="125"/>
        <v>0</v>
      </c>
      <c r="N563" s="313">
        <f t="shared" si="126"/>
        <v>0</v>
      </c>
      <c r="O563" s="313">
        <f t="shared" si="127"/>
        <v>0</v>
      </c>
      <c r="P563" s="313">
        <f t="shared" si="128"/>
        <v>0</v>
      </c>
      <c r="Q563" s="367">
        <f t="shared" si="129"/>
        <v>0</v>
      </c>
      <c r="R563" s="366">
        <f t="shared" si="130"/>
        <v>0</v>
      </c>
      <c r="S563" s="313">
        <f t="shared" si="131"/>
        <v>0</v>
      </c>
      <c r="T563" s="313">
        <f t="shared" si="132"/>
        <v>0</v>
      </c>
      <c r="U563" s="313">
        <f t="shared" si="133"/>
        <v>0</v>
      </c>
      <c r="V563" s="313">
        <f t="shared" si="134"/>
        <v>0</v>
      </c>
      <c r="W563" s="313">
        <f t="shared" si="135"/>
        <v>0</v>
      </c>
      <c r="X563" s="313">
        <f t="shared" si="136"/>
        <v>0</v>
      </c>
      <c r="Y563" s="313">
        <f t="shared" si="137"/>
        <v>0</v>
      </c>
      <c r="Z563" s="313">
        <f t="shared" si="138"/>
        <v>0</v>
      </c>
      <c r="AA563" s="313">
        <f t="shared" si="139"/>
        <v>0</v>
      </c>
      <c r="AB563" s="313">
        <f t="shared" si="140"/>
        <v>0</v>
      </c>
      <c r="AC563" s="313">
        <f t="shared" si="141"/>
        <v>0</v>
      </c>
      <c r="AD563" s="367">
        <f t="shared" si="142"/>
        <v>0</v>
      </c>
      <c r="AE563" s="392">
        <f t="shared" si="143"/>
        <v>0</v>
      </c>
    </row>
    <row r="564" spans="2:31">
      <c r="B564" s="372"/>
      <c r="C564" s="364" t="str">
        <f t="shared" si="145"/>
        <v>08</v>
      </c>
      <c r="D564" s="390" t="str">
        <f t="shared" si="145"/>
        <v>不動産　　　　　　　</v>
      </c>
      <c r="E564" s="366">
        <f t="shared" si="118"/>
        <v>0</v>
      </c>
      <c r="F564" s="313">
        <f t="shared" si="144"/>
        <v>0</v>
      </c>
      <c r="G564" s="313">
        <f t="shared" si="119"/>
        <v>0</v>
      </c>
      <c r="H564" s="313">
        <f t="shared" si="120"/>
        <v>0</v>
      </c>
      <c r="I564" s="313">
        <f t="shared" si="121"/>
        <v>0</v>
      </c>
      <c r="J564" s="313">
        <f t="shared" si="122"/>
        <v>0</v>
      </c>
      <c r="K564" s="313">
        <f t="shared" si="123"/>
        <v>0</v>
      </c>
      <c r="L564" s="313">
        <f t="shared" si="124"/>
        <v>0</v>
      </c>
      <c r="M564" s="313">
        <f t="shared" si="125"/>
        <v>0</v>
      </c>
      <c r="N564" s="313">
        <f t="shared" si="126"/>
        <v>0</v>
      </c>
      <c r="O564" s="313">
        <f t="shared" si="127"/>
        <v>0</v>
      </c>
      <c r="P564" s="313">
        <f t="shared" si="128"/>
        <v>0</v>
      </c>
      <c r="Q564" s="367">
        <f t="shared" si="129"/>
        <v>0</v>
      </c>
      <c r="R564" s="366">
        <f t="shared" si="130"/>
        <v>0</v>
      </c>
      <c r="S564" s="313">
        <f t="shared" si="131"/>
        <v>0</v>
      </c>
      <c r="T564" s="313">
        <f t="shared" si="132"/>
        <v>0</v>
      </c>
      <c r="U564" s="313">
        <f t="shared" si="133"/>
        <v>0</v>
      </c>
      <c r="V564" s="313">
        <f t="shared" si="134"/>
        <v>0</v>
      </c>
      <c r="W564" s="313">
        <f t="shared" si="135"/>
        <v>0</v>
      </c>
      <c r="X564" s="313">
        <f t="shared" si="136"/>
        <v>0</v>
      </c>
      <c r="Y564" s="313">
        <f t="shared" si="137"/>
        <v>0</v>
      </c>
      <c r="Z564" s="313">
        <f t="shared" si="138"/>
        <v>0</v>
      </c>
      <c r="AA564" s="313">
        <f t="shared" si="139"/>
        <v>0</v>
      </c>
      <c r="AB564" s="313">
        <f t="shared" si="140"/>
        <v>0</v>
      </c>
      <c r="AC564" s="313">
        <f t="shared" si="141"/>
        <v>0</v>
      </c>
      <c r="AD564" s="367">
        <f t="shared" si="142"/>
        <v>0</v>
      </c>
      <c r="AE564" s="392">
        <f t="shared" si="143"/>
        <v>0</v>
      </c>
    </row>
    <row r="565" spans="2:31">
      <c r="B565" s="372"/>
      <c r="C565" s="364" t="str">
        <f t="shared" si="145"/>
        <v>09</v>
      </c>
      <c r="D565" s="390" t="str">
        <f t="shared" si="145"/>
        <v>運輸・郵便　　　</v>
      </c>
      <c r="E565" s="366">
        <f t="shared" si="118"/>
        <v>0</v>
      </c>
      <c r="F565" s="313">
        <f t="shared" si="144"/>
        <v>0</v>
      </c>
      <c r="G565" s="313">
        <f t="shared" si="119"/>
        <v>0</v>
      </c>
      <c r="H565" s="313">
        <f t="shared" si="120"/>
        <v>0</v>
      </c>
      <c r="I565" s="313">
        <f t="shared" si="121"/>
        <v>0</v>
      </c>
      <c r="J565" s="313">
        <f t="shared" si="122"/>
        <v>0</v>
      </c>
      <c r="K565" s="313">
        <f t="shared" si="123"/>
        <v>0</v>
      </c>
      <c r="L565" s="313">
        <f t="shared" si="124"/>
        <v>0</v>
      </c>
      <c r="M565" s="313">
        <f t="shared" si="125"/>
        <v>0</v>
      </c>
      <c r="N565" s="313">
        <f t="shared" si="126"/>
        <v>0</v>
      </c>
      <c r="O565" s="313">
        <f t="shared" si="127"/>
        <v>0</v>
      </c>
      <c r="P565" s="313">
        <f t="shared" si="128"/>
        <v>0</v>
      </c>
      <c r="Q565" s="367">
        <f t="shared" si="129"/>
        <v>0</v>
      </c>
      <c r="R565" s="366">
        <f t="shared" si="130"/>
        <v>0</v>
      </c>
      <c r="S565" s="313">
        <f t="shared" si="131"/>
        <v>0</v>
      </c>
      <c r="T565" s="313">
        <f t="shared" si="132"/>
        <v>0</v>
      </c>
      <c r="U565" s="313">
        <f t="shared" si="133"/>
        <v>0</v>
      </c>
      <c r="V565" s="313">
        <f t="shared" si="134"/>
        <v>0</v>
      </c>
      <c r="W565" s="313">
        <f t="shared" si="135"/>
        <v>0</v>
      </c>
      <c r="X565" s="313">
        <f t="shared" si="136"/>
        <v>0</v>
      </c>
      <c r="Y565" s="313">
        <f t="shared" si="137"/>
        <v>0</v>
      </c>
      <c r="Z565" s="313">
        <f t="shared" si="138"/>
        <v>0</v>
      </c>
      <c r="AA565" s="313">
        <f t="shared" si="139"/>
        <v>0</v>
      </c>
      <c r="AB565" s="313">
        <f t="shared" si="140"/>
        <v>0</v>
      </c>
      <c r="AC565" s="313">
        <f t="shared" si="141"/>
        <v>0</v>
      </c>
      <c r="AD565" s="367">
        <f t="shared" si="142"/>
        <v>0</v>
      </c>
      <c r="AE565" s="392">
        <f t="shared" si="143"/>
        <v>0</v>
      </c>
    </row>
    <row r="566" spans="2:31">
      <c r="B566" s="372"/>
      <c r="C566" s="364" t="str">
        <f t="shared" si="145"/>
        <v>10</v>
      </c>
      <c r="D566" s="390" t="str">
        <f t="shared" si="145"/>
        <v>情報通信</v>
      </c>
      <c r="E566" s="366">
        <f t="shared" si="118"/>
        <v>0</v>
      </c>
      <c r="F566" s="313">
        <f t="shared" si="144"/>
        <v>0</v>
      </c>
      <c r="G566" s="313">
        <f t="shared" si="119"/>
        <v>0</v>
      </c>
      <c r="H566" s="313">
        <f t="shared" si="120"/>
        <v>0</v>
      </c>
      <c r="I566" s="313">
        <f t="shared" si="121"/>
        <v>0</v>
      </c>
      <c r="J566" s="313">
        <f t="shared" si="122"/>
        <v>0</v>
      </c>
      <c r="K566" s="313">
        <f t="shared" si="123"/>
        <v>0</v>
      </c>
      <c r="L566" s="313">
        <f t="shared" si="124"/>
        <v>0</v>
      </c>
      <c r="M566" s="313">
        <f t="shared" si="125"/>
        <v>0</v>
      </c>
      <c r="N566" s="313">
        <f t="shared" si="126"/>
        <v>0</v>
      </c>
      <c r="O566" s="313">
        <f t="shared" si="127"/>
        <v>0</v>
      </c>
      <c r="P566" s="313">
        <f t="shared" si="128"/>
        <v>0</v>
      </c>
      <c r="Q566" s="367">
        <f t="shared" si="129"/>
        <v>0</v>
      </c>
      <c r="R566" s="366">
        <f t="shared" si="130"/>
        <v>0</v>
      </c>
      <c r="S566" s="313">
        <f t="shared" si="131"/>
        <v>0</v>
      </c>
      <c r="T566" s="313">
        <f t="shared" si="132"/>
        <v>0</v>
      </c>
      <c r="U566" s="313">
        <f t="shared" si="133"/>
        <v>0</v>
      </c>
      <c r="V566" s="313">
        <f t="shared" si="134"/>
        <v>0</v>
      </c>
      <c r="W566" s="313">
        <f t="shared" si="135"/>
        <v>0</v>
      </c>
      <c r="X566" s="313">
        <f t="shared" si="136"/>
        <v>0</v>
      </c>
      <c r="Y566" s="313">
        <f t="shared" si="137"/>
        <v>0</v>
      </c>
      <c r="Z566" s="313">
        <f t="shared" si="138"/>
        <v>0</v>
      </c>
      <c r="AA566" s="313">
        <f t="shared" si="139"/>
        <v>0</v>
      </c>
      <c r="AB566" s="313">
        <f t="shared" si="140"/>
        <v>0</v>
      </c>
      <c r="AC566" s="313">
        <f t="shared" si="141"/>
        <v>0</v>
      </c>
      <c r="AD566" s="367">
        <f t="shared" si="142"/>
        <v>0</v>
      </c>
      <c r="AE566" s="392">
        <f t="shared" si="143"/>
        <v>0</v>
      </c>
    </row>
    <row r="567" spans="2:31">
      <c r="B567" s="372"/>
      <c r="C567" s="364" t="str">
        <f t="shared" si="145"/>
        <v>11</v>
      </c>
      <c r="D567" s="390" t="str">
        <f t="shared" si="145"/>
        <v>公務　　　　　　　　</v>
      </c>
      <c r="E567" s="366">
        <f t="shared" si="118"/>
        <v>0</v>
      </c>
      <c r="F567" s="313">
        <f t="shared" si="144"/>
        <v>0</v>
      </c>
      <c r="G567" s="313">
        <f t="shared" si="119"/>
        <v>0</v>
      </c>
      <c r="H567" s="313">
        <f t="shared" si="120"/>
        <v>0</v>
      </c>
      <c r="I567" s="313">
        <f t="shared" si="121"/>
        <v>0</v>
      </c>
      <c r="J567" s="313">
        <f t="shared" si="122"/>
        <v>0</v>
      </c>
      <c r="K567" s="313">
        <f t="shared" si="123"/>
        <v>0</v>
      </c>
      <c r="L567" s="313">
        <f t="shared" si="124"/>
        <v>0</v>
      </c>
      <c r="M567" s="313">
        <f t="shared" si="125"/>
        <v>0</v>
      </c>
      <c r="N567" s="313">
        <f t="shared" si="126"/>
        <v>0</v>
      </c>
      <c r="O567" s="313">
        <f t="shared" si="127"/>
        <v>0</v>
      </c>
      <c r="P567" s="313">
        <f t="shared" si="128"/>
        <v>0</v>
      </c>
      <c r="Q567" s="367">
        <f t="shared" si="129"/>
        <v>0</v>
      </c>
      <c r="R567" s="366">
        <f t="shared" si="130"/>
        <v>0</v>
      </c>
      <c r="S567" s="313">
        <f t="shared" si="131"/>
        <v>0</v>
      </c>
      <c r="T567" s="313">
        <f t="shared" si="132"/>
        <v>0</v>
      </c>
      <c r="U567" s="313">
        <f t="shared" si="133"/>
        <v>0</v>
      </c>
      <c r="V567" s="313">
        <f t="shared" si="134"/>
        <v>0</v>
      </c>
      <c r="W567" s="313">
        <f t="shared" si="135"/>
        <v>0</v>
      </c>
      <c r="X567" s="313">
        <f t="shared" si="136"/>
        <v>0</v>
      </c>
      <c r="Y567" s="313">
        <f t="shared" si="137"/>
        <v>0</v>
      </c>
      <c r="Z567" s="313">
        <f t="shared" si="138"/>
        <v>0</v>
      </c>
      <c r="AA567" s="313">
        <f t="shared" si="139"/>
        <v>0</v>
      </c>
      <c r="AB567" s="313">
        <f t="shared" si="140"/>
        <v>0</v>
      </c>
      <c r="AC567" s="313">
        <f t="shared" si="141"/>
        <v>0</v>
      </c>
      <c r="AD567" s="367">
        <f t="shared" si="142"/>
        <v>0</v>
      </c>
      <c r="AE567" s="392">
        <f t="shared" si="143"/>
        <v>0</v>
      </c>
    </row>
    <row r="568" spans="2:31">
      <c r="B568" s="372"/>
      <c r="C568" s="364" t="str">
        <f t="shared" si="145"/>
        <v>12</v>
      </c>
      <c r="D568" s="390" t="str">
        <f t="shared" si="145"/>
        <v>サービス業</v>
      </c>
      <c r="E568" s="366">
        <f t="shared" si="118"/>
        <v>0</v>
      </c>
      <c r="F568" s="313">
        <f t="shared" si="144"/>
        <v>0</v>
      </c>
      <c r="G568" s="313">
        <f t="shared" si="119"/>
        <v>0</v>
      </c>
      <c r="H568" s="313">
        <f t="shared" si="120"/>
        <v>0</v>
      </c>
      <c r="I568" s="313">
        <f t="shared" si="121"/>
        <v>0</v>
      </c>
      <c r="J568" s="313">
        <f t="shared" si="122"/>
        <v>0</v>
      </c>
      <c r="K568" s="313">
        <f t="shared" si="123"/>
        <v>0</v>
      </c>
      <c r="L568" s="313">
        <f t="shared" si="124"/>
        <v>0</v>
      </c>
      <c r="M568" s="313">
        <f t="shared" si="125"/>
        <v>0</v>
      </c>
      <c r="N568" s="313">
        <f t="shared" si="126"/>
        <v>0</v>
      </c>
      <c r="O568" s="313">
        <f t="shared" si="127"/>
        <v>0</v>
      </c>
      <c r="P568" s="313">
        <f t="shared" si="128"/>
        <v>0</v>
      </c>
      <c r="Q568" s="367">
        <f t="shared" si="129"/>
        <v>0</v>
      </c>
      <c r="R568" s="366">
        <f t="shared" si="130"/>
        <v>0</v>
      </c>
      <c r="S568" s="313">
        <f t="shared" si="131"/>
        <v>0</v>
      </c>
      <c r="T568" s="313">
        <f t="shared" si="132"/>
        <v>0</v>
      </c>
      <c r="U568" s="313">
        <f t="shared" si="133"/>
        <v>0</v>
      </c>
      <c r="V568" s="313">
        <f t="shared" si="134"/>
        <v>0</v>
      </c>
      <c r="W568" s="313">
        <f t="shared" si="135"/>
        <v>0</v>
      </c>
      <c r="X568" s="313">
        <f t="shared" si="136"/>
        <v>0</v>
      </c>
      <c r="Y568" s="313">
        <f t="shared" si="137"/>
        <v>0</v>
      </c>
      <c r="Z568" s="313">
        <f t="shared" si="138"/>
        <v>0</v>
      </c>
      <c r="AA568" s="313">
        <f t="shared" si="139"/>
        <v>0</v>
      </c>
      <c r="AB568" s="313">
        <f t="shared" si="140"/>
        <v>0</v>
      </c>
      <c r="AC568" s="313">
        <f t="shared" si="141"/>
        <v>0</v>
      </c>
      <c r="AD568" s="367">
        <f t="shared" si="142"/>
        <v>0</v>
      </c>
      <c r="AE568" s="392">
        <f t="shared" si="143"/>
        <v>0</v>
      </c>
    </row>
    <row r="569" spans="2:31">
      <c r="B569" s="373"/>
      <c r="C569" s="374" t="str">
        <f t="shared" si="145"/>
        <v>13</v>
      </c>
      <c r="D569" s="393" t="str">
        <f t="shared" si="145"/>
        <v>分類不明</v>
      </c>
      <c r="E569" s="368">
        <f t="shared" si="118"/>
        <v>0</v>
      </c>
      <c r="F569" s="369">
        <f t="shared" si="144"/>
        <v>0</v>
      </c>
      <c r="G569" s="369">
        <f t="shared" si="119"/>
        <v>0</v>
      </c>
      <c r="H569" s="369">
        <f t="shared" si="120"/>
        <v>0</v>
      </c>
      <c r="I569" s="369">
        <f t="shared" si="121"/>
        <v>0</v>
      </c>
      <c r="J569" s="369">
        <f t="shared" si="122"/>
        <v>0</v>
      </c>
      <c r="K569" s="369">
        <f t="shared" si="123"/>
        <v>0</v>
      </c>
      <c r="L569" s="369">
        <f t="shared" si="124"/>
        <v>0</v>
      </c>
      <c r="M569" s="369">
        <f t="shared" si="125"/>
        <v>0</v>
      </c>
      <c r="N569" s="369">
        <f t="shared" si="126"/>
        <v>0</v>
      </c>
      <c r="O569" s="369">
        <f t="shared" si="127"/>
        <v>0</v>
      </c>
      <c r="P569" s="369">
        <f t="shared" si="128"/>
        <v>0</v>
      </c>
      <c r="Q569" s="370">
        <f t="shared" si="129"/>
        <v>0</v>
      </c>
      <c r="R569" s="368">
        <f t="shared" si="130"/>
        <v>0</v>
      </c>
      <c r="S569" s="369">
        <f t="shared" si="131"/>
        <v>0</v>
      </c>
      <c r="T569" s="369">
        <f t="shared" si="132"/>
        <v>0</v>
      </c>
      <c r="U569" s="369">
        <f t="shared" si="133"/>
        <v>0</v>
      </c>
      <c r="V569" s="369">
        <f t="shared" si="134"/>
        <v>0</v>
      </c>
      <c r="W569" s="369">
        <f t="shared" si="135"/>
        <v>0</v>
      </c>
      <c r="X569" s="369">
        <f t="shared" si="136"/>
        <v>0</v>
      </c>
      <c r="Y569" s="369">
        <f t="shared" si="137"/>
        <v>0</v>
      </c>
      <c r="Z569" s="369">
        <f t="shared" si="138"/>
        <v>0</v>
      </c>
      <c r="AA569" s="369">
        <f t="shared" si="139"/>
        <v>0</v>
      </c>
      <c r="AB569" s="369">
        <f t="shared" si="140"/>
        <v>0</v>
      </c>
      <c r="AC569" s="369">
        <f t="shared" si="141"/>
        <v>0</v>
      </c>
      <c r="AD569" s="370">
        <f t="shared" si="142"/>
        <v>0</v>
      </c>
      <c r="AE569" s="311">
        <f t="shared" si="143"/>
        <v>0</v>
      </c>
    </row>
    <row r="570" spans="2:31">
      <c r="B570" s="376"/>
      <c r="C570" s="377"/>
      <c r="D570" s="378" t="s">
        <v>350</v>
      </c>
      <c r="E570" s="379">
        <f t="shared" si="118"/>
        <v>0</v>
      </c>
      <c r="F570" s="380">
        <f t="shared" si="144"/>
        <v>0</v>
      </c>
      <c r="G570" s="380">
        <f t="shared" si="119"/>
        <v>0</v>
      </c>
      <c r="H570" s="380">
        <f t="shared" si="120"/>
        <v>0</v>
      </c>
      <c r="I570" s="380">
        <f t="shared" si="121"/>
        <v>0</v>
      </c>
      <c r="J570" s="380">
        <f t="shared" si="122"/>
        <v>0</v>
      </c>
      <c r="K570" s="380">
        <f t="shared" si="123"/>
        <v>0</v>
      </c>
      <c r="L570" s="380">
        <f t="shared" si="124"/>
        <v>0</v>
      </c>
      <c r="M570" s="380">
        <f t="shared" si="125"/>
        <v>0</v>
      </c>
      <c r="N570" s="380">
        <f t="shared" si="126"/>
        <v>0</v>
      </c>
      <c r="O570" s="380">
        <f t="shared" si="127"/>
        <v>0</v>
      </c>
      <c r="P570" s="380">
        <f t="shared" si="128"/>
        <v>0</v>
      </c>
      <c r="Q570" s="381">
        <f t="shared" si="129"/>
        <v>0</v>
      </c>
      <c r="R570" s="379">
        <f t="shared" si="130"/>
        <v>0</v>
      </c>
      <c r="S570" s="380">
        <f t="shared" si="131"/>
        <v>0</v>
      </c>
      <c r="T570" s="380">
        <f t="shared" si="132"/>
        <v>0</v>
      </c>
      <c r="U570" s="380">
        <f t="shared" si="133"/>
        <v>0</v>
      </c>
      <c r="V570" s="380">
        <f t="shared" si="134"/>
        <v>0</v>
      </c>
      <c r="W570" s="380">
        <f t="shared" si="135"/>
        <v>0</v>
      </c>
      <c r="X570" s="380">
        <f t="shared" si="136"/>
        <v>0</v>
      </c>
      <c r="Y570" s="380">
        <f t="shared" si="137"/>
        <v>0</v>
      </c>
      <c r="Z570" s="380">
        <f t="shared" si="138"/>
        <v>0</v>
      </c>
      <c r="AA570" s="380">
        <f t="shared" si="139"/>
        <v>0</v>
      </c>
      <c r="AB570" s="380">
        <f t="shared" si="140"/>
        <v>0</v>
      </c>
      <c r="AC570" s="380">
        <f t="shared" si="141"/>
        <v>0</v>
      </c>
      <c r="AD570" s="381">
        <f t="shared" si="142"/>
        <v>0</v>
      </c>
      <c r="AE570" s="309">
        <f t="shared" si="143"/>
        <v>0</v>
      </c>
    </row>
    <row r="571" spans="2:31" ht="14.25">
      <c r="B571" s="382"/>
      <c r="C571" s="170"/>
      <c r="D571" s="308" t="s">
        <v>351</v>
      </c>
      <c r="E571" s="380">
        <f t="shared" si="118"/>
        <v>0</v>
      </c>
      <c r="F571" s="380">
        <f t="shared" si="144"/>
        <v>0</v>
      </c>
      <c r="G571" s="380">
        <f t="shared" si="119"/>
        <v>0</v>
      </c>
      <c r="H571" s="380">
        <f t="shared" si="120"/>
        <v>0</v>
      </c>
      <c r="I571" s="380">
        <f t="shared" si="121"/>
        <v>0</v>
      </c>
      <c r="J571" s="380">
        <f t="shared" si="122"/>
        <v>0</v>
      </c>
      <c r="K571" s="380">
        <f t="shared" si="123"/>
        <v>0</v>
      </c>
      <c r="L571" s="380">
        <f t="shared" si="124"/>
        <v>0</v>
      </c>
      <c r="M571" s="380">
        <f t="shared" si="125"/>
        <v>0</v>
      </c>
      <c r="N571" s="380">
        <f t="shared" si="126"/>
        <v>0</v>
      </c>
      <c r="O571" s="380">
        <f t="shared" si="127"/>
        <v>0</v>
      </c>
      <c r="P571" s="380">
        <f t="shared" si="128"/>
        <v>0</v>
      </c>
      <c r="Q571" s="380">
        <f t="shared" si="129"/>
        <v>0</v>
      </c>
      <c r="R571" s="379">
        <f t="shared" si="130"/>
        <v>0</v>
      </c>
      <c r="S571" s="380">
        <f t="shared" si="131"/>
        <v>0</v>
      </c>
      <c r="T571" s="380">
        <f t="shared" si="132"/>
        <v>0</v>
      </c>
      <c r="U571" s="380">
        <f t="shared" si="133"/>
        <v>0</v>
      </c>
      <c r="V571" s="380">
        <f t="shared" si="134"/>
        <v>0</v>
      </c>
      <c r="W571" s="380">
        <f t="shared" si="135"/>
        <v>0</v>
      </c>
      <c r="X571" s="380">
        <f t="shared" si="136"/>
        <v>0</v>
      </c>
      <c r="Y571" s="380">
        <f t="shared" si="137"/>
        <v>0</v>
      </c>
      <c r="Z571" s="380">
        <f t="shared" si="138"/>
        <v>0</v>
      </c>
      <c r="AA571" s="380">
        <f t="shared" si="139"/>
        <v>0</v>
      </c>
      <c r="AB571" s="380">
        <f t="shared" si="140"/>
        <v>0</v>
      </c>
      <c r="AC571" s="380">
        <f t="shared" si="141"/>
        <v>0</v>
      </c>
      <c r="AD571" s="381">
        <f t="shared" si="142"/>
        <v>0</v>
      </c>
      <c r="AE571" s="309">
        <f t="shared" si="143"/>
        <v>0</v>
      </c>
    </row>
    <row r="572" spans="2:31">
      <c r="B572" s="472"/>
      <c r="C572" s="401"/>
      <c r="D572" s="365"/>
      <c r="E572" s="313"/>
      <c r="F572" s="313"/>
      <c r="G572" s="313"/>
      <c r="H572" s="313"/>
      <c r="I572" s="313"/>
      <c r="J572" s="313"/>
      <c r="K572" s="313"/>
      <c r="L572" s="313"/>
      <c r="M572" s="313"/>
      <c r="N572" s="313"/>
      <c r="O572" s="313"/>
      <c r="P572" s="313"/>
      <c r="Q572" s="313"/>
    </row>
    <row r="573" spans="2:31" ht="14.25">
      <c r="B573" s="187" t="s">
        <v>387</v>
      </c>
      <c r="C573" s="401"/>
      <c r="D573" s="365"/>
      <c r="E573" s="313"/>
      <c r="F573" s="313"/>
      <c r="G573" s="313"/>
      <c r="H573" s="313"/>
      <c r="I573" s="313"/>
      <c r="J573" s="313"/>
      <c r="K573" s="313"/>
      <c r="L573" s="313"/>
      <c r="M573" s="313"/>
      <c r="N573" s="313"/>
      <c r="O573" s="313"/>
      <c r="P573" s="313"/>
      <c r="Q573" s="313"/>
    </row>
    <row r="574" spans="2:31" ht="14.25">
      <c r="B574" s="402"/>
      <c r="C574" s="377"/>
      <c r="D574" s="378"/>
      <c r="E574" s="403" t="s">
        <v>70</v>
      </c>
      <c r="F574" s="313"/>
      <c r="G574" s="313"/>
      <c r="H574" s="313"/>
      <c r="I574" s="313"/>
      <c r="J574" s="313"/>
      <c r="K574" s="313"/>
      <c r="L574" s="313"/>
      <c r="M574" s="313"/>
      <c r="N574" s="313"/>
      <c r="O574" s="313"/>
      <c r="P574" s="313"/>
      <c r="Q574" s="313"/>
    </row>
    <row r="575" spans="2:31">
      <c r="B575" s="356" t="s">
        <v>86</v>
      </c>
      <c r="C575" s="357" t="str">
        <f t="shared" ref="C575:D587" si="146">C5</f>
        <v>01</v>
      </c>
      <c r="D575" s="358" t="str">
        <f t="shared" si="146"/>
        <v>農林漁業</v>
      </c>
      <c r="E575" s="404">
        <f>AE544</f>
        <v>0</v>
      </c>
      <c r="F575" s="313"/>
      <c r="G575" s="313"/>
      <c r="H575" s="313"/>
      <c r="I575" s="313"/>
      <c r="J575" s="313"/>
      <c r="K575" s="313"/>
      <c r="L575" s="313"/>
      <c r="M575" s="313"/>
      <c r="N575" s="313"/>
      <c r="O575" s="313"/>
      <c r="P575" s="313"/>
      <c r="Q575" s="313"/>
    </row>
    <row r="576" spans="2:31">
      <c r="B576" s="363"/>
      <c r="C576" s="364" t="str">
        <f t="shared" si="146"/>
        <v>02</v>
      </c>
      <c r="D576" s="365" t="str">
        <f t="shared" si="146"/>
        <v>鉱業</v>
      </c>
      <c r="E576" s="405">
        <f t="shared" ref="E576:E600" si="147">AE545</f>
        <v>0</v>
      </c>
      <c r="F576" s="313"/>
      <c r="G576" s="313"/>
      <c r="H576" s="313"/>
      <c r="I576" s="313"/>
      <c r="J576" s="313"/>
      <c r="K576" s="313"/>
      <c r="L576" s="313"/>
      <c r="M576" s="313"/>
      <c r="N576" s="313"/>
      <c r="O576" s="313"/>
      <c r="P576" s="313"/>
      <c r="Q576" s="313"/>
    </row>
    <row r="577" spans="2:17">
      <c r="B577" s="363"/>
      <c r="C577" s="364" t="str">
        <f t="shared" si="146"/>
        <v>03</v>
      </c>
      <c r="D577" s="365" t="str">
        <f t="shared" si="146"/>
        <v>製造業</v>
      </c>
      <c r="E577" s="405">
        <f t="shared" si="147"/>
        <v>0</v>
      </c>
      <c r="F577" s="313"/>
      <c r="G577" s="313"/>
      <c r="H577" s="313"/>
      <c r="I577" s="313"/>
      <c r="J577" s="313"/>
      <c r="K577" s="313"/>
      <c r="L577" s="313"/>
      <c r="M577" s="313"/>
      <c r="N577" s="313"/>
      <c r="O577" s="313"/>
      <c r="P577" s="313"/>
      <c r="Q577" s="313"/>
    </row>
    <row r="578" spans="2:17">
      <c r="B578" s="363"/>
      <c r="C578" s="364" t="str">
        <f t="shared" si="146"/>
        <v>04</v>
      </c>
      <c r="D578" s="365" t="str">
        <f t="shared" si="146"/>
        <v>建設</v>
      </c>
      <c r="E578" s="405">
        <f t="shared" si="147"/>
        <v>0</v>
      </c>
      <c r="F578" s="313"/>
      <c r="G578" s="313"/>
      <c r="H578" s="313"/>
      <c r="I578" s="313"/>
      <c r="J578" s="313"/>
      <c r="K578" s="313"/>
      <c r="L578" s="313"/>
      <c r="M578" s="313"/>
      <c r="N578" s="313"/>
      <c r="O578" s="313"/>
      <c r="P578" s="313"/>
      <c r="Q578" s="313"/>
    </row>
    <row r="579" spans="2:17">
      <c r="B579" s="363"/>
      <c r="C579" s="364" t="str">
        <f t="shared" si="146"/>
        <v>05</v>
      </c>
      <c r="D579" s="365" t="str">
        <f t="shared" si="146"/>
        <v>電力・ガス・水道</v>
      </c>
      <c r="E579" s="405">
        <f t="shared" si="147"/>
        <v>0</v>
      </c>
      <c r="F579" s="313"/>
      <c r="G579" s="313"/>
      <c r="H579" s="313"/>
      <c r="I579" s="313"/>
      <c r="J579" s="313"/>
      <c r="K579" s="313"/>
      <c r="L579" s="313"/>
      <c r="M579" s="313"/>
      <c r="N579" s="313"/>
      <c r="O579" s="313"/>
      <c r="P579" s="313"/>
      <c r="Q579" s="313"/>
    </row>
    <row r="580" spans="2:17">
      <c r="B580" s="363"/>
      <c r="C580" s="364" t="str">
        <f t="shared" si="146"/>
        <v>06</v>
      </c>
      <c r="D580" s="365" t="str">
        <f t="shared" si="146"/>
        <v>商業　　　　　　　　</v>
      </c>
      <c r="E580" s="405">
        <f t="shared" si="147"/>
        <v>0</v>
      </c>
      <c r="F580" s="313"/>
      <c r="G580" s="313"/>
      <c r="H580" s="313"/>
      <c r="I580" s="313"/>
      <c r="J580" s="313"/>
      <c r="K580" s="313"/>
      <c r="L580" s="313"/>
      <c r="M580" s="313"/>
      <c r="N580" s="313"/>
      <c r="O580" s="313"/>
      <c r="P580" s="313"/>
      <c r="Q580" s="313"/>
    </row>
    <row r="581" spans="2:17">
      <c r="B581" s="363"/>
      <c r="C581" s="364" t="str">
        <f t="shared" si="146"/>
        <v>07</v>
      </c>
      <c r="D581" s="365" t="str">
        <f t="shared" si="146"/>
        <v>金融・保険　　　　　</v>
      </c>
      <c r="E581" s="405">
        <f t="shared" si="147"/>
        <v>0</v>
      </c>
      <c r="F581" s="313"/>
      <c r="G581" s="313"/>
      <c r="H581" s="313"/>
      <c r="I581" s="313"/>
      <c r="J581" s="313"/>
      <c r="K581" s="313"/>
      <c r="L581" s="313"/>
      <c r="M581" s="313"/>
      <c r="N581" s="313"/>
      <c r="O581" s="313"/>
      <c r="P581" s="313"/>
      <c r="Q581" s="313"/>
    </row>
    <row r="582" spans="2:17">
      <c r="B582" s="363"/>
      <c r="C582" s="364" t="str">
        <f t="shared" si="146"/>
        <v>08</v>
      </c>
      <c r="D582" s="365" t="str">
        <f t="shared" si="146"/>
        <v>不動産　　　　　　　</v>
      </c>
      <c r="E582" s="405">
        <f t="shared" si="147"/>
        <v>0</v>
      </c>
      <c r="F582" s="313"/>
      <c r="G582" s="313"/>
      <c r="H582" s="313"/>
      <c r="I582" s="313"/>
      <c r="J582" s="313"/>
      <c r="K582" s="313"/>
      <c r="L582" s="313"/>
      <c r="M582" s="313"/>
      <c r="N582" s="313"/>
      <c r="O582" s="313"/>
      <c r="P582" s="313"/>
      <c r="Q582" s="313"/>
    </row>
    <row r="583" spans="2:17">
      <c r="B583" s="363"/>
      <c r="C583" s="364" t="str">
        <f t="shared" si="146"/>
        <v>09</v>
      </c>
      <c r="D583" s="365" t="str">
        <f t="shared" si="146"/>
        <v>運輸・郵便　　　</v>
      </c>
      <c r="E583" s="405">
        <f t="shared" si="147"/>
        <v>0</v>
      </c>
      <c r="F583" s="313"/>
      <c r="G583" s="313"/>
      <c r="H583" s="313"/>
      <c r="I583" s="313"/>
      <c r="J583" s="313"/>
      <c r="K583" s="313"/>
      <c r="L583" s="313"/>
      <c r="M583" s="313"/>
      <c r="N583" s="313"/>
      <c r="O583" s="313"/>
      <c r="P583" s="313"/>
      <c r="Q583" s="313"/>
    </row>
    <row r="584" spans="2:17">
      <c r="B584" s="363"/>
      <c r="C584" s="364" t="str">
        <f t="shared" si="146"/>
        <v>10</v>
      </c>
      <c r="D584" s="365" t="str">
        <f t="shared" si="146"/>
        <v>情報通信</v>
      </c>
      <c r="E584" s="405">
        <f t="shared" si="147"/>
        <v>0</v>
      </c>
      <c r="F584" s="313"/>
      <c r="G584" s="313"/>
      <c r="H584" s="313"/>
      <c r="I584" s="313"/>
      <c r="J584" s="313"/>
      <c r="K584" s="313"/>
      <c r="L584" s="313"/>
      <c r="M584" s="313"/>
      <c r="N584" s="313"/>
      <c r="O584" s="313"/>
      <c r="P584" s="313"/>
      <c r="Q584" s="313"/>
    </row>
    <row r="585" spans="2:17">
      <c r="B585" s="363"/>
      <c r="C585" s="364" t="str">
        <f t="shared" si="146"/>
        <v>11</v>
      </c>
      <c r="D585" s="365" t="str">
        <f t="shared" si="146"/>
        <v>公務　　　　　　　　</v>
      </c>
      <c r="E585" s="405">
        <f t="shared" si="147"/>
        <v>0</v>
      </c>
      <c r="F585" s="313"/>
      <c r="G585" s="313"/>
      <c r="H585" s="313"/>
      <c r="I585" s="313"/>
      <c r="J585" s="313"/>
      <c r="K585" s="313"/>
      <c r="L585" s="313"/>
      <c r="M585" s="313"/>
      <c r="N585" s="313"/>
      <c r="O585" s="313"/>
      <c r="P585" s="313"/>
      <c r="Q585" s="313"/>
    </row>
    <row r="586" spans="2:17">
      <c r="B586" s="363"/>
      <c r="C586" s="364" t="str">
        <f t="shared" si="146"/>
        <v>12</v>
      </c>
      <c r="D586" s="365" t="str">
        <f t="shared" si="146"/>
        <v>サービス業</v>
      </c>
      <c r="E586" s="405">
        <f t="shared" si="147"/>
        <v>0</v>
      </c>
      <c r="F586" s="313"/>
      <c r="G586" s="313"/>
      <c r="H586" s="313"/>
      <c r="I586" s="313"/>
      <c r="J586" s="313"/>
      <c r="K586" s="313"/>
      <c r="L586" s="313"/>
      <c r="M586" s="313"/>
      <c r="N586" s="313"/>
      <c r="O586" s="313"/>
      <c r="P586" s="313"/>
      <c r="Q586" s="313"/>
    </row>
    <row r="587" spans="2:17">
      <c r="B587" s="363"/>
      <c r="C587" s="364" t="str">
        <f t="shared" si="146"/>
        <v>13</v>
      </c>
      <c r="D587" s="365" t="str">
        <f t="shared" si="146"/>
        <v>分類不明</v>
      </c>
      <c r="E587" s="406">
        <f t="shared" si="147"/>
        <v>0</v>
      </c>
      <c r="F587" s="313"/>
      <c r="G587" s="313"/>
      <c r="H587" s="313"/>
      <c r="I587" s="313"/>
      <c r="J587" s="313"/>
      <c r="K587" s="313"/>
      <c r="L587" s="313"/>
      <c r="M587" s="313"/>
      <c r="N587" s="313"/>
      <c r="O587" s="313"/>
      <c r="P587" s="313"/>
      <c r="Q587" s="313"/>
    </row>
    <row r="588" spans="2:17">
      <c r="B588" s="371" t="s">
        <v>72</v>
      </c>
      <c r="C588" s="357" t="str">
        <f t="shared" ref="C588:D600" si="148">C5</f>
        <v>01</v>
      </c>
      <c r="D588" s="358" t="str">
        <f t="shared" si="148"/>
        <v>農林漁業</v>
      </c>
      <c r="E588" s="404">
        <f t="shared" si="147"/>
        <v>0</v>
      </c>
      <c r="F588" s="313"/>
      <c r="G588" s="313"/>
      <c r="H588" s="313"/>
      <c r="I588" s="313"/>
      <c r="J588" s="313"/>
      <c r="K588" s="313"/>
      <c r="L588" s="313"/>
      <c r="M588" s="313"/>
      <c r="N588" s="313"/>
      <c r="O588" s="313"/>
      <c r="P588" s="313"/>
      <c r="Q588" s="313"/>
    </row>
    <row r="589" spans="2:17">
      <c r="B589" s="372"/>
      <c r="C589" s="364" t="str">
        <f t="shared" si="148"/>
        <v>02</v>
      </c>
      <c r="D589" s="365" t="str">
        <f t="shared" si="148"/>
        <v>鉱業</v>
      </c>
      <c r="E589" s="405">
        <f t="shared" si="147"/>
        <v>0</v>
      </c>
      <c r="F589" s="313"/>
      <c r="G589" s="313"/>
      <c r="H589" s="313"/>
      <c r="I589" s="313"/>
      <c r="J589" s="313"/>
      <c r="K589" s="313"/>
      <c r="L589" s="313"/>
      <c r="M589" s="313"/>
      <c r="N589" s="313"/>
      <c r="O589" s="313"/>
      <c r="P589" s="313"/>
      <c r="Q589" s="313"/>
    </row>
    <row r="590" spans="2:17">
      <c r="B590" s="372"/>
      <c r="C590" s="364" t="str">
        <f t="shared" si="148"/>
        <v>03</v>
      </c>
      <c r="D590" s="365" t="str">
        <f t="shared" si="148"/>
        <v>製造業</v>
      </c>
      <c r="E590" s="405">
        <f t="shared" si="147"/>
        <v>0</v>
      </c>
      <c r="F590" s="313"/>
      <c r="G590" s="313"/>
      <c r="H590" s="313"/>
      <c r="I590" s="313"/>
      <c r="J590" s="313"/>
      <c r="K590" s="313"/>
      <c r="L590" s="313"/>
      <c r="M590" s="313"/>
      <c r="N590" s="313"/>
      <c r="O590" s="313"/>
      <c r="P590" s="313"/>
      <c r="Q590" s="313"/>
    </row>
    <row r="591" spans="2:17">
      <c r="B591" s="372"/>
      <c r="C591" s="364" t="str">
        <f t="shared" si="148"/>
        <v>04</v>
      </c>
      <c r="D591" s="365" t="str">
        <f t="shared" si="148"/>
        <v>建設</v>
      </c>
      <c r="E591" s="405">
        <f t="shared" si="147"/>
        <v>0</v>
      </c>
      <c r="F591" s="313"/>
      <c r="G591" s="313"/>
      <c r="H591" s="313"/>
      <c r="I591" s="313"/>
      <c r="J591" s="313"/>
      <c r="K591" s="313"/>
      <c r="L591" s="313"/>
      <c r="M591" s="313"/>
      <c r="N591" s="313"/>
      <c r="O591" s="313"/>
      <c r="P591" s="313"/>
      <c r="Q591" s="313"/>
    </row>
    <row r="592" spans="2:17">
      <c r="B592" s="372"/>
      <c r="C592" s="364" t="str">
        <f t="shared" si="148"/>
        <v>05</v>
      </c>
      <c r="D592" s="365" t="str">
        <f t="shared" si="148"/>
        <v>電力・ガス・水道</v>
      </c>
      <c r="E592" s="405">
        <f t="shared" si="147"/>
        <v>0</v>
      </c>
      <c r="F592" s="313"/>
      <c r="G592" s="313"/>
      <c r="H592" s="313"/>
      <c r="I592" s="313"/>
      <c r="J592" s="313"/>
      <c r="K592" s="313"/>
      <c r="L592" s="313"/>
      <c r="M592" s="313"/>
      <c r="N592" s="313"/>
      <c r="O592" s="313"/>
      <c r="P592" s="313"/>
      <c r="Q592" s="313"/>
    </row>
    <row r="593" spans="2:17">
      <c r="B593" s="372"/>
      <c r="C593" s="364" t="str">
        <f t="shared" si="148"/>
        <v>06</v>
      </c>
      <c r="D593" s="365" t="str">
        <f t="shared" si="148"/>
        <v>商業　　　　　　　　</v>
      </c>
      <c r="E593" s="405">
        <f t="shared" si="147"/>
        <v>0</v>
      </c>
      <c r="F593" s="313"/>
      <c r="G593" s="313"/>
      <c r="H593" s="313"/>
      <c r="I593" s="313"/>
      <c r="J593" s="313"/>
      <c r="K593" s="313"/>
      <c r="L593" s="313"/>
      <c r="M593" s="313"/>
      <c r="N593" s="313"/>
      <c r="O593" s="313"/>
      <c r="P593" s="313"/>
      <c r="Q593" s="313"/>
    </row>
    <row r="594" spans="2:17">
      <c r="B594" s="372"/>
      <c r="C594" s="364" t="str">
        <f t="shared" si="148"/>
        <v>07</v>
      </c>
      <c r="D594" s="365" t="str">
        <f t="shared" si="148"/>
        <v>金融・保険　　　　　</v>
      </c>
      <c r="E594" s="405">
        <f t="shared" si="147"/>
        <v>0</v>
      </c>
      <c r="F594" s="313"/>
      <c r="G594" s="313"/>
      <c r="H594" s="313"/>
      <c r="I594" s="313"/>
      <c r="J594" s="313"/>
      <c r="K594" s="313"/>
      <c r="L594" s="313"/>
      <c r="M594" s="313"/>
      <c r="N594" s="313"/>
      <c r="O594" s="313"/>
      <c r="P594" s="313"/>
      <c r="Q594" s="313"/>
    </row>
    <row r="595" spans="2:17">
      <c r="B595" s="372"/>
      <c r="C595" s="364" t="str">
        <f t="shared" si="148"/>
        <v>08</v>
      </c>
      <c r="D595" s="365" t="str">
        <f t="shared" si="148"/>
        <v>不動産　　　　　　　</v>
      </c>
      <c r="E595" s="405">
        <f t="shared" si="147"/>
        <v>0</v>
      </c>
      <c r="F595" s="313"/>
      <c r="G595" s="313"/>
      <c r="H595" s="313"/>
      <c r="I595" s="313"/>
      <c r="J595" s="313"/>
      <c r="K595" s="313"/>
      <c r="L595" s="313"/>
      <c r="M595" s="313"/>
      <c r="N595" s="313"/>
      <c r="O595" s="313"/>
      <c r="P595" s="313"/>
      <c r="Q595" s="313"/>
    </row>
    <row r="596" spans="2:17">
      <c r="B596" s="372"/>
      <c r="C596" s="364" t="str">
        <f t="shared" si="148"/>
        <v>09</v>
      </c>
      <c r="D596" s="365" t="str">
        <f t="shared" si="148"/>
        <v>運輸・郵便　　　</v>
      </c>
      <c r="E596" s="405">
        <f t="shared" si="147"/>
        <v>0</v>
      </c>
      <c r="F596" s="313"/>
      <c r="G596" s="313"/>
      <c r="H596" s="313"/>
      <c r="I596" s="313"/>
      <c r="J596" s="313"/>
      <c r="K596" s="313"/>
      <c r="L596" s="313"/>
      <c r="M596" s="313"/>
      <c r="N596" s="313"/>
      <c r="O596" s="313"/>
      <c r="P596" s="313"/>
      <c r="Q596" s="313"/>
    </row>
    <row r="597" spans="2:17">
      <c r="B597" s="372"/>
      <c r="C597" s="364" t="str">
        <f t="shared" si="148"/>
        <v>10</v>
      </c>
      <c r="D597" s="365" t="str">
        <f t="shared" si="148"/>
        <v>情報通信</v>
      </c>
      <c r="E597" s="405">
        <f t="shared" si="147"/>
        <v>0</v>
      </c>
      <c r="F597" s="313"/>
      <c r="G597" s="313"/>
      <c r="H597" s="313"/>
      <c r="I597" s="313"/>
      <c r="J597" s="313"/>
      <c r="K597" s="313"/>
      <c r="L597" s="313"/>
      <c r="M597" s="313"/>
      <c r="N597" s="313"/>
      <c r="O597" s="313"/>
      <c r="P597" s="313"/>
      <c r="Q597" s="313"/>
    </row>
    <row r="598" spans="2:17">
      <c r="B598" s="372"/>
      <c r="C598" s="364" t="str">
        <f t="shared" si="148"/>
        <v>11</v>
      </c>
      <c r="D598" s="365" t="str">
        <f t="shared" si="148"/>
        <v>公務　　　　　　　　</v>
      </c>
      <c r="E598" s="405">
        <f t="shared" si="147"/>
        <v>0</v>
      </c>
      <c r="F598" s="313"/>
      <c r="G598" s="313"/>
      <c r="H598" s="313"/>
      <c r="I598" s="313"/>
      <c r="J598" s="313"/>
      <c r="K598" s="313"/>
      <c r="L598" s="313"/>
      <c r="M598" s="313"/>
      <c r="N598" s="313"/>
      <c r="O598" s="313"/>
      <c r="P598" s="313"/>
      <c r="Q598" s="313"/>
    </row>
    <row r="599" spans="2:17">
      <c r="B599" s="372"/>
      <c r="C599" s="364" t="str">
        <f t="shared" si="148"/>
        <v>12</v>
      </c>
      <c r="D599" s="365" t="str">
        <f t="shared" si="148"/>
        <v>サービス業</v>
      </c>
      <c r="E599" s="405">
        <f t="shared" si="147"/>
        <v>0</v>
      </c>
      <c r="F599" s="313"/>
      <c r="G599" s="313"/>
      <c r="H599" s="313"/>
      <c r="I599" s="313"/>
      <c r="J599" s="313"/>
      <c r="K599" s="313"/>
      <c r="L599" s="313"/>
      <c r="M599" s="313"/>
      <c r="N599" s="313"/>
      <c r="O599" s="313"/>
      <c r="P599" s="313"/>
      <c r="Q599" s="313"/>
    </row>
    <row r="600" spans="2:17">
      <c r="B600" s="373"/>
      <c r="C600" s="374" t="str">
        <f t="shared" si="148"/>
        <v>13</v>
      </c>
      <c r="D600" s="375" t="str">
        <f t="shared" si="148"/>
        <v>分類不明</v>
      </c>
      <c r="E600" s="406">
        <f t="shared" si="147"/>
        <v>0</v>
      </c>
      <c r="F600" s="143"/>
      <c r="G600" s="143"/>
      <c r="H600" s="143"/>
      <c r="I600" s="143"/>
      <c r="J600" s="143"/>
      <c r="K600" s="143"/>
      <c r="L600" s="143"/>
      <c r="M600" s="143"/>
      <c r="N600" s="143"/>
      <c r="O600" s="143"/>
      <c r="P600" s="143"/>
      <c r="Q600" s="143"/>
    </row>
    <row r="601" spans="2:17">
      <c r="B601" s="407" t="s">
        <v>317</v>
      </c>
      <c r="C601" s="408"/>
      <c r="D601" s="408"/>
      <c r="E601" s="409">
        <f>SUM(E575:E587)</f>
        <v>0</v>
      </c>
    </row>
    <row r="602" spans="2:17">
      <c r="B602" s="411" t="s">
        <v>318</v>
      </c>
      <c r="C602" s="135"/>
      <c r="D602" s="135"/>
      <c r="E602" s="412">
        <f>SUM(E588:E600)</f>
        <v>0</v>
      </c>
    </row>
    <row r="603" spans="2:17">
      <c r="B603" s="413" t="s">
        <v>70</v>
      </c>
      <c r="C603" s="414"/>
      <c r="D603" s="414"/>
      <c r="E603" s="415">
        <f>SUM(E575:E600)</f>
        <v>0</v>
      </c>
    </row>
    <row r="604" spans="2:17">
      <c r="B604" s="335"/>
      <c r="C604" s="95"/>
      <c r="D604" s="335"/>
      <c r="E604" s="419"/>
      <c r="F604" s="678"/>
      <c r="G604" s="419"/>
      <c r="H604" s="432"/>
      <c r="I604" s="335"/>
      <c r="J604" s="128"/>
      <c r="K604" s="419"/>
      <c r="O604" s="419"/>
      <c r="P604" s="164"/>
    </row>
    <row r="605" spans="2:17">
      <c r="B605" s="335"/>
      <c r="C605" s="95"/>
      <c r="D605" s="335"/>
      <c r="E605" s="419"/>
      <c r="F605" s="678"/>
      <c r="G605" s="419"/>
      <c r="H605" s="432"/>
      <c r="I605" s="335"/>
      <c r="J605" s="128"/>
      <c r="K605" s="419"/>
      <c r="O605" s="419"/>
      <c r="P605" s="164"/>
    </row>
    <row r="606" spans="2:17" ht="14.25">
      <c r="B606" s="187" t="s">
        <v>364</v>
      </c>
      <c r="D606" s="271"/>
      <c r="E606" s="271"/>
      <c r="F606" s="271"/>
      <c r="G606" s="271"/>
      <c r="K606" s="419"/>
      <c r="O606" s="419"/>
      <c r="P606" s="164"/>
    </row>
    <row r="607" spans="2:17" ht="36.75" thickBot="1">
      <c r="B607" s="272"/>
      <c r="C607" s="273" t="s">
        <v>519</v>
      </c>
      <c r="D607" s="274" t="s">
        <v>58</v>
      </c>
      <c r="F607" s="275" t="s">
        <v>388</v>
      </c>
      <c r="H607" s="275" t="s">
        <v>389</v>
      </c>
      <c r="J607" s="300" t="s">
        <v>383</v>
      </c>
      <c r="K607" s="419"/>
      <c r="O607" s="419"/>
      <c r="P607" s="164"/>
    </row>
    <row r="608" spans="2:17">
      <c r="B608" s="287" t="s">
        <v>72</v>
      </c>
      <c r="C608" s="277" t="str">
        <f t="shared" ref="C608:D620" si="149">C5</f>
        <v>01</v>
      </c>
      <c r="D608" s="278" t="str">
        <f t="shared" si="149"/>
        <v>農林漁業</v>
      </c>
      <c r="E608" s="416"/>
      <c r="F608" s="280">
        <f>E588</f>
        <v>0</v>
      </c>
      <c r="G608" s="416"/>
      <c r="H608" s="529">
        <f>係数!I16</f>
        <v>0.81991024606294904</v>
      </c>
      <c r="I608" s="416"/>
      <c r="J608" s="418">
        <f t="shared" ref="J608:J620" si="150">F608*H608</f>
        <v>0</v>
      </c>
      <c r="K608" s="419"/>
      <c r="O608" s="419"/>
      <c r="P608" s="164"/>
    </row>
    <row r="609" spans="2:16">
      <c r="B609" s="289"/>
      <c r="C609" s="282" t="str">
        <f t="shared" si="149"/>
        <v>02</v>
      </c>
      <c r="D609" s="283" t="str">
        <f t="shared" si="149"/>
        <v>鉱業</v>
      </c>
      <c r="E609" s="416"/>
      <c r="F609" s="280">
        <f t="shared" ref="F609:F620" si="151">E589</f>
        <v>0</v>
      </c>
      <c r="G609" s="416"/>
      <c r="H609" s="435">
        <f>係数!I17</f>
        <v>3.4496901178172612E-2</v>
      </c>
      <c r="I609" s="416"/>
      <c r="J609" s="330">
        <f t="shared" si="150"/>
        <v>0</v>
      </c>
      <c r="K609" s="419"/>
      <c r="O609" s="419"/>
      <c r="P609" s="164"/>
    </row>
    <row r="610" spans="2:16">
      <c r="B610" s="289"/>
      <c r="C610" s="282" t="str">
        <f t="shared" si="149"/>
        <v>03</v>
      </c>
      <c r="D610" s="283" t="str">
        <f t="shared" si="149"/>
        <v>製造業</v>
      </c>
      <c r="E610" s="416"/>
      <c r="F610" s="280">
        <f t="shared" si="151"/>
        <v>0</v>
      </c>
      <c r="G610" s="416"/>
      <c r="H610" s="435">
        <f>係数!I18</f>
        <v>0.78643123443432617</v>
      </c>
      <c r="I610" s="416"/>
      <c r="J610" s="420">
        <f t="shared" si="150"/>
        <v>0</v>
      </c>
      <c r="K610" s="419"/>
      <c r="O610" s="419"/>
      <c r="P610" s="164"/>
    </row>
    <row r="611" spans="2:16">
      <c r="B611" s="289"/>
      <c r="C611" s="282" t="str">
        <f t="shared" si="149"/>
        <v>04</v>
      </c>
      <c r="D611" s="283" t="str">
        <f t="shared" si="149"/>
        <v>建設</v>
      </c>
      <c r="E611" s="416"/>
      <c r="F611" s="280">
        <f t="shared" si="151"/>
        <v>0</v>
      </c>
      <c r="G611" s="416"/>
      <c r="H611" s="435">
        <f>係数!I19</f>
        <v>1</v>
      </c>
      <c r="I611" s="416"/>
      <c r="J611" s="420">
        <f t="shared" si="150"/>
        <v>0</v>
      </c>
      <c r="K611" s="419"/>
      <c r="O611" s="419"/>
      <c r="P611" s="164"/>
    </row>
    <row r="612" spans="2:16">
      <c r="B612" s="289"/>
      <c r="C612" s="282" t="str">
        <f t="shared" si="149"/>
        <v>05</v>
      </c>
      <c r="D612" s="283" t="str">
        <f t="shared" si="149"/>
        <v>電力・ガス・水道</v>
      </c>
      <c r="E612" s="416"/>
      <c r="F612" s="280">
        <f t="shared" si="151"/>
        <v>0</v>
      </c>
      <c r="G612" s="416"/>
      <c r="H612" s="435">
        <f>係数!I20</f>
        <v>0.99988523062483481</v>
      </c>
      <c r="I612" s="416"/>
      <c r="J612" s="420">
        <f t="shared" si="150"/>
        <v>0</v>
      </c>
      <c r="K612" s="419"/>
      <c r="O612" s="419"/>
      <c r="P612" s="164"/>
    </row>
    <row r="613" spans="2:16">
      <c r="B613" s="289"/>
      <c r="C613" s="282" t="str">
        <f t="shared" si="149"/>
        <v>06</v>
      </c>
      <c r="D613" s="283" t="str">
        <f t="shared" si="149"/>
        <v>商業　　　　　　　　</v>
      </c>
      <c r="E613" s="416"/>
      <c r="F613" s="280">
        <f t="shared" si="151"/>
        <v>0</v>
      </c>
      <c r="G613" s="416"/>
      <c r="H613" s="435">
        <f>係数!I21</f>
        <v>0.9979931738344705</v>
      </c>
      <c r="I613" s="416"/>
      <c r="J613" s="420">
        <f t="shared" si="150"/>
        <v>0</v>
      </c>
      <c r="K613" s="419"/>
      <c r="O613" s="419"/>
      <c r="P613" s="164"/>
    </row>
    <row r="614" spans="2:16">
      <c r="B614" s="289"/>
      <c r="C614" s="282" t="str">
        <f t="shared" si="149"/>
        <v>07</v>
      </c>
      <c r="D614" s="283" t="str">
        <f t="shared" si="149"/>
        <v>金融・保険　　　　　</v>
      </c>
      <c r="E614" s="416"/>
      <c r="F614" s="280">
        <f t="shared" si="151"/>
        <v>0</v>
      </c>
      <c r="G614" s="416"/>
      <c r="H614" s="435">
        <f>係数!I22</f>
        <v>0.95998435193282361</v>
      </c>
      <c r="I614" s="416"/>
      <c r="J614" s="420">
        <f t="shared" si="150"/>
        <v>0</v>
      </c>
      <c r="K614" s="419"/>
      <c r="O614" s="419"/>
      <c r="P614" s="164"/>
    </row>
    <row r="615" spans="2:16">
      <c r="B615" s="289"/>
      <c r="C615" s="282" t="str">
        <f t="shared" si="149"/>
        <v>08</v>
      </c>
      <c r="D615" s="283" t="str">
        <f t="shared" si="149"/>
        <v>不動産　　　　　　　</v>
      </c>
      <c r="E615" s="416"/>
      <c r="F615" s="280">
        <f t="shared" si="151"/>
        <v>0</v>
      </c>
      <c r="G615" s="416"/>
      <c r="H615" s="435">
        <f>係数!I23</f>
        <v>0.99997804468992713</v>
      </c>
      <c r="I615" s="416"/>
      <c r="J615" s="420">
        <f t="shared" si="150"/>
        <v>0</v>
      </c>
      <c r="K615" s="419"/>
      <c r="O615" s="419"/>
      <c r="P615" s="164"/>
    </row>
    <row r="616" spans="2:16">
      <c r="B616" s="289"/>
      <c r="C616" s="282" t="str">
        <f t="shared" si="149"/>
        <v>09</v>
      </c>
      <c r="D616" s="283" t="str">
        <f t="shared" si="149"/>
        <v>運輸・郵便　　　</v>
      </c>
      <c r="E616" s="416"/>
      <c r="F616" s="280">
        <f t="shared" si="151"/>
        <v>0</v>
      </c>
      <c r="G616" s="416"/>
      <c r="H616" s="435">
        <f>係数!I24</f>
        <v>0.91304752441093573</v>
      </c>
      <c r="I616" s="416"/>
      <c r="J616" s="420">
        <f t="shared" si="150"/>
        <v>0</v>
      </c>
      <c r="K616" s="419"/>
      <c r="O616" s="419"/>
      <c r="P616" s="164"/>
    </row>
    <row r="617" spans="2:16">
      <c r="B617" s="290"/>
      <c r="C617" s="282" t="str">
        <f t="shared" si="149"/>
        <v>10</v>
      </c>
      <c r="D617" s="283" t="str">
        <f t="shared" si="149"/>
        <v>情報通信</v>
      </c>
      <c r="E617" s="416"/>
      <c r="F617" s="280">
        <f t="shared" si="151"/>
        <v>0</v>
      </c>
      <c r="G617" s="416"/>
      <c r="H617" s="435">
        <f>係数!I25</f>
        <v>0.9551051625749728</v>
      </c>
      <c r="I617" s="416"/>
      <c r="J617" s="420">
        <f t="shared" si="150"/>
        <v>0</v>
      </c>
      <c r="K617" s="419"/>
      <c r="O617" s="419"/>
      <c r="P617" s="164"/>
    </row>
    <row r="618" spans="2:16">
      <c r="B618" s="290"/>
      <c r="C618" s="282" t="str">
        <f t="shared" si="149"/>
        <v>11</v>
      </c>
      <c r="D618" s="283" t="str">
        <f t="shared" si="149"/>
        <v>公務　　　　　　　　</v>
      </c>
      <c r="E618" s="416"/>
      <c r="F618" s="280">
        <f t="shared" si="151"/>
        <v>0</v>
      </c>
      <c r="G618" s="416"/>
      <c r="H618" s="435">
        <f>係数!I26</f>
        <v>1</v>
      </c>
      <c r="I618" s="416"/>
      <c r="J618" s="420">
        <f t="shared" si="150"/>
        <v>0</v>
      </c>
      <c r="K618" s="419"/>
      <c r="O618" s="419"/>
      <c r="P618" s="164"/>
    </row>
    <row r="619" spans="2:16">
      <c r="B619" s="290"/>
      <c r="C619" s="282" t="str">
        <f t="shared" si="149"/>
        <v>12</v>
      </c>
      <c r="D619" s="283" t="str">
        <f t="shared" si="149"/>
        <v>サービス業</v>
      </c>
      <c r="E619" s="416"/>
      <c r="F619" s="280">
        <f t="shared" si="151"/>
        <v>0</v>
      </c>
      <c r="G619" s="416"/>
      <c r="H619" s="435">
        <f>係数!I27</f>
        <v>0.9711293616475789</v>
      </c>
      <c r="I619" s="416"/>
      <c r="J619" s="420">
        <f t="shared" si="150"/>
        <v>0</v>
      </c>
      <c r="K619" s="419"/>
      <c r="O619" s="419"/>
      <c r="P619" s="164"/>
    </row>
    <row r="620" spans="2:16" ht="12.75" thickBot="1">
      <c r="B620" s="291"/>
      <c r="C620" s="282" t="str">
        <f t="shared" si="149"/>
        <v>13</v>
      </c>
      <c r="D620" s="286" t="str">
        <f t="shared" si="149"/>
        <v>分類不明</v>
      </c>
      <c r="E620" s="416"/>
      <c r="F620" s="280">
        <f t="shared" si="151"/>
        <v>0</v>
      </c>
      <c r="G620" s="416"/>
      <c r="H620" s="436">
        <f>係数!I28</f>
        <v>0.98918328712654269</v>
      </c>
      <c r="I620" s="416"/>
      <c r="J620" s="422">
        <f t="shared" si="150"/>
        <v>0</v>
      </c>
      <c r="K620" s="419"/>
      <c r="O620" s="419"/>
      <c r="P620" s="164"/>
    </row>
    <row r="621" spans="2:16">
      <c r="B621" s="423" t="s">
        <v>70</v>
      </c>
      <c r="C621" s="424"/>
      <c r="D621" s="425"/>
      <c r="E621" s="426"/>
      <c r="F621" s="427">
        <f>SUM(F608:F620)</f>
        <v>0</v>
      </c>
      <c r="G621" s="426"/>
      <c r="H621" s="310"/>
      <c r="I621" s="426"/>
      <c r="J621" s="311">
        <f>SUM(J608:J620)</f>
        <v>0</v>
      </c>
      <c r="K621" s="419"/>
      <c r="O621" s="419"/>
      <c r="P621" s="164"/>
    </row>
    <row r="622" spans="2:16">
      <c r="B622" s="335"/>
      <c r="C622" s="95"/>
      <c r="D622" s="335"/>
      <c r="E622" s="419"/>
      <c r="F622" s="678"/>
      <c r="G622" s="419"/>
      <c r="H622" s="310"/>
      <c r="I622" s="419"/>
      <c r="J622" s="164"/>
      <c r="K622" s="419"/>
      <c r="O622" s="419"/>
      <c r="P622" s="164"/>
    </row>
    <row r="623" spans="2:16" ht="14.25">
      <c r="B623" s="187" t="s">
        <v>384</v>
      </c>
      <c r="D623" s="271"/>
      <c r="E623" s="271"/>
      <c r="F623" s="271"/>
      <c r="K623" s="419"/>
      <c r="O623" s="419"/>
      <c r="P623" s="164"/>
    </row>
    <row r="624" spans="2:16" ht="36">
      <c r="B624" s="272"/>
      <c r="C624" s="273" t="s">
        <v>519</v>
      </c>
      <c r="D624" s="274" t="s">
        <v>58</v>
      </c>
      <c r="F624" s="275" t="s">
        <v>388</v>
      </c>
      <c r="H624" s="275" t="s">
        <v>362</v>
      </c>
      <c r="J624" s="275" t="s">
        <v>363</v>
      </c>
      <c r="K624" s="419"/>
      <c r="O624" s="419"/>
      <c r="P624" s="164"/>
    </row>
    <row r="625" spans="2:16">
      <c r="B625" s="287" t="s">
        <v>72</v>
      </c>
      <c r="C625" s="277" t="str">
        <f t="shared" ref="C625:D637" si="152">C5</f>
        <v>01</v>
      </c>
      <c r="D625" s="278" t="str">
        <f t="shared" si="152"/>
        <v>農林漁業</v>
      </c>
      <c r="E625" s="416"/>
      <c r="F625" s="280">
        <f t="shared" ref="F625:F637" si="153">E588</f>
        <v>0</v>
      </c>
      <c r="H625" s="529">
        <f>係数!F16</f>
        <v>0.1800897539370509</v>
      </c>
      <c r="I625" s="416"/>
      <c r="J625" s="295">
        <f t="shared" ref="J625:J637" si="154">F625*H625</f>
        <v>0</v>
      </c>
      <c r="K625" s="419"/>
      <c r="O625" s="419"/>
      <c r="P625" s="164"/>
    </row>
    <row r="626" spans="2:16">
      <c r="B626" s="289"/>
      <c r="C626" s="282" t="str">
        <f t="shared" si="152"/>
        <v>02</v>
      </c>
      <c r="D626" s="283" t="str">
        <f t="shared" si="152"/>
        <v>鉱業</v>
      </c>
      <c r="E626" s="416"/>
      <c r="F626" s="280">
        <f t="shared" si="153"/>
        <v>0</v>
      </c>
      <c r="H626" s="435">
        <f>係数!F17</f>
        <v>0.96550309882182739</v>
      </c>
      <c r="I626" s="416"/>
      <c r="J626" s="295">
        <f t="shared" si="154"/>
        <v>0</v>
      </c>
      <c r="K626" s="419"/>
      <c r="O626" s="419"/>
      <c r="P626" s="164"/>
    </row>
    <row r="627" spans="2:16">
      <c r="B627" s="289"/>
      <c r="C627" s="282" t="str">
        <f t="shared" si="152"/>
        <v>03</v>
      </c>
      <c r="D627" s="283" t="str">
        <f t="shared" si="152"/>
        <v>製造業</v>
      </c>
      <c r="E627" s="416"/>
      <c r="F627" s="280">
        <f t="shared" si="153"/>
        <v>0</v>
      </c>
      <c r="H627" s="435">
        <f>係数!F18</f>
        <v>0.21356876556567386</v>
      </c>
      <c r="I627" s="416"/>
      <c r="J627" s="392">
        <f t="shared" si="154"/>
        <v>0</v>
      </c>
      <c r="K627" s="419"/>
      <c r="O627" s="419"/>
      <c r="P627" s="164"/>
    </row>
    <row r="628" spans="2:16">
      <c r="B628" s="289"/>
      <c r="C628" s="282" t="str">
        <f t="shared" si="152"/>
        <v>04</v>
      </c>
      <c r="D628" s="283" t="str">
        <f t="shared" si="152"/>
        <v>建設</v>
      </c>
      <c r="E628" s="416"/>
      <c r="F628" s="280">
        <f t="shared" si="153"/>
        <v>0</v>
      </c>
      <c r="H628" s="435">
        <f>係数!F19</f>
        <v>0</v>
      </c>
      <c r="I628" s="416"/>
      <c r="J628" s="392">
        <f t="shared" si="154"/>
        <v>0</v>
      </c>
      <c r="K628" s="419"/>
      <c r="O628" s="419"/>
      <c r="P628" s="164"/>
    </row>
    <row r="629" spans="2:16">
      <c r="B629" s="289"/>
      <c r="C629" s="282" t="str">
        <f t="shared" si="152"/>
        <v>05</v>
      </c>
      <c r="D629" s="283" t="str">
        <f t="shared" si="152"/>
        <v>電力・ガス・水道</v>
      </c>
      <c r="E629" s="416"/>
      <c r="F629" s="280">
        <f t="shared" si="153"/>
        <v>0</v>
      </c>
      <c r="H629" s="435">
        <f>係数!F20</f>
        <v>1.1476937516524501E-4</v>
      </c>
      <c r="I629" s="416"/>
      <c r="J629" s="392">
        <f t="shared" si="154"/>
        <v>0</v>
      </c>
      <c r="K629" s="419"/>
      <c r="O629" s="419"/>
      <c r="P629" s="164"/>
    </row>
    <row r="630" spans="2:16">
      <c r="B630" s="289"/>
      <c r="C630" s="282" t="str">
        <f t="shared" si="152"/>
        <v>06</v>
      </c>
      <c r="D630" s="283" t="str">
        <f t="shared" si="152"/>
        <v>商業　　　　　　　　</v>
      </c>
      <c r="E630" s="416"/>
      <c r="F630" s="280">
        <f t="shared" si="153"/>
        <v>0</v>
      </c>
      <c r="H630" s="435">
        <f>係数!F21</f>
        <v>2.006826165529513E-3</v>
      </c>
      <c r="I630" s="416"/>
      <c r="J630" s="392">
        <f t="shared" si="154"/>
        <v>0</v>
      </c>
      <c r="K630" s="419"/>
      <c r="O630" s="419"/>
      <c r="P630" s="164"/>
    </row>
    <row r="631" spans="2:16">
      <c r="B631" s="289"/>
      <c r="C631" s="282" t="str">
        <f t="shared" si="152"/>
        <v>07</v>
      </c>
      <c r="D631" s="283" t="str">
        <f t="shared" si="152"/>
        <v>金融・保険　　　　　</v>
      </c>
      <c r="E631" s="416"/>
      <c r="F631" s="280">
        <f t="shared" si="153"/>
        <v>0</v>
      </c>
      <c r="H631" s="435">
        <f>係数!F22</f>
        <v>4.0015648067176397E-2</v>
      </c>
      <c r="I631" s="416"/>
      <c r="J631" s="392">
        <f t="shared" si="154"/>
        <v>0</v>
      </c>
      <c r="K631" s="419"/>
      <c r="O631" s="419"/>
      <c r="P631" s="164"/>
    </row>
    <row r="632" spans="2:16">
      <c r="B632" s="289"/>
      <c r="C632" s="282" t="str">
        <f t="shared" si="152"/>
        <v>08</v>
      </c>
      <c r="D632" s="283" t="str">
        <f t="shared" si="152"/>
        <v>不動産　　　　　　　</v>
      </c>
      <c r="E632" s="416"/>
      <c r="F632" s="280">
        <f t="shared" si="153"/>
        <v>0</v>
      </c>
      <c r="H632" s="435">
        <f>係数!F23</f>
        <v>2.1955310072925736E-5</v>
      </c>
      <c r="I632" s="416"/>
      <c r="J632" s="392">
        <f t="shared" si="154"/>
        <v>0</v>
      </c>
      <c r="K632" s="419"/>
      <c r="O632" s="419"/>
      <c r="P632" s="164"/>
    </row>
    <row r="633" spans="2:16">
      <c r="B633" s="289"/>
      <c r="C633" s="282" t="str">
        <f t="shared" si="152"/>
        <v>09</v>
      </c>
      <c r="D633" s="283" t="str">
        <f t="shared" si="152"/>
        <v>運輸・郵便　　　</v>
      </c>
      <c r="E633" s="416"/>
      <c r="F633" s="280">
        <f t="shared" si="153"/>
        <v>0</v>
      </c>
      <c r="H633" s="435">
        <f>係数!F24</f>
        <v>8.6952475589064271E-2</v>
      </c>
      <c r="I633" s="416"/>
      <c r="J633" s="392">
        <f t="shared" si="154"/>
        <v>0</v>
      </c>
      <c r="K633" s="419"/>
      <c r="O633" s="419"/>
      <c r="P633" s="164"/>
    </row>
    <row r="634" spans="2:16">
      <c r="B634" s="290"/>
      <c r="C634" s="282" t="str">
        <f t="shared" si="152"/>
        <v>10</v>
      </c>
      <c r="D634" s="283" t="str">
        <f t="shared" si="152"/>
        <v>情報通信</v>
      </c>
      <c r="E634" s="416"/>
      <c r="F634" s="280">
        <f t="shared" si="153"/>
        <v>0</v>
      </c>
      <c r="H634" s="435">
        <f>係数!F25</f>
        <v>4.4894837425027249E-2</v>
      </c>
      <c r="I634" s="416"/>
      <c r="J634" s="392">
        <f t="shared" si="154"/>
        <v>0</v>
      </c>
      <c r="K634" s="419"/>
      <c r="O634" s="419"/>
      <c r="P634" s="164"/>
    </row>
    <row r="635" spans="2:16">
      <c r="B635" s="290"/>
      <c r="C635" s="282" t="str">
        <f t="shared" si="152"/>
        <v>11</v>
      </c>
      <c r="D635" s="283" t="str">
        <f t="shared" si="152"/>
        <v>公務　　　　　　　　</v>
      </c>
      <c r="E635" s="416"/>
      <c r="F635" s="280">
        <f t="shared" si="153"/>
        <v>0</v>
      </c>
      <c r="H635" s="435">
        <f>係数!F26</f>
        <v>0</v>
      </c>
      <c r="I635" s="416"/>
      <c r="J635" s="392">
        <f t="shared" si="154"/>
        <v>0</v>
      </c>
      <c r="K635" s="419"/>
      <c r="O635" s="419"/>
      <c r="P635" s="164"/>
    </row>
    <row r="636" spans="2:16">
      <c r="B636" s="290"/>
      <c r="C636" s="282" t="str">
        <f t="shared" si="152"/>
        <v>12</v>
      </c>
      <c r="D636" s="283" t="str">
        <f t="shared" si="152"/>
        <v>サービス業</v>
      </c>
      <c r="E636" s="416"/>
      <c r="F636" s="280">
        <f t="shared" si="153"/>
        <v>0</v>
      </c>
      <c r="H636" s="435">
        <f>係数!F27</f>
        <v>2.8870638352421093E-2</v>
      </c>
      <c r="I636" s="416"/>
      <c r="J636" s="392">
        <f t="shared" si="154"/>
        <v>0</v>
      </c>
      <c r="K636" s="419"/>
      <c r="O636" s="419"/>
      <c r="P636" s="164"/>
    </row>
    <row r="637" spans="2:16">
      <c r="B637" s="291"/>
      <c r="C637" s="282" t="str">
        <f t="shared" si="152"/>
        <v>13</v>
      </c>
      <c r="D637" s="286" t="str">
        <f t="shared" si="152"/>
        <v>分類不明</v>
      </c>
      <c r="E637" s="416"/>
      <c r="F637" s="280">
        <f t="shared" si="153"/>
        <v>0</v>
      </c>
      <c r="H637" s="436">
        <f>係数!F28</f>
        <v>1.0816712873457326E-2</v>
      </c>
      <c r="I637" s="416"/>
      <c r="J637" s="392">
        <f t="shared" si="154"/>
        <v>0</v>
      </c>
      <c r="K637" s="419"/>
      <c r="O637" s="419"/>
      <c r="P637" s="164"/>
    </row>
    <row r="638" spans="2:16">
      <c r="B638" s="423" t="s">
        <v>70</v>
      </c>
      <c r="C638" s="424"/>
      <c r="D638" s="425"/>
      <c r="E638" s="426"/>
      <c r="F638" s="427">
        <f>SUM(F625:F637)</f>
        <v>0</v>
      </c>
      <c r="J638" s="309">
        <f>SUM(J625:J637)</f>
        <v>0</v>
      </c>
      <c r="K638" s="419"/>
      <c r="O638" s="419"/>
      <c r="P638" s="164"/>
    </row>
    <row r="639" spans="2:16">
      <c r="B639" s="335"/>
      <c r="C639" s="95"/>
      <c r="D639" s="335"/>
      <c r="E639" s="419"/>
      <c r="F639" s="678"/>
      <c r="G639" s="419"/>
      <c r="H639" s="310"/>
      <c r="I639" s="419"/>
      <c r="J639" s="164"/>
      <c r="K639" s="419"/>
      <c r="O639" s="419"/>
      <c r="P639" s="164"/>
    </row>
    <row r="640" spans="2:16">
      <c r="B640" s="335"/>
      <c r="C640" s="95"/>
      <c r="D640" s="335"/>
      <c r="E640" s="419"/>
      <c r="F640" s="678"/>
      <c r="G640" s="419"/>
      <c r="H640" s="310"/>
      <c r="I640" s="419"/>
      <c r="J640" s="164"/>
      <c r="K640" s="419"/>
      <c r="O640" s="419"/>
      <c r="P640" s="164"/>
    </row>
    <row r="641" spans="2:16">
      <c r="B641" s="335"/>
      <c r="C641" s="95"/>
      <c r="D641" s="335"/>
      <c r="E641" s="419"/>
      <c r="F641" s="678"/>
      <c r="G641" s="419"/>
      <c r="H641" s="310"/>
      <c r="I641" s="419"/>
      <c r="J641" s="164"/>
      <c r="K641" s="419"/>
      <c r="O641" s="419"/>
      <c r="P641" s="164"/>
    </row>
    <row r="642" spans="2:16" ht="14.25">
      <c r="B642" s="187" t="s">
        <v>390</v>
      </c>
      <c r="D642" s="271"/>
      <c r="E642" s="271"/>
      <c r="F642" s="419"/>
      <c r="G642" s="271"/>
      <c r="K642" s="419"/>
      <c r="O642" s="419"/>
      <c r="P642" s="164"/>
    </row>
    <row r="643" spans="2:16" ht="36">
      <c r="B643" s="272"/>
      <c r="C643" s="273" t="s">
        <v>519</v>
      </c>
      <c r="D643" s="274" t="s">
        <v>58</v>
      </c>
      <c r="F643" s="275" t="s">
        <v>391</v>
      </c>
      <c r="G643" s="143"/>
      <c r="H643" s="275" t="s">
        <v>392</v>
      </c>
      <c r="I643" s="473"/>
      <c r="J643" s="300" t="s">
        <v>393</v>
      </c>
      <c r="K643" s="419"/>
      <c r="O643" s="419"/>
      <c r="P643" s="164"/>
    </row>
    <row r="644" spans="2:16">
      <c r="B644" s="474" t="s">
        <v>86</v>
      </c>
      <c r="C644" s="277" t="str">
        <f t="shared" ref="C644:D656" si="155">C5</f>
        <v>01</v>
      </c>
      <c r="D644" s="278" t="str">
        <f t="shared" si="155"/>
        <v>農林漁業</v>
      </c>
      <c r="E644" s="416"/>
      <c r="F644" s="280">
        <f>E575</f>
        <v>0</v>
      </c>
      <c r="G644" s="335"/>
      <c r="H644" s="475">
        <f>係数!F3</f>
        <v>0.18627258752666587</v>
      </c>
      <c r="I644" s="416"/>
      <c r="J644" s="294">
        <f>F644*H644</f>
        <v>0</v>
      </c>
      <c r="K644" s="419"/>
      <c r="O644" s="419"/>
      <c r="P644" s="164"/>
    </row>
    <row r="645" spans="2:16">
      <c r="B645" s="281"/>
      <c r="C645" s="282" t="str">
        <f t="shared" si="155"/>
        <v>02</v>
      </c>
      <c r="D645" s="283" t="str">
        <f t="shared" si="155"/>
        <v>鉱業</v>
      </c>
      <c r="E645" s="416"/>
      <c r="F645" s="280">
        <f t="shared" ref="F645:F656" si="156">E576</f>
        <v>0</v>
      </c>
      <c r="G645" s="335"/>
      <c r="H645" s="475">
        <f>係数!F4</f>
        <v>0.88699491649118689</v>
      </c>
      <c r="I645" s="416"/>
      <c r="J645" s="295">
        <f t="shared" ref="J645:J656" si="157">F645*H645</f>
        <v>0</v>
      </c>
      <c r="K645" s="419"/>
      <c r="O645" s="419"/>
      <c r="P645" s="164"/>
    </row>
    <row r="646" spans="2:16">
      <c r="B646" s="281"/>
      <c r="C646" s="282" t="str">
        <f t="shared" si="155"/>
        <v>03</v>
      </c>
      <c r="D646" s="283" t="str">
        <f t="shared" si="155"/>
        <v>製造業</v>
      </c>
      <c r="E646" s="416"/>
      <c r="F646" s="280">
        <f t="shared" si="156"/>
        <v>0</v>
      </c>
      <c r="G646" s="335"/>
      <c r="H646" s="475">
        <f>係数!F5</f>
        <v>0.19713443553834539</v>
      </c>
      <c r="I646" s="416"/>
      <c r="J646" s="392">
        <f t="shared" si="157"/>
        <v>0</v>
      </c>
      <c r="K646" s="419"/>
      <c r="O646" s="419"/>
      <c r="P646" s="164"/>
    </row>
    <row r="647" spans="2:16">
      <c r="B647" s="281"/>
      <c r="C647" s="282" t="str">
        <f t="shared" si="155"/>
        <v>04</v>
      </c>
      <c r="D647" s="283" t="str">
        <f t="shared" si="155"/>
        <v>建設</v>
      </c>
      <c r="E647" s="416"/>
      <c r="F647" s="280">
        <f t="shared" si="156"/>
        <v>0</v>
      </c>
      <c r="G647" s="335"/>
      <c r="H647" s="475">
        <f>係数!F6</f>
        <v>0</v>
      </c>
      <c r="I647" s="416"/>
      <c r="J647" s="392">
        <f t="shared" si="157"/>
        <v>0</v>
      </c>
      <c r="K647" s="419"/>
      <c r="O647" s="419"/>
      <c r="P647" s="164"/>
    </row>
    <row r="648" spans="2:16">
      <c r="B648" s="281"/>
      <c r="C648" s="282" t="str">
        <f t="shared" si="155"/>
        <v>05</v>
      </c>
      <c r="D648" s="283" t="str">
        <f t="shared" si="155"/>
        <v>電力・ガス・水道</v>
      </c>
      <c r="E648" s="416"/>
      <c r="F648" s="280">
        <f t="shared" si="156"/>
        <v>0</v>
      </c>
      <c r="G648" s="335"/>
      <c r="H648" s="475">
        <f>係数!F7</f>
        <v>3.8787753413322296E-5</v>
      </c>
      <c r="I648" s="416"/>
      <c r="J648" s="392">
        <f t="shared" si="157"/>
        <v>0</v>
      </c>
      <c r="K648" s="419"/>
      <c r="O648" s="419"/>
      <c r="P648" s="164"/>
    </row>
    <row r="649" spans="2:16">
      <c r="B649" s="281"/>
      <c r="C649" s="282" t="str">
        <f t="shared" si="155"/>
        <v>06</v>
      </c>
      <c r="D649" s="283" t="str">
        <f t="shared" si="155"/>
        <v>商業　　　　　　　　</v>
      </c>
      <c r="E649" s="416"/>
      <c r="F649" s="280">
        <f t="shared" si="156"/>
        <v>0</v>
      </c>
      <c r="G649" s="335"/>
      <c r="H649" s="475">
        <f>係数!F8</f>
        <v>7.8901957673007117E-3</v>
      </c>
      <c r="I649" s="416"/>
      <c r="J649" s="392">
        <f t="shared" si="157"/>
        <v>0</v>
      </c>
      <c r="K649" s="419"/>
      <c r="O649" s="419"/>
      <c r="P649" s="164"/>
    </row>
    <row r="650" spans="2:16">
      <c r="B650" s="281"/>
      <c r="C650" s="282" t="str">
        <f t="shared" si="155"/>
        <v>07</v>
      </c>
      <c r="D650" s="283" t="str">
        <f t="shared" si="155"/>
        <v>金融・保険　　　　　</v>
      </c>
      <c r="E650" s="416"/>
      <c r="F650" s="280">
        <f t="shared" si="156"/>
        <v>0</v>
      </c>
      <c r="G650" s="335"/>
      <c r="H650" s="475">
        <f>係数!F9</f>
        <v>2.9648866953077668E-2</v>
      </c>
      <c r="I650" s="416"/>
      <c r="J650" s="392">
        <f t="shared" si="157"/>
        <v>0</v>
      </c>
      <c r="K650" s="419"/>
      <c r="O650" s="419"/>
      <c r="P650" s="164"/>
    </row>
    <row r="651" spans="2:16">
      <c r="B651" s="281"/>
      <c r="C651" s="282" t="str">
        <f t="shared" si="155"/>
        <v>08</v>
      </c>
      <c r="D651" s="283" t="str">
        <f t="shared" si="155"/>
        <v>不動産　　　　　　　</v>
      </c>
      <c r="E651" s="416"/>
      <c r="F651" s="280">
        <f t="shared" si="156"/>
        <v>0</v>
      </c>
      <c r="G651" s="335"/>
      <c r="H651" s="475">
        <f>係数!F10</f>
        <v>3.9089857810642219E-5</v>
      </c>
      <c r="I651" s="416"/>
      <c r="J651" s="392">
        <f t="shared" si="157"/>
        <v>0</v>
      </c>
      <c r="K651" s="419"/>
      <c r="O651" s="419"/>
      <c r="P651" s="164"/>
    </row>
    <row r="652" spans="2:16">
      <c r="B652" s="281"/>
      <c r="C652" s="282" t="str">
        <f t="shared" si="155"/>
        <v>09</v>
      </c>
      <c r="D652" s="283" t="str">
        <f t="shared" si="155"/>
        <v>運輸・郵便　　　</v>
      </c>
      <c r="E652" s="416"/>
      <c r="F652" s="280">
        <f t="shared" si="156"/>
        <v>0</v>
      </c>
      <c r="G652" s="335"/>
      <c r="H652" s="475">
        <f>係数!F11</f>
        <v>5.4022841011163864E-2</v>
      </c>
      <c r="I652" s="416"/>
      <c r="J652" s="392">
        <f t="shared" si="157"/>
        <v>0</v>
      </c>
      <c r="K652" s="419"/>
      <c r="O652" s="419"/>
      <c r="P652" s="164"/>
    </row>
    <row r="653" spans="2:16">
      <c r="B653" s="284"/>
      <c r="C653" s="282" t="str">
        <f t="shared" si="155"/>
        <v>10</v>
      </c>
      <c r="D653" s="283" t="str">
        <f t="shared" si="155"/>
        <v>情報通信</v>
      </c>
      <c r="E653" s="416"/>
      <c r="F653" s="280">
        <f t="shared" si="156"/>
        <v>0</v>
      </c>
      <c r="G653" s="335"/>
      <c r="H653" s="475">
        <f>係数!F12</f>
        <v>5.801551206502948E-2</v>
      </c>
      <c r="I653" s="416"/>
      <c r="J653" s="392">
        <f t="shared" si="157"/>
        <v>0</v>
      </c>
      <c r="K653" s="419"/>
      <c r="O653" s="419"/>
      <c r="P653" s="164"/>
    </row>
    <row r="654" spans="2:16">
      <c r="B654" s="284"/>
      <c r="C654" s="282" t="str">
        <f t="shared" si="155"/>
        <v>11</v>
      </c>
      <c r="D654" s="283" t="str">
        <f t="shared" si="155"/>
        <v>公務　　　　　　　　</v>
      </c>
      <c r="E654" s="416"/>
      <c r="F654" s="280">
        <f t="shared" si="156"/>
        <v>0</v>
      </c>
      <c r="G654" s="335"/>
      <c r="H654" s="475">
        <f>係数!F13</f>
        <v>0</v>
      </c>
      <c r="I654" s="416"/>
      <c r="J654" s="392">
        <f t="shared" si="157"/>
        <v>0</v>
      </c>
      <c r="K654" s="419"/>
      <c r="O654" s="419"/>
      <c r="P654" s="164"/>
    </row>
    <row r="655" spans="2:16">
      <c r="B655" s="284"/>
      <c r="C655" s="282" t="str">
        <f t="shared" si="155"/>
        <v>12</v>
      </c>
      <c r="D655" s="283" t="str">
        <f t="shared" si="155"/>
        <v>サービス業</v>
      </c>
      <c r="E655" s="416"/>
      <c r="F655" s="280">
        <f t="shared" si="156"/>
        <v>0</v>
      </c>
      <c r="G655" s="335"/>
      <c r="H655" s="475">
        <f>係数!F14</f>
        <v>1.8460315935059594E-2</v>
      </c>
      <c r="I655" s="416"/>
      <c r="J655" s="392">
        <f t="shared" si="157"/>
        <v>0</v>
      </c>
      <c r="K655" s="419"/>
      <c r="O655" s="419"/>
      <c r="P655" s="164"/>
    </row>
    <row r="656" spans="2:16">
      <c r="B656" s="284"/>
      <c r="C656" s="282" t="str">
        <f t="shared" si="155"/>
        <v>13</v>
      </c>
      <c r="D656" s="286" t="str">
        <f t="shared" si="155"/>
        <v>分類不明</v>
      </c>
      <c r="E656" s="416"/>
      <c r="F656" s="280">
        <f t="shared" si="156"/>
        <v>0</v>
      </c>
      <c r="G656" s="335"/>
      <c r="H656" s="475">
        <f>係数!F15</f>
        <v>1.7270119689438196E-3</v>
      </c>
      <c r="I656" s="416"/>
      <c r="J656" s="311">
        <f t="shared" si="157"/>
        <v>0</v>
      </c>
      <c r="K656" s="419"/>
      <c r="O656" s="419"/>
      <c r="P656" s="164"/>
    </row>
    <row r="657" spans="2:16">
      <c r="B657" s="423" t="s">
        <v>70</v>
      </c>
      <c r="C657" s="424"/>
      <c r="D657" s="425"/>
      <c r="E657" s="426"/>
      <c r="F657" s="427">
        <f>SUM(F644:F656)</f>
        <v>0</v>
      </c>
      <c r="G657" s="335"/>
      <c r="H657" s="476"/>
      <c r="I657" s="477"/>
      <c r="J657" s="311">
        <f>SUM(J644:J656)</f>
        <v>0</v>
      </c>
      <c r="K657" s="419"/>
      <c r="O657" s="419"/>
      <c r="P657" s="164"/>
    </row>
    <row r="658" spans="2:16">
      <c r="B658" s="335"/>
      <c r="C658" s="95"/>
      <c r="D658" s="335"/>
      <c r="E658" s="419"/>
      <c r="F658" s="678"/>
      <c r="G658" s="419"/>
      <c r="H658" s="310"/>
      <c r="I658" s="419"/>
      <c r="J658" s="164"/>
      <c r="K658" s="419"/>
      <c r="O658" s="419"/>
      <c r="P658" s="164"/>
    </row>
    <row r="659" spans="2:16" ht="14.25">
      <c r="B659" s="187" t="s">
        <v>394</v>
      </c>
      <c r="D659" s="271"/>
      <c r="E659" s="271"/>
      <c r="F659" s="419"/>
      <c r="G659" s="271"/>
      <c r="K659" s="419"/>
      <c r="O659" s="419"/>
      <c r="P659" s="164"/>
    </row>
    <row r="660" spans="2:16" ht="48.75" thickBot="1">
      <c r="B660" s="272"/>
      <c r="C660" s="273" t="s">
        <v>520</v>
      </c>
      <c r="D660" s="274" t="s">
        <v>58</v>
      </c>
      <c r="F660" s="275" t="s">
        <v>391</v>
      </c>
      <c r="H660" s="275" t="s">
        <v>395</v>
      </c>
      <c r="I660" s="473"/>
      <c r="J660" s="300" t="s">
        <v>396</v>
      </c>
      <c r="K660" s="419"/>
      <c r="O660" s="419"/>
      <c r="P660" s="164"/>
    </row>
    <row r="661" spans="2:16">
      <c r="B661" s="474" t="s">
        <v>86</v>
      </c>
      <c r="C661" s="277" t="str">
        <f t="shared" ref="C661:D673" si="158">C5</f>
        <v>01</v>
      </c>
      <c r="D661" s="278" t="str">
        <f t="shared" si="158"/>
        <v>農林漁業</v>
      </c>
      <c r="E661" s="416"/>
      <c r="F661" s="280">
        <f>F644</f>
        <v>0</v>
      </c>
      <c r="G661" s="478"/>
      <c r="H661" s="479">
        <f>係数!I3</f>
        <v>0.81372741247333413</v>
      </c>
      <c r="I661" s="416"/>
      <c r="J661" s="418">
        <f>F661*H661</f>
        <v>0</v>
      </c>
      <c r="K661" s="419"/>
      <c r="O661" s="419"/>
      <c r="P661" s="164"/>
    </row>
    <row r="662" spans="2:16">
      <c r="B662" s="281"/>
      <c r="C662" s="282" t="str">
        <f t="shared" si="158"/>
        <v>02</v>
      </c>
      <c r="D662" s="283" t="str">
        <f t="shared" si="158"/>
        <v>鉱業</v>
      </c>
      <c r="E662" s="416"/>
      <c r="F662" s="280">
        <f t="shared" ref="F662:F673" si="159">F645</f>
        <v>0</v>
      </c>
      <c r="G662" s="478"/>
      <c r="H662" s="475">
        <f>係数!I4</f>
        <v>0.11300508350881311</v>
      </c>
      <c r="I662" s="416"/>
      <c r="J662" s="330">
        <f t="shared" ref="J662:J673" si="160">F662*H662</f>
        <v>0</v>
      </c>
      <c r="K662" s="419"/>
      <c r="O662" s="419"/>
      <c r="P662" s="164"/>
    </row>
    <row r="663" spans="2:16">
      <c r="B663" s="281"/>
      <c r="C663" s="282" t="str">
        <f t="shared" si="158"/>
        <v>03</v>
      </c>
      <c r="D663" s="283" t="str">
        <f t="shared" si="158"/>
        <v>製造業</v>
      </c>
      <c r="E663" s="416"/>
      <c r="F663" s="280">
        <f t="shared" si="159"/>
        <v>0</v>
      </c>
      <c r="G663" s="478"/>
      <c r="H663" s="475">
        <f>係数!I5</f>
        <v>0.80286556446165458</v>
      </c>
      <c r="I663" s="416"/>
      <c r="J663" s="420">
        <f t="shared" si="160"/>
        <v>0</v>
      </c>
      <c r="K663" s="419"/>
      <c r="O663" s="419"/>
      <c r="P663" s="164"/>
    </row>
    <row r="664" spans="2:16">
      <c r="B664" s="281"/>
      <c r="C664" s="282" t="str">
        <f t="shared" si="158"/>
        <v>04</v>
      </c>
      <c r="D664" s="283" t="str">
        <f t="shared" si="158"/>
        <v>建設</v>
      </c>
      <c r="E664" s="416"/>
      <c r="F664" s="280">
        <f t="shared" si="159"/>
        <v>0</v>
      </c>
      <c r="G664" s="478"/>
      <c r="H664" s="475">
        <f>係数!I6</f>
        <v>1</v>
      </c>
      <c r="I664" s="416"/>
      <c r="J664" s="420">
        <f t="shared" si="160"/>
        <v>0</v>
      </c>
      <c r="K664" s="419"/>
      <c r="O664" s="419"/>
      <c r="P664" s="164"/>
    </row>
    <row r="665" spans="2:16">
      <c r="B665" s="281"/>
      <c r="C665" s="282" t="str">
        <f t="shared" si="158"/>
        <v>05</v>
      </c>
      <c r="D665" s="283" t="str">
        <f t="shared" si="158"/>
        <v>電力・ガス・水道</v>
      </c>
      <c r="E665" s="416"/>
      <c r="F665" s="280">
        <f t="shared" si="159"/>
        <v>0</v>
      </c>
      <c r="G665" s="478"/>
      <c r="H665" s="475">
        <f>係数!I7</f>
        <v>0.99996121224658663</v>
      </c>
      <c r="I665" s="416"/>
      <c r="J665" s="420">
        <f t="shared" si="160"/>
        <v>0</v>
      </c>
      <c r="K665" s="419"/>
      <c r="O665" s="419"/>
      <c r="P665" s="164"/>
    </row>
    <row r="666" spans="2:16">
      <c r="B666" s="281"/>
      <c r="C666" s="282" t="str">
        <f t="shared" si="158"/>
        <v>06</v>
      </c>
      <c r="D666" s="283" t="str">
        <f t="shared" si="158"/>
        <v>商業　　　　　　　　</v>
      </c>
      <c r="E666" s="416"/>
      <c r="F666" s="280">
        <f t="shared" si="159"/>
        <v>0</v>
      </c>
      <c r="G666" s="478"/>
      <c r="H666" s="475">
        <f>係数!I8</f>
        <v>0.99210980423269923</v>
      </c>
      <c r="I666" s="416"/>
      <c r="J666" s="420">
        <f t="shared" si="160"/>
        <v>0</v>
      </c>
      <c r="K666" s="419"/>
      <c r="O666" s="419"/>
      <c r="P666" s="164"/>
    </row>
    <row r="667" spans="2:16">
      <c r="B667" s="281"/>
      <c r="C667" s="282" t="str">
        <f t="shared" si="158"/>
        <v>07</v>
      </c>
      <c r="D667" s="283" t="str">
        <f t="shared" si="158"/>
        <v>金融・保険　　　　　</v>
      </c>
      <c r="E667" s="416"/>
      <c r="F667" s="280">
        <f t="shared" si="159"/>
        <v>0</v>
      </c>
      <c r="G667" s="478"/>
      <c r="H667" s="475">
        <f>係数!I9</f>
        <v>0.97035113304692233</v>
      </c>
      <c r="I667" s="416"/>
      <c r="J667" s="420">
        <f t="shared" si="160"/>
        <v>0</v>
      </c>
      <c r="K667" s="419"/>
      <c r="O667" s="419"/>
      <c r="P667" s="164"/>
    </row>
    <row r="668" spans="2:16">
      <c r="B668" s="281"/>
      <c r="C668" s="282" t="str">
        <f t="shared" si="158"/>
        <v>08</v>
      </c>
      <c r="D668" s="283" t="str">
        <f t="shared" si="158"/>
        <v>不動産　　　　　　　</v>
      </c>
      <c r="E668" s="416"/>
      <c r="F668" s="280">
        <f t="shared" si="159"/>
        <v>0</v>
      </c>
      <c r="G668" s="478"/>
      <c r="H668" s="475">
        <f>係数!I10</f>
        <v>0.99996091014218935</v>
      </c>
      <c r="I668" s="416"/>
      <c r="J668" s="420">
        <f t="shared" si="160"/>
        <v>0</v>
      </c>
      <c r="K668" s="419"/>
      <c r="O668" s="419"/>
      <c r="P668" s="164"/>
    </row>
    <row r="669" spans="2:16">
      <c r="B669" s="281"/>
      <c r="C669" s="282" t="str">
        <f t="shared" si="158"/>
        <v>09</v>
      </c>
      <c r="D669" s="283" t="str">
        <f t="shared" si="158"/>
        <v>運輸・郵便　　　</v>
      </c>
      <c r="E669" s="416"/>
      <c r="F669" s="280">
        <f t="shared" si="159"/>
        <v>0</v>
      </c>
      <c r="G669" s="478"/>
      <c r="H669" s="475">
        <f>係数!I11</f>
        <v>0.94597715898883616</v>
      </c>
      <c r="I669" s="416"/>
      <c r="J669" s="420">
        <f t="shared" si="160"/>
        <v>0</v>
      </c>
      <c r="K669" s="419"/>
      <c r="O669" s="419"/>
      <c r="P669" s="164"/>
    </row>
    <row r="670" spans="2:16">
      <c r="B670" s="284"/>
      <c r="C670" s="282" t="str">
        <f t="shared" si="158"/>
        <v>10</v>
      </c>
      <c r="D670" s="283" t="str">
        <f t="shared" si="158"/>
        <v>情報通信</v>
      </c>
      <c r="E670" s="416"/>
      <c r="F670" s="280">
        <f t="shared" si="159"/>
        <v>0</v>
      </c>
      <c r="G670" s="478"/>
      <c r="H670" s="475">
        <f>係数!I12</f>
        <v>0.94198448793497047</v>
      </c>
      <c r="I670" s="416"/>
      <c r="J670" s="420">
        <f t="shared" si="160"/>
        <v>0</v>
      </c>
      <c r="K670" s="419"/>
      <c r="O670" s="419"/>
      <c r="P670" s="164"/>
    </row>
    <row r="671" spans="2:16">
      <c r="B671" s="284"/>
      <c r="C671" s="282" t="str">
        <f t="shared" si="158"/>
        <v>11</v>
      </c>
      <c r="D671" s="283" t="str">
        <f t="shared" si="158"/>
        <v>公務　　　　　　　　</v>
      </c>
      <c r="E671" s="416"/>
      <c r="F671" s="280">
        <f t="shared" si="159"/>
        <v>0</v>
      </c>
      <c r="G671" s="478"/>
      <c r="H671" s="475">
        <f>係数!I13</f>
        <v>1</v>
      </c>
      <c r="I671" s="416"/>
      <c r="J671" s="420">
        <f t="shared" si="160"/>
        <v>0</v>
      </c>
      <c r="K671" s="419"/>
      <c r="O671" s="419"/>
      <c r="P671" s="164"/>
    </row>
    <row r="672" spans="2:16">
      <c r="B672" s="284"/>
      <c r="C672" s="282" t="str">
        <f t="shared" si="158"/>
        <v>12</v>
      </c>
      <c r="D672" s="283" t="str">
        <f t="shared" si="158"/>
        <v>サービス業</v>
      </c>
      <c r="E672" s="416"/>
      <c r="F672" s="280">
        <f t="shared" si="159"/>
        <v>0</v>
      </c>
      <c r="G672" s="478"/>
      <c r="H672" s="475">
        <f>係数!I14</f>
        <v>0.98153968406494041</v>
      </c>
      <c r="I672" s="416"/>
      <c r="J672" s="420">
        <f t="shared" si="160"/>
        <v>0</v>
      </c>
      <c r="K672" s="419"/>
      <c r="O672" s="419"/>
      <c r="P672" s="164"/>
    </row>
    <row r="673" spans="2:16" ht="12.75" thickBot="1">
      <c r="B673" s="284"/>
      <c r="C673" s="282" t="str">
        <f t="shared" si="158"/>
        <v>13</v>
      </c>
      <c r="D673" s="286" t="str">
        <f t="shared" si="158"/>
        <v>分類不明</v>
      </c>
      <c r="E673" s="416"/>
      <c r="F673" s="280">
        <f t="shared" si="159"/>
        <v>0</v>
      </c>
      <c r="G673" s="478"/>
      <c r="H673" s="699">
        <f>係数!I15</f>
        <v>0.99827298803105613</v>
      </c>
      <c r="I673" s="416"/>
      <c r="J673" s="422">
        <f t="shared" si="160"/>
        <v>0</v>
      </c>
      <c r="K673" s="419"/>
      <c r="O673" s="419"/>
      <c r="P673" s="164"/>
    </row>
    <row r="674" spans="2:16">
      <c r="B674" s="423" t="s">
        <v>70</v>
      </c>
      <c r="C674" s="424"/>
      <c r="D674" s="425"/>
      <c r="E674" s="426"/>
      <c r="F674" s="427">
        <f>SUM(F661:F673)</f>
        <v>0</v>
      </c>
      <c r="G674" s="419"/>
      <c r="H674" s="128"/>
      <c r="I674" s="477"/>
      <c r="J674" s="311">
        <f>SUM(J661:J673)</f>
        <v>0</v>
      </c>
      <c r="K674" s="419"/>
      <c r="O674" s="419"/>
      <c r="P674" s="164"/>
    </row>
    <row r="675" spans="2:16">
      <c r="B675" s="335"/>
      <c r="C675" s="95"/>
      <c r="D675" s="335"/>
      <c r="E675" s="419"/>
      <c r="F675" s="678"/>
      <c r="G675" s="419"/>
      <c r="H675" s="310"/>
      <c r="I675" s="419"/>
      <c r="J675" s="164"/>
      <c r="K675" s="419"/>
      <c r="O675" s="419"/>
      <c r="P675" s="164"/>
    </row>
    <row r="676" spans="2:16">
      <c r="B676" s="335"/>
      <c r="C676" s="95"/>
      <c r="D676" s="335"/>
      <c r="E676" s="419"/>
      <c r="F676" s="678"/>
      <c r="G676" s="419"/>
      <c r="H676" s="310"/>
      <c r="I676" s="419"/>
      <c r="J676" s="164"/>
      <c r="K676" s="419"/>
      <c r="O676" s="419"/>
      <c r="P676" s="164"/>
    </row>
    <row r="677" spans="2:16">
      <c r="B677" s="335"/>
      <c r="C677" s="95"/>
      <c r="D677" s="335"/>
      <c r="E677" s="419"/>
      <c r="F677" s="678"/>
      <c r="G677" s="419"/>
      <c r="H677" s="310"/>
      <c r="I677" s="419"/>
      <c r="J677" s="164"/>
      <c r="K677" s="419"/>
      <c r="O677" s="419"/>
      <c r="P677" s="164"/>
    </row>
    <row r="678" spans="2:16">
      <c r="B678" s="335"/>
      <c r="C678" s="95"/>
      <c r="D678" s="335"/>
      <c r="E678" s="419"/>
      <c r="F678" s="678"/>
      <c r="G678" s="419"/>
      <c r="H678" s="310"/>
      <c r="I678" s="419"/>
      <c r="J678" s="164"/>
      <c r="K678" s="419"/>
      <c r="O678" s="419"/>
      <c r="P678" s="164"/>
    </row>
    <row r="679" spans="2:16">
      <c r="B679" s="335"/>
      <c r="C679" s="95"/>
      <c r="D679" s="335"/>
      <c r="E679" s="419"/>
      <c r="F679" s="678"/>
      <c r="G679" s="419"/>
      <c r="H679" s="310"/>
      <c r="I679" s="419"/>
      <c r="J679" s="164"/>
      <c r="K679" s="419"/>
      <c r="O679" s="419"/>
      <c r="P679" s="164"/>
    </row>
    <row r="680" spans="2:16">
      <c r="B680" s="335"/>
      <c r="C680" s="95"/>
      <c r="D680" s="335"/>
      <c r="E680" s="419"/>
      <c r="F680" s="678"/>
      <c r="G680" s="419"/>
      <c r="H680" s="310"/>
      <c r="I680" s="419"/>
      <c r="J680" s="164"/>
      <c r="K680" s="419"/>
      <c r="O680" s="419"/>
      <c r="P680" s="164"/>
    </row>
    <row r="681" spans="2:16">
      <c r="B681" s="335"/>
      <c r="C681" s="95"/>
      <c r="D681" s="335"/>
      <c r="E681" s="419"/>
      <c r="F681" s="678"/>
      <c r="G681" s="419"/>
      <c r="H681" s="310"/>
      <c r="I681" s="419"/>
      <c r="J681" s="164"/>
      <c r="K681" s="419"/>
      <c r="O681" s="419"/>
      <c r="P681" s="164"/>
    </row>
    <row r="682" spans="2:16">
      <c r="B682" s="335"/>
      <c r="C682" s="95"/>
      <c r="D682" s="335"/>
      <c r="E682" s="419"/>
      <c r="F682" s="678"/>
      <c r="G682" s="419"/>
      <c r="H682" s="310"/>
      <c r="I682" s="419"/>
      <c r="J682" s="164"/>
      <c r="K682" s="419"/>
      <c r="O682" s="419"/>
      <c r="P682" s="164"/>
    </row>
    <row r="683" spans="2:16">
      <c r="B683" s="335"/>
      <c r="C683" s="95"/>
      <c r="D683" s="335"/>
      <c r="E683" s="419"/>
      <c r="F683" s="678"/>
      <c r="G683" s="419"/>
      <c r="H683" s="310"/>
      <c r="I683" s="419"/>
      <c r="J683" s="164"/>
      <c r="K683" s="419"/>
      <c r="O683" s="419"/>
      <c r="P683" s="164"/>
    </row>
    <row r="684" spans="2:16">
      <c r="K684" s="419"/>
      <c r="O684" s="419"/>
      <c r="P684" s="164"/>
    </row>
    <row r="685" spans="2:16" ht="14.25">
      <c r="B685" s="480" t="s">
        <v>397</v>
      </c>
      <c r="C685" s="95"/>
      <c r="D685" s="335"/>
      <c r="E685" s="419"/>
      <c r="F685" s="678"/>
      <c r="G685" s="419"/>
      <c r="H685" s="310"/>
      <c r="I685" s="419"/>
      <c r="J685" s="164"/>
      <c r="K685" s="419"/>
      <c r="L685" s="419"/>
      <c r="M685" s="419"/>
      <c r="N685" s="164"/>
      <c r="O685" s="419"/>
      <c r="P685" s="164"/>
    </row>
    <row r="686" spans="2:16">
      <c r="B686" s="335"/>
      <c r="C686" s="95"/>
      <c r="D686" s="335"/>
      <c r="E686" s="419"/>
      <c r="F686" s="678"/>
      <c r="G686" s="419"/>
      <c r="H686" s="310"/>
      <c r="I686" s="419"/>
      <c r="J686" s="164"/>
      <c r="K686" s="419"/>
      <c r="L686" s="419"/>
      <c r="M686" s="419"/>
      <c r="N686" s="164"/>
      <c r="O686" s="419"/>
      <c r="P686" s="164"/>
    </row>
    <row r="687" spans="2:16" ht="14.25">
      <c r="B687" s="187" t="s">
        <v>398</v>
      </c>
      <c r="D687" s="271"/>
      <c r="E687" s="271"/>
      <c r="G687" s="271"/>
    </row>
    <row r="688" spans="2:16" ht="59.25" customHeight="1" thickBot="1">
      <c r="B688" s="272"/>
      <c r="C688" s="273" t="s">
        <v>520</v>
      </c>
      <c r="D688" s="274" t="s">
        <v>58</v>
      </c>
      <c r="F688" s="300" t="s">
        <v>399</v>
      </c>
      <c r="G688" s="143"/>
      <c r="H688" s="677"/>
    </row>
    <row r="689" spans="2:8">
      <c r="B689" s="276" t="s">
        <v>86</v>
      </c>
      <c r="C689" s="277" t="str">
        <f t="shared" ref="C689:D701" si="161">C5</f>
        <v>01</v>
      </c>
      <c r="D689" s="278" t="str">
        <f t="shared" si="161"/>
        <v>農林漁業</v>
      </c>
      <c r="E689" s="416"/>
      <c r="F689" s="418">
        <f>J661</f>
        <v>0</v>
      </c>
      <c r="G689" s="335"/>
      <c r="H689" s="310"/>
    </row>
    <row r="690" spans="2:8">
      <c r="B690" s="281"/>
      <c r="C690" s="282" t="str">
        <f t="shared" si="161"/>
        <v>02</v>
      </c>
      <c r="D690" s="283" t="str">
        <f t="shared" si="161"/>
        <v>鉱業</v>
      </c>
      <c r="E690" s="416"/>
      <c r="F690" s="330">
        <f t="shared" ref="F690:F701" si="162">J662</f>
        <v>0</v>
      </c>
      <c r="G690" s="335"/>
      <c r="H690" s="310"/>
    </row>
    <row r="691" spans="2:8">
      <c r="B691" s="281"/>
      <c r="C691" s="282" t="str">
        <f t="shared" si="161"/>
        <v>03</v>
      </c>
      <c r="D691" s="283" t="str">
        <f t="shared" si="161"/>
        <v>製造業</v>
      </c>
      <c r="E691" s="416"/>
      <c r="F691" s="420">
        <f t="shared" si="162"/>
        <v>0</v>
      </c>
      <c r="G691" s="335"/>
      <c r="H691" s="128"/>
    </row>
    <row r="692" spans="2:8">
      <c r="B692" s="281"/>
      <c r="C692" s="282" t="str">
        <f t="shared" si="161"/>
        <v>04</v>
      </c>
      <c r="D692" s="283" t="str">
        <f t="shared" si="161"/>
        <v>建設</v>
      </c>
      <c r="E692" s="416"/>
      <c r="F692" s="420">
        <f t="shared" si="162"/>
        <v>0</v>
      </c>
      <c r="G692" s="335"/>
      <c r="H692" s="128"/>
    </row>
    <row r="693" spans="2:8">
      <c r="B693" s="281"/>
      <c r="C693" s="282" t="str">
        <f t="shared" si="161"/>
        <v>05</v>
      </c>
      <c r="D693" s="283" t="str">
        <f t="shared" si="161"/>
        <v>電力・ガス・水道</v>
      </c>
      <c r="E693" s="416"/>
      <c r="F693" s="420">
        <f t="shared" si="162"/>
        <v>0</v>
      </c>
      <c r="G693" s="335"/>
      <c r="H693" s="128"/>
    </row>
    <row r="694" spans="2:8">
      <c r="B694" s="281"/>
      <c r="C694" s="282" t="str">
        <f t="shared" si="161"/>
        <v>06</v>
      </c>
      <c r="D694" s="283" t="str">
        <f t="shared" si="161"/>
        <v>商業　　　　　　　　</v>
      </c>
      <c r="E694" s="416"/>
      <c r="F694" s="420">
        <f t="shared" si="162"/>
        <v>0</v>
      </c>
      <c r="G694" s="335"/>
      <c r="H694" s="128"/>
    </row>
    <row r="695" spans="2:8">
      <c r="B695" s="281"/>
      <c r="C695" s="282" t="str">
        <f t="shared" si="161"/>
        <v>07</v>
      </c>
      <c r="D695" s="283" t="str">
        <f t="shared" si="161"/>
        <v>金融・保険　　　　　</v>
      </c>
      <c r="E695" s="416"/>
      <c r="F695" s="420">
        <f t="shared" si="162"/>
        <v>0</v>
      </c>
      <c r="G695" s="335"/>
      <c r="H695" s="128"/>
    </row>
    <row r="696" spans="2:8">
      <c r="B696" s="281"/>
      <c r="C696" s="282" t="str">
        <f t="shared" si="161"/>
        <v>08</v>
      </c>
      <c r="D696" s="283" t="str">
        <f t="shared" si="161"/>
        <v>不動産　　　　　　　</v>
      </c>
      <c r="E696" s="416"/>
      <c r="F696" s="420">
        <f t="shared" si="162"/>
        <v>0</v>
      </c>
      <c r="G696" s="335"/>
      <c r="H696" s="128"/>
    </row>
    <row r="697" spans="2:8">
      <c r="B697" s="281"/>
      <c r="C697" s="282" t="str">
        <f t="shared" si="161"/>
        <v>09</v>
      </c>
      <c r="D697" s="283" t="str">
        <f t="shared" si="161"/>
        <v>運輸・郵便　　　</v>
      </c>
      <c r="E697" s="416"/>
      <c r="F697" s="420">
        <f t="shared" si="162"/>
        <v>0</v>
      </c>
      <c r="G697" s="335"/>
      <c r="H697" s="128"/>
    </row>
    <row r="698" spans="2:8">
      <c r="B698" s="284"/>
      <c r="C698" s="282" t="str">
        <f t="shared" si="161"/>
        <v>10</v>
      </c>
      <c r="D698" s="283" t="str">
        <f t="shared" si="161"/>
        <v>情報通信</v>
      </c>
      <c r="E698" s="416"/>
      <c r="F698" s="420">
        <f t="shared" si="162"/>
        <v>0</v>
      </c>
      <c r="G698" s="335"/>
      <c r="H698" s="128"/>
    </row>
    <row r="699" spans="2:8">
      <c r="B699" s="284"/>
      <c r="C699" s="282" t="str">
        <f t="shared" si="161"/>
        <v>11</v>
      </c>
      <c r="D699" s="283" t="str">
        <f t="shared" si="161"/>
        <v>公務　　　　　　　　</v>
      </c>
      <c r="E699" s="416"/>
      <c r="F699" s="420">
        <f t="shared" si="162"/>
        <v>0</v>
      </c>
      <c r="G699" s="335"/>
      <c r="H699" s="128"/>
    </row>
    <row r="700" spans="2:8">
      <c r="B700" s="284"/>
      <c r="C700" s="282" t="str">
        <f t="shared" si="161"/>
        <v>12</v>
      </c>
      <c r="D700" s="283" t="str">
        <f t="shared" si="161"/>
        <v>サービス業</v>
      </c>
      <c r="E700" s="416"/>
      <c r="F700" s="420">
        <f t="shared" si="162"/>
        <v>0</v>
      </c>
      <c r="G700" s="335"/>
      <c r="H700" s="128"/>
    </row>
    <row r="701" spans="2:8" ht="12.75" thickBot="1">
      <c r="B701" s="285"/>
      <c r="C701" s="282" t="str">
        <f t="shared" si="161"/>
        <v>13</v>
      </c>
      <c r="D701" s="283" t="str">
        <f t="shared" si="161"/>
        <v>分類不明</v>
      </c>
      <c r="E701" s="416"/>
      <c r="F701" s="422">
        <f t="shared" si="162"/>
        <v>0</v>
      </c>
      <c r="G701" s="335"/>
      <c r="H701" s="128"/>
    </row>
    <row r="702" spans="2:8">
      <c r="B702" s="461" t="s">
        <v>72</v>
      </c>
      <c r="C702" s="277" t="str">
        <f t="shared" ref="C702:D714" si="163">C5</f>
        <v>01</v>
      </c>
      <c r="D702" s="278" t="str">
        <f t="shared" si="163"/>
        <v>農林漁業</v>
      </c>
      <c r="E702" s="416"/>
      <c r="F702" s="418">
        <f>J608</f>
        <v>0</v>
      </c>
      <c r="G702" s="335"/>
      <c r="H702" s="310"/>
    </row>
    <row r="703" spans="2:8">
      <c r="B703" s="289"/>
      <c r="C703" s="282" t="str">
        <f t="shared" si="163"/>
        <v>02</v>
      </c>
      <c r="D703" s="283" t="str">
        <f t="shared" si="163"/>
        <v>鉱業</v>
      </c>
      <c r="E703" s="416"/>
      <c r="F703" s="330">
        <f t="shared" ref="F703:F714" si="164">J609</f>
        <v>0</v>
      </c>
      <c r="G703" s="335"/>
      <c r="H703" s="310"/>
    </row>
    <row r="704" spans="2:8">
      <c r="B704" s="289"/>
      <c r="C704" s="282" t="str">
        <f t="shared" si="163"/>
        <v>03</v>
      </c>
      <c r="D704" s="283" t="str">
        <f t="shared" si="163"/>
        <v>製造業</v>
      </c>
      <c r="E704" s="416"/>
      <c r="F704" s="420">
        <f t="shared" si="164"/>
        <v>0</v>
      </c>
      <c r="G704" s="335"/>
      <c r="H704" s="128"/>
    </row>
    <row r="705" spans="2:30">
      <c r="B705" s="289"/>
      <c r="C705" s="282" t="str">
        <f t="shared" si="163"/>
        <v>04</v>
      </c>
      <c r="D705" s="283" t="str">
        <f t="shared" si="163"/>
        <v>建設</v>
      </c>
      <c r="E705" s="416"/>
      <c r="F705" s="420">
        <f t="shared" si="164"/>
        <v>0</v>
      </c>
      <c r="G705" s="335"/>
      <c r="H705" s="128"/>
    </row>
    <row r="706" spans="2:30">
      <c r="B706" s="289"/>
      <c r="C706" s="282" t="str">
        <f t="shared" si="163"/>
        <v>05</v>
      </c>
      <c r="D706" s="283" t="str">
        <f t="shared" si="163"/>
        <v>電力・ガス・水道</v>
      </c>
      <c r="E706" s="416"/>
      <c r="F706" s="420">
        <f t="shared" si="164"/>
        <v>0</v>
      </c>
      <c r="G706" s="335"/>
      <c r="H706" s="128"/>
    </row>
    <row r="707" spans="2:30">
      <c r="B707" s="289"/>
      <c r="C707" s="282" t="str">
        <f t="shared" si="163"/>
        <v>06</v>
      </c>
      <c r="D707" s="283" t="str">
        <f t="shared" si="163"/>
        <v>商業　　　　　　　　</v>
      </c>
      <c r="E707" s="416"/>
      <c r="F707" s="420">
        <f t="shared" si="164"/>
        <v>0</v>
      </c>
      <c r="G707" s="335"/>
      <c r="H707" s="128"/>
    </row>
    <row r="708" spans="2:30">
      <c r="B708" s="289"/>
      <c r="C708" s="282" t="str">
        <f t="shared" si="163"/>
        <v>07</v>
      </c>
      <c r="D708" s="283" t="str">
        <f t="shared" si="163"/>
        <v>金融・保険　　　　　</v>
      </c>
      <c r="E708" s="416"/>
      <c r="F708" s="420">
        <f t="shared" si="164"/>
        <v>0</v>
      </c>
      <c r="G708" s="335"/>
      <c r="H708" s="128"/>
    </row>
    <row r="709" spans="2:30">
      <c r="B709" s="289"/>
      <c r="C709" s="282" t="str">
        <f t="shared" si="163"/>
        <v>08</v>
      </c>
      <c r="D709" s="283" t="str">
        <f t="shared" si="163"/>
        <v>不動産　　　　　　　</v>
      </c>
      <c r="E709" s="416"/>
      <c r="F709" s="420">
        <f t="shared" si="164"/>
        <v>0</v>
      </c>
      <c r="G709" s="335"/>
      <c r="H709" s="128"/>
    </row>
    <row r="710" spans="2:30">
      <c r="B710" s="289"/>
      <c r="C710" s="282" t="str">
        <f t="shared" si="163"/>
        <v>09</v>
      </c>
      <c r="D710" s="283" t="str">
        <f t="shared" si="163"/>
        <v>運輸・郵便　　　</v>
      </c>
      <c r="E710" s="416"/>
      <c r="F710" s="420">
        <f t="shared" si="164"/>
        <v>0</v>
      </c>
      <c r="G710" s="335"/>
      <c r="H710" s="128"/>
    </row>
    <row r="711" spans="2:30">
      <c r="B711" s="290"/>
      <c r="C711" s="282" t="str">
        <f t="shared" si="163"/>
        <v>10</v>
      </c>
      <c r="D711" s="283" t="str">
        <f t="shared" si="163"/>
        <v>情報通信</v>
      </c>
      <c r="E711" s="416"/>
      <c r="F711" s="420">
        <f t="shared" si="164"/>
        <v>0</v>
      </c>
      <c r="G711" s="335"/>
      <c r="H711" s="128"/>
    </row>
    <row r="712" spans="2:30">
      <c r="B712" s="290"/>
      <c r="C712" s="282" t="str">
        <f t="shared" si="163"/>
        <v>11</v>
      </c>
      <c r="D712" s="283" t="str">
        <f t="shared" si="163"/>
        <v>公務　　　　　　　　</v>
      </c>
      <c r="E712" s="416"/>
      <c r="F712" s="420">
        <f t="shared" si="164"/>
        <v>0</v>
      </c>
      <c r="G712" s="335"/>
      <c r="H712" s="128"/>
    </row>
    <row r="713" spans="2:30">
      <c r="B713" s="290"/>
      <c r="C713" s="282" t="str">
        <f t="shared" si="163"/>
        <v>12</v>
      </c>
      <c r="D713" s="283" t="str">
        <f t="shared" si="163"/>
        <v>サービス業</v>
      </c>
      <c r="E713" s="416"/>
      <c r="F713" s="420">
        <f t="shared" si="164"/>
        <v>0</v>
      </c>
      <c r="G713" s="335"/>
      <c r="H713" s="128"/>
    </row>
    <row r="714" spans="2:30" ht="12.75" thickBot="1">
      <c r="B714" s="290"/>
      <c r="C714" s="282" t="str">
        <f t="shared" si="163"/>
        <v>13</v>
      </c>
      <c r="D714" s="283" t="str">
        <f t="shared" si="163"/>
        <v>分類不明</v>
      </c>
      <c r="E714" s="416"/>
      <c r="F714" s="422">
        <f t="shared" si="164"/>
        <v>0</v>
      </c>
      <c r="G714" s="335"/>
      <c r="H714" s="128"/>
    </row>
    <row r="715" spans="2:30">
      <c r="B715" s="277" t="s">
        <v>317</v>
      </c>
      <c r="C715" s="293"/>
      <c r="D715" s="278"/>
      <c r="E715" s="426"/>
      <c r="F715" s="295">
        <f>SUM(F689:F701)</f>
        <v>0</v>
      </c>
      <c r="G715" s="335"/>
      <c r="H715" s="310"/>
    </row>
    <row r="716" spans="2:30">
      <c r="B716" s="282" t="s">
        <v>318</v>
      </c>
      <c r="C716" s="95"/>
      <c r="D716" s="283"/>
      <c r="E716" s="419"/>
      <c r="F716" s="295">
        <f>SUM(F702:F714)</f>
        <v>0</v>
      </c>
      <c r="G716" s="335"/>
      <c r="H716" s="310"/>
    </row>
    <row r="717" spans="2:30">
      <c r="B717" s="296" t="s">
        <v>70</v>
      </c>
      <c r="C717" s="297"/>
      <c r="D717" s="286"/>
      <c r="E717" s="419"/>
      <c r="F717" s="298">
        <f>SUM(F689:F714)</f>
        <v>0</v>
      </c>
      <c r="G717" s="335"/>
      <c r="H717" s="310"/>
    </row>
    <row r="718" spans="2:30">
      <c r="C718" s="95"/>
      <c r="D718" s="335"/>
      <c r="E718" s="164"/>
      <c r="F718" s="164"/>
    </row>
    <row r="719" spans="2:30" ht="14.25">
      <c r="B719" s="187" t="s">
        <v>368</v>
      </c>
      <c r="D719" s="135"/>
      <c r="E719" s="135"/>
      <c r="F719" s="135"/>
      <c r="G719" s="135"/>
      <c r="H719" s="135"/>
      <c r="I719" s="135"/>
      <c r="J719" s="135"/>
      <c r="K719" s="135"/>
      <c r="L719" s="135"/>
      <c r="M719" s="135"/>
      <c r="N719" s="135"/>
      <c r="O719" s="135"/>
      <c r="P719" s="135"/>
      <c r="Q719" s="135"/>
      <c r="R719" s="441"/>
      <c r="S719" s="135"/>
    </row>
    <row r="720" spans="2:30">
      <c r="B720" s="442"/>
      <c r="C720" s="443"/>
      <c r="D720" s="444"/>
      <c r="E720" s="445" t="s">
        <v>86</v>
      </c>
      <c r="F720" s="446"/>
      <c r="G720" s="446"/>
      <c r="H720" s="446"/>
      <c r="I720" s="446"/>
      <c r="J720" s="446"/>
      <c r="K720" s="446"/>
      <c r="L720" s="446"/>
      <c r="M720" s="446"/>
      <c r="N720" s="446"/>
      <c r="O720" s="446"/>
      <c r="P720" s="446"/>
      <c r="Q720" s="446"/>
      <c r="R720" s="447" t="s">
        <v>72</v>
      </c>
      <c r="S720" s="448"/>
      <c r="T720" s="448"/>
      <c r="U720" s="448"/>
      <c r="V720" s="448"/>
      <c r="W720" s="448"/>
      <c r="X720" s="448"/>
      <c r="Y720" s="448"/>
      <c r="Z720" s="448"/>
      <c r="AA720" s="448"/>
      <c r="AB720" s="448"/>
      <c r="AC720" s="448"/>
      <c r="AD720" s="449"/>
    </row>
    <row r="721" spans="1:31">
      <c r="B721" s="450"/>
      <c r="C721" s="451"/>
      <c r="D721" s="452"/>
      <c r="E721" s="714" t="str">
        <f t="shared" ref="E721:AD721" si="165">E124</f>
        <v>01</v>
      </c>
      <c r="F721" s="714" t="str">
        <f t="shared" si="165"/>
        <v>02</v>
      </c>
      <c r="G721" s="714" t="str">
        <f t="shared" si="165"/>
        <v>03</v>
      </c>
      <c r="H721" s="714" t="str">
        <f t="shared" si="165"/>
        <v>04</v>
      </c>
      <c r="I721" s="714" t="str">
        <f t="shared" si="165"/>
        <v>05</v>
      </c>
      <c r="J721" s="714" t="str">
        <f t="shared" si="165"/>
        <v>06</v>
      </c>
      <c r="K721" s="714" t="str">
        <f t="shared" si="165"/>
        <v>07</v>
      </c>
      <c r="L721" s="714" t="str">
        <f t="shared" si="165"/>
        <v>08</v>
      </c>
      <c r="M721" s="714" t="str">
        <f t="shared" si="165"/>
        <v>09</v>
      </c>
      <c r="N721" s="714" t="str">
        <f t="shared" si="165"/>
        <v>10</v>
      </c>
      <c r="O721" s="714" t="str">
        <f t="shared" si="165"/>
        <v>11</v>
      </c>
      <c r="P721" s="714" t="str">
        <f t="shared" si="165"/>
        <v>12</v>
      </c>
      <c r="Q721" s="715" t="str">
        <f t="shared" si="165"/>
        <v>13</v>
      </c>
      <c r="R721" s="714" t="str">
        <f t="shared" si="165"/>
        <v>01</v>
      </c>
      <c r="S721" s="714" t="str">
        <f t="shared" si="165"/>
        <v>02</v>
      </c>
      <c r="T721" s="714" t="str">
        <f t="shared" si="165"/>
        <v>03</v>
      </c>
      <c r="U721" s="714" t="str">
        <f t="shared" si="165"/>
        <v>04</v>
      </c>
      <c r="V721" s="714" t="str">
        <f t="shared" si="165"/>
        <v>05</v>
      </c>
      <c r="W721" s="714" t="str">
        <f t="shared" si="165"/>
        <v>06</v>
      </c>
      <c r="X721" s="714" t="str">
        <f t="shared" si="165"/>
        <v>07</v>
      </c>
      <c r="Y721" s="714" t="str">
        <f t="shared" si="165"/>
        <v>08</v>
      </c>
      <c r="Z721" s="714" t="str">
        <f t="shared" si="165"/>
        <v>09</v>
      </c>
      <c r="AA721" s="714" t="str">
        <f t="shared" si="165"/>
        <v>10</v>
      </c>
      <c r="AB721" s="714" t="str">
        <f t="shared" si="165"/>
        <v>11</v>
      </c>
      <c r="AC721" s="714" t="str">
        <f t="shared" si="165"/>
        <v>12</v>
      </c>
      <c r="AD721" s="714" t="str">
        <f t="shared" si="165"/>
        <v>13</v>
      </c>
      <c r="AE721" s="677"/>
    </row>
    <row r="722" spans="1:31" ht="24">
      <c r="B722" s="453"/>
      <c r="C722" s="454" t="s">
        <v>520</v>
      </c>
      <c r="D722" s="455" t="s">
        <v>58</v>
      </c>
      <c r="E722" s="676" t="str">
        <f t="shared" ref="E722:AD722" si="166">E125</f>
        <v>農林漁業</v>
      </c>
      <c r="F722" s="676" t="str">
        <f t="shared" si="166"/>
        <v>鉱業</v>
      </c>
      <c r="G722" s="676" t="str">
        <f t="shared" si="166"/>
        <v>製造業</v>
      </c>
      <c r="H722" s="676" t="str">
        <f t="shared" si="166"/>
        <v>建設</v>
      </c>
      <c r="I722" s="676" t="str">
        <f t="shared" si="166"/>
        <v>電力・ガス・水道</v>
      </c>
      <c r="J722" s="676" t="str">
        <f t="shared" si="166"/>
        <v>商業　　　　　　　　</v>
      </c>
      <c r="K722" s="676" t="str">
        <f t="shared" si="166"/>
        <v>金融・保険　　　　　</v>
      </c>
      <c r="L722" s="676" t="str">
        <f t="shared" si="166"/>
        <v>不動産　　　　　　　</v>
      </c>
      <c r="M722" s="676" t="str">
        <f t="shared" si="166"/>
        <v>運輸・郵便　　　</v>
      </c>
      <c r="N722" s="676" t="str">
        <f t="shared" si="166"/>
        <v>情報通信</v>
      </c>
      <c r="O722" s="676" t="str">
        <f t="shared" si="166"/>
        <v>公務　　　　　　　　</v>
      </c>
      <c r="P722" s="676" t="str">
        <f t="shared" si="166"/>
        <v>サービス業</v>
      </c>
      <c r="Q722" s="716" t="str">
        <f t="shared" si="166"/>
        <v>分類不明</v>
      </c>
      <c r="R722" s="676" t="str">
        <f t="shared" si="166"/>
        <v>農林漁業</v>
      </c>
      <c r="S722" s="676" t="str">
        <f t="shared" si="166"/>
        <v>鉱業</v>
      </c>
      <c r="T722" s="676" t="str">
        <f t="shared" si="166"/>
        <v>製造業</v>
      </c>
      <c r="U722" s="676" t="str">
        <f t="shared" si="166"/>
        <v>建設</v>
      </c>
      <c r="V722" s="676" t="str">
        <f t="shared" si="166"/>
        <v>電力・ガス・水道</v>
      </c>
      <c r="W722" s="676" t="str">
        <f t="shared" si="166"/>
        <v>商業　　　　　　　　</v>
      </c>
      <c r="X722" s="676" t="str">
        <f t="shared" si="166"/>
        <v>金融・保険　　　　　</v>
      </c>
      <c r="Y722" s="676" t="str">
        <f t="shared" si="166"/>
        <v>不動産　　　　　　　</v>
      </c>
      <c r="Z722" s="676" t="str">
        <f t="shared" si="166"/>
        <v>運輸・郵便　　　</v>
      </c>
      <c r="AA722" s="676" t="str">
        <f t="shared" si="166"/>
        <v>情報通信</v>
      </c>
      <c r="AB722" s="676" t="str">
        <f t="shared" si="166"/>
        <v>公務　　　　　　　　</v>
      </c>
      <c r="AC722" s="676" t="str">
        <f t="shared" si="166"/>
        <v>サービス業</v>
      </c>
      <c r="AD722" s="676" t="str">
        <f t="shared" si="166"/>
        <v>分類不明</v>
      </c>
      <c r="AE722" s="677"/>
    </row>
    <row r="723" spans="1:31">
      <c r="A723" s="481"/>
      <c r="B723" s="276" t="s">
        <v>86</v>
      </c>
      <c r="C723" s="456" t="str">
        <f t="shared" ref="C723:D735" si="167">C5</f>
        <v>01</v>
      </c>
      <c r="D723" s="457" t="str">
        <f t="shared" si="167"/>
        <v>農林漁業</v>
      </c>
      <c r="E723" s="388">
        <f>E343</f>
        <v>1.047300621267764</v>
      </c>
      <c r="F723" s="387">
        <f t="shared" ref="F723:AD733" si="168">F343</f>
        <v>1.0014740191511614E-3</v>
      </c>
      <c r="G723" s="387">
        <f t="shared" si="168"/>
        <v>7.5206905416207977E-3</v>
      </c>
      <c r="H723" s="387">
        <f t="shared" si="168"/>
        <v>1.4081877035677325E-3</v>
      </c>
      <c r="I723" s="387">
        <f t="shared" si="168"/>
        <v>4.5777049376733824E-4</v>
      </c>
      <c r="J723" s="387">
        <f t="shared" si="168"/>
        <v>3.6077530635622742E-4</v>
      </c>
      <c r="K723" s="387">
        <f t="shared" si="168"/>
        <v>3.2103773478797448E-4</v>
      </c>
      <c r="L723" s="387">
        <f t="shared" si="168"/>
        <v>7.3273423170145302E-5</v>
      </c>
      <c r="M723" s="387">
        <f t="shared" si="168"/>
        <v>3.4195122886720005E-4</v>
      </c>
      <c r="N723" s="387">
        <f t="shared" si="168"/>
        <v>4.5336684538058148E-4</v>
      </c>
      <c r="O723" s="387">
        <f t="shared" si="168"/>
        <v>3.9491653120929881E-4</v>
      </c>
      <c r="P723" s="387">
        <f t="shared" si="168"/>
        <v>3.6346381009204824E-3</v>
      </c>
      <c r="Q723" s="458">
        <f t="shared" si="168"/>
        <v>4.1251159211440775E-4</v>
      </c>
      <c r="R723" s="388">
        <f t="shared" si="168"/>
        <v>7.1921929565338383E-4</v>
      </c>
      <c r="S723" s="387">
        <f t="shared" si="168"/>
        <v>1.1539181597630313E-4</v>
      </c>
      <c r="T723" s="387">
        <f t="shared" si="168"/>
        <v>3.7672981003913957E-4</v>
      </c>
      <c r="U723" s="387">
        <f t="shared" si="168"/>
        <v>1.5340288702140906E-4</v>
      </c>
      <c r="V723" s="387">
        <f t="shared" si="168"/>
        <v>5.8382020383769221E-5</v>
      </c>
      <c r="W723" s="387">
        <f t="shared" si="168"/>
        <v>3.8944596761098604E-5</v>
      </c>
      <c r="X723" s="387">
        <f t="shared" si="168"/>
        <v>3.2859444874866009E-5</v>
      </c>
      <c r="Y723" s="387">
        <f t="shared" si="168"/>
        <v>9.2836576752598897E-6</v>
      </c>
      <c r="Z723" s="387">
        <f t="shared" si="168"/>
        <v>6.7698753343958329E-5</v>
      </c>
      <c r="AA723" s="387">
        <f t="shared" si="168"/>
        <v>5.190680962682328E-5</v>
      </c>
      <c r="AB723" s="387">
        <f t="shared" si="168"/>
        <v>4.5783708494826296E-5</v>
      </c>
      <c r="AC723" s="387">
        <f t="shared" si="168"/>
        <v>1.0654203341760112E-4</v>
      </c>
      <c r="AD723" s="458">
        <f t="shared" si="168"/>
        <v>6.1655291882210071E-5</v>
      </c>
    </row>
    <row r="724" spans="1:31">
      <c r="A724" s="481"/>
      <c r="B724" s="281"/>
      <c r="C724" s="143" t="str">
        <f t="shared" si="167"/>
        <v>02</v>
      </c>
      <c r="D724" s="459" t="str">
        <f t="shared" si="167"/>
        <v>鉱業</v>
      </c>
      <c r="E724" s="391">
        <f t="shared" ref="E724:T748" si="169">E344</f>
        <v>8.336831303834971E-5</v>
      </c>
      <c r="F724" s="362">
        <f t="shared" si="169"/>
        <v>1.0002150572332236</v>
      </c>
      <c r="G724" s="362">
        <f t="shared" si="169"/>
        <v>1.1120261063585705E-3</v>
      </c>
      <c r="H724" s="362">
        <f t="shared" si="169"/>
        <v>1.9802227468923334E-4</v>
      </c>
      <c r="I724" s="362">
        <f t="shared" si="169"/>
        <v>2.9282626972396476E-3</v>
      </c>
      <c r="J724" s="362">
        <f t="shared" si="169"/>
        <v>8.8123685075730719E-5</v>
      </c>
      <c r="K724" s="362">
        <f t="shared" si="169"/>
        <v>3.370149492080953E-5</v>
      </c>
      <c r="L724" s="362">
        <f t="shared" si="169"/>
        <v>9.7947503366651657E-6</v>
      </c>
      <c r="M724" s="362">
        <f t="shared" si="169"/>
        <v>6.2874909878969174E-5</v>
      </c>
      <c r="N724" s="362">
        <f t="shared" si="169"/>
        <v>5.5278108581469887E-5</v>
      </c>
      <c r="O724" s="362">
        <f t="shared" si="169"/>
        <v>5.4980801816333786E-5</v>
      </c>
      <c r="P724" s="362">
        <f t="shared" si="169"/>
        <v>1.1487473845748609E-4</v>
      </c>
      <c r="Q724" s="460">
        <f t="shared" si="169"/>
        <v>5.720612728602314E-5</v>
      </c>
      <c r="R724" s="391">
        <f t="shared" si="169"/>
        <v>1.388662040198812E-5</v>
      </c>
      <c r="S724" s="362">
        <f t="shared" si="169"/>
        <v>1.7232311535481894E-5</v>
      </c>
      <c r="T724" s="362">
        <f t="shared" si="169"/>
        <v>4.1241939205235713E-5</v>
      </c>
      <c r="U724" s="362">
        <f t="shared" si="168"/>
        <v>2.646213235529526E-5</v>
      </c>
      <c r="V724" s="362">
        <f t="shared" si="168"/>
        <v>9.083979126835629E-6</v>
      </c>
      <c r="W724" s="362">
        <f t="shared" si="168"/>
        <v>4.8163141534879832E-6</v>
      </c>
      <c r="X724" s="362">
        <f t="shared" si="168"/>
        <v>3.4878137224359762E-6</v>
      </c>
      <c r="Y724" s="362">
        <f t="shared" si="168"/>
        <v>1.137436197473858E-6</v>
      </c>
      <c r="Z724" s="362">
        <f t="shared" si="168"/>
        <v>8.5973250670097555E-6</v>
      </c>
      <c r="AA724" s="362">
        <f t="shared" si="168"/>
        <v>5.4750988246081488E-6</v>
      </c>
      <c r="AB724" s="362">
        <f t="shared" si="168"/>
        <v>5.3088118204534769E-6</v>
      </c>
      <c r="AC724" s="362">
        <f t="shared" si="168"/>
        <v>8.5296804106732918E-6</v>
      </c>
      <c r="AD724" s="460">
        <f t="shared" si="168"/>
        <v>7.6580295168754248E-6</v>
      </c>
    </row>
    <row r="725" spans="1:31">
      <c r="A725" s="481"/>
      <c r="B725" s="281"/>
      <c r="C725" s="143" t="str">
        <f t="shared" si="167"/>
        <v>03</v>
      </c>
      <c r="D725" s="459" t="str">
        <f t="shared" si="167"/>
        <v>製造業</v>
      </c>
      <c r="E725" s="391">
        <f t="shared" si="169"/>
        <v>6.124521495387019E-2</v>
      </c>
      <c r="F725" s="362">
        <f t="shared" si="168"/>
        <v>0.10394899709232648</v>
      </c>
      <c r="G725" s="362">
        <f t="shared" si="168"/>
        <v>1.1816426540320786</v>
      </c>
      <c r="H725" s="362">
        <f t="shared" si="168"/>
        <v>9.0554542016373862E-2</v>
      </c>
      <c r="I725" s="362">
        <f t="shared" si="168"/>
        <v>3.4057604254986634E-2</v>
      </c>
      <c r="J725" s="362">
        <f t="shared" si="168"/>
        <v>1.684413001857489E-2</v>
      </c>
      <c r="K725" s="362">
        <f t="shared" si="168"/>
        <v>1.3527214052596033E-2</v>
      </c>
      <c r="L725" s="362">
        <f t="shared" si="168"/>
        <v>3.0359729028977323E-3</v>
      </c>
      <c r="M725" s="362">
        <f t="shared" si="168"/>
        <v>3.353634742748151E-2</v>
      </c>
      <c r="N725" s="362">
        <f t="shared" si="168"/>
        <v>1.8805105095790812E-2</v>
      </c>
      <c r="O725" s="362">
        <f t="shared" si="168"/>
        <v>2.1096288170321827E-2</v>
      </c>
      <c r="P725" s="362">
        <f t="shared" si="168"/>
        <v>4.8513616077595946E-2</v>
      </c>
      <c r="Q725" s="460">
        <f t="shared" si="168"/>
        <v>3.0475031442232094E-2</v>
      </c>
      <c r="R725" s="391">
        <f t="shared" si="168"/>
        <v>9.0657834617245102E-3</v>
      </c>
      <c r="S725" s="362">
        <f t="shared" si="168"/>
        <v>1.1437947400970715E-2</v>
      </c>
      <c r="T725" s="362">
        <f t="shared" si="168"/>
        <v>2.0572407153900431E-2</v>
      </c>
      <c r="U725" s="362">
        <f t="shared" si="168"/>
        <v>1.3239347395760472E-2</v>
      </c>
      <c r="V725" s="362">
        <f t="shared" si="168"/>
        <v>5.2025621693085724E-3</v>
      </c>
      <c r="W725" s="362">
        <f t="shared" si="168"/>
        <v>3.0896916556469537E-3</v>
      </c>
      <c r="X725" s="362">
        <f t="shared" si="168"/>
        <v>2.2303998798109486E-3</v>
      </c>
      <c r="Y725" s="362">
        <f t="shared" si="168"/>
        <v>6.6456421209442425E-4</v>
      </c>
      <c r="Z725" s="362">
        <f t="shared" si="168"/>
        <v>6.372815731543747E-3</v>
      </c>
      <c r="AA725" s="362">
        <f t="shared" si="168"/>
        <v>3.5383967057525303E-3</v>
      </c>
      <c r="AB725" s="362">
        <f t="shared" si="168"/>
        <v>3.5767547913159981E-3</v>
      </c>
      <c r="AC725" s="362">
        <f t="shared" si="168"/>
        <v>5.6612590408481513E-3</v>
      </c>
      <c r="AD725" s="460">
        <f t="shared" si="168"/>
        <v>5.3939143384941057E-3</v>
      </c>
    </row>
    <row r="726" spans="1:31">
      <c r="A726" s="481"/>
      <c r="B726" s="281"/>
      <c r="C726" s="143" t="str">
        <f t="shared" si="167"/>
        <v>04</v>
      </c>
      <c r="D726" s="459" t="str">
        <f t="shared" si="167"/>
        <v>建設</v>
      </c>
      <c r="E726" s="391">
        <f t="shared" si="169"/>
        <v>2.2331029804782535E-3</v>
      </c>
      <c r="F726" s="362">
        <f t="shared" si="168"/>
        <v>8.1465667752668672E-3</v>
      </c>
      <c r="G726" s="362">
        <f t="shared" si="168"/>
        <v>2.895219789856894E-3</v>
      </c>
      <c r="H726" s="362">
        <f t="shared" si="168"/>
        <v>1.0014503358517237</v>
      </c>
      <c r="I726" s="362">
        <f t="shared" si="168"/>
        <v>1.5023544508467209E-2</v>
      </c>
      <c r="J726" s="362">
        <f t="shared" si="168"/>
        <v>3.325767116268751E-3</v>
      </c>
      <c r="K726" s="362">
        <f t="shared" si="168"/>
        <v>2.9980819213705229E-3</v>
      </c>
      <c r="L726" s="362">
        <f t="shared" si="168"/>
        <v>9.2547643506629123E-3</v>
      </c>
      <c r="M726" s="362">
        <f t="shared" si="168"/>
        <v>3.7370303332325918E-3</v>
      </c>
      <c r="N726" s="362">
        <f t="shared" si="168"/>
        <v>7.4493375721954467E-3</v>
      </c>
      <c r="O726" s="362">
        <f t="shared" si="168"/>
        <v>6.7951123217891924E-3</v>
      </c>
      <c r="P726" s="362">
        <f t="shared" si="168"/>
        <v>3.0732594095084376E-3</v>
      </c>
      <c r="Q726" s="460">
        <f t="shared" si="168"/>
        <v>2.3169662605086283E-3</v>
      </c>
      <c r="R726" s="391">
        <f t="shared" si="168"/>
        <v>2.9663834330326632E-5</v>
      </c>
      <c r="S726" s="362">
        <f t="shared" si="168"/>
        <v>3.7972650371812261E-5</v>
      </c>
      <c r="T726" s="362">
        <f t="shared" si="168"/>
        <v>5.865842751320916E-5</v>
      </c>
      <c r="U726" s="362">
        <f t="shared" si="168"/>
        <v>3.8235701184409826E-5</v>
      </c>
      <c r="V726" s="362">
        <f t="shared" si="168"/>
        <v>2.7323605539561211E-5</v>
      </c>
      <c r="W726" s="362">
        <f t="shared" si="168"/>
        <v>1.4279650044717126E-5</v>
      </c>
      <c r="X726" s="362">
        <f t="shared" si="168"/>
        <v>1.0038617366102096E-5</v>
      </c>
      <c r="Y726" s="362">
        <f t="shared" si="168"/>
        <v>4.0776357585101112E-6</v>
      </c>
      <c r="Z726" s="362">
        <f t="shared" si="168"/>
        <v>2.6246144367252212E-5</v>
      </c>
      <c r="AA726" s="362">
        <f t="shared" si="168"/>
        <v>1.6651547825544216E-5</v>
      </c>
      <c r="AB726" s="362">
        <f t="shared" si="168"/>
        <v>1.4103038572066702E-5</v>
      </c>
      <c r="AC726" s="362">
        <f t="shared" si="168"/>
        <v>2.0318654106008108E-5</v>
      </c>
      <c r="AD726" s="460">
        <f t="shared" si="168"/>
        <v>2.1784893738853246E-5</v>
      </c>
    </row>
    <row r="727" spans="1:31">
      <c r="A727" s="481"/>
      <c r="B727" s="281"/>
      <c r="C727" s="143" t="str">
        <f t="shared" si="167"/>
        <v>05</v>
      </c>
      <c r="D727" s="459" t="str">
        <f t="shared" si="167"/>
        <v>電力・ガス・水道</v>
      </c>
      <c r="E727" s="391">
        <f t="shared" si="169"/>
        <v>9.5835447217177093E-3</v>
      </c>
      <c r="F727" s="362">
        <f t="shared" si="168"/>
        <v>3.5530645808719029E-2</v>
      </c>
      <c r="G727" s="362">
        <f t="shared" si="168"/>
        <v>2.5249387835148511E-2</v>
      </c>
      <c r="H727" s="362">
        <f t="shared" si="168"/>
        <v>8.1070461948952142E-3</v>
      </c>
      <c r="I727" s="362">
        <f t="shared" si="168"/>
        <v>1.0828317944797765</v>
      </c>
      <c r="J727" s="362">
        <f t="shared" si="168"/>
        <v>2.7014615432717635E-2</v>
      </c>
      <c r="K727" s="362">
        <f t="shared" si="168"/>
        <v>7.7360575095476395E-3</v>
      </c>
      <c r="L727" s="362">
        <f t="shared" si="168"/>
        <v>2.2837020640530214E-3</v>
      </c>
      <c r="M727" s="362">
        <f t="shared" si="168"/>
        <v>1.2016893018594486E-2</v>
      </c>
      <c r="N727" s="362">
        <f t="shared" si="168"/>
        <v>1.3781134970972143E-2</v>
      </c>
      <c r="O727" s="362">
        <f t="shared" si="168"/>
        <v>1.3074349180276886E-2</v>
      </c>
      <c r="P727" s="362">
        <f t="shared" si="168"/>
        <v>2.6034453498700819E-2</v>
      </c>
      <c r="Q727" s="460">
        <f t="shared" si="168"/>
        <v>1.0059519626876536E-2</v>
      </c>
      <c r="R727" s="391">
        <f t="shared" si="168"/>
        <v>4.2775830955615098E-4</v>
      </c>
      <c r="S727" s="362">
        <f t="shared" si="168"/>
        <v>7.3863364249346461E-4</v>
      </c>
      <c r="T727" s="362">
        <f t="shared" si="168"/>
        <v>7.9733766229947477E-4</v>
      </c>
      <c r="U727" s="362">
        <f t="shared" si="168"/>
        <v>4.5518646625919879E-4</v>
      </c>
      <c r="V727" s="362">
        <f t="shared" si="168"/>
        <v>9.7845033929133251E-4</v>
      </c>
      <c r="W727" s="362">
        <f t="shared" si="168"/>
        <v>3.2938528904260714E-4</v>
      </c>
      <c r="X727" s="362">
        <f t="shared" si="168"/>
        <v>1.6358430032850006E-4</v>
      </c>
      <c r="Y727" s="362">
        <f t="shared" si="168"/>
        <v>7.4543483085941429E-5</v>
      </c>
      <c r="Z727" s="362">
        <f t="shared" si="168"/>
        <v>3.8349692828757836E-4</v>
      </c>
      <c r="AA727" s="362">
        <f t="shared" si="168"/>
        <v>2.398301161905396E-4</v>
      </c>
      <c r="AB727" s="362">
        <f t="shared" si="168"/>
        <v>2.6152841585728976E-4</v>
      </c>
      <c r="AC727" s="362">
        <f t="shared" si="168"/>
        <v>3.7056592621992996E-4</v>
      </c>
      <c r="AD727" s="460">
        <f t="shared" si="168"/>
        <v>2.9015050123075691E-4</v>
      </c>
    </row>
    <row r="728" spans="1:31">
      <c r="A728" s="481"/>
      <c r="B728" s="281"/>
      <c r="C728" s="143" t="str">
        <f t="shared" si="167"/>
        <v>06</v>
      </c>
      <c r="D728" s="459" t="str">
        <f t="shared" si="167"/>
        <v>商業　　　　　　　　</v>
      </c>
      <c r="E728" s="391">
        <f t="shared" si="169"/>
        <v>1.3243036159100002E-2</v>
      </c>
      <c r="F728" s="362">
        <f t="shared" si="168"/>
        <v>1.2156021301168765E-2</v>
      </c>
      <c r="G728" s="362">
        <f t="shared" si="168"/>
        <v>1.3432625222493963E-2</v>
      </c>
      <c r="H728" s="362">
        <f t="shared" si="168"/>
        <v>1.5025956671740833E-2</v>
      </c>
      <c r="I728" s="362">
        <f t="shared" si="168"/>
        <v>5.0987191230326082E-3</v>
      </c>
      <c r="J728" s="362">
        <f t="shared" si="168"/>
        <v>1.0032087197266111</v>
      </c>
      <c r="K728" s="362">
        <f t="shared" si="168"/>
        <v>2.377259148817275E-3</v>
      </c>
      <c r="L728" s="362">
        <f t="shared" si="168"/>
        <v>6.671956518020535E-4</v>
      </c>
      <c r="M728" s="362">
        <f t="shared" si="168"/>
        <v>3.0960378199735125E-3</v>
      </c>
      <c r="N728" s="362">
        <f t="shared" si="168"/>
        <v>3.7633825110350394E-3</v>
      </c>
      <c r="O728" s="362">
        <f t="shared" si="168"/>
        <v>3.1806242526232899E-3</v>
      </c>
      <c r="P728" s="362">
        <f t="shared" si="168"/>
        <v>1.1755801152949207E-2</v>
      </c>
      <c r="Q728" s="460">
        <f t="shared" si="168"/>
        <v>4.0061193845704569E-3</v>
      </c>
      <c r="R728" s="391">
        <f t="shared" si="168"/>
        <v>6.1920973608699432E-4</v>
      </c>
      <c r="S728" s="362">
        <f t="shared" si="168"/>
        <v>4.1731901169016737E-4</v>
      </c>
      <c r="T728" s="362">
        <f t="shared" si="168"/>
        <v>6.5383407795133392E-4</v>
      </c>
      <c r="U728" s="362">
        <f t="shared" si="168"/>
        <v>5.8786804701851708E-4</v>
      </c>
      <c r="V728" s="362">
        <f t="shared" si="168"/>
        <v>2.4514288354288822E-4</v>
      </c>
      <c r="W728" s="362">
        <f t="shared" si="168"/>
        <v>1.7655654276212829E-4</v>
      </c>
      <c r="X728" s="362">
        <f t="shared" si="168"/>
        <v>1.2895732192230659E-4</v>
      </c>
      <c r="Y728" s="362">
        <f t="shared" si="168"/>
        <v>3.9622243130294707E-5</v>
      </c>
      <c r="Z728" s="362">
        <f t="shared" si="168"/>
        <v>2.0768980911789318E-4</v>
      </c>
      <c r="AA728" s="362">
        <f t="shared" si="168"/>
        <v>2.2114662498638049E-4</v>
      </c>
      <c r="AB728" s="362">
        <f t="shared" si="168"/>
        <v>1.7532467241438012E-4</v>
      </c>
      <c r="AC728" s="362">
        <f t="shared" si="168"/>
        <v>3.7181890983277211E-4</v>
      </c>
      <c r="AD728" s="460">
        <f t="shared" si="168"/>
        <v>2.2372621039083737E-4</v>
      </c>
    </row>
    <row r="729" spans="1:31">
      <c r="A729" s="481"/>
      <c r="B729" s="281"/>
      <c r="C729" s="143" t="str">
        <f t="shared" si="167"/>
        <v>07</v>
      </c>
      <c r="D729" s="459" t="str">
        <f t="shared" si="167"/>
        <v>金融・保険　　　　　</v>
      </c>
      <c r="E729" s="391">
        <f t="shared" si="169"/>
        <v>7.0771239413739227E-3</v>
      </c>
      <c r="F729" s="362">
        <f t="shared" si="168"/>
        <v>5.3062530248009714E-2</v>
      </c>
      <c r="G729" s="362">
        <f t="shared" si="168"/>
        <v>8.2918985574599209E-3</v>
      </c>
      <c r="H729" s="362">
        <f t="shared" si="168"/>
        <v>1.5083287243201543E-2</v>
      </c>
      <c r="I729" s="362">
        <f t="shared" si="168"/>
        <v>1.8341557944500642E-2</v>
      </c>
      <c r="J729" s="362">
        <f t="shared" si="168"/>
        <v>1.1853321616797237E-2</v>
      </c>
      <c r="K729" s="362">
        <f t="shared" si="168"/>
        <v>1.0302811541990948</v>
      </c>
      <c r="L729" s="362">
        <f t="shared" si="168"/>
        <v>6.3385017547800404E-2</v>
      </c>
      <c r="M729" s="362">
        <f t="shared" si="168"/>
        <v>1.7343628343938444E-2</v>
      </c>
      <c r="N729" s="362">
        <f t="shared" si="168"/>
        <v>9.3027101104377289E-3</v>
      </c>
      <c r="O729" s="362">
        <f t="shared" si="168"/>
        <v>1.5861484985670703E-2</v>
      </c>
      <c r="P729" s="362">
        <f t="shared" si="168"/>
        <v>1.0416062514336848E-2</v>
      </c>
      <c r="Q729" s="460">
        <f t="shared" si="168"/>
        <v>8.7063029788165165E-3</v>
      </c>
      <c r="R729" s="391">
        <f t="shared" si="168"/>
        <v>8.7563525740944623E-5</v>
      </c>
      <c r="S729" s="362">
        <f t="shared" si="168"/>
        <v>1.1366811614623636E-4</v>
      </c>
      <c r="T729" s="362">
        <f t="shared" si="168"/>
        <v>1.6763215411550684E-4</v>
      </c>
      <c r="U729" s="362">
        <f t="shared" si="168"/>
        <v>1.1467279197907805E-4</v>
      </c>
      <c r="V729" s="362">
        <f t="shared" si="168"/>
        <v>6.7596422752504574E-5</v>
      </c>
      <c r="W729" s="362">
        <f t="shared" si="168"/>
        <v>4.5374251429599474E-5</v>
      </c>
      <c r="X729" s="362">
        <f t="shared" si="168"/>
        <v>4.0820002239263034E-5</v>
      </c>
      <c r="Y729" s="362">
        <f t="shared" si="168"/>
        <v>3.16380073537241E-5</v>
      </c>
      <c r="Z729" s="362">
        <f t="shared" si="168"/>
        <v>8.9189131587200611E-5</v>
      </c>
      <c r="AA729" s="362">
        <f t="shared" si="168"/>
        <v>4.8705454337378492E-5</v>
      </c>
      <c r="AB729" s="362">
        <f t="shared" si="168"/>
        <v>4.4158610213776928E-5</v>
      </c>
      <c r="AC729" s="362">
        <f t="shared" si="168"/>
        <v>5.9691681389215845E-5</v>
      </c>
      <c r="AD729" s="460">
        <f t="shared" si="168"/>
        <v>6.8617590720981188E-5</v>
      </c>
    </row>
    <row r="730" spans="1:31">
      <c r="A730" s="481"/>
      <c r="B730" s="281"/>
      <c r="C730" s="143" t="str">
        <f t="shared" si="167"/>
        <v>08</v>
      </c>
      <c r="D730" s="459" t="str">
        <f t="shared" si="167"/>
        <v>不動産　　　　　　　</v>
      </c>
      <c r="E730" s="391">
        <f t="shared" si="169"/>
        <v>2.2149040176251563E-3</v>
      </c>
      <c r="F730" s="362">
        <f t="shared" si="168"/>
        <v>6.3460825069676097E-3</v>
      </c>
      <c r="G730" s="362">
        <f t="shared" si="168"/>
        <v>2.080918798640211E-3</v>
      </c>
      <c r="H730" s="362">
        <f t="shared" si="168"/>
        <v>4.3454494249339868E-3</v>
      </c>
      <c r="I730" s="362">
        <f t="shared" si="168"/>
        <v>4.1569898804331082E-3</v>
      </c>
      <c r="J730" s="362">
        <f t="shared" si="168"/>
        <v>9.9904613786318611E-3</v>
      </c>
      <c r="K730" s="362">
        <f t="shared" si="168"/>
        <v>9.3228374574755666E-3</v>
      </c>
      <c r="L730" s="362">
        <f t="shared" si="168"/>
        <v>1.012769634803113</v>
      </c>
      <c r="M730" s="362">
        <f t="shared" si="168"/>
        <v>1.4145126238951571E-2</v>
      </c>
      <c r="N730" s="362">
        <f t="shared" si="168"/>
        <v>8.0398781784886235E-3</v>
      </c>
      <c r="O730" s="362">
        <f t="shared" si="168"/>
        <v>1.8261076759267328E-3</v>
      </c>
      <c r="P730" s="362">
        <f t="shared" si="168"/>
        <v>7.9443396614583654E-3</v>
      </c>
      <c r="Q730" s="460">
        <f t="shared" si="168"/>
        <v>1.8364660361823562E-2</v>
      </c>
      <c r="R730" s="391">
        <f t="shared" si="168"/>
        <v>5.9813273511093024E-5</v>
      </c>
      <c r="S730" s="362">
        <f t="shared" si="168"/>
        <v>9.3988847841821281E-5</v>
      </c>
      <c r="T730" s="362">
        <f t="shared" si="168"/>
        <v>7.8776008057742549E-5</v>
      </c>
      <c r="U730" s="362">
        <f t="shared" si="168"/>
        <v>8.0341682325630101E-5</v>
      </c>
      <c r="V730" s="362">
        <f t="shared" si="168"/>
        <v>6.0900270492256397E-5</v>
      </c>
      <c r="W730" s="362">
        <f t="shared" si="168"/>
        <v>1.3813433216214909E-4</v>
      </c>
      <c r="X730" s="362">
        <f t="shared" si="168"/>
        <v>9.3348269681049872E-5</v>
      </c>
      <c r="Y730" s="362">
        <f t="shared" si="168"/>
        <v>1.2578952625810405E-4</v>
      </c>
      <c r="Z730" s="362">
        <f t="shared" si="168"/>
        <v>1.3655559611720704E-4</v>
      </c>
      <c r="AA730" s="362">
        <f t="shared" si="168"/>
        <v>1.4280974459648506E-4</v>
      </c>
      <c r="AB730" s="362">
        <f t="shared" si="168"/>
        <v>4.096911136805131E-5</v>
      </c>
      <c r="AC730" s="362">
        <f t="shared" si="168"/>
        <v>8.4593294687716294E-5</v>
      </c>
      <c r="AD730" s="460">
        <f t="shared" si="168"/>
        <v>1.7421001210465617E-4</v>
      </c>
    </row>
    <row r="731" spans="1:31">
      <c r="A731" s="481"/>
      <c r="B731" s="281"/>
      <c r="C731" s="143" t="str">
        <f t="shared" si="167"/>
        <v>09</v>
      </c>
      <c r="D731" s="459" t="str">
        <f t="shared" si="167"/>
        <v>運輸・郵便　　　</v>
      </c>
      <c r="E731" s="391">
        <f t="shared" si="169"/>
        <v>1.9942650327751863E-2</v>
      </c>
      <c r="F731" s="362">
        <f t="shared" si="168"/>
        <v>3.1345764377712207E-2</v>
      </c>
      <c r="G731" s="362">
        <f t="shared" si="168"/>
        <v>1.7504601783670835E-2</v>
      </c>
      <c r="H731" s="362">
        <f t="shared" si="168"/>
        <v>2.4654498461438367E-2</v>
      </c>
      <c r="I731" s="362">
        <f t="shared" si="168"/>
        <v>1.9842896389561548E-2</v>
      </c>
      <c r="J731" s="362">
        <f t="shared" si="168"/>
        <v>8.243163180965388E-3</v>
      </c>
      <c r="K731" s="362">
        <f t="shared" si="168"/>
        <v>1.6628218183702401E-2</v>
      </c>
      <c r="L731" s="362">
        <f t="shared" si="168"/>
        <v>1.8310854125894475E-3</v>
      </c>
      <c r="M731" s="362">
        <f t="shared" si="168"/>
        <v>1.0636450017366887</v>
      </c>
      <c r="N731" s="362">
        <f t="shared" si="168"/>
        <v>1.3656026116509273E-2</v>
      </c>
      <c r="O731" s="362">
        <f t="shared" si="168"/>
        <v>1.2127461983696734E-2</v>
      </c>
      <c r="P731" s="362">
        <f t="shared" si="168"/>
        <v>1.3648066700334582E-2</v>
      </c>
      <c r="Q731" s="460">
        <f t="shared" si="168"/>
        <v>5.1265751417528295E-2</v>
      </c>
      <c r="R731" s="391">
        <f t="shared" si="168"/>
        <v>3.9483336467316068E-4</v>
      </c>
      <c r="S731" s="362">
        <f t="shared" si="168"/>
        <v>4.1826703503572866E-4</v>
      </c>
      <c r="T731" s="362">
        <f t="shared" si="168"/>
        <v>5.5370250946151225E-4</v>
      </c>
      <c r="U731" s="362">
        <f t="shared" si="168"/>
        <v>4.1697369740347233E-4</v>
      </c>
      <c r="V731" s="362">
        <f t="shared" si="168"/>
        <v>3.6240637795522328E-4</v>
      </c>
      <c r="W731" s="362">
        <f t="shared" si="168"/>
        <v>2.0567010302589611E-4</v>
      </c>
      <c r="X731" s="362">
        <f t="shared" si="168"/>
        <v>2.4641700550947495E-4</v>
      </c>
      <c r="Y731" s="362">
        <f t="shared" si="168"/>
        <v>4.2504619123920166E-5</v>
      </c>
      <c r="Z731" s="362">
        <f t="shared" si="168"/>
        <v>1.6417628589172209E-3</v>
      </c>
      <c r="AA731" s="362">
        <f t="shared" si="168"/>
        <v>1.9653969677864335E-4</v>
      </c>
      <c r="AB731" s="362">
        <f t="shared" si="168"/>
        <v>2.2673999299241055E-4</v>
      </c>
      <c r="AC731" s="362">
        <f t="shared" si="168"/>
        <v>2.2567784483944561E-4</v>
      </c>
      <c r="AD731" s="460">
        <f t="shared" si="168"/>
        <v>5.2961436810370157E-4</v>
      </c>
    </row>
    <row r="732" spans="1:31">
      <c r="A732" s="481"/>
      <c r="B732" s="284"/>
      <c r="C732" s="143" t="str">
        <f t="shared" si="167"/>
        <v>10</v>
      </c>
      <c r="D732" s="459" t="str">
        <f t="shared" si="167"/>
        <v>情報通信</v>
      </c>
      <c r="E732" s="391">
        <f t="shared" si="169"/>
        <v>2.183031301005832E-3</v>
      </c>
      <c r="F732" s="362">
        <f t="shared" si="168"/>
        <v>5.119025776837414E-3</v>
      </c>
      <c r="G732" s="362">
        <f t="shared" si="168"/>
        <v>2.6894535662272245E-3</v>
      </c>
      <c r="H732" s="362">
        <f t="shared" si="168"/>
        <v>5.3446939137123863E-3</v>
      </c>
      <c r="I732" s="362">
        <f t="shared" si="168"/>
        <v>4.0000174900042479E-3</v>
      </c>
      <c r="J732" s="362">
        <f t="shared" si="168"/>
        <v>9.5809316682043833E-3</v>
      </c>
      <c r="K732" s="362">
        <f t="shared" si="168"/>
        <v>1.5098725741576585E-2</v>
      </c>
      <c r="L732" s="362">
        <f t="shared" si="168"/>
        <v>1.7796010894352455E-3</v>
      </c>
      <c r="M732" s="362">
        <f t="shared" si="168"/>
        <v>4.7150756751059677E-3</v>
      </c>
      <c r="N732" s="362">
        <f t="shared" si="168"/>
        <v>1.0972720775418541</v>
      </c>
      <c r="O732" s="362">
        <f t="shared" si="168"/>
        <v>9.1059030461598297E-3</v>
      </c>
      <c r="P732" s="362">
        <f t="shared" si="168"/>
        <v>9.3140014835756211E-3</v>
      </c>
      <c r="Q732" s="460">
        <f t="shared" si="168"/>
        <v>3.2637350931492018E-2</v>
      </c>
      <c r="R732" s="391">
        <f t="shared" si="168"/>
        <v>5.8797391405383012E-5</v>
      </c>
      <c r="S732" s="362">
        <f t="shared" si="168"/>
        <v>9.0216548130586348E-5</v>
      </c>
      <c r="T732" s="362">
        <f t="shared" si="168"/>
        <v>8.7410941720285226E-5</v>
      </c>
      <c r="U732" s="362">
        <f t="shared" si="168"/>
        <v>9.4387570752999038E-5</v>
      </c>
      <c r="V732" s="362">
        <f t="shared" si="168"/>
        <v>5.6986932527211828E-5</v>
      </c>
      <c r="W732" s="362">
        <f t="shared" si="168"/>
        <v>1.1201691586973072E-4</v>
      </c>
      <c r="X732" s="362">
        <f t="shared" si="168"/>
        <v>1.3070110086547523E-4</v>
      </c>
      <c r="Y732" s="362">
        <f t="shared" si="168"/>
        <v>2.6252475048971865E-5</v>
      </c>
      <c r="Z732" s="362">
        <f t="shared" si="168"/>
        <v>7.2439066384362839E-5</v>
      </c>
      <c r="AA732" s="362">
        <f t="shared" si="168"/>
        <v>4.7137991889532709E-4</v>
      </c>
      <c r="AB732" s="362">
        <f t="shared" si="168"/>
        <v>9.5122705746497662E-5</v>
      </c>
      <c r="AC732" s="362">
        <f t="shared" si="168"/>
        <v>9.4874053029727135E-5</v>
      </c>
      <c r="AD732" s="460">
        <f t="shared" si="168"/>
        <v>3.143200164606822E-4</v>
      </c>
    </row>
    <row r="733" spans="1:31">
      <c r="A733" s="481"/>
      <c r="B733" s="284"/>
      <c r="C733" s="143" t="str">
        <f t="shared" si="167"/>
        <v>11</v>
      </c>
      <c r="D733" s="459" t="str">
        <f t="shared" si="167"/>
        <v>公務　　　　　　　　</v>
      </c>
      <c r="E733" s="391">
        <f t="shared" si="169"/>
        <v>7.3724237422753919E-4</v>
      </c>
      <c r="F733" s="362">
        <f t="shared" si="168"/>
        <v>3.0016168199902657E-3</v>
      </c>
      <c r="G733" s="362">
        <f t="shared" si="168"/>
        <v>6.8359107739807612E-4</v>
      </c>
      <c r="H733" s="362">
        <f t="shared" si="168"/>
        <v>2.7661749073142716E-3</v>
      </c>
      <c r="I733" s="362">
        <f t="shared" si="168"/>
        <v>8.3732084390311114E-4</v>
      </c>
      <c r="J733" s="362">
        <f t="shared" si="168"/>
        <v>1.1775238705041351E-3</v>
      </c>
      <c r="K733" s="362">
        <f t="shared" si="168"/>
        <v>1.118633242149394E-3</v>
      </c>
      <c r="L733" s="362">
        <f t="shared" si="168"/>
        <v>2.2381966295448175E-4</v>
      </c>
      <c r="M733" s="362">
        <f t="shared" si="168"/>
        <v>1.6374057892543801E-3</v>
      </c>
      <c r="N733" s="362">
        <f t="shared" si="168"/>
        <v>7.263734646592361E-4</v>
      </c>
      <c r="O733" s="362">
        <f t="shared" si="168"/>
        <v>1.0002872530714724</v>
      </c>
      <c r="P733" s="362">
        <f t="shared" si="168"/>
        <v>1.0991394094177443E-3</v>
      </c>
      <c r="Q733" s="460">
        <f t="shared" si="168"/>
        <v>0.21097526462897193</v>
      </c>
      <c r="R733" s="391">
        <f t="shared" si="168"/>
        <v>1.5500034603259783E-5</v>
      </c>
      <c r="S733" s="362">
        <f t="shared" si="168"/>
        <v>2.6039424386990359E-5</v>
      </c>
      <c r="T733" s="362">
        <f t="shared" si="168"/>
        <v>2.1275511926916933E-5</v>
      </c>
      <c r="U733" s="362">
        <f t="shared" si="168"/>
        <v>2.9180176266007431E-5</v>
      </c>
      <c r="V733" s="362">
        <f t="shared" si="168"/>
        <v>1.2286310438943504E-5</v>
      </c>
      <c r="W733" s="362">
        <f t="shared" si="168"/>
        <v>1.2947812256328509E-5</v>
      </c>
      <c r="X733" s="362">
        <f t="shared" si="168"/>
        <v>1.0141190829508435E-5</v>
      </c>
      <c r="Y733" s="362">
        <f t="shared" si="168"/>
        <v>3.8857760627807703E-6</v>
      </c>
      <c r="Z733" s="362">
        <f t="shared" ref="F733:AD743" si="170">Z353</f>
        <v>2.1867946218637676E-5</v>
      </c>
      <c r="AA733" s="362">
        <f t="shared" si="170"/>
        <v>9.8457631217413387E-6</v>
      </c>
      <c r="AB733" s="362">
        <f t="shared" si="170"/>
        <v>6.6663695648591264E-6</v>
      </c>
      <c r="AC733" s="362">
        <f t="shared" si="170"/>
        <v>1.2772302380570736E-5</v>
      </c>
      <c r="AD733" s="460">
        <f t="shared" si="170"/>
        <v>8.4529108279219162E-6</v>
      </c>
    </row>
    <row r="734" spans="1:31">
      <c r="A734" s="481"/>
      <c r="B734" s="284"/>
      <c r="C734" s="143" t="str">
        <f t="shared" si="167"/>
        <v>12</v>
      </c>
      <c r="D734" s="459" t="str">
        <f t="shared" si="167"/>
        <v>サービス業</v>
      </c>
      <c r="E734" s="391">
        <f t="shared" si="169"/>
        <v>2.2492442349798573E-2</v>
      </c>
      <c r="F734" s="362">
        <f t="shared" si="170"/>
        <v>0.10345731236268671</v>
      </c>
      <c r="G734" s="362">
        <f t="shared" si="170"/>
        <v>3.2957557257804755E-2</v>
      </c>
      <c r="H734" s="362">
        <f t="shared" si="170"/>
        <v>7.5478155416550397E-2</v>
      </c>
      <c r="I734" s="362">
        <f t="shared" si="170"/>
        <v>7.2517009470174462E-2</v>
      </c>
      <c r="J734" s="362">
        <f t="shared" si="170"/>
        <v>5.5743214240908313E-2</v>
      </c>
      <c r="K734" s="362">
        <f t="shared" si="170"/>
        <v>7.1928649189007571E-2</v>
      </c>
      <c r="L734" s="362">
        <f t="shared" si="170"/>
        <v>1.4344782270268232E-2</v>
      </c>
      <c r="M734" s="362">
        <f t="shared" si="170"/>
        <v>3.8772280195960192E-2</v>
      </c>
      <c r="N734" s="362">
        <f t="shared" si="170"/>
        <v>0.10158049032677111</v>
      </c>
      <c r="O734" s="362">
        <f t="shared" si="170"/>
        <v>7.4998376746597303E-2</v>
      </c>
      <c r="P734" s="362">
        <f t="shared" si="170"/>
        <v>1.0657565755945559</v>
      </c>
      <c r="Q734" s="460">
        <f t="shared" si="170"/>
        <v>6.5801286739222267E-2</v>
      </c>
      <c r="R734" s="391">
        <f t="shared" si="170"/>
        <v>3.6914310729840584E-4</v>
      </c>
      <c r="S734" s="362">
        <f t="shared" si="170"/>
        <v>5.0248946329009428E-4</v>
      </c>
      <c r="T734" s="362">
        <f t="shared" si="170"/>
        <v>6.9755566968822858E-4</v>
      </c>
      <c r="U734" s="362">
        <f t="shared" si="170"/>
        <v>5.3010281633892112E-4</v>
      </c>
      <c r="V734" s="362">
        <f t="shared" si="170"/>
        <v>4.1287341600913704E-4</v>
      </c>
      <c r="W734" s="362">
        <f t="shared" si="170"/>
        <v>2.1987106062151249E-4</v>
      </c>
      <c r="X734" s="362">
        <f t="shared" si="170"/>
        <v>2.2286560187044884E-4</v>
      </c>
      <c r="Y734" s="362">
        <f t="shared" si="170"/>
        <v>5.9244207311138651E-5</v>
      </c>
      <c r="Z734" s="362">
        <f t="shared" si="170"/>
        <v>4.0821467761090554E-4</v>
      </c>
      <c r="AA734" s="362">
        <f t="shared" si="170"/>
        <v>3.6002125773818477E-4</v>
      </c>
      <c r="AB734" s="362">
        <f t="shared" si="170"/>
        <v>5.4306744077101815E-4</v>
      </c>
      <c r="AC734" s="362">
        <f t="shared" si="170"/>
        <v>3.5118476830926445E-4</v>
      </c>
      <c r="AD734" s="460">
        <f t="shared" si="170"/>
        <v>5.5769552741362881E-4</v>
      </c>
    </row>
    <row r="735" spans="1:31">
      <c r="A735" s="481"/>
      <c r="B735" s="285"/>
      <c r="C735" s="143" t="str">
        <f t="shared" si="167"/>
        <v>13</v>
      </c>
      <c r="D735" s="459" t="str">
        <f t="shared" si="167"/>
        <v>分類不明</v>
      </c>
      <c r="E735" s="395">
        <f t="shared" si="169"/>
        <v>3.4981852984497909E-3</v>
      </c>
      <c r="F735" s="394">
        <f t="shared" si="170"/>
        <v>1.4242550616100129E-2</v>
      </c>
      <c r="G735" s="394">
        <f t="shared" si="170"/>
        <v>3.2436120612450775E-3</v>
      </c>
      <c r="H735" s="394">
        <f t="shared" si="170"/>
        <v>1.3125388246770739E-2</v>
      </c>
      <c r="I735" s="394">
        <f t="shared" si="170"/>
        <v>3.9730535962429776E-3</v>
      </c>
      <c r="J735" s="394">
        <f t="shared" si="170"/>
        <v>5.5873032212604892E-3</v>
      </c>
      <c r="K735" s="394">
        <f t="shared" si="170"/>
        <v>5.3078695675141526E-3</v>
      </c>
      <c r="L735" s="394">
        <f t="shared" si="170"/>
        <v>1.0620152636664714E-3</v>
      </c>
      <c r="M735" s="394">
        <f t="shared" si="170"/>
        <v>7.7694243573123772E-3</v>
      </c>
      <c r="N735" s="394">
        <f t="shared" si="170"/>
        <v>3.4466127613966193E-3</v>
      </c>
      <c r="O735" s="394">
        <f t="shared" si="170"/>
        <v>1.3630042258655046E-3</v>
      </c>
      <c r="P735" s="394">
        <f t="shared" si="170"/>
        <v>5.2153721182950311E-3</v>
      </c>
      <c r="Q735" s="464">
        <f t="shared" si="170"/>
        <v>1.001069112223657</v>
      </c>
      <c r="R735" s="395">
        <f t="shared" si="170"/>
        <v>7.3547038355464332E-5</v>
      </c>
      <c r="S735" s="394">
        <f t="shared" si="170"/>
        <v>1.2355601733569211E-4</v>
      </c>
      <c r="T735" s="394">
        <f t="shared" si="170"/>
        <v>1.0095144506271095E-4</v>
      </c>
      <c r="U735" s="394">
        <f t="shared" si="170"/>
        <v>1.3845875818908901E-4</v>
      </c>
      <c r="V735" s="394">
        <f t="shared" si="170"/>
        <v>5.829804695468749E-5</v>
      </c>
      <c r="W735" s="394">
        <f t="shared" si="170"/>
        <v>6.1436846369057344E-5</v>
      </c>
      <c r="X735" s="394">
        <f t="shared" si="170"/>
        <v>4.8119541020320095E-5</v>
      </c>
      <c r="Y735" s="394">
        <f t="shared" si="170"/>
        <v>1.843785052389361E-5</v>
      </c>
      <c r="Z735" s="394">
        <f t="shared" si="170"/>
        <v>1.0376252185650819E-4</v>
      </c>
      <c r="AA735" s="394">
        <f t="shared" si="170"/>
        <v>4.6717748475299324E-5</v>
      </c>
      <c r="AB735" s="394">
        <f t="shared" si="170"/>
        <v>3.1631654420647673E-5</v>
      </c>
      <c r="AC735" s="394">
        <f t="shared" si="170"/>
        <v>6.0604059095059586E-5</v>
      </c>
      <c r="AD735" s="464">
        <f t="shared" si="170"/>
        <v>4.0108720579613884E-5</v>
      </c>
    </row>
    <row r="736" spans="1:31">
      <c r="B736" s="461" t="s">
        <v>72</v>
      </c>
      <c r="C736" s="456" t="str">
        <f t="shared" ref="C736:D748" si="171">C5</f>
        <v>01</v>
      </c>
      <c r="D736" s="457" t="str">
        <f t="shared" si="171"/>
        <v>農林漁業</v>
      </c>
      <c r="E736" s="391">
        <f t="shared" si="169"/>
        <v>3.6804422639818854E-2</v>
      </c>
      <c r="F736" s="362">
        <f t="shared" si="170"/>
        <v>5.6519495685979646E-3</v>
      </c>
      <c r="G736" s="362">
        <f t="shared" si="170"/>
        <v>1.9666317101992504E-2</v>
      </c>
      <c r="H736" s="362">
        <f t="shared" si="170"/>
        <v>9.7085409963780112E-3</v>
      </c>
      <c r="I736" s="362">
        <f t="shared" si="170"/>
        <v>2.4427286353974828E-3</v>
      </c>
      <c r="J736" s="362">
        <f t="shared" si="170"/>
        <v>1.9513591891951443E-3</v>
      </c>
      <c r="K736" s="362">
        <f t="shared" si="170"/>
        <v>2.2164058261530234E-3</v>
      </c>
      <c r="L736" s="362">
        <f t="shared" si="170"/>
        <v>4.3853197318283681E-4</v>
      </c>
      <c r="M736" s="362">
        <f t="shared" si="170"/>
        <v>2.081823896155772E-3</v>
      </c>
      <c r="N736" s="362">
        <f t="shared" si="170"/>
        <v>3.1382454363375759E-3</v>
      </c>
      <c r="O736" s="362">
        <f t="shared" si="170"/>
        <v>2.0490098072036157E-3</v>
      </c>
      <c r="P736" s="362">
        <f t="shared" si="170"/>
        <v>7.8117007099377375E-3</v>
      </c>
      <c r="Q736" s="460">
        <f t="shared" si="170"/>
        <v>2.6167350621609286E-3</v>
      </c>
      <c r="R736" s="391">
        <f t="shared" si="170"/>
        <v>1.1196493131114376</v>
      </c>
      <c r="S736" s="362">
        <f t="shared" si="170"/>
        <v>6.8556108848099196E-3</v>
      </c>
      <c r="T736" s="362">
        <f t="shared" si="170"/>
        <v>3.9113247347292823E-2</v>
      </c>
      <c r="U736" s="362">
        <f t="shared" si="170"/>
        <v>1.1290602128823792E-2</v>
      </c>
      <c r="V736" s="362">
        <f t="shared" si="170"/>
        <v>3.928586520714681E-3</v>
      </c>
      <c r="W736" s="362">
        <f t="shared" si="170"/>
        <v>3.0341430581583002E-3</v>
      </c>
      <c r="X736" s="362">
        <f t="shared" si="170"/>
        <v>2.877101930934729E-3</v>
      </c>
      <c r="Y736" s="362">
        <f t="shared" si="170"/>
        <v>7.832293254986302E-4</v>
      </c>
      <c r="Z736" s="362">
        <f t="shared" si="170"/>
        <v>4.2637226343311971E-3</v>
      </c>
      <c r="AA736" s="362">
        <f t="shared" si="170"/>
        <v>4.5269258484640553E-3</v>
      </c>
      <c r="AB736" s="362">
        <f t="shared" si="170"/>
        <v>3.4547524486958346E-3</v>
      </c>
      <c r="AC736" s="362">
        <f t="shared" si="170"/>
        <v>1.0928184418798875E-2</v>
      </c>
      <c r="AD736" s="460">
        <f t="shared" si="170"/>
        <v>4.1820206482060807E-3</v>
      </c>
    </row>
    <row r="737" spans="2:30">
      <c r="B737" s="289"/>
      <c r="C737" s="143" t="str">
        <f t="shared" si="171"/>
        <v>02</v>
      </c>
      <c r="D737" s="459" t="str">
        <f t="shared" si="171"/>
        <v>鉱業</v>
      </c>
      <c r="E737" s="391">
        <f t="shared" si="169"/>
        <v>1.1611170891684982E-3</v>
      </c>
      <c r="F737" s="362">
        <f t="shared" si="170"/>
        <v>2.2798074354967311E-3</v>
      </c>
      <c r="G737" s="362">
        <f t="shared" si="170"/>
        <v>1.0052479982615754E-2</v>
      </c>
      <c r="H737" s="362">
        <f t="shared" si="170"/>
        <v>2.5559696257673602E-3</v>
      </c>
      <c r="I737" s="362">
        <f t="shared" si="170"/>
        <v>2.4339161298400698E-2</v>
      </c>
      <c r="J737" s="362">
        <f t="shared" si="170"/>
        <v>9.0342243115307773E-4</v>
      </c>
      <c r="K737" s="362">
        <f t="shared" si="170"/>
        <v>4.2139872630166255E-4</v>
      </c>
      <c r="L737" s="362">
        <f t="shared" si="170"/>
        <v>1.1442552185081347E-4</v>
      </c>
      <c r="M737" s="362">
        <f t="shared" si="170"/>
        <v>6.7216885295447084E-4</v>
      </c>
      <c r="N737" s="362">
        <f t="shared" si="170"/>
        <v>6.6628057799804927E-4</v>
      </c>
      <c r="O737" s="362">
        <f t="shared" si="170"/>
        <v>5.9397533865304653E-4</v>
      </c>
      <c r="P737" s="362">
        <f t="shared" si="170"/>
        <v>1.2897569187147759E-3</v>
      </c>
      <c r="Q737" s="460">
        <f t="shared" si="170"/>
        <v>6.5495583224202327E-4</v>
      </c>
      <c r="R737" s="391">
        <f t="shared" si="170"/>
        <v>8.2393288222445862E-4</v>
      </c>
      <c r="S737" s="362">
        <f t="shared" si="170"/>
        <v>1.0010364461237984</v>
      </c>
      <c r="T737" s="362">
        <f t="shared" si="170"/>
        <v>2.8128376719232604E-3</v>
      </c>
      <c r="U737" s="362">
        <f t="shared" si="170"/>
        <v>1.0663907119351167E-3</v>
      </c>
      <c r="V737" s="362">
        <f t="shared" si="170"/>
        <v>1.0245793282280667E-2</v>
      </c>
      <c r="W737" s="362">
        <f t="shared" si="170"/>
        <v>4.7714411432346951E-4</v>
      </c>
      <c r="X737" s="362">
        <f t="shared" si="170"/>
        <v>2.7444102014818775E-4</v>
      </c>
      <c r="Y737" s="362">
        <f t="shared" si="170"/>
        <v>1.0796709964948023E-4</v>
      </c>
      <c r="Z737" s="362">
        <f t="shared" si="170"/>
        <v>5.244028076566798E-4</v>
      </c>
      <c r="AA737" s="362">
        <f t="shared" si="170"/>
        <v>4.0638901766201248E-4</v>
      </c>
      <c r="AB737" s="362">
        <f t="shared" si="170"/>
        <v>4.1724094087389858E-4</v>
      </c>
      <c r="AC737" s="362">
        <f t="shared" si="170"/>
        <v>6.4867969909576813E-4</v>
      </c>
      <c r="AD737" s="460">
        <f t="shared" si="170"/>
        <v>4.4921076818957799E-4</v>
      </c>
    </row>
    <row r="738" spans="2:30">
      <c r="B738" s="289"/>
      <c r="C738" s="143" t="str">
        <f t="shared" si="171"/>
        <v>03</v>
      </c>
      <c r="D738" s="459" t="str">
        <f t="shared" si="171"/>
        <v>製造業</v>
      </c>
      <c r="E738" s="391">
        <f t="shared" si="169"/>
        <v>0.26444945325811392</v>
      </c>
      <c r="F738" s="362">
        <f t="shared" si="170"/>
        <v>0.16992993598159725</v>
      </c>
      <c r="G738" s="362">
        <f t="shared" si="170"/>
        <v>0.46319306760993689</v>
      </c>
      <c r="H738" s="362">
        <f t="shared" si="170"/>
        <v>0.31759661273003298</v>
      </c>
      <c r="I738" s="362">
        <f t="shared" si="170"/>
        <v>6.9163910759288974E-2</v>
      </c>
      <c r="J738" s="362">
        <f t="shared" si="170"/>
        <v>5.2841097157640439E-2</v>
      </c>
      <c r="K738" s="362">
        <f t="shared" si="170"/>
        <v>6.0786269322823057E-2</v>
      </c>
      <c r="L738" s="362">
        <f t="shared" si="170"/>
        <v>1.1782690798333176E-2</v>
      </c>
      <c r="M738" s="362">
        <f t="shared" si="170"/>
        <v>6.3552275091018684E-2</v>
      </c>
      <c r="N738" s="362">
        <f t="shared" si="170"/>
        <v>8.7303373955489566E-2</v>
      </c>
      <c r="O738" s="362">
        <f t="shared" si="170"/>
        <v>5.779146934658945E-2</v>
      </c>
      <c r="P738" s="362">
        <f t="shared" si="170"/>
        <v>0.16008643613582191</v>
      </c>
      <c r="Q738" s="460">
        <f t="shared" si="170"/>
        <v>7.8410481352745212E-2</v>
      </c>
      <c r="R738" s="391">
        <f t="shared" si="170"/>
        <v>0.34792305669696627</v>
      </c>
      <c r="S738" s="362">
        <f t="shared" si="170"/>
        <v>0.2312347093489153</v>
      </c>
      <c r="T738" s="362">
        <f t="shared" si="170"/>
        <v>1.55346396141844</v>
      </c>
      <c r="U738" s="362">
        <f t="shared" si="170"/>
        <v>0.38027767290164172</v>
      </c>
      <c r="V738" s="362">
        <f t="shared" si="170"/>
        <v>0.12681544363602198</v>
      </c>
      <c r="W738" s="362">
        <f t="shared" si="170"/>
        <v>8.6773648043387122E-2</v>
      </c>
      <c r="X738" s="362">
        <f t="shared" si="170"/>
        <v>7.7844527138791239E-2</v>
      </c>
      <c r="Y738" s="362">
        <f t="shared" si="170"/>
        <v>1.9952430787778766E-2</v>
      </c>
      <c r="Z738" s="362">
        <f t="shared" si="170"/>
        <v>0.14064928301920859</v>
      </c>
      <c r="AA738" s="362">
        <f t="shared" si="170"/>
        <v>0.12359567394934516</v>
      </c>
      <c r="AB738" s="362">
        <f t="shared" si="170"/>
        <v>0.10110071375963252</v>
      </c>
      <c r="AC738" s="362">
        <f t="shared" si="170"/>
        <v>0.18666933864873564</v>
      </c>
      <c r="AD738" s="460">
        <f t="shared" si="170"/>
        <v>0.13304907164735996</v>
      </c>
    </row>
    <row r="739" spans="2:30">
      <c r="B739" s="289"/>
      <c r="C739" s="143" t="str">
        <f t="shared" si="171"/>
        <v>04</v>
      </c>
      <c r="D739" s="459" t="str">
        <f t="shared" si="171"/>
        <v>建設</v>
      </c>
      <c r="E739" s="391">
        <f t="shared" si="169"/>
        <v>1.3630802308936994E-3</v>
      </c>
      <c r="F739" s="362">
        <f t="shared" si="170"/>
        <v>1.3961407361414181E-3</v>
      </c>
      <c r="G739" s="362">
        <f t="shared" si="170"/>
        <v>2.1441712549863136E-3</v>
      </c>
      <c r="H739" s="362">
        <f t="shared" si="170"/>
        <v>1.6462313086612196E-3</v>
      </c>
      <c r="I739" s="362">
        <f t="shared" si="170"/>
        <v>1.3158248338882086E-3</v>
      </c>
      <c r="J739" s="362">
        <f t="shared" si="170"/>
        <v>7.6133073125585649E-4</v>
      </c>
      <c r="K739" s="362">
        <f t="shared" si="170"/>
        <v>8.7662274056406696E-4</v>
      </c>
      <c r="L739" s="362">
        <f t="shared" si="170"/>
        <v>2.3551573979347124E-4</v>
      </c>
      <c r="M739" s="362">
        <f t="shared" si="170"/>
        <v>7.8095881772615664E-4</v>
      </c>
      <c r="N739" s="362">
        <f t="shared" si="170"/>
        <v>1.3076427847575226E-3</v>
      </c>
      <c r="O739" s="362">
        <f t="shared" si="170"/>
        <v>5.9538014009914741E-4</v>
      </c>
      <c r="P739" s="362">
        <f t="shared" si="170"/>
        <v>1.1543997441106632E-3</v>
      </c>
      <c r="Q739" s="460">
        <f t="shared" si="170"/>
        <v>1.0222269799252148E-3</v>
      </c>
      <c r="R739" s="391">
        <f t="shared" si="170"/>
        <v>5.3037042948347367E-3</v>
      </c>
      <c r="S739" s="362">
        <f t="shared" si="170"/>
        <v>8.8861855597014115E-3</v>
      </c>
      <c r="T739" s="362">
        <f t="shared" si="170"/>
        <v>4.9097397690956368E-3</v>
      </c>
      <c r="U739" s="362">
        <f t="shared" si="170"/>
        <v>1.0032173821480665</v>
      </c>
      <c r="V739" s="362">
        <f t="shared" si="170"/>
        <v>2.0166480592323802E-2</v>
      </c>
      <c r="W739" s="362">
        <f t="shared" si="170"/>
        <v>5.2867082984990694E-3</v>
      </c>
      <c r="X739" s="362">
        <f t="shared" si="170"/>
        <v>4.2838002761315889E-3</v>
      </c>
      <c r="Y739" s="362">
        <f t="shared" si="170"/>
        <v>9.8840761234849413E-3</v>
      </c>
      <c r="Z739" s="362">
        <f t="shared" si="170"/>
        <v>7.8949991384975726E-3</v>
      </c>
      <c r="AA739" s="362">
        <f t="shared" si="170"/>
        <v>6.1756991782939627E-3</v>
      </c>
      <c r="AB739" s="362">
        <f t="shared" si="170"/>
        <v>9.9554510631715137E-3</v>
      </c>
      <c r="AC739" s="362">
        <f t="shared" si="170"/>
        <v>4.6723250355201586E-3</v>
      </c>
      <c r="AD739" s="460">
        <f t="shared" si="170"/>
        <v>4.701769498156011E-3</v>
      </c>
    </row>
    <row r="740" spans="2:30">
      <c r="B740" s="289"/>
      <c r="C740" s="143" t="str">
        <f t="shared" si="171"/>
        <v>05</v>
      </c>
      <c r="D740" s="459" t="str">
        <f t="shared" si="171"/>
        <v>電力・ガス・水道</v>
      </c>
      <c r="E740" s="391">
        <f t="shared" si="169"/>
        <v>1.3200909711725179E-2</v>
      </c>
      <c r="F740" s="362">
        <f t="shared" si="170"/>
        <v>1.9858904085464358E-2</v>
      </c>
      <c r="G740" s="362">
        <f t="shared" si="170"/>
        <v>2.4707455128210855E-2</v>
      </c>
      <c r="H740" s="362">
        <f t="shared" si="170"/>
        <v>1.4947071195218807E-2</v>
      </c>
      <c r="I740" s="362">
        <f t="shared" si="170"/>
        <v>3.3153279498925325E-2</v>
      </c>
      <c r="J740" s="362">
        <f t="shared" si="170"/>
        <v>1.2155662188711041E-2</v>
      </c>
      <c r="K740" s="362">
        <f t="shared" si="170"/>
        <v>6.8940659037770519E-3</v>
      </c>
      <c r="L740" s="362">
        <f t="shared" si="170"/>
        <v>1.6509393549330048E-3</v>
      </c>
      <c r="M740" s="362">
        <f t="shared" si="170"/>
        <v>7.5941810500749574E-3</v>
      </c>
      <c r="N740" s="362">
        <f t="shared" si="170"/>
        <v>1.0323435646342957E-2</v>
      </c>
      <c r="O740" s="362">
        <f t="shared" si="170"/>
        <v>6.9314474640654669E-3</v>
      </c>
      <c r="P740" s="362">
        <f t="shared" si="170"/>
        <v>1.4531155715933148E-2</v>
      </c>
      <c r="Q740" s="460">
        <f t="shared" si="170"/>
        <v>7.7279125427531853E-3</v>
      </c>
      <c r="R740" s="391">
        <f t="shared" si="170"/>
        <v>2.7003440245608815E-2</v>
      </c>
      <c r="S740" s="362">
        <f t="shared" si="170"/>
        <v>6.0070984882794554E-2</v>
      </c>
      <c r="T740" s="362">
        <f t="shared" si="170"/>
        <v>4.4172191973088054E-2</v>
      </c>
      <c r="U740" s="362">
        <f t="shared" si="170"/>
        <v>2.1757607703015942E-2</v>
      </c>
      <c r="V740" s="362">
        <f t="shared" si="170"/>
        <v>1.1123367322655926</v>
      </c>
      <c r="W740" s="362">
        <f t="shared" si="170"/>
        <v>3.5656146108581345E-2</v>
      </c>
      <c r="X740" s="362">
        <f t="shared" si="170"/>
        <v>1.5671475917776404E-2</v>
      </c>
      <c r="Y740" s="362">
        <f t="shared" si="170"/>
        <v>7.8350772665535268E-3</v>
      </c>
      <c r="Z740" s="362">
        <f t="shared" si="170"/>
        <v>2.9355049046439988E-2</v>
      </c>
      <c r="AA740" s="362">
        <f t="shared" si="170"/>
        <v>2.1694693207567704E-2</v>
      </c>
      <c r="AB740" s="362">
        <f t="shared" si="170"/>
        <v>2.6317253290397316E-2</v>
      </c>
      <c r="AC740" s="362">
        <f t="shared" si="170"/>
        <v>3.6436105935777709E-2</v>
      </c>
      <c r="AD740" s="460">
        <f t="shared" si="170"/>
        <v>2.2501664159683712E-2</v>
      </c>
    </row>
    <row r="741" spans="2:30">
      <c r="B741" s="289"/>
      <c r="C741" s="143" t="str">
        <f t="shared" si="171"/>
        <v>06</v>
      </c>
      <c r="D741" s="459" t="str">
        <f t="shared" si="171"/>
        <v>商業　　　　　　　　</v>
      </c>
      <c r="E741" s="391">
        <f t="shared" si="169"/>
        <v>5.9780161436947865E-2</v>
      </c>
      <c r="F741" s="362">
        <f t="shared" si="170"/>
        <v>5.1955516699903372E-2</v>
      </c>
      <c r="G741" s="362">
        <f t="shared" si="170"/>
        <v>7.0101448345912337E-2</v>
      </c>
      <c r="H741" s="362">
        <f t="shared" si="170"/>
        <v>6.8237132700536135E-2</v>
      </c>
      <c r="I741" s="362">
        <f t="shared" si="170"/>
        <v>2.3917849841051261E-2</v>
      </c>
      <c r="J741" s="362">
        <f t="shared" si="170"/>
        <v>1.5922089529165021E-2</v>
      </c>
      <c r="K741" s="362">
        <f t="shared" si="170"/>
        <v>1.4751954382516322E-2</v>
      </c>
      <c r="L741" s="362">
        <f t="shared" si="170"/>
        <v>3.5021413906691687E-3</v>
      </c>
      <c r="M741" s="362">
        <f t="shared" si="170"/>
        <v>1.5146206508284037E-2</v>
      </c>
      <c r="N741" s="362">
        <f t="shared" si="170"/>
        <v>2.2469666757326569E-2</v>
      </c>
      <c r="O741" s="362">
        <f t="shared" si="170"/>
        <v>1.5452176775313645E-2</v>
      </c>
      <c r="P741" s="362">
        <f t="shared" si="170"/>
        <v>4.8958017461143047E-2</v>
      </c>
      <c r="Q741" s="460">
        <f t="shared" si="170"/>
        <v>2.0046278024221813E-2</v>
      </c>
      <c r="R741" s="391">
        <f t="shared" si="170"/>
        <v>9.880899813469507E-2</v>
      </c>
      <c r="S741" s="362">
        <f t="shared" si="170"/>
        <v>5.5513104210689931E-2</v>
      </c>
      <c r="T741" s="362">
        <f t="shared" si="170"/>
        <v>8.1603824797742766E-2</v>
      </c>
      <c r="U741" s="362">
        <f t="shared" si="170"/>
        <v>8.4978148463463937E-2</v>
      </c>
      <c r="V741" s="362">
        <f t="shared" si="170"/>
        <v>3.5107222488706298E-2</v>
      </c>
      <c r="W741" s="362">
        <f t="shared" si="170"/>
        <v>1.0270277698042667</v>
      </c>
      <c r="X741" s="362">
        <f t="shared" si="170"/>
        <v>1.9653917638921447E-2</v>
      </c>
      <c r="Y741" s="362">
        <f t="shared" si="170"/>
        <v>6.0899619525481771E-3</v>
      </c>
      <c r="Z741" s="362">
        <f t="shared" si="170"/>
        <v>2.5270145816503765E-2</v>
      </c>
      <c r="AA741" s="362">
        <f t="shared" si="170"/>
        <v>3.4387744459231706E-2</v>
      </c>
      <c r="AB741" s="362">
        <f t="shared" si="170"/>
        <v>2.520377812771302E-2</v>
      </c>
      <c r="AC741" s="362">
        <f t="shared" si="170"/>
        <v>5.9241906536653205E-2</v>
      </c>
      <c r="AD741" s="460">
        <f t="shared" si="170"/>
        <v>3.0557967790295546E-2</v>
      </c>
    </row>
    <row r="742" spans="2:30">
      <c r="B742" s="289"/>
      <c r="C742" s="143" t="str">
        <f t="shared" si="171"/>
        <v>07</v>
      </c>
      <c r="D742" s="459" t="str">
        <f t="shared" si="171"/>
        <v>金融・保険　　　　　</v>
      </c>
      <c r="E742" s="391">
        <f t="shared" si="169"/>
        <v>5.3595451070302244E-3</v>
      </c>
      <c r="F742" s="362">
        <f t="shared" si="170"/>
        <v>1.0201632881264015E-2</v>
      </c>
      <c r="G742" s="362">
        <f t="shared" si="170"/>
        <v>8.0377937729606171E-3</v>
      </c>
      <c r="H742" s="362">
        <f t="shared" si="170"/>
        <v>7.3428033015150015E-3</v>
      </c>
      <c r="I742" s="362">
        <f t="shared" si="170"/>
        <v>6.0285879918261795E-3</v>
      </c>
      <c r="J742" s="362">
        <f t="shared" si="170"/>
        <v>3.7247539906132021E-3</v>
      </c>
      <c r="K742" s="362">
        <f t="shared" si="170"/>
        <v>6.1318211469634882E-3</v>
      </c>
      <c r="L742" s="362">
        <f t="shared" si="170"/>
        <v>7.7592690623287369E-3</v>
      </c>
      <c r="M742" s="362">
        <f t="shared" si="170"/>
        <v>4.7507107474535383E-3</v>
      </c>
      <c r="N742" s="362">
        <f t="shared" si="170"/>
        <v>5.0176813955361546E-3</v>
      </c>
      <c r="O742" s="362">
        <f t="shared" si="170"/>
        <v>3.5507518955590839E-3</v>
      </c>
      <c r="P742" s="362">
        <f t="shared" si="170"/>
        <v>5.0618996730591864E-3</v>
      </c>
      <c r="Q742" s="460">
        <f t="shared" si="170"/>
        <v>4.6639367113347312E-3</v>
      </c>
      <c r="R742" s="391">
        <f t="shared" si="170"/>
        <v>1.5317928475695059E-2</v>
      </c>
      <c r="S742" s="362">
        <f t="shared" si="170"/>
        <v>5.551248131883469E-2</v>
      </c>
      <c r="T742" s="362">
        <f t="shared" si="170"/>
        <v>1.5579110677552608E-2</v>
      </c>
      <c r="U742" s="362">
        <f t="shared" si="170"/>
        <v>2.1641748342933292E-2</v>
      </c>
      <c r="V742" s="362">
        <f t="shared" si="170"/>
        <v>2.5295383420523853E-2</v>
      </c>
      <c r="W742" s="362">
        <f t="shared" si="170"/>
        <v>2.5202262778542067E-2</v>
      </c>
      <c r="X742" s="362">
        <f t="shared" si="170"/>
        <v>1.0527911615821581</v>
      </c>
      <c r="Y742" s="362">
        <f t="shared" si="170"/>
        <v>8.0367048692226231E-2</v>
      </c>
      <c r="Z742" s="362">
        <f t="shared" si="170"/>
        <v>2.7079943697295408E-2</v>
      </c>
      <c r="AA742" s="362">
        <f t="shared" si="170"/>
        <v>1.5034510919021185E-2</v>
      </c>
      <c r="AB742" s="362">
        <f t="shared" si="170"/>
        <v>2.6511316181004413E-2</v>
      </c>
      <c r="AC742" s="362">
        <f t="shared" si="170"/>
        <v>1.6011887248935031E-2</v>
      </c>
      <c r="AD742" s="460">
        <f t="shared" si="170"/>
        <v>1.7903505180984117E-2</v>
      </c>
    </row>
    <row r="743" spans="2:30">
      <c r="B743" s="289"/>
      <c r="C743" s="143" t="str">
        <f t="shared" si="171"/>
        <v>08</v>
      </c>
      <c r="D743" s="459" t="str">
        <f t="shared" si="171"/>
        <v>不動産　　　　　　　</v>
      </c>
      <c r="E743" s="391">
        <f t="shared" si="169"/>
        <v>5.1646174109406555E-3</v>
      </c>
      <c r="F743" s="362">
        <f t="shared" si="170"/>
        <v>8.3992004401723438E-3</v>
      </c>
      <c r="G743" s="362">
        <f t="shared" si="170"/>
        <v>6.5916969932154103E-3</v>
      </c>
      <c r="H743" s="362">
        <f t="shared" si="170"/>
        <v>7.7442635678061315E-3</v>
      </c>
      <c r="I743" s="362">
        <f t="shared" si="170"/>
        <v>5.6969205532693525E-3</v>
      </c>
      <c r="J743" s="362">
        <f t="shared" si="170"/>
        <v>8.9672624401837334E-3</v>
      </c>
      <c r="K743" s="362">
        <f t="shared" si="170"/>
        <v>9.4909279931753437E-3</v>
      </c>
      <c r="L743" s="362">
        <f t="shared" si="170"/>
        <v>9.1442050399988158E-3</v>
      </c>
      <c r="M743" s="362">
        <f t="shared" si="170"/>
        <v>1.1673020266766098E-2</v>
      </c>
      <c r="N743" s="362">
        <f t="shared" si="170"/>
        <v>1.0754760067380053E-2</v>
      </c>
      <c r="O743" s="362">
        <f t="shared" si="170"/>
        <v>3.2440074784507735E-3</v>
      </c>
      <c r="P743" s="362">
        <f t="shared" si="170"/>
        <v>8.7960115193182406E-3</v>
      </c>
      <c r="Q743" s="460">
        <f t="shared" si="170"/>
        <v>1.5707427739606053E-2</v>
      </c>
      <c r="R743" s="391">
        <f t="shared" si="170"/>
        <v>8.8438787418645953E-3</v>
      </c>
      <c r="S743" s="362">
        <f t="shared" si="170"/>
        <v>1.7294855016093083E-2</v>
      </c>
      <c r="T743" s="362">
        <f t="shared" si="170"/>
        <v>8.8770894751093385E-3</v>
      </c>
      <c r="U743" s="362">
        <f t="shared" si="170"/>
        <v>1.2689317906320611E-2</v>
      </c>
      <c r="V743" s="362">
        <f t="shared" si="170"/>
        <v>1.1175470247166419E-2</v>
      </c>
      <c r="W743" s="362">
        <f t="shared" si="170"/>
        <v>3.4394421356316429E-2</v>
      </c>
      <c r="X743" s="362">
        <f t="shared" si="170"/>
        <v>2.2564156673990123E-2</v>
      </c>
      <c r="Y743" s="362">
        <f t="shared" si="170"/>
        <v>1.033521409890271</v>
      </c>
      <c r="Z743" s="362">
        <f t="shared" si="170"/>
        <v>2.7345128507209285E-2</v>
      </c>
      <c r="AA743" s="362">
        <f t="shared" si="170"/>
        <v>3.4705378962788469E-2</v>
      </c>
      <c r="AB743" s="362">
        <f t="shared" si="170"/>
        <v>7.2785396479419411E-3</v>
      </c>
      <c r="AC743" s="362">
        <f t="shared" si="170"/>
        <v>1.8172319635919375E-2</v>
      </c>
      <c r="AD743" s="460">
        <f t="shared" si="170"/>
        <v>4.1422287409964557E-2</v>
      </c>
    </row>
    <row r="744" spans="2:30">
      <c r="B744" s="289"/>
      <c r="C744" s="143" t="str">
        <f t="shared" si="171"/>
        <v>09</v>
      </c>
      <c r="D744" s="459" t="str">
        <f t="shared" si="171"/>
        <v>運輸・郵便　　　</v>
      </c>
      <c r="E744" s="391">
        <f t="shared" si="169"/>
        <v>2.0025819207604191E-2</v>
      </c>
      <c r="F744" s="362">
        <f t="shared" ref="F744:AD748" si="172">F364</f>
        <v>2.6952571018683251E-2</v>
      </c>
      <c r="G744" s="362">
        <f t="shared" si="172"/>
        <v>2.7426117700358722E-2</v>
      </c>
      <c r="H744" s="362">
        <f t="shared" si="172"/>
        <v>2.3572336736649414E-2</v>
      </c>
      <c r="I744" s="362">
        <f t="shared" si="172"/>
        <v>2.0069593557006042E-2</v>
      </c>
      <c r="J744" s="362">
        <f t="shared" si="172"/>
        <v>1.0051102446645935E-2</v>
      </c>
      <c r="K744" s="362">
        <f t="shared" si="172"/>
        <v>1.9733822292148876E-2</v>
      </c>
      <c r="L744" s="362">
        <f t="shared" si="172"/>
        <v>2.4216306780823708E-3</v>
      </c>
      <c r="M744" s="362">
        <f t="shared" si="172"/>
        <v>4.0817885324238884E-2</v>
      </c>
      <c r="N744" s="362">
        <f t="shared" si="172"/>
        <v>1.7940474419706448E-2</v>
      </c>
      <c r="O744" s="362">
        <f t="shared" si="172"/>
        <v>1.3821207609958348E-2</v>
      </c>
      <c r="P744" s="362">
        <f t="shared" si="172"/>
        <v>1.6754379096263396E-2</v>
      </c>
      <c r="Q744" s="460">
        <f t="shared" si="172"/>
        <v>3.6298766490021873E-2</v>
      </c>
      <c r="R744" s="391">
        <f t="shared" si="172"/>
        <v>4.8408346535457621E-2</v>
      </c>
      <c r="S744" s="362">
        <f t="shared" si="172"/>
        <v>5.2061227052116285E-2</v>
      </c>
      <c r="T744" s="362">
        <f t="shared" si="172"/>
        <v>4.4098310019406284E-2</v>
      </c>
      <c r="U744" s="362">
        <f t="shared" si="172"/>
        <v>4.6886320990476654E-2</v>
      </c>
      <c r="V744" s="362">
        <f t="shared" si="172"/>
        <v>4.5736851500831545E-2</v>
      </c>
      <c r="W744" s="362">
        <f t="shared" si="172"/>
        <v>3.4049521643000673E-2</v>
      </c>
      <c r="X744" s="362">
        <f t="shared" si="172"/>
        <v>3.9558716050062837E-2</v>
      </c>
      <c r="Y744" s="362">
        <f t="shared" si="172"/>
        <v>6.119268332609536E-3</v>
      </c>
      <c r="Z744" s="362">
        <f t="shared" si="172"/>
        <v>1.1267394713367065</v>
      </c>
      <c r="AA744" s="362">
        <f t="shared" si="172"/>
        <v>3.4415647136672924E-2</v>
      </c>
      <c r="AB744" s="362">
        <f t="shared" si="172"/>
        <v>3.4369152155232049E-2</v>
      </c>
      <c r="AC744" s="362">
        <f t="shared" si="172"/>
        <v>2.9667746879407115E-2</v>
      </c>
      <c r="AD744" s="460">
        <f t="shared" si="172"/>
        <v>0.1027889754913113</v>
      </c>
    </row>
    <row r="745" spans="2:30">
      <c r="B745" s="290"/>
      <c r="C745" s="143" t="str">
        <f t="shared" si="171"/>
        <v>10</v>
      </c>
      <c r="D745" s="459" t="str">
        <f t="shared" si="171"/>
        <v>情報通信</v>
      </c>
      <c r="E745" s="391">
        <f t="shared" si="169"/>
        <v>1.1755017348836529E-2</v>
      </c>
      <c r="F745" s="362">
        <f t="shared" si="172"/>
        <v>1.8607582285942902E-2</v>
      </c>
      <c r="G745" s="362">
        <f t="shared" si="172"/>
        <v>1.9121490057145984E-2</v>
      </c>
      <c r="H745" s="362">
        <f t="shared" si="172"/>
        <v>1.9009185881240256E-2</v>
      </c>
      <c r="I745" s="362">
        <f t="shared" si="172"/>
        <v>2.2314818629452594E-2</v>
      </c>
      <c r="J745" s="362">
        <f t="shared" si="172"/>
        <v>3.0896733091276413E-2</v>
      </c>
      <c r="K745" s="362">
        <f t="shared" si="172"/>
        <v>5.2947874668650884E-2</v>
      </c>
      <c r="L745" s="362">
        <f t="shared" si="172"/>
        <v>5.8994252245923836E-3</v>
      </c>
      <c r="M745" s="362">
        <f t="shared" si="172"/>
        <v>1.2572260192316376E-2</v>
      </c>
      <c r="N745" s="362">
        <f t="shared" si="172"/>
        <v>0.1183870130189895</v>
      </c>
      <c r="O745" s="362">
        <f t="shared" si="172"/>
        <v>2.3304683492676087E-2</v>
      </c>
      <c r="P745" s="362">
        <f t="shared" si="172"/>
        <v>2.3949973923757556E-2</v>
      </c>
      <c r="Q745" s="460">
        <f t="shared" si="172"/>
        <v>5.1154855474856223E-2</v>
      </c>
      <c r="R745" s="391">
        <f t="shared" si="172"/>
        <v>1.7678519580447655E-2</v>
      </c>
      <c r="S745" s="362">
        <f t="shared" si="172"/>
        <v>2.7859223042816537E-2</v>
      </c>
      <c r="T745" s="362">
        <f t="shared" si="172"/>
        <v>2.1573260336992958E-2</v>
      </c>
      <c r="U745" s="362">
        <f t="shared" si="172"/>
        <v>2.7034045730739462E-2</v>
      </c>
      <c r="V745" s="362">
        <f t="shared" si="172"/>
        <v>3.109592654410346E-2</v>
      </c>
      <c r="W745" s="362">
        <f t="shared" si="172"/>
        <v>5.3902930827844739E-2</v>
      </c>
      <c r="X745" s="362">
        <f t="shared" si="172"/>
        <v>7.9442809128780198E-2</v>
      </c>
      <c r="Y745" s="362">
        <f t="shared" si="172"/>
        <v>1.2441001807414094E-2</v>
      </c>
      <c r="Z745" s="362">
        <f t="shared" si="172"/>
        <v>2.7111128342793667E-2</v>
      </c>
      <c r="AA745" s="362">
        <f t="shared" si="172"/>
        <v>1.2082147788010271</v>
      </c>
      <c r="AB745" s="362">
        <f t="shared" si="172"/>
        <v>4.6353760526857732E-2</v>
      </c>
      <c r="AC745" s="362">
        <f t="shared" si="172"/>
        <v>5.5371461841169235E-2</v>
      </c>
      <c r="AD745" s="460">
        <f t="shared" si="172"/>
        <v>0.10688061203387766</v>
      </c>
    </row>
    <row r="746" spans="2:30">
      <c r="B746" s="290"/>
      <c r="C746" s="143" t="str">
        <f t="shared" si="171"/>
        <v>11</v>
      </c>
      <c r="D746" s="459" t="str">
        <f t="shared" si="171"/>
        <v>公務　　　　　　　　</v>
      </c>
      <c r="E746" s="391">
        <f t="shared" si="169"/>
        <v>5.1316072299410916E-4</v>
      </c>
      <c r="F746" s="362">
        <f t="shared" si="172"/>
        <v>6.5152941950202641E-4</v>
      </c>
      <c r="G746" s="362">
        <f t="shared" si="172"/>
        <v>7.5526114584678822E-4</v>
      </c>
      <c r="H746" s="362">
        <f t="shared" si="172"/>
        <v>7.6356507098234317E-4</v>
      </c>
      <c r="I746" s="362">
        <f t="shared" si="172"/>
        <v>3.9217447938655071E-4</v>
      </c>
      <c r="J746" s="362">
        <f t="shared" si="172"/>
        <v>2.82472903987713E-4</v>
      </c>
      <c r="K746" s="362">
        <f t="shared" si="172"/>
        <v>3.4149694509745678E-4</v>
      </c>
      <c r="L746" s="362">
        <f t="shared" si="172"/>
        <v>7.217105925914586E-5</v>
      </c>
      <c r="M746" s="362">
        <f t="shared" si="172"/>
        <v>3.579275060029448E-4</v>
      </c>
      <c r="N746" s="362">
        <f t="shared" si="172"/>
        <v>4.1802239425153668E-4</v>
      </c>
      <c r="O746" s="362">
        <f t="shared" si="172"/>
        <v>2.0442527194521228E-4</v>
      </c>
      <c r="P746" s="362">
        <f t="shared" si="172"/>
        <v>4.3414627586890443E-4</v>
      </c>
      <c r="Q746" s="460">
        <f t="shared" si="172"/>
        <v>3.1327514975843304E-4</v>
      </c>
      <c r="R746" s="391">
        <f t="shared" si="172"/>
        <v>1.7838729125250667E-3</v>
      </c>
      <c r="S746" s="362">
        <f t="shared" si="172"/>
        <v>3.7556060184786369E-3</v>
      </c>
      <c r="T746" s="362">
        <f t="shared" si="172"/>
        <v>1.6581412092942093E-3</v>
      </c>
      <c r="U746" s="362">
        <f t="shared" si="172"/>
        <v>4.2075775154423118E-3</v>
      </c>
      <c r="V746" s="362">
        <f t="shared" si="172"/>
        <v>1.6085725894469305E-3</v>
      </c>
      <c r="W746" s="362">
        <f t="shared" si="172"/>
        <v>2.1438622919716798E-3</v>
      </c>
      <c r="X746" s="362">
        <f t="shared" si="172"/>
        <v>1.6716689851948132E-3</v>
      </c>
      <c r="Y746" s="362">
        <f t="shared" si="172"/>
        <v>6.7827994199292838E-4</v>
      </c>
      <c r="Z746" s="362">
        <f t="shared" si="172"/>
        <v>3.1628061869584823E-3</v>
      </c>
      <c r="AA746" s="362">
        <f t="shared" si="172"/>
        <v>1.3936254242717966E-3</v>
      </c>
      <c r="AB746" s="362">
        <f t="shared" si="172"/>
        <v>1.0007410285751588</v>
      </c>
      <c r="AC746" s="362">
        <f t="shared" si="172"/>
        <v>1.7589833424039084E-3</v>
      </c>
      <c r="AD746" s="460">
        <f t="shared" si="172"/>
        <v>0.24807340707479311</v>
      </c>
    </row>
    <row r="747" spans="2:30">
      <c r="B747" s="290"/>
      <c r="C747" s="143" t="str">
        <f t="shared" si="171"/>
        <v>12</v>
      </c>
      <c r="D747" s="459" t="str">
        <f t="shared" si="171"/>
        <v>サービス業</v>
      </c>
      <c r="E747" s="391">
        <f t="shared" si="169"/>
        <v>3.4249113561857114E-2</v>
      </c>
      <c r="F747" s="362">
        <f t="shared" si="172"/>
        <v>7.8402557474464118E-2</v>
      </c>
      <c r="G747" s="362">
        <f t="shared" si="172"/>
        <v>5.8677266503409764E-2</v>
      </c>
      <c r="H747" s="362">
        <f t="shared" si="172"/>
        <v>7.8887919054826283E-2</v>
      </c>
      <c r="I747" s="362">
        <f t="shared" si="172"/>
        <v>4.9103871398679125E-2</v>
      </c>
      <c r="J747" s="362">
        <f t="shared" si="172"/>
        <v>5.165530171784799E-2</v>
      </c>
      <c r="K747" s="362">
        <f t="shared" si="172"/>
        <v>7.24502276927175E-2</v>
      </c>
      <c r="L747" s="362">
        <f t="shared" si="172"/>
        <v>1.358047022711272E-2</v>
      </c>
      <c r="M747" s="362">
        <f t="shared" si="172"/>
        <v>2.9558225978107779E-2</v>
      </c>
      <c r="N747" s="362">
        <f t="shared" si="172"/>
        <v>9.7265430346555506E-2</v>
      </c>
      <c r="O747" s="362">
        <f t="shared" si="172"/>
        <v>4.1287710326748453E-2</v>
      </c>
      <c r="P747" s="362">
        <f t="shared" si="172"/>
        <v>4.9545561724288249E-2</v>
      </c>
      <c r="Q747" s="460">
        <f t="shared" si="172"/>
        <v>4.8018210275923248E-2</v>
      </c>
      <c r="R747" s="391">
        <f t="shared" si="172"/>
        <v>7.4011205029320848E-2</v>
      </c>
      <c r="S747" s="362">
        <f t="shared" si="172"/>
        <v>0.17559459362843211</v>
      </c>
      <c r="T747" s="362">
        <f t="shared" si="172"/>
        <v>8.2993017636080815E-2</v>
      </c>
      <c r="U747" s="362">
        <f t="shared" si="172"/>
        <v>0.14944698029358408</v>
      </c>
      <c r="V747" s="362">
        <f t="shared" si="172"/>
        <v>0.13223842054384047</v>
      </c>
      <c r="W747" s="362">
        <f t="shared" si="172"/>
        <v>0.1361178854335223</v>
      </c>
      <c r="X747" s="362">
        <f t="shared" si="172"/>
        <v>0.16877003613515396</v>
      </c>
      <c r="Y747" s="362">
        <f t="shared" si="172"/>
        <v>4.9630405236206612E-2</v>
      </c>
      <c r="Z747" s="362">
        <f t="shared" si="172"/>
        <v>0.12279159706864302</v>
      </c>
      <c r="AA747" s="362">
        <f t="shared" si="172"/>
        <v>0.26074338617258974</v>
      </c>
      <c r="AB747" s="362">
        <f t="shared" si="172"/>
        <v>0.1589649210339919</v>
      </c>
      <c r="AC747" s="362">
        <f t="shared" si="172"/>
        <v>1.1415178027507491</v>
      </c>
      <c r="AD747" s="460">
        <f t="shared" si="172"/>
        <v>0.15060800234965679</v>
      </c>
    </row>
    <row r="748" spans="2:30">
      <c r="B748" s="291"/>
      <c r="C748" s="462" t="str">
        <f t="shared" si="171"/>
        <v>13</v>
      </c>
      <c r="D748" s="463" t="str">
        <f t="shared" si="171"/>
        <v>分類不明</v>
      </c>
      <c r="E748" s="395">
        <f t="shared" si="169"/>
        <v>2.075133644924251E-3</v>
      </c>
      <c r="F748" s="394">
        <f t="shared" si="172"/>
        <v>2.6346728392970596E-3</v>
      </c>
      <c r="G748" s="394">
        <f t="shared" si="172"/>
        <v>3.0541460876161086E-3</v>
      </c>
      <c r="H748" s="394">
        <f t="shared" si="172"/>
        <v>3.0877257316956107E-3</v>
      </c>
      <c r="I748" s="394">
        <f t="shared" si="172"/>
        <v>1.5858860984281249E-3</v>
      </c>
      <c r="J748" s="394">
        <f t="shared" si="172"/>
        <v>1.1422718079908268E-3</v>
      </c>
      <c r="K748" s="394">
        <f t="shared" si="172"/>
        <v>1.380954871752173E-3</v>
      </c>
      <c r="L748" s="394">
        <f t="shared" si="172"/>
        <v>2.9184734245569821E-4</v>
      </c>
      <c r="M748" s="394">
        <f t="shared" si="172"/>
        <v>1.4473972322294512E-3</v>
      </c>
      <c r="N748" s="394">
        <f t="shared" si="172"/>
        <v>1.6904106175193606E-3</v>
      </c>
      <c r="O748" s="394">
        <f t="shared" si="172"/>
        <v>8.266606166021193E-4</v>
      </c>
      <c r="P748" s="394">
        <f t="shared" si="172"/>
        <v>1.7556128197373188E-3</v>
      </c>
      <c r="Q748" s="464">
        <f t="shared" si="172"/>
        <v>1.2668307885868157E-3</v>
      </c>
      <c r="R748" s="395">
        <f t="shared" si="172"/>
        <v>7.2136750401536019E-3</v>
      </c>
      <c r="S748" s="394">
        <f t="shared" si="172"/>
        <v>1.5187024370363771E-2</v>
      </c>
      <c r="T748" s="394">
        <f t="shared" si="172"/>
        <v>6.7052376716705527E-3</v>
      </c>
      <c r="U748" s="394">
        <f t="shared" si="172"/>
        <v>1.7014719316352199E-2</v>
      </c>
      <c r="V748" s="394">
        <f t="shared" si="172"/>
        <v>6.5047907041446903E-3</v>
      </c>
      <c r="W748" s="394">
        <f t="shared" si="172"/>
        <v>8.6694101337251427E-3</v>
      </c>
      <c r="X748" s="394">
        <f t="shared" si="172"/>
        <v>6.7599416691794595E-3</v>
      </c>
      <c r="Y748" s="394">
        <f t="shared" si="172"/>
        <v>2.7428473482818613E-3</v>
      </c>
      <c r="Z748" s="394">
        <f t="shared" si="172"/>
        <v>1.2789843877056567E-2</v>
      </c>
      <c r="AA748" s="394">
        <f t="shared" si="172"/>
        <v>5.6355813622186307E-3</v>
      </c>
      <c r="AB748" s="394">
        <f t="shared" si="172"/>
        <v>2.9965920212875019E-3</v>
      </c>
      <c r="AC748" s="394">
        <f t="shared" si="172"/>
        <v>7.1130259022679845E-3</v>
      </c>
      <c r="AD748" s="464">
        <f t="shared" si="172"/>
        <v>1.0031661628900668</v>
      </c>
    </row>
    <row r="749" spans="2:30">
      <c r="C749" s="143"/>
      <c r="D749" s="143"/>
      <c r="E749" s="362"/>
      <c r="F749" s="362"/>
      <c r="G749" s="362"/>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row>
    <row r="750" spans="2:30" ht="14.25">
      <c r="B750" s="187" t="s">
        <v>369</v>
      </c>
      <c r="D750" s="271"/>
      <c r="E750" s="271"/>
      <c r="G750" s="271"/>
    </row>
    <row r="751" spans="2:30" ht="71.25" customHeight="1" thickBot="1">
      <c r="B751" s="272"/>
      <c r="C751" s="273" t="s">
        <v>520</v>
      </c>
      <c r="D751" s="274" t="s">
        <v>58</v>
      </c>
      <c r="F751" s="300" t="s">
        <v>400</v>
      </c>
      <c r="H751" s="275" t="s">
        <v>333</v>
      </c>
      <c r="J751" s="275" t="s">
        <v>371</v>
      </c>
      <c r="L751" s="465" t="s">
        <v>372</v>
      </c>
      <c r="N751" s="275" t="s">
        <v>373</v>
      </c>
      <c r="P751" s="275" t="s">
        <v>334</v>
      </c>
      <c r="R751" s="275" t="s">
        <v>335</v>
      </c>
    </row>
    <row r="752" spans="2:30">
      <c r="B752" s="276" t="s">
        <v>86</v>
      </c>
      <c r="C752" s="277" t="str">
        <f t="shared" ref="C752:D764" si="173">C5</f>
        <v>01</v>
      </c>
      <c r="D752" s="278" t="str">
        <f t="shared" si="173"/>
        <v>農林漁業</v>
      </c>
      <c r="E752" s="416"/>
      <c r="F752" s="418">
        <f t="array" ref="F752:F777">MMULT(E723:AD748,F689:F714)</f>
        <v>0</v>
      </c>
      <c r="G752" s="482"/>
      <c r="H752" s="315">
        <f t="shared" ref="H752:H777" si="174">H373</f>
        <v>0.57748506913196429</v>
      </c>
      <c r="I752" s="279"/>
      <c r="J752" s="294">
        <f t="shared" ref="J752:J777" si="175">F752*H752</f>
        <v>0</v>
      </c>
      <c r="K752" s="317"/>
      <c r="L752" s="315">
        <f t="shared" ref="L752:L777" si="176">L373</f>
        <v>0.1299790013362786</v>
      </c>
      <c r="M752" s="279"/>
      <c r="N752" s="389">
        <f t="shared" ref="N752:N777" si="177">F752*L752</f>
        <v>0</v>
      </c>
      <c r="O752" s="317"/>
      <c r="P752" s="315">
        <f t="shared" ref="P752:P777" si="178">P373</f>
        <v>4.906596852927541E-2</v>
      </c>
      <c r="Q752" s="279"/>
      <c r="R752" s="318">
        <f t="shared" ref="R752:R777" si="179">F752*P752*100</f>
        <v>0</v>
      </c>
    </row>
    <row r="753" spans="2:18">
      <c r="B753" s="281"/>
      <c r="C753" s="282" t="str">
        <f t="shared" si="173"/>
        <v>02</v>
      </c>
      <c r="D753" s="283" t="str">
        <f t="shared" si="173"/>
        <v>鉱業</v>
      </c>
      <c r="E753" s="416"/>
      <c r="F753" s="330">
        <v>0</v>
      </c>
      <c r="G753" s="482"/>
      <c r="H753" s="319">
        <f t="shared" si="174"/>
        <v>0.46813725490196079</v>
      </c>
      <c r="I753" s="279"/>
      <c r="J753" s="295">
        <f t="shared" si="175"/>
        <v>0</v>
      </c>
      <c r="K753" s="317"/>
      <c r="L753" s="319">
        <f t="shared" si="176"/>
        <v>0.17144607843137255</v>
      </c>
      <c r="M753" s="279"/>
      <c r="N753" s="392">
        <f t="shared" si="177"/>
        <v>0</v>
      </c>
      <c r="O753" s="317"/>
      <c r="P753" s="319">
        <f t="shared" si="178"/>
        <v>4.295343137254902E-2</v>
      </c>
      <c r="Q753" s="279"/>
      <c r="R753" s="321">
        <f t="shared" si="179"/>
        <v>0</v>
      </c>
    </row>
    <row r="754" spans="2:18">
      <c r="B754" s="281"/>
      <c r="C754" s="282" t="str">
        <f t="shared" si="173"/>
        <v>03</v>
      </c>
      <c r="D754" s="283" t="str">
        <f t="shared" si="173"/>
        <v>製造業</v>
      </c>
      <c r="E754" s="416"/>
      <c r="F754" s="420">
        <v>0</v>
      </c>
      <c r="G754" s="482"/>
      <c r="H754" s="319">
        <f t="shared" si="174"/>
        <v>0.27816522749299094</v>
      </c>
      <c r="I754" s="279"/>
      <c r="J754" s="295">
        <f t="shared" si="175"/>
        <v>0</v>
      </c>
      <c r="K754" s="317"/>
      <c r="L754" s="319">
        <f t="shared" si="176"/>
        <v>9.0013774488754555E-2</v>
      </c>
      <c r="M754" s="279"/>
      <c r="N754" s="392">
        <f t="shared" si="177"/>
        <v>0</v>
      </c>
      <c r="O754" s="317"/>
      <c r="P754" s="319">
        <f t="shared" si="178"/>
        <v>1.8834672948913531E-2</v>
      </c>
      <c r="Q754" s="279"/>
      <c r="R754" s="321">
        <f t="shared" si="179"/>
        <v>0</v>
      </c>
    </row>
    <row r="755" spans="2:18">
      <c r="B755" s="281"/>
      <c r="C755" s="282" t="str">
        <f t="shared" si="173"/>
        <v>04</v>
      </c>
      <c r="D755" s="283" t="str">
        <f t="shared" si="173"/>
        <v>建設</v>
      </c>
      <c r="E755" s="416"/>
      <c r="F755" s="420">
        <v>0</v>
      </c>
      <c r="G755" s="482"/>
      <c r="H755" s="319">
        <f t="shared" si="174"/>
        <v>0.47268469980616296</v>
      </c>
      <c r="I755" s="279"/>
      <c r="J755" s="295">
        <f t="shared" si="175"/>
        <v>0</v>
      </c>
      <c r="K755" s="317"/>
      <c r="L755" s="319">
        <f t="shared" si="176"/>
        <v>0.31218282799214508</v>
      </c>
      <c r="M755" s="279"/>
      <c r="N755" s="392">
        <f t="shared" si="177"/>
        <v>0</v>
      </c>
      <c r="O755" s="317"/>
      <c r="P755" s="319">
        <f t="shared" si="178"/>
        <v>7.9658268752686015E-2</v>
      </c>
      <c r="Q755" s="279"/>
      <c r="R755" s="321">
        <f t="shared" si="179"/>
        <v>0</v>
      </c>
    </row>
    <row r="756" spans="2:18">
      <c r="B756" s="281"/>
      <c r="C756" s="282" t="str">
        <f t="shared" si="173"/>
        <v>05</v>
      </c>
      <c r="D756" s="283" t="str">
        <f t="shared" si="173"/>
        <v>電力・ガス・水道</v>
      </c>
      <c r="E756" s="416"/>
      <c r="F756" s="420">
        <v>0</v>
      </c>
      <c r="G756" s="482"/>
      <c r="H756" s="319">
        <f t="shared" si="174"/>
        <v>0.45987482200951774</v>
      </c>
      <c r="I756" s="279"/>
      <c r="J756" s="295">
        <f t="shared" si="175"/>
        <v>0</v>
      </c>
      <c r="K756" s="317"/>
      <c r="L756" s="319">
        <f t="shared" si="176"/>
        <v>0.10906094366436911</v>
      </c>
      <c r="M756" s="279"/>
      <c r="N756" s="392">
        <f t="shared" si="177"/>
        <v>0</v>
      </c>
      <c r="O756" s="317"/>
      <c r="P756" s="319">
        <f t="shared" si="178"/>
        <v>1.0656596337651231E-2</v>
      </c>
      <c r="Q756" s="279"/>
      <c r="R756" s="321">
        <f t="shared" si="179"/>
        <v>0</v>
      </c>
    </row>
    <row r="757" spans="2:18">
      <c r="B757" s="281"/>
      <c r="C757" s="282" t="str">
        <f t="shared" si="173"/>
        <v>06</v>
      </c>
      <c r="D757" s="283" t="str">
        <f t="shared" si="173"/>
        <v>商業　　　　　　　　</v>
      </c>
      <c r="E757" s="416"/>
      <c r="F757" s="420">
        <v>0</v>
      </c>
      <c r="G757" s="482"/>
      <c r="H757" s="319">
        <f t="shared" si="174"/>
        <v>0.77326968116871697</v>
      </c>
      <c r="I757" s="279"/>
      <c r="J757" s="295">
        <f t="shared" si="175"/>
        <v>0</v>
      </c>
      <c r="K757" s="317"/>
      <c r="L757" s="319">
        <f t="shared" si="176"/>
        <v>0.39472440200434905</v>
      </c>
      <c r="M757" s="279"/>
      <c r="N757" s="392">
        <f t="shared" si="177"/>
        <v>0</v>
      </c>
      <c r="O757" s="317"/>
      <c r="P757" s="319">
        <f t="shared" si="178"/>
        <v>0.1400291772331414</v>
      </c>
      <c r="Q757" s="279"/>
      <c r="R757" s="321">
        <f t="shared" si="179"/>
        <v>0</v>
      </c>
    </row>
    <row r="758" spans="2:18">
      <c r="B758" s="281"/>
      <c r="C758" s="282" t="str">
        <f t="shared" si="173"/>
        <v>07</v>
      </c>
      <c r="D758" s="283" t="str">
        <f t="shared" si="173"/>
        <v>金融・保険　　　　　</v>
      </c>
      <c r="E758" s="416"/>
      <c r="F758" s="420">
        <v>0</v>
      </c>
      <c r="G758" s="482"/>
      <c r="H758" s="319">
        <f t="shared" si="174"/>
        <v>0.72168425752846566</v>
      </c>
      <c r="I758" s="279"/>
      <c r="J758" s="295">
        <f t="shared" si="175"/>
        <v>0</v>
      </c>
      <c r="K758" s="317"/>
      <c r="L758" s="319">
        <f t="shared" si="176"/>
        <v>0.22638147728217903</v>
      </c>
      <c r="M758" s="279"/>
      <c r="N758" s="392">
        <f t="shared" si="177"/>
        <v>0</v>
      </c>
      <c r="O758" s="317"/>
      <c r="P758" s="319">
        <f t="shared" si="178"/>
        <v>5.6497966581010625E-2</v>
      </c>
      <c r="Q758" s="279"/>
      <c r="R758" s="321">
        <f t="shared" si="179"/>
        <v>0</v>
      </c>
    </row>
    <row r="759" spans="2:18">
      <c r="B759" s="281"/>
      <c r="C759" s="282" t="str">
        <f t="shared" si="173"/>
        <v>08</v>
      </c>
      <c r="D759" s="283" t="str">
        <f t="shared" si="173"/>
        <v>不動産　　　　　　　</v>
      </c>
      <c r="E759" s="416"/>
      <c r="F759" s="420">
        <v>0</v>
      </c>
      <c r="G759" s="482"/>
      <c r="H759" s="319">
        <f t="shared" si="174"/>
        <v>0.8814885549661251</v>
      </c>
      <c r="I759" s="279"/>
      <c r="J759" s="295">
        <f t="shared" si="175"/>
        <v>0</v>
      </c>
      <c r="K759" s="317"/>
      <c r="L759" s="319">
        <f t="shared" si="176"/>
        <v>3.5748082075734031E-2</v>
      </c>
      <c r="M759" s="279"/>
      <c r="N759" s="392">
        <f t="shared" si="177"/>
        <v>0</v>
      </c>
      <c r="O759" s="317"/>
      <c r="P759" s="319">
        <f t="shared" si="178"/>
        <v>6.5831308887657819E-3</v>
      </c>
      <c r="Q759" s="279"/>
      <c r="R759" s="321">
        <f t="shared" si="179"/>
        <v>0</v>
      </c>
    </row>
    <row r="760" spans="2:18">
      <c r="B760" s="281"/>
      <c r="C760" s="282" t="str">
        <f t="shared" si="173"/>
        <v>09</v>
      </c>
      <c r="D760" s="283" t="str">
        <f t="shared" si="173"/>
        <v>運輸・郵便　　　</v>
      </c>
      <c r="E760" s="416"/>
      <c r="F760" s="420">
        <v>0</v>
      </c>
      <c r="G760" s="482"/>
      <c r="H760" s="319">
        <f t="shared" si="174"/>
        <v>0.72581981183528765</v>
      </c>
      <c r="I760" s="279"/>
      <c r="J760" s="295">
        <f t="shared" si="175"/>
        <v>0</v>
      </c>
      <c r="K760" s="317"/>
      <c r="L760" s="319">
        <f t="shared" si="176"/>
        <v>0.38249931824379602</v>
      </c>
      <c r="M760" s="279"/>
      <c r="N760" s="392">
        <f t="shared" si="177"/>
        <v>0</v>
      </c>
      <c r="O760" s="317"/>
      <c r="P760" s="319">
        <f t="shared" si="178"/>
        <v>9.5210662667030266E-2</v>
      </c>
      <c r="Q760" s="279"/>
      <c r="R760" s="321">
        <f t="shared" si="179"/>
        <v>0</v>
      </c>
    </row>
    <row r="761" spans="2:18">
      <c r="B761" s="284"/>
      <c r="C761" s="282" t="str">
        <f t="shared" si="173"/>
        <v>10</v>
      </c>
      <c r="D761" s="283" t="str">
        <f t="shared" si="173"/>
        <v>情報通信</v>
      </c>
      <c r="E761" s="416"/>
      <c r="F761" s="420">
        <v>0</v>
      </c>
      <c r="G761" s="482"/>
      <c r="H761" s="319">
        <f t="shared" si="174"/>
        <v>0.5767673408708579</v>
      </c>
      <c r="I761" s="279"/>
      <c r="J761" s="295">
        <f t="shared" si="175"/>
        <v>0</v>
      </c>
      <c r="K761" s="317"/>
      <c r="L761" s="319">
        <f t="shared" si="176"/>
        <v>0.13269238292711552</v>
      </c>
      <c r="M761" s="279"/>
      <c r="N761" s="392">
        <f t="shared" si="177"/>
        <v>0</v>
      </c>
      <c r="O761" s="317"/>
      <c r="P761" s="319">
        <f t="shared" si="178"/>
        <v>2.1445431190746319E-2</v>
      </c>
      <c r="Q761" s="279"/>
      <c r="R761" s="321">
        <f t="shared" si="179"/>
        <v>0</v>
      </c>
    </row>
    <row r="762" spans="2:18">
      <c r="B762" s="284"/>
      <c r="C762" s="282" t="str">
        <f t="shared" si="173"/>
        <v>11</v>
      </c>
      <c r="D762" s="283" t="str">
        <f t="shared" si="173"/>
        <v>公務　　　　　　　　</v>
      </c>
      <c r="E762" s="416"/>
      <c r="F762" s="420">
        <v>0</v>
      </c>
      <c r="G762" s="482"/>
      <c r="H762" s="319">
        <f t="shared" si="174"/>
        <v>0.7828487510061144</v>
      </c>
      <c r="I762" s="279"/>
      <c r="J762" s="295">
        <f t="shared" si="175"/>
        <v>0</v>
      </c>
      <c r="K762" s="317"/>
      <c r="L762" s="319">
        <f t="shared" si="176"/>
        <v>0.32722133574330081</v>
      </c>
      <c r="M762" s="279"/>
      <c r="N762" s="392">
        <f t="shared" si="177"/>
        <v>0</v>
      </c>
      <c r="O762" s="317"/>
      <c r="P762" s="319">
        <f t="shared" si="178"/>
        <v>6.4956154595647936E-2</v>
      </c>
      <c r="Q762" s="279"/>
      <c r="R762" s="321">
        <f t="shared" si="179"/>
        <v>0</v>
      </c>
    </row>
    <row r="763" spans="2:18">
      <c r="B763" s="284"/>
      <c r="C763" s="282" t="str">
        <f t="shared" si="173"/>
        <v>12</v>
      </c>
      <c r="D763" s="283" t="str">
        <f t="shared" si="173"/>
        <v>サービス業</v>
      </c>
      <c r="E763" s="416"/>
      <c r="F763" s="420">
        <v>0</v>
      </c>
      <c r="G763" s="482"/>
      <c r="H763" s="319">
        <f t="shared" si="174"/>
        <v>0.64284902520892673</v>
      </c>
      <c r="I763" s="279"/>
      <c r="J763" s="295">
        <f t="shared" si="175"/>
        <v>0</v>
      </c>
      <c r="K763" s="317"/>
      <c r="L763" s="319">
        <f t="shared" si="176"/>
        <v>0.36445981873960048</v>
      </c>
      <c r="M763" s="279"/>
      <c r="N763" s="392">
        <f t="shared" si="177"/>
        <v>0</v>
      </c>
      <c r="O763" s="317"/>
      <c r="P763" s="319">
        <f t="shared" si="178"/>
        <v>0.12368812835969166</v>
      </c>
      <c r="Q763" s="279"/>
      <c r="R763" s="321">
        <f t="shared" si="179"/>
        <v>0</v>
      </c>
    </row>
    <row r="764" spans="2:18">
      <c r="B764" s="285"/>
      <c r="C764" s="282" t="str">
        <f t="shared" si="173"/>
        <v>13</v>
      </c>
      <c r="D764" s="283" t="str">
        <f t="shared" si="173"/>
        <v>分類不明</v>
      </c>
      <c r="E764" s="416"/>
      <c r="F764" s="420">
        <v>0</v>
      </c>
      <c r="G764" s="482"/>
      <c r="H764" s="319">
        <f t="shared" si="174"/>
        <v>0.49930121948470574</v>
      </c>
      <c r="I764" s="279"/>
      <c r="J764" s="295">
        <f t="shared" si="175"/>
        <v>0</v>
      </c>
      <c r="K764" s="317"/>
      <c r="L764" s="319">
        <f t="shared" si="176"/>
        <v>1.0233753353019409E-2</v>
      </c>
      <c r="M764" s="279"/>
      <c r="N764" s="392">
        <f t="shared" si="177"/>
        <v>0</v>
      </c>
      <c r="O764" s="317"/>
      <c r="P764" s="319">
        <f t="shared" si="178"/>
        <v>1.8145752090706218E-3</v>
      </c>
      <c r="Q764" s="279"/>
      <c r="R764" s="321">
        <f t="shared" si="179"/>
        <v>0</v>
      </c>
    </row>
    <row r="765" spans="2:18">
      <c r="B765" s="461" t="s">
        <v>72</v>
      </c>
      <c r="C765" s="277" t="str">
        <f t="shared" ref="C765:D777" si="180">C5</f>
        <v>01</v>
      </c>
      <c r="D765" s="278" t="str">
        <f t="shared" si="180"/>
        <v>農林漁業</v>
      </c>
      <c r="E765" s="416"/>
      <c r="F765" s="328">
        <v>0</v>
      </c>
      <c r="G765" s="483"/>
      <c r="H765" s="323">
        <f t="shared" si="174"/>
        <v>0.4751328233790873</v>
      </c>
      <c r="I765" s="279"/>
      <c r="J765" s="294">
        <f t="shared" si="175"/>
        <v>0</v>
      </c>
      <c r="K765" s="317"/>
      <c r="L765" s="323">
        <f t="shared" si="176"/>
        <v>0.10248162882468638</v>
      </c>
      <c r="M765" s="279"/>
      <c r="N765" s="389">
        <f t="shared" si="177"/>
        <v>0</v>
      </c>
      <c r="O765" s="317"/>
      <c r="P765" s="323">
        <f t="shared" si="178"/>
        <v>4.4245099504678621E-2</v>
      </c>
      <c r="Q765" s="279"/>
      <c r="R765" s="318">
        <f t="shared" si="179"/>
        <v>0</v>
      </c>
    </row>
    <row r="766" spans="2:18">
      <c r="B766" s="289"/>
      <c r="C766" s="282" t="str">
        <f t="shared" si="180"/>
        <v>02</v>
      </c>
      <c r="D766" s="283" t="str">
        <f t="shared" si="180"/>
        <v>鉱業</v>
      </c>
      <c r="E766" s="416"/>
      <c r="F766" s="330">
        <v>0</v>
      </c>
      <c r="G766" s="483"/>
      <c r="H766" s="324">
        <f t="shared" si="174"/>
        <v>0.52116474966780701</v>
      </c>
      <c r="I766" s="279"/>
      <c r="J766" s="295">
        <f t="shared" si="175"/>
        <v>0</v>
      </c>
      <c r="K766" s="317"/>
      <c r="L766" s="324">
        <f t="shared" si="176"/>
        <v>0.17081872786632915</v>
      </c>
      <c r="M766" s="279"/>
      <c r="N766" s="392">
        <f t="shared" si="177"/>
        <v>0</v>
      </c>
      <c r="O766" s="317"/>
      <c r="P766" s="324">
        <f t="shared" si="178"/>
        <v>4.3925228025661532E-2</v>
      </c>
      <c r="Q766" s="279"/>
      <c r="R766" s="321">
        <f t="shared" si="179"/>
        <v>0</v>
      </c>
    </row>
    <row r="767" spans="2:18">
      <c r="B767" s="289"/>
      <c r="C767" s="282" t="str">
        <f t="shared" si="180"/>
        <v>03</v>
      </c>
      <c r="D767" s="283" t="str">
        <f t="shared" si="180"/>
        <v>製造業</v>
      </c>
      <c r="E767" s="416"/>
      <c r="F767" s="420">
        <v>0</v>
      </c>
      <c r="G767" s="483"/>
      <c r="H767" s="324">
        <f t="shared" si="174"/>
        <v>0.34442298213668882</v>
      </c>
      <c r="I767" s="279"/>
      <c r="J767" s="295">
        <f t="shared" si="175"/>
        <v>0</v>
      </c>
      <c r="K767" s="317"/>
      <c r="L767" s="324">
        <f t="shared" si="176"/>
        <v>0.12665347612981989</v>
      </c>
      <c r="M767" s="279"/>
      <c r="N767" s="392">
        <f t="shared" si="177"/>
        <v>0</v>
      </c>
      <c r="O767" s="317"/>
      <c r="P767" s="324">
        <f t="shared" si="178"/>
        <v>3.0424239679151251E-2</v>
      </c>
      <c r="Q767" s="279"/>
      <c r="R767" s="321">
        <f t="shared" si="179"/>
        <v>0</v>
      </c>
    </row>
    <row r="768" spans="2:18">
      <c r="B768" s="289"/>
      <c r="C768" s="282" t="str">
        <f t="shared" si="180"/>
        <v>04</v>
      </c>
      <c r="D768" s="283" t="str">
        <f t="shared" si="180"/>
        <v>建設</v>
      </c>
      <c r="E768" s="416"/>
      <c r="F768" s="420">
        <v>0</v>
      </c>
      <c r="G768" s="483"/>
      <c r="H768" s="324">
        <f t="shared" si="174"/>
        <v>0.46849697745604568</v>
      </c>
      <c r="I768" s="279"/>
      <c r="J768" s="295">
        <f t="shared" si="175"/>
        <v>0</v>
      </c>
      <c r="K768" s="317"/>
      <c r="L768" s="324">
        <f t="shared" si="176"/>
        <v>0.29919288249243992</v>
      </c>
      <c r="M768" s="279"/>
      <c r="N768" s="392">
        <f t="shared" si="177"/>
        <v>0</v>
      </c>
      <c r="O768" s="317"/>
      <c r="P768" s="324">
        <f t="shared" si="178"/>
        <v>7.0633856429153846E-2</v>
      </c>
      <c r="Q768" s="279"/>
      <c r="R768" s="321">
        <f t="shared" si="179"/>
        <v>0</v>
      </c>
    </row>
    <row r="769" spans="2:18">
      <c r="B769" s="289"/>
      <c r="C769" s="282" t="str">
        <f t="shared" si="180"/>
        <v>05</v>
      </c>
      <c r="D769" s="283" t="str">
        <f t="shared" si="180"/>
        <v>電力・ガス・水道</v>
      </c>
      <c r="E769" s="416"/>
      <c r="F769" s="420">
        <v>0</v>
      </c>
      <c r="G769" s="483"/>
      <c r="H769" s="324">
        <f t="shared" si="174"/>
        <v>0.37784703244036333</v>
      </c>
      <c r="I769" s="279"/>
      <c r="J769" s="295">
        <f t="shared" si="175"/>
        <v>0</v>
      </c>
      <c r="K769" s="317"/>
      <c r="L769" s="324">
        <f t="shared" si="176"/>
        <v>6.9400057237943139E-2</v>
      </c>
      <c r="M769" s="279"/>
      <c r="N769" s="392">
        <f t="shared" si="177"/>
        <v>0</v>
      </c>
      <c r="O769" s="317"/>
      <c r="P769" s="324">
        <f t="shared" si="178"/>
        <v>1.1287977417438625E-2</v>
      </c>
      <c r="Q769" s="279"/>
      <c r="R769" s="321">
        <f t="shared" si="179"/>
        <v>0</v>
      </c>
    </row>
    <row r="770" spans="2:18">
      <c r="B770" s="289"/>
      <c r="C770" s="282" t="str">
        <f t="shared" si="180"/>
        <v>06</v>
      </c>
      <c r="D770" s="283" t="str">
        <f t="shared" si="180"/>
        <v>商業　　　　　　　　</v>
      </c>
      <c r="E770" s="416"/>
      <c r="F770" s="420">
        <v>0</v>
      </c>
      <c r="G770" s="483"/>
      <c r="H770" s="324">
        <f t="shared" si="174"/>
        <v>0.69821874761802993</v>
      </c>
      <c r="I770" s="279"/>
      <c r="J770" s="295">
        <f t="shared" si="175"/>
        <v>0</v>
      </c>
      <c r="K770" s="317"/>
      <c r="L770" s="324">
        <f t="shared" si="176"/>
        <v>0.33395418025267887</v>
      </c>
      <c r="M770" s="279"/>
      <c r="N770" s="392">
        <f t="shared" si="177"/>
        <v>0</v>
      </c>
      <c r="O770" s="317"/>
      <c r="P770" s="324">
        <f t="shared" si="178"/>
        <v>0.10423056051998526</v>
      </c>
      <c r="Q770" s="279"/>
      <c r="R770" s="321">
        <f t="shared" si="179"/>
        <v>0</v>
      </c>
    </row>
    <row r="771" spans="2:18">
      <c r="B771" s="289"/>
      <c r="C771" s="282" t="str">
        <f t="shared" si="180"/>
        <v>07</v>
      </c>
      <c r="D771" s="283" t="str">
        <f t="shared" si="180"/>
        <v>金融・保険　　　　　</v>
      </c>
      <c r="E771" s="416"/>
      <c r="F771" s="420">
        <v>0</v>
      </c>
      <c r="G771" s="483"/>
      <c r="H771" s="324">
        <f t="shared" si="174"/>
        <v>0.67480481894986755</v>
      </c>
      <c r="I771" s="279"/>
      <c r="J771" s="295">
        <f t="shared" si="175"/>
        <v>0</v>
      </c>
      <c r="K771" s="317"/>
      <c r="L771" s="324">
        <f t="shared" si="176"/>
        <v>0.24090799791194156</v>
      </c>
      <c r="M771" s="279"/>
      <c r="N771" s="392">
        <f t="shared" si="177"/>
        <v>0</v>
      </c>
      <c r="O771" s="317"/>
      <c r="P771" s="324">
        <f t="shared" si="178"/>
        <v>4.9281625480211429E-2</v>
      </c>
      <c r="Q771" s="279"/>
      <c r="R771" s="321">
        <f t="shared" si="179"/>
        <v>0</v>
      </c>
    </row>
    <row r="772" spans="2:18">
      <c r="B772" s="289"/>
      <c r="C772" s="282" t="str">
        <f t="shared" si="180"/>
        <v>08</v>
      </c>
      <c r="D772" s="283" t="str">
        <f t="shared" si="180"/>
        <v>不動産　　　　　　　</v>
      </c>
      <c r="E772" s="416"/>
      <c r="F772" s="420">
        <v>0</v>
      </c>
      <c r="G772" s="483"/>
      <c r="H772" s="324">
        <f t="shared" si="174"/>
        <v>0.84051297339276498</v>
      </c>
      <c r="I772" s="279"/>
      <c r="J772" s="295">
        <f t="shared" si="175"/>
        <v>0</v>
      </c>
      <c r="K772" s="317"/>
      <c r="L772" s="324">
        <f t="shared" si="176"/>
        <v>5.2309908131753562E-2</v>
      </c>
      <c r="M772" s="279"/>
      <c r="N772" s="392">
        <f t="shared" si="177"/>
        <v>0</v>
      </c>
      <c r="O772" s="317"/>
      <c r="P772" s="324">
        <f t="shared" si="178"/>
        <v>9.134801308772254E-3</v>
      </c>
      <c r="Q772" s="279"/>
      <c r="R772" s="321">
        <f t="shared" si="179"/>
        <v>0</v>
      </c>
    </row>
    <row r="773" spans="2:18">
      <c r="B773" s="289"/>
      <c r="C773" s="282" t="str">
        <f t="shared" si="180"/>
        <v>09</v>
      </c>
      <c r="D773" s="283" t="str">
        <f t="shared" si="180"/>
        <v>運輸・郵便　　　</v>
      </c>
      <c r="E773" s="416"/>
      <c r="F773" s="420">
        <v>0</v>
      </c>
      <c r="G773" s="483"/>
      <c r="H773" s="324">
        <f t="shared" si="174"/>
        <v>0.62228178256471867</v>
      </c>
      <c r="I773" s="279"/>
      <c r="J773" s="295">
        <f t="shared" si="175"/>
        <v>0</v>
      </c>
      <c r="K773" s="317"/>
      <c r="L773" s="324">
        <f t="shared" si="176"/>
        <v>0.28641311595098773</v>
      </c>
      <c r="M773" s="279"/>
      <c r="N773" s="392">
        <f t="shared" si="177"/>
        <v>0</v>
      </c>
      <c r="O773" s="317"/>
      <c r="P773" s="324">
        <f t="shared" si="178"/>
        <v>7.3678092470764359E-2</v>
      </c>
      <c r="Q773" s="279"/>
      <c r="R773" s="321">
        <f t="shared" si="179"/>
        <v>0</v>
      </c>
    </row>
    <row r="774" spans="2:18">
      <c r="B774" s="290"/>
      <c r="C774" s="282" t="str">
        <f t="shared" si="180"/>
        <v>10</v>
      </c>
      <c r="D774" s="283" t="str">
        <f t="shared" si="180"/>
        <v>情報通信</v>
      </c>
      <c r="E774" s="416"/>
      <c r="F774" s="420">
        <v>0</v>
      </c>
      <c r="G774" s="483"/>
      <c r="H774" s="324">
        <f t="shared" si="174"/>
        <v>0.5159656525007893</v>
      </c>
      <c r="I774" s="279"/>
      <c r="J774" s="295">
        <f t="shared" si="175"/>
        <v>0</v>
      </c>
      <c r="K774" s="317"/>
      <c r="L774" s="324">
        <f t="shared" si="176"/>
        <v>0.1796949487111151</v>
      </c>
      <c r="M774" s="279"/>
      <c r="N774" s="392">
        <f t="shared" si="177"/>
        <v>0</v>
      </c>
      <c r="O774" s="317"/>
      <c r="P774" s="324">
        <f t="shared" si="178"/>
        <v>3.3020844358673661E-2</v>
      </c>
      <c r="Q774" s="279"/>
      <c r="R774" s="321">
        <f t="shared" si="179"/>
        <v>0</v>
      </c>
    </row>
    <row r="775" spans="2:18">
      <c r="B775" s="290"/>
      <c r="C775" s="282" t="str">
        <f t="shared" si="180"/>
        <v>11</v>
      </c>
      <c r="D775" s="283" t="str">
        <f t="shared" si="180"/>
        <v>公務　　　　　　　　</v>
      </c>
      <c r="E775" s="416"/>
      <c r="F775" s="420">
        <v>0</v>
      </c>
      <c r="G775" s="483"/>
      <c r="H775" s="324">
        <f t="shared" si="174"/>
        <v>0.70749180708118375</v>
      </c>
      <c r="I775" s="279"/>
      <c r="J775" s="295">
        <f t="shared" si="175"/>
        <v>0</v>
      </c>
      <c r="K775" s="317"/>
      <c r="L775" s="324">
        <f t="shared" si="176"/>
        <v>0.2680581560834624</v>
      </c>
      <c r="M775" s="279"/>
      <c r="N775" s="392">
        <f t="shared" si="177"/>
        <v>0</v>
      </c>
      <c r="O775" s="317"/>
      <c r="P775" s="324">
        <f t="shared" si="178"/>
        <v>5.0897421545580059E-2</v>
      </c>
      <c r="Q775" s="279"/>
      <c r="R775" s="321">
        <f t="shared" si="179"/>
        <v>0</v>
      </c>
    </row>
    <row r="776" spans="2:18">
      <c r="B776" s="290"/>
      <c r="C776" s="282" t="str">
        <f t="shared" si="180"/>
        <v>12</v>
      </c>
      <c r="D776" s="283" t="str">
        <f t="shared" si="180"/>
        <v>サービス業</v>
      </c>
      <c r="E776" s="416"/>
      <c r="F776" s="420">
        <v>0</v>
      </c>
      <c r="G776" s="483"/>
      <c r="H776" s="324">
        <f t="shared" si="174"/>
        <v>0.62213981041768296</v>
      </c>
      <c r="I776" s="279"/>
      <c r="J776" s="295">
        <f t="shared" si="175"/>
        <v>0</v>
      </c>
      <c r="K776" s="317"/>
      <c r="L776" s="324">
        <f t="shared" si="176"/>
        <v>0.34660326868083741</v>
      </c>
      <c r="M776" s="279"/>
      <c r="N776" s="392">
        <f t="shared" si="177"/>
        <v>0</v>
      </c>
      <c r="O776" s="317"/>
      <c r="P776" s="324">
        <f t="shared" si="178"/>
        <v>0.1017789278451518</v>
      </c>
      <c r="Q776" s="279"/>
      <c r="R776" s="321">
        <f t="shared" si="179"/>
        <v>0</v>
      </c>
    </row>
    <row r="777" spans="2:18" ht="12.75" thickBot="1">
      <c r="B777" s="290"/>
      <c r="C777" s="282" t="str">
        <f t="shared" si="180"/>
        <v>13</v>
      </c>
      <c r="D777" s="283" t="str">
        <f t="shared" si="180"/>
        <v>分類不明</v>
      </c>
      <c r="E777" s="416"/>
      <c r="F777" s="422">
        <v>0</v>
      </c>
      <c r="G777" s="483"/>
      <c r="H777" s="326">
        <f t="shared" si="174"/>
        <v>0.41006897522339086</v>
      </c>
      <c r="I777" s="279"/>
      <c r="J777" s="295">
        <f t="shared" si="175"/>
        <v>0</v>
      </c>
      <c r="K777" s="317"/>
      <c r="L777" s="326">
        <f t="shared" si="176"/>
        <v>1.0614513248811644E-2</v>
      </c>
      <c r="M777" s="279"/>
      <c r="N777" s="392">
        <f t="shared" si="177"/>
        <v>0</v>
      </c>
      <c r="O777" s="317"/>
      <c r="P777" s="326">
        <f t="shared" si="178"/>
        <v>2.303735104561817E-3</v>
      </c>
      <c r="Q777" s="279"/>
      <c r="R777" s="321">
        <f t="shared" si="179"/>
        <v>0</v>
      </c>
    </row>
    <row r="778" spans="2:18">
      <c r="B778" s="277" t="s">
        <v>317</v>
      </c>
      <c r="C778" s="293"/>
      <c r="D778" s="278"/>
      <c r="E778" s="426"/>
      <c r="F778" s="295">
        <f>SUM(F752:F764)</f>
        <v>0</v>
      </c>
      <c r="G778" s="419"/>
      <c r="H778" s="468"/>
      <c r="I778" s="135"/>
      <c r="J778" s="294">
        <f>SUM(J752:J764)</f>
        <v>0</v>
      </c>
      <c r="K778" s="135"/>
      <c r="L778" s="468"/>
      <c r="M778" s="135"/>
      <c r="N778" s="294">
        <f>SUM(N752:N764)</f>
        <v>0</v>
      </c>
      <c r="O778" s="135"/>
      <c r="P778" s="135"/>
      <c r="Q778" s="143"/>
      <c r="R778" s="318">
        <f>SUM(R752:R764)</f>
        <v>0</v>
      </c>
    </row>
    <row r="779" spans="2:18">
      <c r="B779" s="282" t="s">
        <v>318</v>
      </c>
      <c r="C779" s="95"/>
      <c r="D779" s="283"/>
      <c r="E779" s="419"/>
      <c r="F779" s="295">
        <f>SUM(F765:F777)</f>
        <v>0</v>
      </c>
      <c r="G779" s="419"/>
      <c r="H779" s="468"/>
      <c r="I779" s="135"/>
      <c r="J779" s="295">
        <f>SUM(J765:J777)</f>
        <v>0</v>
      </c>
      <c r="K779" s="135"/>
      <c r="L779" s="468"/>
      <c r="M779" s="135"/>
      <c r="N779" s="295">
        <f>SUM(N765:N777)</f>
        <v>0</v>
      </c>
      <c r="O779" s="135"/>
      <c r="P779" s="135"/>
      <c r="Q779" s="143"/>
      <c r="R779" s="321">
        <f>SUM(R765:R777)</f>
        <v>0</v>
      </c>
    </row>
    <row r="780" spans="2:18">
      <c r="B780" s="296" t="s">
        <v>70</v>
      </c>
      <c r="C780" s="297"/>
      <c r="D780" s="286"/>
      <c r="E780" s="419"/>
      <c r="F780" s="298">
        <f>SUM(F752:F777)</f>
        <v>0</v>
      </c>
      <c r="G780" s="419"/>
      <c r="H780" s="468"/>
      <c r="I780" s="135"/>
      <c r="J780" s="298">
        <f>SUM(J752:J777)</f>
        <v>0</v>
      </c>
      <c r="K780" s="135"/>
      <c r="L780" s="468"/>
      <c r="M780" s="135"/>
      <c r="N780" s="298">
        <f>SUM(N752:N777)</f>
        <v>0</v>
      </c>
      <c r="O780" s="135"/>
      <c r="P780" s="135"/>
      <c r="Q780" s="143"/>
      <c r="R780" s="334">
        <f>SUM(R752:R777)</f>
        <v>0</v>
      </c>
    </row>
    <row r="781" spans="2:18">
      <c r="B781" s="335"/>
      <c r="C781" s="95"/>
      <c r="D781" s="335"/>
      <c r="E781" s="419"/>
      <c r="F781" s="678"/>
      <c r="G781" s="419"/>
      <c r="H781" s="678"/>
      <c r="I781" s="419"/>
      <c r="J781" s="678"/>
    </row>
  </sheetData>
  <phoneticPr fontId="3"/>
  <pageMargins left="0.78740157480314965" right="0.78740157480314965" top="0.98425196850393704" bottom="0.98425196850393704" header="0.51181102362204722" footer="0.51181102362204722"/>
  <pageSetup paperSize="9" scale="51" pageOrder="overThenDown" orientation="landscape" r:id="rId1"/>
  <headerFooter alignWithMargins="0"/>
  <rowBreaks count="15" manualBreakCount="15">
    <brk id="34" min="1" max="30" man="1"/>
    <brk id="87" min="1" max="30" man="1"/>
    <brk id="154" min="1" max="30" man="1"/>
    <brk id="219" min="1" max="30" man="1"/>
    <brk id="271" min="1" max="30" man="1"/>
    <brk id="306" min="1" max="30" man="1"/>
    <brk id="369" min="1" max="30" man="1"/>
    <brk id="418" min="1" max="30" man="1"/>
    <brk id="471" min="1" max="30" man="1"/>
    <brk id="504" min="1" max="30" man="1"/>
    <brk id="539" min="1" max="30" man="1"/>
    <brk id="605" min="1" max="30" man="1"/>
    <brk id="641" min="1" max="30" man="1"/>
    <brk id="684" min="1" max="30" man="1"/>
    <brk id="718" min="1" max="30" man="1"/>
  </rowBreaks>
  <colBreaks count="1" manualBreakCount="1">
    <brk id="19" max="69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2:AD566"/>
  <sheetViews>
    <sheetView showGridLines="0" view="pageBreakPreview" zoomScale="75" zoomScaleNormal="75" zoomScaleSheetLayoutView="75" workbookViewId="0"/>
  </sheetViews>
  <sheetFormatPr defaultRowHeight="12"/>
  <cols>
    <col min="1" max="1" width="2.125" style="271" customWidth="1"/>
    <col min="2" max="2" width="6.75" style="271" customWidth="1"/>
    <col min="3" max="3" width="3.75" style="271" customWidth="1"/>
    <col min="4" max="4" width="18.75" style="271" customWidth="1"/>
    <col min="5" max="30" width="10.875" style="271" customWidth="1"/>
    <col min="31" max="16384" width="9" style="271"/>
  </cols>
  <sheetData>
    <row r="2" spans="2:13" ht="17.25">
      <c r="B2" s="679" t="s">
        <v>516</v>
      </c>
    </row>
    <row r="4" spans="2:13" ht="14.25">
      <c r="B4" s="480" t="s">
        <v>401</v>
      </c>
    </row>
    <row r="5" spans="2:13" ht="14.25">
      <c r="B5" s="187" t="s">
        <v>402</v>
      </c>
    </row>
    <row r="7" spans="2:13" ht="14.25">
      <c r="B7" s="187" t="s">
        <v>403</v>
      </c>
    </row>
    <row r="8" spans="2:13" ht="50.65" customHeight="1">
      <c r="B8" s="272"/>
      <c r="C8" s="484" t="s">
        <v>404</v>
      </c>
      <c r="D8" s="274" t="s">
        <v>58</v>
      </c>
      <c r="E8" s="275" t="s">
        <v>405</v>
      </c>
      <c r="F8" s="485" t="s">
        <v>406</v>
      </c>
      <c r="G8" s="485" t="s">
        <v>70</v>
      </c>
      <c r="I8" s="275" t="s">
        <v>407</v>
      </c>
      <c r="J8" s="486"/>
      <c r="K8" s="275" t="s">
        <v>408</v>
      </c>
      <c r="L8" s="487"/>
      <c r="M8" s="275" t="s">
        <v>409</v>
      </c>
    </row>
    <row r="9" spans="2:13">
      <c r="B9" s="276" t="s">
        <v>86</v>
      </c>
      <c r="C9" s="293" t="str">
        <f>'1次効果'!C5</f>
        <v>01</v>
      </c>
      <c r="D9" s="278" t="str">
        <f>'1次効果'!D5</f>
        <v>農林漁業</v>
      </c>
      <c r="E9" s="295">
        <f>'1次効果'!N91</f>
        <v>0</v>
      </c>
      <c r="F9" s="295">
        <f>'1次効果'!N373</f>
        <v>0</v>
      </c>
      <c r="G9" s="295">
        <f t="shared" ref="G9:G21" si="0">SUM(E9:F9)</f>
        <v>0</v>
      </c>
      <c r="H9" s="419"/>
      <c r="I9" s="488"/>
      <c r="J9" s="335"/>
      <c r="K9" s="489"/>
      <c r="L9" s="335"/>
      <c r="M9" s="488"/>
    </row>
    <row r="10" spans="2:13" ht="13.5">
      <c r="B10" s="281"/>
      <c r="C10" s="95" t="str">
        <f>'1次効果'!C6</f>
        <v>02</v>
      </c>
      <c r="D10" s="283" t="str">
        <f>'1次効果'!D6</f>
        <v>鉱業</v>
      </c>
      <c r="E10" s="295">
        <f>'1次効果'!N92</f>
        <v>0</v>
      </c>
      <c r="F10" s="295">
        <f>'1次効果'!N374</f>
        <v>0</v>
      </c>
      <c r="G10" s="295">
        <f t="shared" si="0"/>
        <v>0</v>
      </c>
      <c r="H10" s="490"/>
      <c r="I10" s="488"/>
      <c r="J10" s="335"/>
      <c r="K10" s="488"/>
      <c r="L10" s="335"/>
      <c r="M10" s="488"/>
    </row>
    <row r="11" spans="2:13" ht="13.5">
      <c r="B11" s="281"/>
      <c r="C11" s="95" t="str">
        <f>'1次効果'!C7</f>
        <v>03</v>
      </c>
      <c r="D11" s="283" t="str">
        <f>'1次効果'!D7</f>
        <v>製造業</v>
      </c>
      <c r="E11" s="295">
        <f>'1次効果'!N93</f>
        <v>0</v>
      </c>
      <c r="F11" s="295">
        <f>'1次効果'!N375</f>
        <v>0</v>
      </c>
      <c r="G11" s="295">
        <f t="shared" si="0"/>
        <v>0</v>
      </c>
      <c r="H11" s="490"/>
      <c r="I11" s="488"/>
      <c r="J11" s="335"/>
      <c r="K11" s="488"/>
      <c r="L11" s="335"/>
      <c r="M11" s="488"/>
    </row>
    <row r="12" spans="2:13" ht="13.5">
      <c r="B12" s="281"/>
      <c r="C12" s="95" t="str">
        <f>'1次効果'!C8</f>
        <v>04</v>
      </c>
      <c r="D12" s="283" t="str">
        <f>'1次効果'!D8</f>
        <v>建設</v>
      </c>
      <c r="E12" s="295">
        <f>'1次効果'!N94</f>
        <v>0</v>
      </c>
      <c r="F12" s="295">
        <f>'1次効果'!N376</f>
        <v>0</v>
      </c>
      <c r="G12" s="295">
        <f t="shared" si="0"/>
        <v>0</v>
      </c>
      <c r="H12" s="490"/>
      <c r="I12" s="491"/>
      <c r="K12" s="491"/>
      <c r="M12" s="491"/>
    </row>
    <row r="13" spans="2:13" ht="13.5">
      <c r="B13" s="281"/>
      <c r="C13" s="95" t="str">
        <f>'1次効果'!C9</f>
        <v>05</v>
      </c>
      <c r="D13" s="283" t="str">
        <f>'1次効果'!D9</f>
        <v>電力・ガス・水道</v>
      </c>
      <c r="E13" s="295">
        <f>'1次効果'!N95</f>
        <v>0</v>
      </c>
      <c r="F13" s="295">
        <f>'1次効果'!N377</f>
        <v>0</v>
      </c>
      <c r="G13" s="295">
        <f t="shared" si="0"/>
        <v>0</v>
      </c>
      <c r="H13" s="490"/>
      <c r="I13" s="491"/>
      <c r="K13" s="491"/>
      <c r="M13" s="491"/>
    </row>
    <row r="14" spans="2:13" ht="13.5">
      <c r="B14" s="281"/>
      <c r="C14" s="95" t="str">
        <f>'1次効果'!C10</f>
        <v>06</v>
      </c>
      <c r="D14" s="283" t="str">
        <f>'1次効果'!D10</f>
        <v>商業　　　　　　　　</v>
      </c>
      <c r="E14" s="295">
        <f>'1次効果'!N96</f>
        <v>0</v>
      </c>
      <c r="F14" s="295">
        <f>'1次効果'!N378</f>
        <v>0</v>
      </c>
      <c r="G14" s="295">
        <f t="shared" si="0"/>
        <v>0</v>
      </c>
      <c r="H14" s="490"/>
      <c r="I14" s="491"/>
      <c r="K14" s="491"/>
      <c r="M14" s="491"/>
    </row>
    <row r="15" spans="2:13" ht="13.5">
      <c r="B15" s="281"/>
      <c r="C15" s="95" t="str">
        <f>'1次効果'!C11</f>
        <v>07</v>
      </c>
      <c r="D15" s="283" t="str">
        <f>'1次効果'!D11</f>
        <v>金融・保険　　　　　</v>
      </c>
      <c r="E15" s="295">
        <f>'1次効果'!N97</f>
        <v>0</v>
      </c>
      <c r="F15" s="295">
        <f>'1次効果'!N379</f>
        <v>0</v>
      </c>
      <c r="G15" s="295">
        <f t="shared" si="0"/>
        <v>0</v>
      </c>
      <c r="H15" s="490"/>
      <c r="I15" s="491"/>
      <c r="K15" s="491"/>
      <c r="M15" s="491"/>
    </row>
    <row r="16" spans="2:13" ht="13.5">
      <c r="B16" s="281"/>
      <c r="C16" s="95" t="str">
        <f>'1次効果'!C12</f>
        <v>08</v>
      </c>
      <c r="D16" s="283" t="str">
        <f>'1次効果'!D12</f>
        <v>不動産　　　　　　　</v>
      </c>
      <c r="E16" s="295">
        <f>'1次効果'!N98</f>
        <v>0</v>
      </c>
      <c r="F16" s="295">
        <f>'1次効果'!N380</f>
        <v>0</v>
      </c>
      <c r="G16" s="295">
        <f t="shared" si="0"/>
        <v>0</v>
      </c>
      <c r="H16" s="490"/>
      <c r="I16" s="491"/>
      <c r="K16" s="491"/>
      <c r="M16" s="491"/>
    </row>
    <row r="17" spans="2:13" ht="13.5">
      <c r="B17" s="281"/>
      <c r="C17" s="95" t="str">
        <f>'1次効果'!C13</f>
        <v>09</v>
      </c>
      <c r="D17" s="283" t="str">
        <f>'1次効果'!D13</f>
        <v>運輸・郵便　　　</v>
      </c>
      <c r="E17" s="295">
        <f>'1次効果'!N99</f>
        <v>0</v>
      </c>
      <c r="F17" s="295">
        <f>'1次効果'!N381</f>
        <v>0</v>
      </c>
      <c r="G17" s="295">
        <f t="shared" si="0"/>
        <v>0</v>
      </c>
      <c r="H17" s="490"/>
      <c r="I17" s="491"/>
      <c r="K17" s="491"/>
      <c r="M17" s="491"/>
    </row>
    <row r="18" spans="2:13" ht="13.5">
      <c r="B18" s="284"/>
      <c r="C18" s="95" t="str">
        <f>'1次効果'!C14</f>
        <v>10</v>
      </c>
      <c r="D18" s="283" t="str">
        <f>'1次効果'!D14</f>
        <v>情報通信</v>
      </c>
      <c r="E18" s="295">
        <f>'1次効果'!N100</f>
        <v>0</v>
      </c>
      <c r="F18" s="295">
        <f>'1次効果'!N382</f>
        <v>0</v>
      </c>
      <c r="G18" s="295">
        <f t="shared" si="0"/>
        <v>0</v>
      </c>
      <c r="H18" s="490"/>
      <c r="I18" s="491"/>
      <c r="K18" s="491"/>
      <c r="M18" s="491"/>
    </row>
    <row r="19" spans="2:13" ht="13.5">
      <c r="B19" s="284"/>
      <c r="C19" s="95" t="str">
        <f>'1次効果'!C15</f>
        <v>11</v>
      </c>
      <c r="D19" s="283" t="str">
        <f>'1次効果'!D15</f>
        <v>公務　　　　　　　　</v>
      </c>
      <c r="E19" s="295">
        <f>'1次効果'!N101</f>
        <v>0</v>
      </c>
      <c r="F19" s="295">
        <f>'1次効果'!N383</f>
        <v>0</v>
      </c>
      <c r="G19" s="295">
        <f t="shared" si="0"/>
        <v>0</v>
      </c>
      <c r="H19" s="490"/>
      <c r="I19" s="491"/>
      <c r="K19" s="491"/>
      <c r="M19" s="491"/>
    </row>
    <row r="20" spans="2:13" ht="13.5">
      <c r="B20" s="284"/>
      <c r="C20" s="95" t="str">
        <f>'1次効果'!C16</f>
        <v>12</v>
      </c>
      <c r="D20" s="283" t="str">
        <f>'1次効果'!D16</f>
        <v>サービス業</v>
      </c>
      <c r="E20" s="295">
        <f>'1次効果'!N102</f>
        <v>0</v>
      </c>
      <c r="F20" s="295">
        <f>'1次効果'!N384</f>
        <v>0</v>
      </c>
      <c r="G20" s="295">
        <f t="shared" si="0"/>
        <v>0</v>
      </c>
      <c r="H20" s="490"/>
      <c r="I20" s="491"/>
      <c r="K20" s="491"/>
      <c r="M20" s="491"/>
    </row>
    <row r="21" spans="2:13" ht="13.5">
      <c r="B21" s="285"/>
      <c r="C21" s="297" t="str">
        <f>'1次効果'!C17</f>
        <v>13</v>
      </c>
      <c r="D21" s="286" t="str">
        <f>'1次効果'!D17</f>
        <v>分類不明</v>
      </c>
      <c r="E21" s="298">
        <f>'1次効果'!N103</f>
        <v>0</v>
      </c>
      <c r="F21" s="298">
        <f>'1次効果'!N385</f>
        <v>0</v>
      </c>
      <c r="G21" s="298">
        <f t="shared" si="0"/>
        <v>0</v>
      </c>
      <c r="H21" s="490"/>
      <c r="I21" s="491"/>
      <c r="K21" s="491"/>
      <c r="M21" s="491"/>
    </row>
    <row r="22" spans="2:13" ht="13.5">
      <c r="B22" s="423" t="s">
        <v>70</v>
      </c>
      <c r="C22" s="424"/>
      <c r="D22" s="425"/>
      <c r="E22" s="492">
        <f>SUM(E9:E21)</f>
        <v>0</v>
      </c>
      <c r="F22" s="298">
        <f>SUM(F9:F21)</f>
        <v>0</v>
      </c>
      <c r="G22" s="298">
        <f>SUM(G9:G21)</f>
        <v>0</v>
      </c>
      <c r="H22" s="490"/>
      <c r="I22" s="427">
        <f>G22</f>
        <v>0</v>
      </c>
      <c r="J22" s="493" t="s">
        <v>410</v>
      </c>
      <c r="K22" s="494">
        <f>推計結果の概要!N33</f>
        <v>0.73743563761537856</v>
      </c>
      <c r="L22" s="495" t="s">
        <v>411</v>
      </c>
      <c r="M22" s="427">
        <f>I22*K22</f>
        <v>0</v>
      </c>
    </row>
    <row r="23" spans="2:13" s="419" customFormat="1" ht="13.5">
      <c r="C23" s="95"/>
      <c r="D23" s="335"/>
      <c r="E23" s="336"/>
      <c r="F23" s="336"/>
      <c r="G23" s="336"/>
      <c r="H23" s="490"/>
    </row>
    <row r="24" spans="2:13" s="419" customFormat="1" ht="14.25">
      <c r="B24" s="187" t="s">
        <v>412</v>
      </c>
      <c r="D24" s="335"/>
      <c r="E24" s="336"/>
      <c r="F24" s="336"/>
      <c r="G24" s="336"/>
      <c r="H24" s="490"/>
    </row>
    <row r="25" spans="2:13" ht="49.9" customHeight="1">
      <c r="B25" s="272"/>
      <c r="C25" s="484" t="s">
        <v>404</v>
      </c>
      <c r="D25" s="274" t="s">
        <v>58</v>
      </c>
      <c r="E25" s="275" t="s">
        <v>405</v>
      </c>
      <c r="F25" s="485" t="s">
        <v>406</v>
      </c>
      <c r="G25" s="485" t="s">
        <v>70</v>
      </c>
      <c r="H25" s="490"/>
      <c r="I25" s="275" t="s">
        <v>407</v>
      </c>
      <c r="K25" s="275" t="s">
        <v>408</v>
      </c>
      <c r="M25" s="275" t="s">
        <v>409</v>
      </c>
    </row>
    <row r="26" spans="2:13">
      <c r="B26" s="461" t="s">
        <v>72</v>
      </c>
      <c r="C26" s="95" t="str">
        <f t="shared" ref="C26:D38" si="1">C9</f>
        <v>01</v>
      </c>
      <c r="D26" s="283" t="str">
        <f t="shared" si="1"/>
        <v>農林漁業</v>
      </c>
      <c r="E26" s="295">
        <f>'1次効果'!N104</f>
        <v>0</v>
      </c>
      <c r="F26" s="295">
        <f>'1次効果'!N386</f>
        <v>0</v>
      </c>
      <c r="G26" s="295">
        <f t="shared" ref="G26:G38" si="2">SUM(E26:F26)</f>
        <v>0</v>
      </c>
      <c r="H26" s="419"/>
      <c r="I26" s="496"/>
      <c r="J26" s="493"/>
      <c r="K26" s="497"/>
      <c r="L26" s="495"/>
      <c r="M26" s="498"/>
    </row>
    <row r="27" spans="2:13">
      <c r="B27" s="289"/>
      <c r="C27" s="95" t="str">
        <f t="shared" si="1"/>
        <v>02</v>
      </c>
      <c r="D27" s="283" t="str">
        <f t="shared" si="1"/>
        <v>鉱業</v>
      </c>
      <c r="E27" s="295">
        <f>'1次効果'!N105</f>
        <v>0</v>
      </c>
      <c r="F27" s="295">
        <f>'1次効果'!N387</f>
        <v>0</v>
      </c>
      <c r="G27" s="295">
        <f t="shared" si="2"/>
        <v>0</v>
      </c>
      <c r="H27" s="419"/>
      <c r="I27" s="496"/>
      <c r="J27" s="493"/>
      <c r="K27" s="497"/>
      <c r="L27" s="495"/>
      <c r="M27" s="498"/>
    </row>
    <row r="28" spans="2:13">
      <c r="B28" s="289"/>
      <c r="C28" s="95" t="str">
        <f t="shared" si="1"/>
        <v>03</v>
      </c>
      <c r="D28" s="283" t="str">
        <f t="shared" si="1"/>
        <v>製造業</v>
      </c>
      <c r="E28" s="295">
        <f>'1次効果'!N106</f>
        <v>0</v>
      </c>
      <c r="F28" s="295">
        <f>'1次効果'!N388</f>
        <v>0</v>
      </c>
      <c r="G28" s="295">
        <f t="shared" si="2"/>
        <v>0</v>
      </c>
      <c r="H28" s="419"/>
      <c r="I28" s="496"/>
      <c r="J28" s="493"/>
      <c r="K28" s="497"/>
      <c r="L28" s="495"/>
      <c r="M28" s="498"/>
    </row>
    <row r="29" spans="2:13">
      <c r="B29" s="289"/>
      <c r="C29" s="95" t="str">
        <f t="shared" si="1"/>
        <v>04</v>
      </c>
      <c r="D29" s="283" t="str">
        <f t="shared" si="1"/>
        <v>建設</v>
      </c>
      <c r="E29" s="295">
        <f>'1次効果'!N107</f>
        <v>0</v>
      </c>
      <c r="F29" s="295">
        <f>'1次効果'!N389</f>
        <v>0</v>
      </c>
      <c r="G29" s="295">
        <f t="shared" si="2"/>
        <v>0</v>
      </c>
      <c r="H29" s="419"/>
      <c r="I29" s="496"/>
      <c r="J29" s="493"/>
      <c r="K29" s="497"/>
      <c r="L29" s="495"/>
      <c r="M29" s="498"/>
    </row>
    <row r="30" spans="2:13">
      <c r="B30" s="289"/>
      <c r="C30" s="95" t="str">
        <f t="shared" si="1"/>
        <v>05</v>
      </c>
      <c r="D30" s="283" t="str">
        <f t="shared" si="1"/>
        <v>電力・ガス・水道</v>
      </c>
      <c r="E30" s="295">
        <f>'1次効果'!N108</f>
        <v>0</v>
      </c>
      <c r="F30" s="295">
        <f>'1次効果'!N390</f>
        <v>0</v>
      </c>
      <c r="G30" s="295">
        <f t="shared" si="2"/>
        <v>0</v>
      </c>
      <c r="H30" s="419"/>
      <c r="I30" s="496"/>
      <c r="J30" s="493"/>
      <c r="K30" s="497"/>
      <c r="L30" s="495"/>
      <c r="M30" s="498"/>
    </row>
    <row r="31" spans="2:13">
      <c r="B31" s="289"/>
      <c r="C31" s="95" t="str">
        <f t="shared" si="1"/>
        <v>06</v>
      </c>
      <c r="D31" s="283" t="str">
        <f t="shared" si="1"/>
        <v>商業　　　　　　　　</v>
      </c>
      <c r="E31" s="295">
        <f>'1次効果'!N109</f>
        <v>0</v>
      </c>
      <c r="F31" s="295">
        <f>'1次効果'!N391</f>
        <v>0</v>
      </c>
      <c r="G31" s="295">
        <f t="shared" si="2"/>
        <v>0</v>
      </c>
      <c r="H31" s="419"/>
      <c r="I31" s="496"/>
      <c r="J31" s="493"/>
      <c r="K31" s="497"/>
      <c r="L31" s="495"/>
      <c r="M31" s="498"/>
    </row>
    <row r="32" spans="2:13">
      <c r="B32" s="289"/>
      <c r="C32" s="95" t="str">
        <f t="shared" si="1"/>
        <v>07</v>
      </c>
      <c r="D32" s="283" t="str">
        <f t="shared" si="1"/>
        <v>金融・保険　　　　　</v>
      </c>
      <c r="E32" s="295">
        <f>'1次効果'!N110</f>
        <v>0</v>
      </c>
      <c r="F32" s="295">
        <f>'1次効果'!N392</f>
        <v>0</v>
      </c>
      <c r="G32" s="295">
        <f t="shared" si="2"/>
        <v>0</v>
      </c>
      <c r="H32" s="419"/>
      <c r="I32" s="496"/>
      <c r="J32" s="493"/>
      <c r="K32" s="497"/>
      <c r="L32" s="495"/>
      <c r="M32" s="498"/>
    </row>
    <row r="33" spans="2:19">
      <c r="B33" s="289"/>
      <c r="C33" s="95" t="str">
        <f t="shared" si="1"/>
        <v>08</v>
      </c>
      <c r="D33" s="283" t="str">
        <f t="shared" si="1"/>
        <v>不動産　　　　　　　</v>
      </c>
      <c r="E33" s="295">
        <f>'1次効果'!N111</f>
        <v>0</v>
      </c>
      <c r="F33" s="295">
        <f>'1次効果'!N393</f>
        <v>0</v>
      </c>
      <c r="G33" s="295">
        <f t="shared" si="2"/>
        <v>0</v>
      </c>
      <c r="H33" s="419"/>
      <c r="I33" s="496"/>
      <c r="J33" s="493"/>
      <c r="K33" s="497"/>
      <c r="L33" s="495"/>
      <c r="M33" s="498"/>
    </row>
    <row r="34" spans="2:19">
      <c r="B34" s="289"/>
      <c r="C34" s="95" t="str">
        <f t="shared" si="1"/>
        <v>09</v>
      </c>
      <c r="D34" s="283" t="str">
        <f t="shared" si="1"/>
        <v>運輸・郵便　　　</v>
      </c>
      <c r="E34" s="295">
        <f>'1次効果'!N112</f>
        <v>0</v>
      </c>
      <c r="F34" s="295">
        <f>'1次効果'!N394</f>
        <v>0</v>
      </c>
      <c r="G34" s="295">
        <f t="shared" si="2"/>
        <v>0</v>
      </c>
      <c r="H34" s="419"/>
      <c r="I34" s="496"/>
      <c r="J34" s="493"/>
      <c r="K34" s="497"/>
      <c r="L34" s="495"/>
      <c r="M34" s="498"/>
    </row>
    <row r="35" spans="2:19">
      <c r="B35" s="290"/>
      <c r="C35" s="95" t="str">
        <f t="shared" si="1"/>
        <v>10</v>
      </c>
      <c r="D35" s="283" t="str">
        <f t="shared" si="1"/>
        <v>情報通信</v>
      </c>
      <c r="E35" s="295">
        <f>'1次効果'!N113</f>
        <v>0</v>
      </c>
      <c r="F35" s="295">
        <f>'1次効果'!N395</f>
        <v>0</v>
      </c>
      <c r="G35" s="295">
        <f t="shared" si="2"/>
        <v>0</v>
      </c>
      <c r="H35" s="419"/>
      <c r="I35" s="496"/>
      <c r="J35" s="493"/>
      <c r="K35" s="497"/>
      <c r="L35" s="495"/>
      <c r="M35" s="498"/>
    </row>
    <row r="36" spans="2:19">
      <c r="B36" s="290"/>
      <c r="C36" s="95" t="str">
        <f t="shared" si="1"/>
        <v>11</v>
      </c>
      <c r="D36" s="283" t="str">
        <f t="shared" si="1"/>
        <v>公務　　　　　　　　</v>
      </c>
      <c r="E36" s="295">
        <f>'1次効果'!N114</f>
        <v>0</v>
      </c>
      <c r="F36" s="295">
        <f>'1次効果'!N396</f>
        <v>0</v>
      </c>
      <c r="G36" s="295">
        <f t="shared" si="2"/>
        <v>0</v>
      </c>
      <c r="H36" s="419"/>
      <c r="I36" s="496"/>
      <c r="J36" s="493"/>
      <c r="K36" s="497"/>
      <c r="L36" s="495"/>
      <c r="M36" s="498"/>
    </row>
    <row r="37" spans="2:19">
      <c r="B37" s="290"/>
      <c r="C37" s="95" t="str">
        <f t="shared" si="1"/>
        <v>12</v>
      </c>
      <c r="D37" s="283" t="str">
        <f t="shared" si="1"/>
        <v>サービス業</v>
      </c>
      <c r="E37" s="295">
        <f>'1次効果'!N115</f>
        <v>0</v>
      </c>
      <c r="F37" s="295">
        <f>'1次効果'!N397</f>
        <v>0</v>
      </c>
      <c r="G37" s="295">
        <f t="shared" si="2"/>
        <v>0</v>
      </c>
      <c r="H37" s="419"/>
      <c r="I37" s="496"/>
      <c r="J37" s="493"/>
      <c r="K37" s="497"/>
      <c r="L37" s="495"/>
      <c r="M37" s="498"/>
    </row>
    <row r="38" spans="2:19">
      <c r="B38" s="291"/>
      <c r="C38" s="95" t="str">
        <f t="shared" si="1"/>
        <v>13</v>
      </c>
      <c r="D38" s="283" t="str">
        <f t="shared" si="1"/>
        <v>分類不明</v>
      </c>
      <c r="E38" s="295">
        <f>'1次効果'!N116</f>
        <v>0</v>
      </c>
      <c r="F38" s="295">
        <f>'1次効果'!N398</f>
        <v>0</v>
      </c>
      <c r="G38" s="295">
        <f t="shared" si="2"/>
        <v>0</v>
      </c>
      <c r="H38" s="419"/>
      <c r="I38" s="496"/>
      <c r="J38" s="493"/>
      <c r="K38" s="499"/>
      <c r="L38" s="495"/>
      <c r="M38" s="498"/>
    </row>
    <row r="39" spans="2:19">
      <c r="B39" s="423" t="s">
        <v>70</v>
      </c>
      <c r="C39" s="424"/>
      <c r="D39" s="425"/>
      <c r="E39" s="500">
        <f>SUM(E26:E38)</f>
        <v>0</v>
      </c>
      <c r="F39" s="427">
        <f>SUM(F26:F38)</f>
        <v>0</v>
      </c>
      <c r="G39" s="427">
        <f>SUM(G26:G38)</f>
        <v>0</v>
      </c>
      <c r="H39" s="419"/>
      <c r="I39" s="501">
        <f>G39</f>
        <v>0</v>
      </c>
      <c r="J39" s="493" t="s">
        <v>413</v>
      </c>
      <c r="K39" s="502">
        <f>推計結果の概要!N39</f>
        <v>0.74847737975255468</v>
      </c>
      <c r="L39" s="495" t="s">
        <v>411</v>
      </c>
      <c r="M39" s="427">
        <f>I39*K39</f>
        <v>0</v>
      </c>
    </row>
    <row r="40" spans="2:19">
      <c r="C40" s="95"/>
      <c r="D40" s="335"/>
      <c r="E40" s="336"/>
      <c r="F40" s="336"/>
      <c r="G40" s="336"/>
      <c r="H40" s="419"/>
      <c r="I40" s="503"/>
      <c r="J40" s="493"/>
      <c r="K40" s="504"/>
      <c r="L40" s="495"/>
      <c r="M40" s="336"/>
    </row>
    <row r="41" spans="2:19" ht="14.25">
      <c r="B41" s="480" t="s">
        <v>414</v>
      </c>
      <c r="C41" s="95"/>
      <c r="D41" s="335"/>
      <c r="E41" s="336"/>
      <c r="F41" s="336"/>
      <c r="G41" s="336"/>
      <c r="H41" s="419"/>
      <c r="I41" s="336"/>
      <c r="J41" s="493"/>
      <c r="K41" s="504"/>
      <c r="L41" s="495"/>
      <c r="M41" s="336"/>
    </row>
    <row r="42" spans="2:19" ht="14.25">
      <c r="B42" s="187" t="s">
        <v>415</v>
      </c>
      <c r="E42" s="505"/>
      <c r="F42" s="505"/>
      <c r="G42" s="506"/>
      <c r="H42" s="505"/>
      <c r="I42" s="505"/>
      <c r="J42" s="505"/>
      <c r="K42" s="505"/>
      <c r="L42" s="505"/>
      <c r="M42" s="505"/>
      <c r="N42" s="505"/>
      <c r="O42" s="505"/>
      <c r="P42" s="505"/>
      <c r="Q42" s="505"/>
      <c r="R42" s="505"/>
      <c r="S42" s="505"/>
    </row>
    <row r="43" spans="2:19" ht="48">
      <c r="B43" s="272"/>
      <c r="C43" s="484" t="s">
        <v>404</v>
      </c>
      <c r="D43" s="274" t="s">
        <v>58</v>
      </c>
      <c r="F43" s="275" t="s">
        <v>416</v>
      </c>
      <c r="H43" s="507" t="s">
        <v>417</v>
      </c>
      <c r="J43" s="507" t="s">
        <v>418</v>
      </c>
      <c r="K43" s="335"/>
      <c r="L43" s="193"/>
      <c r="M43" s="335"/>
      <c r="N43" s="193"/>
      <c r="O43" s="335"/>
      <c r="P43" s="193"/>
      <c r="Q43" s="335"/>
      <c r="R43" s="193"/>
    </row>
    <row r="44" spans="2:19">
      <c r="B44" s="276" t="s">
        <v>86</v>
      </c>
      <c r="C44" s="293" t="str">
        <f t="shared" ref="C44:D56" si="3">C9</f>
        <v>01</v>
      </c>
      <c r="D44" s="278" t="str">
        <f t="shared" si="3"/>
        <v>農林漁業</v>
      </c>
      <c r="E44" s="416"/>
      <c r="F44" s="508"/>
      <c r="G44" s="426"/>
      <c r="H44" s="509">
        <f>係数!M3</f>
        <v>1.3431473710761047E-2</v>
      </c>
      <c r="I44" s="416"/>
      <c r="J44" s="294">
        <f t="shared" ref="J44:J56" si="4">$F$57*H44</f>
        <v>0</v>
      </c>
      <c r="K44" s="335"/>
      <c r="L44" s="432"/>
      <c r="M44" s="335"/>
      <c r="N44" s="310"/>
      <c r="O44" s="335"/>
      <c r="P44" s="432"/>
      <c r="Q44" s="335"/>
      <c r="R44" s="310"/>
    </row>
    <row r="45" spans="2:19">
      <c r="B45" s="281"/>
      <c r="C45" s="95" t="str">
        <f t="shared" si="3"/>
        <v>02</v>
      </c>
      <c r="D45" s="283" t="str">
        <f t="shared" si="3"/>
        <v>鉱業</v>
      </c>
      <c r="E45" s="416"/>
      <c r="F45" s="510"/>
      <c r="G45" s="416"/>
      <c r="H45" s="417">
        <f>係数!M4</f>
        <v>-2.0636995253491091E-5</v>
      </c>
      <c r="I45" s="416"/>
      <c r="J45" s="295">
        <f t="shared" si="4"/>
        <v>0</v>
      </c>
      <c r="K45" s="335"/>
      <c r="L45" s="432"/>
      <c r="M45" s="335"/>
      <c r="N45" s="310"/>
      <c r="O45" s="335"/>
      <c r="P45" s="432"/>
      <c r="Q45" s="335"/>
      <c r="R45" s="310"/>
    </row>
    <row r="46" spans="2:19">
      <c r="B46" s="281"/>
      <c r="C46" s="95" t="str">
        <f t="shared" si="3"/>
        <v>03</v>
      </c>
      <c r="D46" s="283" t="str">
        <f t="shared" si="3"/>
        <v>製造業</v>
      </c>
      <c r="E46" s="416"/>
      <c r="F46" s="510"/>
      <c r="G46" s="416"/>
      <c r="H46" s="417">
        <f>係数!M5</f>
        <v>0.18999908280021097</v>
      </c>
      <c r="I46" s="416"/>
      <c r="J46" s="295">
        <f t="shared" si="4"/>
        <v>0</v>
      </c>
      <c r="K46" s="335"/>
      <c r="L46" s="432"/>
      <c r="M46" s="335"/>
      <c r="N46" s="128"/>
      <c r="O46" s="335"/>
      <c r="P46" s="432"/>
      <c r="Q46" s="335"/>
      <c r="R46" s="128"/>
    </row>
    <row r="47" spans="2:19">
      <c r="B47" s="281"/>
      <c r="C47" s="95" t="str">
        <f t="shared" si="3"/>
        <v>04</v>
      </c>
      <c r="D47" s="283" t="str">
        <f t="shared" si="3"/>
        <v>建設</v>
      </c>
      <c r="E47" s="416"/>
      <c r="F47" s="511"/>
      <c r="G47" s="512"/>
      <c r="H47" s="417">
        <f>係数!M6</f>
        <v>0</v>
      </c>
      <c r="I47" s="416"/>
      <c r="J47" s="295">
        <f t="shared" si="4"/>
        <v>0</v>
      </c>
      <c r="K47" s="335"/>
      <c r="L47" s="432"/>
      <c r="M47" s="335"/>
      <c r="N47" s="128"/>
      <c r="O47" s="335"/>
      <c r="P47" s="432"/>
      <c r="Q47" s="335"/>
      <c r="R47" s="128"/>
    </row>
    <row r="48" spans="2:19">
      <c r="B48" s="281"/>
      <c r="C48" s="95" t="str">
        <f t="shared" si="3"/>
        <v>05</v>
      </c>
      <c r="D48" s="283" t="str">
        <f t="shared" si="3"/>
        <v>電力・ガス・水道</v>
      </c>
      <c r="E48" s="416"/>
      <c r="F48" s="514"/>
      <c r="G48" s="416"/>
      <c r="H48" s="417">
        <f>係数!M7</f>
        <v>5.5784549769553556E-2</v>
      </c>
      <c r="I48" s="416"/>
      <c r="J48" s="295">
        <f t="shared" si="4"/>
        <v>0</v>
      </c>
      <c r="K48" s="335"/>
      <c r="L48" s="432"/>
      <c r="M48" s="335"/>
      <c r="N48" s="128"/>
      <c r="O48" s="335"/>
      <c r="P48" s="432"/>
      <c r="Q48" s="335"/>
      <c r="R48" s="128"/>
    </row>
    <row r="49" spans="2:19">
      <c r="B49" s="281"/>
      <c r="C49" s="95" t="str">
        <f t="shared" si="3"/>
        <v>06</v>
      </c>
      <c r="D49" s="283" t="str">
        <f t="shared" si="3"/>
        <v>商業　　　　　　　　</v>
      </c>
      <c r="E49" s="416"/>
      <c r="F49" s="514"/>
      <c r="G49" s="416"/>
      <c r="H49" s="417">
        <f>係数!M8</f>
        <v>0.15299672101075418</v>
      </c>
      <c r="I49" s="416"/>
      <c r="J49" s="295">
        <f t="shared" si="4"/>
        <v>0</v>
      </c>
      <c r="K49" s="335"/>
      <c r="L49" s="432"/>
      <c r="M49" s="335"/>
      <c r="N49" s="128"/>
      <c r="O49" s="335"/>
      <c r="P49" s="432"/>
      <c r="Q49" s="335"/>
      <c r="R49" s="128"/>
    </row>
    <row r="50" spans="2:19">
      <c r="B50" s="281"/>
      <c r="C50" s="95" t="str">
        <f t="shared" si="3"/>
        <v>07</v>
      </c>
      <c r="D50" s="283" t="str">
        <f t="shared" si="3"/>
        <v>金融・保険　　　　　</v>
      </c>
      <c r="E50" s="416"/>
      <c r="F50" s="514"/>
      <c r="G50" s="416"/>
      <c r="H50" s="417">
        <f>係数!M9</f>
        <v>6.3602302171470504E-2</v>
      </c>
      <c r="I50" s="416"/>
      <c r="J50" s="295">
        <f t="shared" si="4"/>
        <v>0</v>
      </c>
      <c r="K50" s="335"/>
      <c r="L50" s="432"/>
      <c r="M50" s="335"/>
      <c r="N50" s="128"/>
      <c r="O50" s="335"/>
      <c r="P50" s="432"/>
      <c r="Q50" s="335"/>
      <c r="R50" s="128"/>
    </row>
    <row r="51" spans="2:19">
      <c r="B51" s="281"/>
      <c r="C51" s="95" t="str">
        <f t="shared" si="3"/>
        <v>08</v>
      </c>
      <c r="D51" s="283" t="str">
        <f t="shared" si="3"/>
        <v>不動産　　　　　　　</v>
      </c>
      <c r="E51" s="416"/>
      <c r="F51" s="514"/>
      <c r="G51" s="416"/>
      <c r="H51" s="417">
        <f>係数!M10</f>
        <v>0.18485106968425397</v>
      </c>
      <c r="I51" s="416"/>
      <c r="J51" s="295">
        <f t="shared" si="4"/>
        <v>0</v>
      </c>
      <c r="K51" s="335"/>
      <c r="L51" s="432"/>
      <c r="M51" s="335"/>
      <c r="N51" s="128"/>
      <c r="O51" s="335"/>
      <c r="P51" s="432"/>
      <c r="Q51" s="335"/>
      <c r="R51" s="128"/>
    </row>
    <row r="52" spans="2:19">
      <c r="B52" s="281"/>
      <c r="C52" s="95" t="str">
        <f t="shared" si="3"/>
        <v>09</v>
      </c>
      <c r="D52" s="283" t="str">
        <f t="shared" si="3"/>
        <v>運輸・郵便　　　</v>
      </c>
      <c r="E52" s="416"/>
      <c r="F52" s="491"/>
      <c r="G52" s="426"/>
      <c r="H52" s="417">
        <f>係数!M11</f>
        <v>4.3134300979110772E-2</v>
      </c>
      <c r="I52" s="416"/>
      <c r="J52" s="295">
        <f t="shared" si="4"/>
        <v>0</v>
      </c>
      <c r="K52" s="335"/>
      <c r="L52" s="432"/>
      <c r="M52" s="335"/>
      <c r="N52" s="128"/>
      <c r="O52" s="335"/>
      <c r="P52" s="432"/>
      <c r="Q52" s="335"/>
      <c r="R52" s="128"/>
    </row>
    <row r="53" spans="2:19">
      <c r="B53" s="284"/>
      <c r="C53" s="95" t="str">
        <f t="shared" si="3"/>
        <v>10</v>
      </c>
      <c r="D53" s="283" t="str">
        <f t="shared" si="3"/>
        <v>情報通信</v>
      </c>
      <c r="E53" s="416"/>
      <c r="F53" s="510"/>
      <c r="G53" s="515"/>
      <c r="H53" s="417">
        <f>係数!M12</f>
        <v>5.2695650180000456E-2</v>
      </c>
      <c r="I53" s="416"/>
      <c r="J53" s="295">
        <f t="shared" si="4"/>
        <v>0</v>
      </c>
      <c r="K53" s="335"/>
      <c r="L53" s="432"/>
      <c r="M53" s="335"/>
      <c r="N53" s="128"/>
      <c r="O53" s="335"/>
      <c r="P53" s="432"/>
      <c r="Q53" s="335"/>
      <c r="R53" s="128"/>
    </row>
    <row r="54" spans="2:19">
      <c r="B54" s="284"/>
      <c r="C54" s="95" t="str">
        <f t="shared" si="3"/>
        <v>11</v>
      </c>
      <c r="D54" s="283" t="str">
        <f t="shared" si="3"/>
        <v>公務　　　　　　　　</v>
      </c>
      <c r="E54" s="416"/>
      <c r="F54" s="510"/>
      <c r="G54" s="515"/>
      <c r="H54" s="417">
        <f>係数!M13</f>
        <v>3.7206209442571829E-3</v>
      </c>
      <c r="I54" s="416"/>
      <c r="J54" s="295">
        <f t="shared" si="4"/>
        <v>0</v>
      </c>
      <c r="K54" s="335"/>
      <c r="L54" s="432"/>
      <c r="M54" s="335"/>
      <c r="N54" s="128"/>
      <c r="O54" s="335"/>
      <c r="P54" s="432"/>
      <c r="Q54" s="335"/>
      <c r="R54" s="128"/>
    </row>
    <row r="55" spans="2:19">
      <c r="B55" s="284"/>
      <c r="C55" s="95" t="str">
        <f t="shared" si="3"/>
        <v>12</v>
      </c>
      <c r="D55" s="283" t="str">
        <f t="shared" si="3"/>
        <v>サービス業</v>
      </c>
      <c r="E55" s="416"/>
      <c r="F55" s="510"/>
      <c r="G55" s="515"/>
      <c r="H55" s="417">
        <f>係数!M14</f>
        <v>0.23976129875490129</v>
      </c>
      <c r="I55" s="416"/>
      <c r="J55" s="295">
        <f t="shared" si="4"/>
        <v>0</v>
      </c>
      <c r="K55" s="335"/>
      <c r="L55" s="432"/>
      <c r="M55" s="335"/>
      <c r="N55" s="128"/>
      <c r="O55" s="335"/>
      <c r="P55" s="432"/>
      <c r="Q55" s="335"/>
      <c r="R55" s="128"/>
    </row>
    <row r="56" spans="2:19">
      <c r="B56" s="285"/>
      <c r="C56" s="95" t="str">
        <f t="shared" si="3"/>
        <v>13</v>
      </c>
      <c r="D56" s="283" t="str">
        <f t="shared" si="3"/>
        <v>分類不明</v>
      </c>
      <c r="E56" s="416"/>
      <c r="F56" s="516"/>
      <c r="G56" s="515"/>
      <c r="H56" s="421">
        <f>係数!M15</f>
        <v>4.3566989979592304E-5</v>
      </c>
      <c r="I56" s="416"/>
      <c r="J56" s="295">
        <f t="shared" si="4"/>
        <v>0</v>
      </c>
      <c r="K56" s="335"/>
      <c r="L56" s="432"/>
      <c r="M56" s="335"/>
      <c r="N56" s="128"/>
      <c r="O56" s="335"/>
      <c r="P56" s="432"/>
      <c r="Q56" s="335"/>
      <c r="R56" s="128"/>
    </row>
    <row r="57" spans="2:19">
      <c r="B57" s="423" t="s">
        <v>70</v>
      </c>
      <c r="C57" s="424"/>
      <c r="D57" s="425"/>
      <c r="E57" s="426"/>
      <c r="F57" s="427">
        <f>M22</f>
        <v>0</v>
      </c>
      <c r="G57" s="517"/>
      <c r="H57" s="518">
        <f>SUM(H44:H56)</f>
        <v>0.99999999999999989</v>
      </c>
      <c r="I57" s="519"/>
      <c r="J57" s="427">
        <f>SUM(J44:J56)</f>
        <v>0</v>
      </c>
      <c r="K57" s="335"/>
      <c r="L57" s="335"/>
      <c r="M57" s="335"/>
      <c r="N57" s="128"/>
      <c r="O57" s="335"/>
      <c r="P57" s="335"/>
      <c r="Q57" s="335"/>
      <c r="R57" s="128"/>
    </row>
    <row r="58" spans="2:19">
      <c r="E58" s="419"/>
      <c r="F58" s="336"/>
      <c r="G58" s="419"/>
      <c r="H58" s="520"/>
      <c r="I58" s="419"/>
      <c r="J58" s="336"/>
      <c r="K58" s="419"/>
      <c r="L58" s="419"/>
      <c r="M58" s="419"/>
      <c r="N58" s="336"/>
      <c r="O58" s="419"/>
      <c r="P58" s="336"/>
      <c r="R58" s="505"/>
      <c r="S58" s="505"/>
    </row>
    <row r="59" spans="2:19" ht="14.25">
      <c r="B59" s="187" t="s">
        <v>394</v>
      </c>
      <c r="E59" s="419"/>
      <c r="F59" s="336"/>
      <c r="G59" s="419"/>
      <c r="H59" s="520"/>
      <c r="I59" s="419"/>
      <c r="J59" s="336"/>
      <c r="K59" s="419"/>
      <c r="L59" s="419"/>
      <c r="M59" s="419"/>
      <c r="N59" s="336"/>
      <c r="O59" s="419"/>
      <c r="P59" s="336"/>
      <c r="R59" s="505"/>
      <c r="S59" s="505"/>
    </row>
    <row r="60" spans="2:19" ht="72.75" thickBot="1">
      <c r="B60" s="272"/>
      <c r="C60" s="484" t="s">
        <v>404</v>
      </c>
      <c r="D60" s="274" t="s">
        <v>58</v>
      </c>
      <c r="F60" s="507" t="s">
        <v>418</v>
      </c>
      <c r="G60" s="419"/>
      <c r="H60" s="275" t="s">
        <v>419</v>
      </c>
      <c r="J60" s="300" t="s">
        <v>394</v>
      </c>
      <c r="K60" s="419"/>
      <c r="L60" s="419"/>
      <c r="M60" s="419"/>
      <c r="N60" s="336"/>
      <c r="O60" s="419"/>
      <c r="P60" s="336"/>
      <c r="R60" s="505"/>
      <c r="S60" s="505"/>
    </row>
    <row r="61" spans="2:19">
      <c r="B61" s="276" t="s">
        <v>86</v>
      </c>
      <c r="C61" s="293" t="str">
        <f t="shared" ref="C61:D73" si="5">C9</f>
        <v>01</v>
      </c>
      <c r="D61" s="278" t="str">
        <f t="shared" si="5"/>
        <v>農林漁業</v>
      </c>
      <c r="E61" s="416"/>
      <c r="F61" s="294">
        <f>J44</f>
        <v>0</v>
      </c>
      <c r="G61" s="416"/>
      <c r="H61" s="509">
        <f>係数!H3</f>
        <v>0.42958652277575593</v>
      </c>
      <c r="I61" s="416"/>
      <c r="J61" s="521">
        <f>F61*H61</f>
        <v>0</v>
      </c>
      <c r="K61" s="419"/>
      <c r="L61" s="419"/>
      <c r="M61" s="419"/>
      <c r="N61" s="336"/>
      <c r="O61" s="419"/>
      <c r="P61" s="336"/>
      <c r="R61" s="505"/>
      <c r="S61" s="505"/>
    </row>
    <row r="62" spans="2:19">
      <c r="B62" s="281"/>
      <c r="C62" s="95" t="str">
        <f t="shared" si="5"/>
        <v>02</v>
      </c>
      <c r="D62" s="283" t="str">
        <f t="shared" si="5"/>
        <v>鉱業</v>
      </c>
      <c r="E62" s="416"/>
      <c r="F62" s="295">
        <f t="shared" ref="F62:F73" si="6">J45</f>
        <v>0</v>
      </c>
      <c r="G62" s="416"/>
      <c r="H62" s="417">
        <f>係数!H4</f>
        <v>1.2157762336030276E-2</v>
      </c>
      <c r="I62" s="416"/>
      <c r="J62" s="522">
        <f t="shared" ref="J62:J73" si="7">F62*H62</f>
        <v>0</v>
      </c>
      <c r="K62" s="419"/>
      <c r="L62" s="419"/>
      <c r="M62" s="419"/>
      <c r="N62" s="336"/>
      <c r="O62" s="419"/>
      <c r="P62" s="336"/>
      <c r="R62" s="505"/>
      <c r="S62" s="505"/>
    </row>
    <row r="63" spans="2:19">
      <c r="B63" s="281"/>
      <c r="C63" s="95" t="str">
        <f t="shared" si="5"/>
        <v>03</v>
      </c>
      <c r="D63" s="283" t="str">
        <f t="shared" si="5"/>
        <v>製造業</v>
      </c>
      <c r="E63" s="416"/>
      <c r="F63" s="295">
        <f t="shared" si="6"/>
        <v>0</v>
      </c>
      <c r="G63" s="416"/>
      <c r="H63" s="417">
        <f>係数!H5</f>
        <v>0.28839260880356965</v>
      </c>
      <c r="I63" s="416"/>
      <c r="J63" s="523">
        <f t="shared" si="7"/>
        <v>0</v>
      </c>
      <c r="K63" s="419"/>
      <c r="L63" s="419"/>
      <c r="M63" s="419"/>
      <c r="N63" s="336"/>
      <c r="O63" s="419"/>
      <c r="P63" s="336"/>
      <c r="R63" s="505"/>
      <c r="S63" s="505"/>
    </row>
    <row r="64" spans="2:19">
      <c r="B64" s="281"/>
      <c r="C64" s="95" t="str">
        <f t="shared" si="5"/>
        <v>04</v>
      </c>
      <c r="D64" s="283" t="str">
        <f t="shared" si="5"/>
        <v>建設</v>
      </c>
      <c r="E64" s="416"/>
      <c r="F64" s="295">
        <f t="shared" si="6"/>
        <v>0</v>
      </c>
      <c r="G64" s="416"/>
      <c r="H64" s="513">
        <f>係数!H6</f>
        <v>1</v>
      </c>
      <c r="I64" s="416"/>
      <c r="J64" s="523">
        <f t="shared" si="7"/>
        <v>0</v>
      </c>
      <c r="K64" s="419"/>
      <c r="L64" s="419"/>
      <c r="M64" s="419"/>
      <c r="N64" s="336"/>
      <c r="O64" s="419"/>
      <c r="P64" s="336"/>
      <c r="R64" s="505"/>
      <c r="S64" s="505"/>
    </row>
    <row r="65" spans="2:19">
      <c r="B65" s="281"/>
      <c r="C65" s="95" t="str">
        <f t="shared" si="5"/>
        <v>05</v>
      </c>
      <c r="D65" s="283" t="str">
        <f t="shared" si="5"/>
        <v>電力・ガス・水道</v>
      </c>
      <c r="E65" s="416"/>
      <c r="F65" s="295">
        <f t="shared" si="6"/>
        <v>0</v>
      </c>
      <c r="G65" s="416"/>
      <c r="H65" s="417">
        <f>係数!H7</f>
        <v>0.77931204891279371</v>
      </c>
      <c r="I65" s="416"/>
      <c r="J65" s="523">
        <f t="shared" si="7"/>
        <v>0</v>
      </c>
      <c r="K65" s="419"/>
      <c r="L65" s="419"/>
      <c r="M65" s="419"/>
      <c r="N65" s="336"/>
      <c r="O65" s="419"/>
      <c r="P65" s="336"/>
      <c r="R65" s="505"/>
      <c r="S65" s="505"/>
    </row>
    <row r="66" spans="2:19">
      <c r="B66" s="281"/>
      <c r="C66" s="95" t="str">
        <f t="shared" si="5"/>
        <v>06</v>
      </c>
      <c r="D66" s="283" t="str">
        <f t="shared" si="5"/>
        <v>商業　　　　　　　　</v>
      </c>
      <c r="E66" s="416"/>
      <c r="F66" s="295">
        <f t="shared" si="6"/>
        <v>0</v>
      </c>
      <c r="G66" s="416"/>
      <c r="H66" s="417">
        <f>係数!H8</f>
        <v>0.23632306563262395</v>
      </c>
      <c r="I66" s="416"/>
      <c r="J66" s="523">
        <f t="shared" si="7"/>
        <v>0</v>
      </c>
      <c r="K66" s="419"/>
      <c r="L66" s="419"/>
      <c r="M66" s="419"/>
      <c r="N66" s="336"/>
      <c r="O66" s="419"/>
      <c r="P66" s="336"/>
      <c r="R66" s="505"/>
      <c r="S66" s="505"/>
    </row>
    <row r="67" spans="2:19">
      <c r="B67" s="281"/>
      <c r="C67" s="95" t="str">
        <f t="shared" si="5"/>
        <v>07</v>
      </c>
      <c r="D67" s="283" t="str">
        <f t="shared" si="5"/>
        <v>金融・保険　　　　　</v>
      </c>
      <c r="E67" s="416"/>
      <c r="F67" s="295">
        <f t="shared" si="6"/>
        <v>0</v>
      </c>
      <c r="G67" s="416"/>
      <c r="H67" s="417">
        <f>係数!H9</f>
        <v>0.88178145801223928</v>
      </c>
      <c r="I67" s="416"/>
      <c r="J67" s="523">
        <f t="shared" si="7"/>
        <v>0</v>
      </c>
      <c r="K67" s="419"/>
      <c r="L67" s="419"/>
      <c r="M67" s="419"/>
      <c r="N67" s="336"/>
      <c r="O67" s="419"/>
      <c r="P67" s="336"/>
      <c r="R67" s="505"/>
      <c r="S67" s="505"/>
    </row>
    <row r="68" spans="2:19">
      <c r="B68" s="281"/>
      <c r="C68" s="95" t="str">
        <f t="shared" si="5"/>
        <v>08</v>
      </c>
      <c r="D68" s="283" t="str">
        <f t="shared" si="5"/>
        <v>不動産　　　　　　　</v>
      </c>
      <c r="E68" s="416"/>
      <c r="F68" s="295">
        <f t="shared" si="6"/>
        <v>0</v>
      </c>
      <c r="G68" s="416"/>
      <c r="H68" s="417">
        <f>係数!H10</f>
        <v>0.94771405769011519</v>
      </c>
      <c r="I68" s="416"/>
      <c r="J68" s="523">
        <f t="shared" si="7"/>
        <v>0</v>
      </c>
      <c r="K68" s="419"/>
      <c r="L68" s="419"/>
      <c r="M68" s="419"/>
      <c r="N68" s="336"/>
      <c r="O68" s="419"/>
      <c r="P68" s="336"/>
      <c r="R68" s="505"/>
      <c r="S68" s="505"/>
    </row>
    <row r="69" spans="2:19">
      <c r="B69" s="281"/>
      <c r="C69" s="95" t="str">
        <f t="shared" si="5"/>
        <v>09</v>
      </c>
      <c r="D69" s="283" t="str">
        <f t="shared" si="5"/>
        <v>運輸・郵便　　　</v>
      </c>
      <c r="E69" s="416"/>
      <c r="F69" s="295">
        <f t="shared" si="6"/>
        <v>0</v>
      </c>
      <c r="G69" s="416"/>
      <c r="H69" s="417">
        <f>係数!H11</f>
        <v>0.5857993258490265</v>
      </c>
      <c r="I69" s="416"/>
      <c r="J69" s="523">
        <f t="shared" si="7"/>
        <v>0</v>
      </c>
      <c r="K69" s="419"/>
      <c r="L69" s="419"/>
      <c r="M69" s="419"/>
      <c r="N69" s="336"/>
      <c r="O69" s="419"/>
      <c r="P69" s="336"/>
      <c r="R69" s="505"/>
      <c r="S69" s="505"/>
    </row>
    <row r="70" spans="2:19">
      <c r="B70" s="284"/>
      <c r="C70" s="95" t="str">
        <f t="shared" si="5"/>
        <v>10</v>
      </c>
      <c r="D70" s="283" t="str">
        <f t="shared" si="5"/>
        <v>情報通信</v>
      </c>
      <c r="E70" s="416"/>
      <c r="F70" s="295">
        <f t="shared" si="6"/>
        <v>0</v>
      </c>
      <c r="G70" s="416"/>
      <c r="H70" s="417">
        <f>係数!H12</f>
        <v>0.36062067702856626</v>
      </c>
      <c r="I70" s="416"/>
      <c r="J70" s="523">
        <f t="shared" si="7"/>
        <v>0</v>
      </c>
      <c r="K70" s="419"/>
      <c r="L70" s="419"/>
      <c r="M70" s="419"/>
      <c r="N70" s="336"/>
      <c r="O70" s="419"/>
      <c r="P70" s="336"/>
      <c r="R70" s="505"/>
      <c r="S70" s="505"/>
    </row>
    <row r="71" spans="2:19">
      <c r="B71" s="284"/>
      <c r="C71" s="95" t="str">
        <f t="shared" si="5"/>
        <v>11</v>
      </c>
      <c r="D71" s="283" t="str">
        <f t="shared" si="5"/>
        <v>公務　　　　　　　　</v>
      </c>
      <c r="E71" s="416"/>
      <c r="F71" s="295">
        <f t="shared" si="6"/>
        <v>0</v>
      </c>
      <c r="G71" s="416"/>
      <c r="H71" s="417">
        <f>係数!H13</f>
        <v>1</v>
      </c>
      <c r="I71" s="416"/>
      <c r="J71" s="523">
        <f t="shared" si="7"/>
        <v>0</v>
      </c>
      <c r="K71" s="419"/>
      <c r="L71" s="419"/>
      <c r="M71" s="419"/>
      <c r="N71" s="336"/>
      <c r="O71" s="419"/>
      <c r="P71" s="336"/>
      <c r="R71" s="505"/>
      <c r="S71" s="505"/>
    </row>
    <row r="72" spans="2:19">
      <c r="B72" s="284"/>
      <c r="C72" s="95" t="str">
        <f t="shared" si="5"/>
        <v>12</v>
      </c>
      <c r="D72" s="283" t="str">
        <f t="shared" si="5"/>
        <v>サービス業</v>
      </c>
      <c r="E72" s="416"/>
      <c r="F72" s="295">
        <f t="shared" si="6"/>
        <v>0</v>
      </c>
      <c r="G72" s="416"/>
      <c r="H72" s="417">
        <f>係数!H14</f>
        <v>0.74663194785592357</v>
      </c>
      <c r="I72" s="416"/>
      <c r="J72" s="523">
        <f t="shared" si="7"/>
        <v>0</v>
      </c>
      <c r="K72" s="419"/>
      <c r="L72" s="419"/>
      <c r="M72" s="419"/>
      <c r="N72" s="336"/>
      <c r="O72" s="419"/>
      <c r="P72" s="336"/>
      <c r="R72" s="505"/>
      <c r="S72" s="505"/>
    </row>
    <row r="73" spans="2:19" ht="12.75" thickBot="1">
      <c r="B73" s="285"/>
      <c r="C73" s="95" t="str">
        <f t="shared" si="5"/>
        <v>13</v>
      </c>
      <c r="D73" s="283" t="str">
        <f t="shared" si="5"/>
        <v>分類不明</v>
      </c>
      <c r="E73" s="416"/>
      <c r="F73" s="295">
        <f t="shared" si="6"/>
        <v>0</v>
      </c>
      <c r="G73" s="416"/>
      <c r="H73" s="421">
        <f>係数!H15</f>
        <v>0.940260403369926</v>
      </c>
      <c r="I73" s="416"/>
      <c r="J73" s="524">
        <f t="shared" si="7"/>
        <v>0</v>
      </c>
      <c r="K73" s="419"/>
      <c r="L73" s="419"/>
      <c r="M73" s="419"/>
      <c r="N73" s="336"/>
      <c r="O73" s="419"/>
      <c r="P73" s="336"/>
      <c r="R73" s="505"/>
      <c r="S73" s="505"/>
    </row>
    <row r="74" spans="2:19">
      <c r="B74" s="423" t="s">
        <v>70</v>
      </c>
      <c r="C74" s="424"/>
      <c r="D74" s="425"/>
      <c r="E74" s="426"/>
      <c r="F74" s="427">
        <f>SUM(F61:F73)</f>
        <v>0</v>
      </c>
      <c r="G74" s="419"/>
      <c r="H74" s="419"/>
      <c r="I74" s="419"/>
      <c r="J74" s="311">
        <f>SUM(J61:J73)</f>
        <v>0</v>
      </c>
      <c r="K74" s="419"/>
      <c r="L74" s="419"/>
      <c r="M74" s="419"/>
      <c r="N74" s="336"/>
      <c r="O74" s="419"/>
      <c r="P74" s="336"/>
      <c r="R74" s="505"/>
      <c r="S74" s="505"/>
    </row>
    <row r="75" spans="2:19">
      <c r="E75" s="419"/>
      <c r="F75" s="336"/>
      <c r="G75" s="419"/>
      <c r="H75" s="520"/>
      <c r="I75" s="419"/>
      <c r="J75" s="336"/>
      <c r="K75" s="419"/>
      <c r="L75" s="419"/>
      <c r="M75" s="419"/>
      <c r="N75" s="336"/>
      <c r="O75" s="419"/>
      <c r="P75" s="336"/>
      <c r="R75" s="505"/>
      <c r="S75" s="505"/>
    </row>
    <row r="76" spans="2:19">
      <c r="E76" s="419"/>
      <c r="F76" s="336"/>
      <c r="G76" s="419"/>
      <c r="H76" s="520"/>
      <c r="I76" s="419"/>
      <c r="J76" s="336"/>
      <c r="K76" s="419"/>
      <c r="L76" s="419"/>
      <c r="M76" s="419"/>
      <c r="N76" s="336"/>
      <c r="O76" s="419"/>
      <c r="P76" s="336"/>
      <c r="R76" s="505"/>
      <c r="S76" s="505"/>
    </row>
    <row r="77" spans="2:19" ht="14.25">
      <c r="B77" s="187" t="s">
        <v>420</v>
      </c>
      <c r="E77" s="419"/>
      <c r="F77" s="336"/>
      <c r="G77" s="419"/>
      <c r="H77" s="520"/>
      <c r="I77" s="419"/>
      <c r="J77" s="336"/>
      <c r="K77" s="419"/>
      <c r="L77" s="419"/>
      <c r="M77" s="419"/>
      <c r="N77" s="336"/>
      <c r="O77" s="419"/>
      <c r="P77" s="336"/>
      <c r="R77" s="505"/>
      <c r="S77" s="505"/>
    </row>
    <row r="78" spans="2:19" ht="14.25">
      <c r="B78" s="187" t="s">
        <v>421</v>
      </c>
      <c r="E78" s="419"/>
      <c r="F78" s="336"/>
      <c r="G78" s="419"/>
      <c r="H78" s="520"/>
      <c r="I78" s="419"/>
      <c r="J78" s="336"/>
      <c r="K78" s="419"/>
      <c r="L78" s="419"/>
      <c r="M78" s="419"/>
      <c r="N78" s="336"/>
      <c r="O78" s="419"/>
      <c r="P78" s="336"/>
      <c r="R78" s="505"/>
      <c r="S78" s="505"/>
    </row>
    <row r="79" spans="2:19" ht="48.75" thickBot="1">
      <c r="B79" s="272"/>
      <c r="C79" s="484" t="s">
        <v>313</v>
      </c>
      <c r="D79" s="274" t="s">
        <v>58</v>
      </c>
      <c r="F79" s="507" t="s">
        <v>422</v>
      </c>
      <c r="G79" s="419"/>
      <c r="H79" s="275" t="s">
        <v>423</v>
      </c>
      <c r="J79" s="300" t="s">
        <v>424</v>
      </c>
      <c r="K79" s="419"/>
      <c r="L79" s="419"/>
      <c r="M79" s="419"/>
      <c r="N79" s="336"/>
      <c r="O79" s="419"/>
      <c r="P79" s="336"/>
      <c r="R79" s="505"/>
      <c r="S79" s="505"/>
    </row>
    <row r="80" spans="2:19">
      <c r="B80" s="276" t="s">
        <v>86</v>
      </c>
      <c r="C80" s="293" t="str">
        <f t="shared" ref="C80:D92" si="8">C9</f>
        <v>01</v>
      </c>
      <c r="D80" s="278" t="str">
        <f t="shared" si="8"/>
        <v>農林漁業</v>
      </c>
      <c r="E80" s="416"/>
      <c r="F80" s="294">
        <f>J44</f>
        <v>0</v>
      </c>
      <c r="G80" s="416"/>
      <c r="H80" s="509">
        <f>係数!E3</f>
        <v>0.3841408896975782</v>
      </c>
      <c r="I80" s="416"/>
      <c r="J80" s="525">
        <f>F80*H80</f>
        <v>0</v>
      </c>
      <c r="K80" s="419"/>
      <c r="L80" s="419"/>
      <c r="M80" s="419"/>
      <c r="N80" s="336"/>
      <c r="O80" s="419"/>
      <c r="P80" s="336"/>
      <c r="R80" s="505"/>
      <c r="S80" s="505"/>
    </row>
    <row r="81" spans="2:19">
      <c r="B81" s="281"/>
      <c r="C81" s="95" t="str">
        <f t="shared" si="8"/>
        <v>02</v>
      </c>
      <c r="D81" s="283" t="str">
        <f t="shared" si="8"/>
        <v>鉱業</v>
      </c>
      <c r="E81" s="416"/>
      <c r="F81" s="295">
        <f t="shared" ref="F81:F92" si="9">J45</f>
        <v>0</v>
      </c>
      <c r="G81" s="416"/>
      <c r="H81" s="417">
        <f>係数!E4</f>
        <v>0.10084732117278283</v>
      </c>
      <c r="I81" s="416"/>
      <c r="J81" s="526">
        <f>F81*H81</f>
        <v>0</v>
      </c>
      <c r="K81" s="419"/>
      <c r="L81" s="419"/>
      <c r="M81" s="419"/>
      <c r="N81" s="336"/>
      <c r="O81" s="419"/>
      <c r="P81" s="336"/>
      <c r="R81" s="505"/>
      <c r="S81" s="505"/>
    </row>
    <row r="82" spans="2:19">
      <c r="B82" s="281"/>
      <c r="C82" s="95" t="str">
        <f t="shared" si="8"/>
        <v>03</v>
      </c>
      <c r="D82" s="283" t="str">
        <f t="shared" si="8"/>
        <v>製造業</v>
      </c>
      <c r="E82" s="416"/>
      <c r="F82" s="295">
        <f t="shared" si="9"/>
        <v>0</v>
      </c>
      <c r="G82" s="416"/>
      <c r="H82" s="417">
        <f>係数!E5</f>
        <v>0.51447295565808493</v>
      </c>
      <c r="I82" s="416"/>
      <c r="J82" s="527">
        <f>F82*H82</f>
        <v>0</v>
      </c>
      <c r="K82" s="419"/>
      <c r="L82" s="419"/>
      <c r="M82" s="419"/>
      <c r="N82" s="336"/>
      <c r="O82" s="419"/>
      <c r="P82" s="336"/>
      <c r="R82" s="505"/>
      <c r="S82" s="505"/>
    </row>
    <row r="83" spans="2:19">
      <c r="B83" s="281"/>
      <c r="C83" s="95" t="str">
        <f t="shared" si="8"/>
        <v>04</v>
      </c>
      <c r="D83" s="283" t="str">
        <f t="shared" si="8"/>
        <v>建設</v>
      </c>
      <c r="E83" s="416"/>
      <c r="F83" s="295">
        <f t="shared" si="9"/>
        <v>0</v>
      </c>
      <c r="G83" s="416"/>
      <c r="H83" s="513">
        <f>係数!E6</f>
        <v>0</v>
      </c>
      <c r="I83" s="416"/>
      <c r="J83" s="527">
        <f t="shared" ref="J83:J92" si="10">F83*H83</f>
        <v>0</v>
      </c>
      <c r="K83" s="419"/>
      <c r="L83" s="419"/>
      <c r="M83" s="419"/>
      <c r="N83" s="336"/>
      <c r="O83" s="419"/>
      <c r="P83" s="336"/>
      <c r="R83" s="505"/>
      <c r="S83" s="505"/>
    </row>
    <row r="84" spans="2:19">
      <c r="B84" s="281"/>
      <c r="C84" s="95" t="str">
        <f t="shared" si="8"/>
        <v>05</v>
      </c>
      <c r="D84" s="283" t="str">
        <f t="shared" si="8"/>
        <v>電力・ガス・水道</v>
      </c>
      <c r="E84" s="416"/>
      <c r="F84" s="295">
        <f t="shared" si="9"/>
        <v>0</v>
      </c>
      <c r="G84" s="416"/>
      <c r="H84" s="417">
        <f>係数!E7</f>
        <v>0.220649163333793</v>
      </c>
      <c r="I84" s="416"/>
      <c r="J84" s="527">
        <f t="shared" si="10"/>
        <v>0</v>
      </c>
      <c r="K84" s="419"/>
      <c r="L84" s="419"/>
      <c r="M84" s="419"/>
      <c r="N84" s="336"/>
      <c r="O84" s="419"/>
      <c r="P84" s="336"/>
      <c r="R84" s="505"/>
      <c r="S84" s="505"/>
    </row>
    <row r="85" spans="2:19">
      <c r="B85" s="281"/>
      <c r="C85" s="95" t="str">
        <f t="shared" si="8"/>
        <v>06</v>
      </c>
      <c r="D85" s="283" t="str">
        <f t="shared" si="8"/>
        <v>商業　　　　　　　　</v>
      </c>
      <c r="E85" s="416"/>
      <c r="F85" s="295">
        <f t="shared" si="9"/>
        <v>0</v>
      </c>
      <c r="G85" s="416"/>
      <c r="H85" s="417">
        <f>係数!E8</f>
        <v>0.75578673860007539</v>
      </c>
      <c r="I85" s="416"/>
      <c r="J85" s="527">
        <f t="shared" si="10"/>
        <v>0</v>
      </c>
      <c r="K85" s="419"/>
      <c r="L85" s="419"/>
      <c r="M85" s="419"/>
      <c r="N85" s="336"/>
      <c r="O85" s="419"/>
      <c r="P85" s="336"/>
      <c r="R85" s="505"/>
      <c r="S85" s="505"/>
    </row>
    <row r="86" spans="2:19">
      <c r="B86" s="281"/>
      <c r="C86" s="95" t="str">
        <f t="shared" si="8"/>
        <v>07</v>
      </c>
      <c r="D86" s="283" t="str">
        <f t="shared" si="8"/>
        <v>金融・保険　　　　　</v>
      </c>
      <c r="E86" s="416"/>
      <c r="F86" s="295">
        <f t="shared" si="9"/>
        <v>0</v>
      </c>
      <c r="G86" s="416"/>
      <c r="H86" s="417">
        <f>係数!E9</f>
        <v>8.856967503468309E-2</v>
      </c>
      <c r="I86" s="416"/>
      <c r="J86" s="527">
        <f t="shared" si="10"/>
        <v>0</v>
      </c>
      <c r="K86" s="419"/>
      <c r="L86" s="419"/>
      <c r="M86" s="419"/>
      <c r="N86" s="336"/>
      <c r="O86" s="419"/>
      <c r="P86" s="336"/>
      <c r="R86" s="505"/>
      <c r="S86" s="505"/>
    </row>
    <row r="87" spans="2:19">
      <c r="B87" s="281"/>
      <c r="C87" s="95" t="str">
        <f t="shared" si="8"/>
        <v>08</v>
      </c>
      <c r="D87" s="283" t="str">
        <f t="shared" si="8"/>
        <v>不動産　　　　　　　</v>
      </c>
      <c r="E87" s="416"/>
      <c r="F87" s="295">
        <f t="shared" si="9"/>
        <v>0</v>
      </c>
      <c r="G87" s="416"/>
      <c r="H87" s="417">
        <f>係数!E10</f>
        <v>5.2246852452074222E-2</v>
      </c>
      <c r="I87" s="416"/>
      <c r="J87" s="527">
        <f t="shared" si="10"/>
        <v>0</v>
      </c>
      <c r="K87" s="419"/>
      <c r="L87" s="419"/>
      <c r="M87" s="419"/>
      <c r="N87" s="336"/>
      <c r="O87" s="419"/>
      <c r="P87" s="336"/>
      <c r="R87" s="505"/>
      <c r="S87" s="505"/>
    </row>
    <row r="88" spans="2:19">
      <c r="B88" s="281"/>
      <c r="C88" s="95" t="str">
        <f t="shared" si="8"/>
        <v>09</v>
      </c>
      <c r="D88" s="283" t="str">
        <f t="shared" si="8"/>
        <v>運輸・郵便　　　</v>
      </c>
      <c r="E88" s="416"/>
      <c r="F88" s="295">
        <f t="shared" si="9"/>
        <v>0</v>
      </c>
      <c r="G88" s="416"/>
      <c r="H88" s="417">
        <f>係数!E11</f>
        <v>0.36017783313980967</v>
      </c>
      <c r="I88" s="416"/>
      <c r="J88" s="527">
        <f t="shared" si="10"/>
        <v>0</v>
      </c>
      <c r="K88" s="419"/>
      <c r="L88" s="419"/>
      <c r="M88" s="419"/>
      <c r="N88" s="336"/>
      <c r="O88" s="419"/>
      <c r="P88" s="336"/>
      <c r="R88" s="505"/>
      <c r="S88" s="505"/>
    </row>
    <row r="89" spans="2:19">
      <c r="B89" s="284"/>
      <c r="C89" s="95" t="str">
        <f t="shared" si="8"/>
        <v>10</v>
      </c>
      <c r="D89" s="283" t="str">
        <f t="shared" si="8"/>
        <v>情報通信</v>
      </c>
      <c r="E89" s="416"/>
      <c r="F89" s="295">
        <f t="shared" si="9"/>
        <v>0</v>
      </c>
      <c r="G89" s="416"/>
      <c r="H89" s="417">
        <f>係数!E12</f>
        <v>0.58136381090640432</v>
      </c>
      <c r="I89" s="416"/>
      <c r="J89" s="527">
        <f t="shared" si="10"/>
        <v>0</v>
      </c>
      <c r="K89" s="419"/>
      <c r="L89" s="419"/>
      <c r="M89" s="419"/>
      <c r="N89" s="336"/>
      <c r="O89" s="419"/>
      <c r="P89" s="336"/>
      <c r="R89" s="505"/>
      <c r="S89" s="505"/>
    </row>
    <row r="90" spans="2:19">
      <c r="B90" s="284"/>
      <c r="C90" s="95" t="str">
        <f t="shared" si="8"/>
        <v>11</v>
      </c>
      <c r="D90" s="283" t="str">
        <f t="shared" si="8"/>
        <v>公務　　　　　　　　</v>
      </c>
      <c r="E90" s="416"/>
      <c r="F90" s="295">
        <f t="shared" si="9"/>
        <v>0</v>
      </c>
      <c r="G90" s="416"/>
      <c r="H90" s="417">
        <f>係数!E13</f>
        <v>0</v>
      </c>
      <c r="I90" s="416"/>
      <c r="J90" s="527">
        <f t="shared" si="10"/>
        <v>0</v>
      </c>
      <c r="K90" s="419"/>
      <c r="L90" s="419"/>
      <c r="M90" s="419"/>
      <c r="N90" s="336"/>
      <c r="O90" s="419"/>
      <c r="P90" s="336"/>
      <c r="R90" s="505"/>
      <c r="S90" s="505"/>
    </row>
    <row r="91" spans="2:19">
      <c r="B91" s="284"/>
      <c r="C91" s="95" t="str">
        <f t="shared" si="8"/>
        <v>12</v>
      </c>
      <c r="D91" s="283" t="str">
        <f t="shared" si="8"/>
        <v>サービス業</v>
      </c>
      <c r="E91" s="416"/>
      <c r="F91" s="295">
        <f t="shared" si="9"/>
        <v>0</v>
      </c>
      <c r="G91" s="416"/>
      <c r="H91" s="417">
        <f>係数!E14</f>
        <v>0.23490773620901681</v>
      </c>
      <c r="I91" s="416"/>
      <c r="J91" s="527">
        <f t="shared" si="10"/>
        <v>0</v>
      </c>
      <c r="K91" s="419"/>
      <c r="L91" s="419"/>
      <c r="M91" s="419"/>
      <c r="N91" s="336"/>
      <c r="O91" s="419"/>
      <c r="P91" s="336"/>
      <c r="R91" s="505"/>
      <c r="S91" s="505"/>
    </row>
    <row r="92" spans="2:19" ht="12.75" thickBot="1">
      <c r="B92" s="285"/>
      <c r="C92" s="95" t="str">
        <f t="shared" si="8"/>
        <v>13</v>
      </c>
      <c r="D92" s="283" t="str">
        <f t="shared" si="8"/>
        <v>分類不明</v>
      </c>
      <c r="E92" s="416"/>
      <c r="F92" s="295">
        <f t="shared" si="9"/>
        <v>0</v>
      </c>
      <c r="G92" s="416"/>
      <c r="H92" s="421">
        <f>係数!E15</f>
        <v>5.8012584661130219E-2</v>
      </c>
      <c r="I92" s="416"/>
      <c r="J92" s="528">
        <f t="shared" si="10"/>
        <v>0</v>
      </c>
      <c r="K92" s="419"/>
      <c r="L92" s="419"/>
      <c r="M92" s="419"/>
      <c r="N92" s="336"/>
      <c r="O92" s="419"/>
      <c r="P92" s="336"/>
      <c r="R92" s="505"/>
      <c r="S92" s="505"/>
    </row>
    <row r="93" spans="2:19">
      <c r="B93" s="423" t="s">
        <v>70</v>
      </c>
      <c r="C93" s="424"/>
      <c r="D93" s="425"/>
      <c r="E93" s="426"/>
      <c r="F93" s="427">
        <f>SUM(F80:F92)</f>
        <v>0</v>
      </c>
      <c r="G93" s="419"/>
      <c r="H93" s="419"/>
      <c r="I93" s="419"/>
      <c r="J93" s="311">
        <f>SUM(J80:J92)</f>
        <v>0</v>
      </c>
      <c r="K93" s="419"/>
      <c r="L93" s="419"/>
      <c r="M93" s="419"/>
      <c r="N93" s="336"/>
      <c r="O93" s="419"/>
      <c r="P93" s="336"/>
      <c r="R93" s="505"/>
      <c r="S93" s="505"/>
    </row>
    <row r="94" spans="2:19">
      <c r="B94" s="335"/>
      <c r="C94" s="95"/>
      <c r="D94" s="335"/>
      <c r="E94" s="419"/>
      <c r="F94" s="336"/>
      <c r="G94" s="419"/>
      <c r="H94" s="419"/>
      <c r="I94" s="419"/>
      <c r="J94" s="164"/>
      <c r="K94" s="419"/>
      <c r="L94" s="419"/>
      <c r="M94" s="419"/>
      <c r="N94" s="336"/>
      <c r="O94" s="419"/>
      <c r="P94" s="336"/>
      <c r="R94" s="505"/>
      <c r="S94" s="505"/>
    </row>
    <row r="95" spans="2:19" ht="14.25">
      <c r="B95" s="68" t="s">
        <v>390</v>
      </c>
      <c r="C95" s="95"/>
      <c r="D95" s="335"/>
      <c r="E95" s="419"/>
      <c r="F95" s="336"/>
      <c r="G95" s="419"/>
      <c r="H95" s="419"/>
      <c r="I95" s="419"/>
      <c r="J95" s="164"/>
      <c r="K95" s="419"/>
      <c r="L95" s="419"/>
      <c r="M95" s="419"/>
      <c r="N95" s="336"/>
      <c r="O95" s="419"/>
      <c r="P95" s="336"/>
      <c r="R95" s="505"/>
      <c r="S95" s="505"/>
    </row>
    <row r="96" spans="2:19" ht="48">
      <c r="B96" s="272"/>
      <c r="C96" s="484" t="s">
        <v>313</v>
      </c>
      <c r="D96" s="274" t="s">
        <v>58</v>
      </c>
      <c r="F96" s="507" t="s">
        <v>418</v>
      </c>
      <c r="G96" s="419"/>
      <c r="H96" s="275" t="s">
        <v>329</v>
      </c>
      <c r="J96" s="275" t="s">
        <v>390</v>
      </c>
      <c r="K96" s="419"/>
      <c r="L96" s="419"/>
      <c r="M96" s="419"/>
      <c r="N96" s="336"/>
      <c r="O96" s="419"/>
      <c r="P96" s="336"/>
      <c r="R96" s="505"/>
      <c r="S96" s="505"/>
    </row>
    <row r="97" spans="2:19">
      <c r="B97" s="276" t="s">
        <v>86</v>
      </c>
      <c r="C97" s="293" t="str">
        <f t="shared" ref="C97:D109" si="11">C9</f>
        <v>01</v>
      </c>
      <c r="D97" s="278" t="str">
        <f t="shared" si="11"/>
        <v>農林漁業</v>
      </c>
      <c r="E97" s="416"/>
      <c r="F97" s="294">
        <f>J44</f>
        <v>0</v>
      </c>
      <c r="G97" s="416"/>
      <c r="H97" s="509">
        <f>係数!F3</f>
        <v>0.18627258752666587</v>
      </c>
      <c r="I97" s="416"/>
      <c r="J97" s="295">
        <f>F97*H97</f>
        <v>0</v>
      </c>
      <c r="K97" s="419"/>
      <c r="L97" s="419"/>
      <c r="M97" s="419"/>
      <c r="N97" s="336"/>
      <c r="O97" s="419"/>
      <c r="P97" s="336"/>
      <c r="R97" s="505"/>
      <c r="S97" s="505"/>
    </row>
    <row r="98" spans="2:19">
      <c r="B98" s="281"/>
      <c r="C98" s="95" t="str">
        <f t="shared" si="11"/>
        <v>02</v>
      </c>
      <c r="D98" s="283" t="str">
        <f t="shared" si="11"/>
        <v>鉱業</v>
      </c>
      <c r="E98" s="416"/>
      <c r="F98" s="295">
        <f>J45</f>
        <v>0</v>
      </c>
      <c r="G98" s="416"/>
      <c r="H98" s="417">
        <f>係数!F4</f>
        <v>0.88699491649118689</v>
      </c>
      <c r="I98" s="416"/>
      <c r="J98" s="295">
        <f>F98*H98</f>
        <v>0</v>
      </c>
      <c r="K98" s="419"/>
      <c r="L98" s="419"/>
      <c r="M98" s="419"/>
      <c r="N98" s="336"/>
      <c r="O98" s="419"/>
      <c r="P98" s="336"/>
      <c r="R98" s="505"/>
      <c r="S98" s="505"/>
    </row>
    <row r="99" spans="2:19">
      <c r="B99" s="281"/>
      <c r="C99" s="95" t="str">
        <f t="shared" si="11"/>
        <v>03</v>
      </c>
      <c r="D99" s="283" t="str">
        <f t="shared" si="11"/>
        <v>製造業</v>
      </c>
      <c r="E99" s="416"/>
      <c r="F99" s="295">
        <f>J46</f>
        <v>0</v>
      </c>
      <c r="G99" s="416"/>
      <c r="H99" s="417">
        <f>係数!F5</f>
        <v>0.19713443553834539</v>
      </c>
      <c r="I99" s="416"/>
      <c r="J99" s="392">
        <f>F99*H99</f>
        <v>0</v>
      </c>
      <c r="K99" s="419"/>
      <c r="L99" s="419"/>
      <c r="M99" s="419"/>
      <c r="N99" s="336"/>
      <c r="O99" s="419"/>
      <c r="P99" s="336"/>
      <c r="R99" s="505"/>
      <c r="S99" s="505"/>
    </row>
    <row r="100" spans="2:19">
      <c r="B100" s="281"/>
      <c r="C100" s="95" t="str">
        <f t="shared" si="11"/>
        <v>04</v>
      </c>
      <c r="D100" s="283" t="str">
        <f t="shared" si="11"/>
        <v>建設</v>
      </c>
      <c r="E100" s="416"/>
      <c r="F100" s="295">
        <f t="shared" ref="F100:F109" si="12">J47</f>
        <v>0</v>
      </c>
      <c r="G100" s="416"/>
      <c r="H100" s="513">
        <f>係数!F6</f>
        <v>0</v>
      </c>
      <c r="I100" s="416"/>
      <c r="J100" s="392">
        <f>F100*H100</f>
        <v>0</v>
      </c>
      <c r="K100" s="419"/>
      <c r="L100" s="419"/>
      <c r="M100" s="419"/>
      <c r="N100" s="336"/>
      <c r="O100" s="419"/>
      <c r="P100" s="336"/>
      <c r="R100" s="505"/>
      <c r="S100" s="505"/>
    </row>
    <row r="101" spans="2:19">
      <c r="B101" s="281"/>
      <c r="C101" s="95" t="str">
        <f t="shared" si="11"/>
        <v>05</v>
      </c>
      <c r="D101" s="283" t="str">
        <f t="shared" si="11"/>
        <v>電力・ガス・水道</v>
      </c>
      <c r="E101" s="416"/>
      <c r="F101" s="295">
        <f t="shared" si="12"/>
        <v>0</v>
      </c>
      <c r="G101" s="416"/>
      <c r="H101" s="417">
        <f>係数!F7</f>
        <v>3.8787753413322296E-5</v>
      </c>
      <c r="I101" s="416"/>
      <c r="J101" s="392">
        <f t="shared" ref="J101:J109" si="13">F101*H101</f>
        <v>0</v>
      </c>
      <c r="K101" s="419"/>
      <c r="L101" s="419"/>
      <c r="M101" s="419"/>
      <c r="N101" s="336"/>
      <c r="O101" s="419"/>
      <c r="P101" s="336"/>
      <c r="R101" s="505"/>
      <c r="S101" s="505"/>
    </row>
    <row r="102" spans="2:19">
      <c r="B102" s="281"/>
      <c r="C102" s="95" t="str">
        <f t="shared" si="11"/>
        <v>06</v>
      </c>
      <c r="D102" s="283" t="str">
        <f t="shared" si="11"/>
        <v>商業　　　　　　　　</v>
      </c>
      <c r="E102" s="416"/>
      <c r="F102" s="295">
        <f t="shared" si="12"/>
        <v>0</v>
      </c>
      <c r="G102" s="416"/>
      <c r="H102" s="417">
        <f>係数!F8</f>
        <v>7.8901957673007117E-3</v>
      </c>
      <c r="I102" s="416"/>
      <c r="J102" s="392">
        <f t="shared" si="13"/>
        <v>0</v>
      </c>
      <c r="K102" s="419"/>
      <c r="L102" s="419"/>
      <c r="M102" s="419"/>
      <c r="N102" s="336"/>
      <c r="O102" s="419"/>
      <c r="P102" s="336"/>
      <c r="R102" s="505"/>
      <c r="S102" s="505"/>
    </row>
    <row r="103" spans="2:19">
      <c r="B103" s="281"/>
      <c r="C103" s="95" t="str">
        <f t="shared" si="11"/>
        <v>07</v>
      </c>
      <c r="D103" s="283" t="str">
        <f t="shared" si="11"/>
        <v>金融・保険　　　　　</v>
      </c>
      <c r="E103" s="416"/>
      <c r="F103" s="295">
        <f t="shared" si="12"/>
        <v>0</v>
      </c>
      <c r="G103" s="416"/>
      <c r="H103" s="417">
        <f>係数!F9</f>
        <v>2.9648866953077668E-2</v>
      </c>
      <c r="I103" s="416"/>
      <c r="J103" s="392">
        <f t="shared" si="13"/>
        <v>0</v>
      </c>
      <c r="K103" s="419"/>
      <c r="L103" s="419"/>
      <c r="M103" s="419"/>
      <c r="N103" s="336"/>
      <c r="O103" s="419"/>
      <c r="P103" s="336"/>
      <c r="R103" s="505"/>
      <c r="S103" s="505"/>
    </row>
    <row r="104" spans="2:19">
      <c r="B104" s="281"/>
      <c r="C104" s="95" t="str">
        <f t="shared" si="11"/>
        <v>08</v>
      </c>
      <c r="D104" s="283" t="str">
        <f t="shared" si="11"/>
        <v>不動産　　　　　　　</v>
      </c>
      <c r="E104" s="416"/>
      <c r="F104" s="295">
        <f t="shared" si="12"/>
        <v>0</v>
      </c>
      <c r="G104" s="416"/>
      <c r="H104" s="417">
        <f>係数!F10</f>
        <v>3.9089857810642219E-5</v>
      </c>
      <c r="I104" s="416"/>
      <c r="J104" s="392">
        <f t="shared" si="13"/>
        <v>0</v>
      </c>
      <c r="K104" s="419"/>
      <c r="L104" s="419"/>
      <c r="M104" s="419"/>
      <c r="N104" s="336"/>
      <c r="O104" s="419"/>
      <c r="P104" s="336"/>
      <c r="R104" s="505"/>
      <c r="S104" s="505"/>
    </row>
    <row r="105" spans="2:19">
      <c r="B105" s="281"/>
      <c r="C105" s="95" t="str">
        <f t="shared" si="11"/>
        <v>09</v>
      </c>
      <c r="D105" s="283" t="str">
        <f t="shared" si="11"/>
        <v>運輸・郵便　　　</v>
      </c>
      <c r="E105" s="416"/>
      <c r="F105" s="295">
        <f t="shared" si="12"/>
        <v>0</v>
      </c>
      <c r="G105" s="416"/>
      <c r="H105" s="417">
        <f>係数!F11</f>
        <v>5.4022841011163864E-2</v>
      </c>
      <c r="I105" s="416"/>
      <c r="J105" s="392">
        <f t="shared" si="13"/>
        <v>0</v>
      </c>
      <c r="K105" s="419"/>
      <c r="L105" s="419"/>
      <c r="M105" s="419"/>
      <c r="N105" s="336"/>
      <c r="O105" s="419"/>
      <c r="P105" s="336"/>
      <c r="R105" s="505"/>
      <c r="S105" s="505"/>
    </row>
    <row r="106" spans="2:19">
      <c r="B106" s="284"/>
      <c r="C106" s="95" t="str">
        <f t="shared" si="11"/>
        <v>10</v>
      </c>
      <c r="D106" s="283" t="str">
        <f t="shared" si="11"/>
        <v>情報通信</v>
      </c>
      <c r="E106" s="416"/>
      <c r="F106" s="295">
        <f t="shared" si="12"/>
        <v>0</v>
      </c>
      <c r="G106" s="416"/>
      <c r="H106" s="417">
        <f>係数!F12</f>
        <v>5.801551206502948E-2</v>
      </c>
      <c r="I106" s="416"/>
      <c r="J106" s="392">
        <f t="shared" si="13"/>
        <v>0</v>
      </c>
      <c r="K106" s="419"/>
      <c r="L106" s="419"/>
      <c r="M106" s="419"/>
      <c r="N106" s="336"/>
      <c r="O106" s="419"/>
      <c r="P106" s="336"/>
      <c r="R106" s="505"/>
      <c r="S106" s="505"/>
    </row>
    <row r="107" spans="2:19">
      <c r="B107" s="284"/>
      <c r="C107" s="95" t="str">
        <f t="shared" si="11"/>
        <v>11</v>
      </c>
      <c r="D107" s="283" t="str">
        <f t="shared" si="11"/>
        <v>公務　　　　　　　　</v>
      </c>
      <c r="E107" s="416"/>
      <c r="F107" s="295">
        <f t="shared" si="12"/>
        <v>0</v>
      </c>
      <c r="G107" s="416"/>
      <c r="H107" s="417">
        <f>係数!F13</f>
        <v>0</v>
      </c>
      <c r="I107" s="416"/>
      <c r="J107" s="392">
        <f t="shared" si="13"/>
        <v>0</v>
      </c>
      <c r="K107" s="419"/>
      <c r="L107" s="419"/>
      <c r="M107" s="419"/>
      <c r="N107" s="336"/>
      <c r="O107" s="419"/>
      <c r="P107" s="336"/>
      <c r="R107" s="505"/>
      <c r="S107" s="505"/>
    </row>
    <row r="108" spans="2:19">
      <c r="B108" s="284"/>
      <c r="C108" s="95" t="str">
        <f t="shared" si="11"/>
        <v>12</v>
      </c>
      <c r="D108" s="283" t="str">
        <f t="shared" si="11"/>
        <v>サービス業</v>
      </c>
      <c r="E108" s="416"/>
      <c r="F108" s="295">
        <f t="shared" si="12"/>
        <v>0</v>
      </c>
      <c r="G108" s="416"/>
      <c r="H108" s="417">
        <f>係数!F14</f>
        <v>1.8460315935059594E-2</v>
      </c>
      <c r="I108" s="416"/>
      <c r="J108" s="392">
        <f t="shared" si="13"/>
        <v>0</v>
      </c>
      <c r="K108" s="419"/>
      <c r="L108" s="419"/>
      <c r="M108" s="419"/>
      <c r="N108" s="336"/>
      <c r="O108" s="419"/>
      <c r="P108" s="336"/>
      <c r="R108" s="505"/>
      <c r="S108" s="505"/>
    </row>
    <row r="109" spans="2:19">
      <c r="B109" s="285"/>
      <c r="C109" s="95" t="str">
        <f t="shared" si="11"/>
        <v>13</v>
      </c>
      <c r="D109" s="283" t="str">
        <f t="shared" si="11"/>
        <v>分類不明</v>
      </c>
      <c r="E109" s="416"/>
      <c r="F109" s="295">
        <f t="shared" si="12"/>
        <v>0</v>
      </c>
      <c r="G109" s="416"/>
      <c r="H109" s="421">
        <f>係数!F15</f>
        <v>1.7270119689438196E-3</v>
      </c>
      <c r="I109" s="416"/>
      <c r="J109" s="392">
        <f t="shared" si="13"/>
        <v>0</v>
      </c>
      <c r="K109" s="419"/>
      <c r="L109" s="419"/>
      <c r="M109" s="419"/>
      <c r="N109" s="336"/>
      <c r="O109" s="419"/>
      <c r="P109" s="336"/>
      <c r="R109" s="505"/>
      <c r="S109" s="505"/>
    </row>
    <row r="110" spans="2:19">
      <c r="B110" s="423" t="s">
        <v>70</v>
      </c>
      <c r="C110" s="424"/>
      <c r="D110" s="425"/>
      <c r="E110" s="426"/>
      <c r="F110" s="427">
        <f>SUM(F97:F109)</f>
        <v>0</v>
      </c>
      <c r="G110" s="419"/>
      <c r="H110" s="419"/>
      <c r="I110" s="419"/>
      <c r="J110" s="309">
        <f>SUM(J97:J109)</f>
        <v>0</v>
      </c>
      <c r="K110" s="419"/>
      <c r="L110" s="419"/>
      <c r="M110" s="419"/>
      <c r="N110" s="336"/>
      <c r="O110" s="419"/>
      <c r="P110" s="336"/>
      <c r="R110" s="505"/>
      <c r="S110" s="505"/>
    </row>
    <row r="111" spans="2:19">
      <c r="B111" s="335"/>
      <c r="C111" s="95"/>
      <c r="D111" s="335"/>
      <c r="E111" s="419"/>
      <c r="F111" s="336"/>
      <c r="G111" s="419"/>
      <c r="H111" s="419"/>
      <c r="I111" s="419"/>
      <c r="J111" s="164"/>
      <c r="K111" s="419"/>
      <c r="L111" s="419"/>
      <c r="M111" s="419"/>
      <c r="N111" s="336"/>
      <c r="O111" s="419"/>
      <c r="P111" s="336"/>
      <c r="R111" s="505"/>
      <c r="S111" s="505"/>
    </row>
    <row r="112" spans="2:19">
      <c r="B112" s="335"/>
      <c r="C112" s="95"/>
      <c r="D112" s="335"/>
      <c r="E112" s="419"/>
      <c r="F112" s="336"/>
      <c r="G112" s="419"/>
      <c r="H112" s="419"/>
      <c r="I112" s="419"/>
      <c r="J112" s="164"/>
      <c r="K112" s="419"/>
      <c r="L112" s="419"/>
      <c r="M112" s="419"/>
      <c r="N112" s="336"/>
      <c r="O112" s="419"/>
      <c r="P112" s="336"/>
      <c r="R112" s="505"/>
      <c r="S112" s="505"/>
    </row>
    <row r="113" spans="2:19" ht="14.25">
      <c r="B113" s="480" t="s">
        <v>425</v>
      </c>
      <c r="E113" s="419"/>
      <c r="F113" s="336"/>
      <c r="G113" s="419"/>
      <c r="H113" s="520"/>
      <c r="I113" s="419"/>
      <c r="J113" s="336"/>
      <c r="K113" s="419"/>
      <c r="L113" s="419"/>
      <c r="M113" s="419"/>
      <c r="N113" s="336"/>
      <c r="O113" s="419"/>
      <c r="P113" s="336"/>
      <c r="R113" s="505"/>
      <c r="S113" s="505"/>
    </row>
    <row r="114" spans="2:19" ht="14.25">
      <c r="B114" s="187" t="s">
        <v>364</v>
      </c>
      <c r="E114" s="419"/>
      <c r="F114" s="336"/>
      <c r="G114" s="419"/>
      <c r="H114" s="520"/>
      <c r="I114" s="419"/>
      <c r="J114" s="336"/>
      <c r="K114" s="419"/>
      <c r="L114" s="419"/>
      <c r="M114" s="419"/>
      <c r="N114" s="336"/>
      <c r="O114" s="419"/>
      <c r="P114" s="336"/>
      <c r="R114" s="505"/>
      <c r="S114" s="505"/>
    </row>
    <row r="115" spans="2:19" ht="48">
      <c r="B115" s="272"/>
      <c r="C115" s="484" t="s">
        <v>313</v>
      </c>
      <c r="D115" s="274" t="s">
        <v>58</v>
      </c>
      <c r="F115" s="275" t="s">
        <v>426</v>
      </c>
      <c r="H115" s="507" t="s">
        <v>427</v>
      </c>
      <c r="J115" s="507" t="s">
        <v>428</v>
      </c>
      <c r="K115" s="419"/>
      <c r="L115" s="419"/>
      <c r="M115" s="419"/>
      <c r="N115" s="336"/>
      <c r="O115" s="419"/>
      <c r="P115" s="336"/>
      <c r="R115" s="505"/>
      <c r="S115" s="505"/>
    </row>
    <row r="116" spans="2:19">
      <c r="B116" s="461" t="s">
        <v>72</v>
      </c>
      <c r="C116" s="293" t="str">
        <f t="shared" ref="C116:D128" si="14">C9</f>
        <v>01</v>
      </c>
      <c r="D116" s="278" t="str">
        <f t="shared" si="14"/>
        <v>農林漁業</v>
      </c>
      <c r="E116" s="426"/>
      <c r="F116" s="508"/>
      <c r="G116" s="426"/>
      <c r="H116" s="529">
        <f>係数!M16</f>
        <v>1.249191242482116E-2</v>
      </c>
      <c r="I116" s="416"/>
      <c r="J116" s="294">
        <f t="shared" ref="J116:J128" si="15">$F$129*H116</f>
        <v>0</v>
      </c>
      <c r="K116" s="419"/>
      <c r="L116" s="419"/>
      <c r="M116" s="419"/>
      <c r="N116" s="336"/>
      <c r="O116" s="419"/>
      <c r="P116" s="336"/>
      <c r="R116" s="505"/>
      <c r="S116" s="505"/>
    </row>
    <row r="117" spans="2:19">
      <c r="B117" s="289"/>
      <c r="C117" s="95" t="str">
        <f t="shared" si="14"/>
        <v>02</v>
      </c>
      <c r="D117" s="283" t="str">
        <f t="shared" si="14"/>
        <v>鉱業</v>
      </c>
      <c r="E117" s="416"/>
      <c r="F117" s="510"/>
      <c r="G117" s="416"/>
      <c r="H117" s="435">
        <f>係数!M17</f>
        <v>-2.0016244427143947E-5</v>
      </c>
      <c r="I117" s="416"/>
      <c r="J117" s="295">
        <f t="shared" si="15"/>
        <v>0</v>
      </c>
      <c r="K117" s="419"/>
      <c r="L117" s="419"/>
      <c r="M117" s="419"/>
      <c r="N117" s="336"/>
      <c r="O117" s="419"/>
      <c r="P117" s="336"/>
      <c r="R117" s="505"/>
      <c r="S117" s="505"/>
    </row>
    <row r="118" spans="2:19">
      <c r="B118" s="289"/>
      <c r="C118" s="95" t="str">
        <f t="shared" si="14"/>
        <v>03</v>
      </c>
      <c r="D118" s="283" t="str">
        <f t="shared" si="14"/>
        <v>製造業</v>
      </c>
      <c r="E118" s="416"/>
      <c r="F118" s="510"/>
      <c r="G118" s="416"/>
      <c r="H118" s="435">
        <f>係数!M18</f>
        <v>0.18792676301139039</v>
      </c>
      <c r="I118" s="416"/>
      <c r="J118" s="295">
        <f t="shared" si="15"/>
        <v>0</v>
      </c>
      <c r="K118" s="419"/>
      <c r="L118" s="419"/>
      <c r="M118" s="419"/>
      <c r="N118" s="336"/>
      <c r="O118" s="419"/>
      <c r="P118" s="336"/>
      <c r="R118" s="505"/>
      <c r="S118" s="505"/>
    </row>
    <row r="119" spans="2:19">
      <c r="B119" s="289"/>
      <c r="C119" s="95" t="str">
        <f t="shared" si="14"/>
        <v>04</v>
      </c>
      <c r="D119" s="283" t="str">
        <f t="shared" si="14"/>
        <v>建設</v>
      </c>
      <c r="E119" s="512"/>
      <c r="F119" s="511"/>
      <c r="G119" s="512"/>
      <c r="H119" s="530">
        <f>係数!M19</f>
        <v>0</v>
      </c>
      <c r="I119" s="416"/>
      <c r="J119" s="295">
        <f t="shared" si="15"/>
        <v>0</v>
      </c>
      <c r="K119" s="419"/>
      <c r="L119" s="419"/>
      <c r="M119" s="419"/>
      <c r="N119" s="336"/>
      <c r="O119" s="419"/>
      <c r="P119" s="336"/>
      <c r="R119" s="505"/>
      <c r="S119" s="505"/>
    </row>
    <row r="120" spans="2:19">
      <c r="B120" s="289"/>
      <c r="C120" s="95" t="str">
        <f t="shared" si="14"/>
        <v>05</v>
      </c>
      <c r="D120" s="283" t="str">
        <f t="shared" si="14"/>
        <v>電力・ガス・水道</v>
      </c>
      <c r="E120" s="416"/>
      <c r="F120" s="514"/>
      <c r="G120" s="416"/>
      <c r="H120" s="435">
        <f>係数!M20</f>
        <v>2.842234344785699E-2</v>
      </c>
      <c r="I120" s="416"/>
      <c r="J120" s="295">
        <f t="shared" si="15"/>
        <v>0</v>
      </c>
      <c r="K120" s="419"/>
      <c r="L120" s="419"/>
      <c r="M120" s="419"/>
      <c r="N120" s="336"/>
      <c r="O120" s="419"/>
      <c r="P120" s="336"/>
      <c r="R120" s="505"/>
      <c r="S120" s="505"/>
    </row>
    <row r="121" spans="2:19">
      <c r="B121" s="289"/>
      <c r="C121" s="95" t="str">
        <f t="shared" si="14"/>
        <v>06</v>
      </c>
      <c r="D121" s="283" t="str">
        <f t="shared" si="14"/>
        <v>商業　　　　　　　　</v>
      </c>
      <c r="E121" s="416"/>
      <c r="F121" s="514"/>
      <c r="G121" s="416"/>
      <c r="H121" s="435">
        <f>係数!M21</f>
        <v>0.15763199118207091</v>
      </c>
      <c r="I121" s="416"/>
      <c r="J121" s="295">
        <f t="shared" si="15"/>
        <v>0</v>
      </c>
      <c r="K121" s="419"/>
      <c r="L121" s="419"/>
      <c r="M121" s="419"/>
      <c r="N121" s="336"/>
      <c r="O121" s="419"/>
      <c r="P121" s="336"/>
      <c r="R121" s="505"/>
      <c r="S121" s="505"/>
    </row>
    <row r="122" spans="2:19">
      <c r="B122" s="289"/>
      <c r="C122" s="95" t="str">
        <f t="shared" si="14"/>
        <v>07</v>
      </c>
      <c r="D122" s="283" t="str">
        <f t="shared" si="14"/>
        <v>金融・保険　　　　　</v>
      </c>
      <c r="E122" s="416"/>
      <c r="F122" s="514"/>
      <c r="G122" s="416"/>
      <c r="H122" s="435">
        <f>係数!M22</f>
        <v>5.8081000357059265E-2</v>
      </c>
      <c r="I122" s="416"/>
      <c r="J122" s="295">
        <f t="shared" si="15"/>
        <v>0</v>
      </c>
      <c r="K122" s="419"/>
      <c r="L122" s="419"/>
      <c r="M122" s="419"/>
      <c r="N122" s="336"/>
      <c r="O122" s="419"/>
      <c r="P122" s="336"/>
      <c r="R122" s="505"/>
      <c r="S122" s="505"/>
    </row>
    <row r="123" spans="2:19">
      <c r="B123" s="289"/>
      <c r="C123" s="95" t="str">
        <f t="shared" si="14"/>
        <v>08</v>
      </c>
      <c r="D123" s="283" t="str">
        <f t="shared" si="14"/>
        <v>不動産　　　　　　　</v>
      </c>
      <c r="E123" s="416"/>
      <c r="F123" s="514"/>
      <c r="G123" s="416"/>
      <c r="H123" s="435">
        <f>係数!M23</f>
        <v>0.21612211295300171</v>
      </c>
      <c r="I123" s="416"/>
      <c r="J123" s="295">
        <f t="shared" si="15"/>
        <v>0</v>
      </c>
      <c r="K123" s="419"/>
      <c r="L123" s="419"/>
      <c r="M123" s="419"/>
      <c r="N123" s="336"/>
      <c r="O123" s="419"/>
      <c r="P123" s="336"/>
      <c r="R123" s="505"/>
      <c r="S123" s="505"/>
    </row>
    <row r="124" spans="2:19">
      <c r="B124" s="289"/>
      <c r="C124" s="95" t="str">
        <f t="shared" si="14"/>
        <v>09</v>
      </c>
      <c r="D124" s="283" t="str">
        <f t="shared" si="14"/>
        <v>運輸・郵便　　　</v>
      </c>
      <c r="E124" s="426"/>
      <c r="F124" s="491"/>
      <c r="G124" s="426"/>
      <c r="H124" s="435">
        <f>係数!M24</f>
        <v>4.9350674690505213E-2</v>
      </c>
      <c r="I124" s="416"/>
      <c r="J124" s="295">
        <f t="shared" si="15"/>
        <v>0</v>
      </c>
      <c r="K124" s="419"/>
      <c r="L124" s="419"/>
      <c r="M124" s="419"/>
      <c r="N124" s="336"/>
      <c r="O124" s="419"/>
      <c r="P124" s="336"/>
      <c r="R124" s="505"/>
      <c r="S124" s="505"/>
    </row>
    <row r="125" spans="2:19">
      <c r="B125" s="290"/>
      <c r="C125" s="95" t="str">
        <f t="shared" si="14"/>
        <v>10</v>
      </c>
      <c r="D125" s="283" t="str">
        <f t="shared" si="14"/>
        <v>情報通信</v>
      </c>
      <c r="E125" s="515"/>
      <c r="F125" s="510"/>
      <c r="G125" s="515"/>
      <c r="H125" s="435">
        <f>係数!M25</f>
        <v>4.3258091706226298E-2</v>
      </c>
      <c r="I125" s="416"/>
      <c r="J125" s="295">
        <f t="shared" si="15"/>
        <v>0</v>
      </c>
      <c r="K125" s="419"/>
      <c r="L125" s="419"/>
      <c r="M125" s="419"/>
      <c r="N125" s="336"/>
      <c r="O125" s="419"/>
      <c r="P125" s="336"/>
      <c r="R125" s="505"/>
      <c r="S125" s="505"/>
    </row>
    <row r="126" spans="2:19">
      <c r="B126" s="290"/>
      <c r="C126" s="95" t="str">
        <f t="shared" si="14"/>
        <v>11</v>
      </c>
      <c r="D126" s="283" t="str">
        <f t="shared" si="14"/>
        <v>公務　　　　　　　　</v>
      </c>
      <c r="E126" s="515"/>
      <c r="F126" s="510"/>
      <c r="G126" s="515"/>
      <c r="H126" s="435">
        <f>係数!M26</f>
        <v>3.8223956441146793E-3</v>
      </c>
      <c r="I126" s="416"/>
      <c r="J126" s="295">
        <f t="shared" si="15"/>
        <v>0</v>
      </c>
      <c r="K126" s="419"/>
      <c r="L126" s="419"/>
      <c r="M126" s="419"/>
      <c r="N126" s="336"/>
      <c r="O126" s="419"/>
      <c r="P126" s="336"/>
      <c r="R126" s="505"/>
      <c r="S126" s="505"/>
    </row>
    <row r="127" spans="2:19">
      <c r="B127" s="290"/>
      <c r="C127" s="95" t="str">
        <f t="shared" si="14"/>
        <v>12</v>
      </c>
      <c r="D127" s="283" t="str">
        <f t="shared" si="14"/>
        <v>サービス業</v>
      </c>
      <c r="E127" s="515"/>
      <c r="F127" s="510"/>
      <c r="G127" s="515"/>
      <c r="H127" s="435">
        <f>係数!M27</f>
        <v>0.24288002435037545</v>
      </c>
      <c r="I127" s="416"/>
      <c r="J127" s="295">
        <f t="shared" si="15"/>
        <v>0</v>
      </c>
      <c r="K127" s="419"/>
      <c r="L127" s="419"/>
      <c r="M127" s="419"/>
      <c r="N127" s="336"/>
      <c r="O127" s="419"/>
      <c r="P127" s="336"/>
      <c r="R127" s="505"/>
      <c r="S127" s="505"/>
    </row>
    <row r="128" spans="2:19">
      <c r="B128" s="291"/>
      <c r="C128" s="95" t="str">
        <f t="shared" si="14"/>
        <v>13</v>
      </c>
      <c r="D128" s="283" t="str">
        <f t="shared" si="14"/>
        <v>分類不明</v>
      </c>
      <c r="E128" s="515"/>
      <c r="F128" s="516"/>
      <c r="G128" s="515"/>
      <c r="H128" s="435">
        <f>係数!M28</f>
        <v>3.2706477005082807E-5</v>
      </c>
      <c r="I128" s="416"/>
      <c r="J128" s="295">
        <f t="shared" si="15"/>
        <v>0</v>
      </c>
      <c r="K128" s="419"/>
      <c r="L128" s="419"/>
      <c r="M128" s="419"/>
      <c r="N128" s="336"/>
      <c r="O128" s="419"/>
      <c r="P128" s="336"/>
      <c r="R128" s="505"/>
      <c r="S128" s="505"/>
    </row>
    <row r="129" spans="2:19">
      <c r="B129" s="423" t="s">
        <v>70</v>
      </c>
      <c r="C129" s="424"/>
      <c r="D129" s="425"/>
      <c r="E129" s="426"/>
      <c r="F129" s="427">
        <f>M39</f>
        <v>0</v>
      </c>
      <c r="G129" s="517"/>
      <c r="H129" s="518">
        <f>SUM(H116:H128)</f>
        <v>1</v>
      </c>
      <c r="I129" s="519"/>
      <c r="J129" s="427">
        <f>SUM(J116:J128)</f>
        <v>0</v>
      </c>
      <c r="K129" s="419"/>
      <c r="L129" s="419"/>
      <c r="M129" s="419"/>
      <c r="N129" s="336"/>
      <c r="O129" s="419"/>
      <c r="P129" s="336"/>
      <c r="R129" s="505"/>
      <c r="S129" s="505"/>
    </row>
    <row r="130" spans="2:19">
      <c r="B130" s="335"/>
      <c r="C130" s="95"/>
      <c r="D130" s="335"/>
      <c r="E130" s="419"/>
      <c r="F130" s="336"/>
      <c r="G130" s="419"/>
      <c r="H130" s="419"/>
      <c r="I130" s="419"/>
      <c r="J130" s="164"/>
      <c r="K130" s="419"/>
      <c r="L130" s="419"/>
      <c r="M130" s="419"/>
      <c r="N130" s="336"/>
      <c r="O130" s="419"/>
      <c r="P130" s="336"/>
      <c r="R130" s="505"/>
      <c r="S130" s="505"/>
    </row>
    <row r="131" spans="2:19" ht="14.25">
      <c r="B131" s="187" t="s">
        <v>429</v>
      </c>
      <c r="E131" s="419"/>
      <c r="F131" s="336"/>
      <c r="G131" s="419"/>
      <c r="H131" s="520"/>
      <c r="I131" s="419"/>
      <c r="J131" s="336"/>
      <c r="K131" s="419"/>
      <c r="L131" s="419"/>
      <c r="M131" s="419"/>
      <c r="N131" s="336"/>
      <c r="O131" s="419"/>
      <c r="P131" s="336"/>
      <c r="R131" s="505"/>
      <c r="S131" s="505"/>
    </row>
    <row r="132" spans="2:19" ht="72.75" thickBot="1">
      <c r="B132" s="272"/>
      <c r="C132" s="484" t="s">
        <v>313</v>
      </c>
      <c r="D132" s="274" t="s">
        <v>58</v>
      </c>
      <c r="E132" s="419"/>
      <c r="F132" s="507" t="s">
        <v>428</v>
      </c>
      <c r="G132" s="419"/>
      <c r="H132" s="275" t="s">
        <v>430</v>
      </c>
      <c r="J132" s="507" t="s">
        <v>431</v>
      </c>
      <c r="K132" s="419"/>
      <c r="L132" s="419"/>
      <c r="M132" s="419"/>
      <c r="N132" s="336"/>
      <c r="O132" s="419"/>
      <c r="P132" s="336"/>
      <c r="R132" s="505"/>
      <c r="S132" s="505"/>
    </row>
    <row r="133" spans="2:19">
      <c r="B133" s="461" t="s">
        <v>72</v>
      </c>
      <c r="C133" s="293" t="str">
        <f t="shared" ref="C133:D145" si="16">C9</f>
        <v>01</v>
      </c>
      <c r="D133" s="278" t="str">
        <f t="shared" si="16"/>
        <v>農林漁業</v>
      </c>
      <c r="E133" s="416"/>
      <c r="F133" s="294">
        <f t="shared" ref="F133:F145" si="17">J116</f>
        <v>0</v>
      </c>
      <c r="G133" s="416"/>
      <c r="H133" s="529">
        <f>係数!H16</f>
        <v>0.81516739369569502</v>
      </c>
      <c r="I133" s="416"/>
      <c r="J133" s="525">
        <f t="shared" ref="J133:J145" si="18">F133*H133</f>
        <v>0</v>
      </c>
      <c r="K133" s="419"/>
      <c r="L133" s="419"/>
      <c r="M133" s="419"/>
      <c r="N133" s="336"/>
      <c r="O133" s="419"/>
      <c r="P133" s="336"/>
      <c r="R133" s="505"/>
      <c r="S133" s="505"/>
    </row>
    <row r="134" spans="2:19">
      <c r="B134" s="289"/>
      <c r="C134" s="95" t="str">
        <f t="shared" si="16"/>
        <v>02</v>
      </c>
      <c r="D134" s="283" t="str">
        <f t="shared" si="16"/>
        <v>鉱業</v>
      </c>
      <c r="E134" s="416"/>
      <c r="F134" s="295">
        <f t="shared" si="17"/>
        <v>0</v>
      </c>
      <c r="G134" s="416"/>
      <c r="H134" s="435">
        <f>係数!H17</f>
        <v>3.4278427772021836E-2</v>
      </c>
      <c r="I134" s="416"/>
      <c r="J134" s="526">
        <f t="shared" si="18"/>
        <v>0</v>
      </c>
      <c r="K134" s="419"/>
      <c r="L134" s="419"/>
      <c r="M134" s="419"/>
      <c r="N134" s="336"/>
      <c r="O134" s="419"/>
      <c r="P134" s="336"/>
      <c r="R134" s="505"/>
      <c r="S134" s="505"/>
    </row>
    <row r="135" spans="2:19">
      <c r="B135" s="289"/>
      <c r="C135" s="95" t="str">
        <f t="shared" si="16"/>
        <v>03</v>
      </c>
      <c r="D135" s="283" t="str">
        <f t="shared" si="16"/>
        <v>製造業</v>
      </c>
      <c r="E135" s="416"/>
      <c r="F135" s="295">
        <f t="shared" si="17"/>
        <v>0</v>
      </c>
      <c r="G135" s="416"/>
      <c r="H135" s="435">
        <f>係数!H18</f>
        <v>0.7634368267753523</v>
      </c>
      <c r="I135" s="416"/>
      <c r="J135" s="526">
        <f t="shared" si="18"/>
        <v>0</v>
      </c>
      <c r="K135" s="419"/>
      <c r="L135" s="419"/>
      <c r="M135" s="419"/>
      <c r="N135" s="336"/>
      <c r="O135" s="419"/>
      <c r="P135" s="336"/>
      <c r="R135" s="505"/>
      <c r="S135" s="505"/>
    </row>
    <row r="136" spans="2:19">
      <c r="B136" s="289"/>
      <c r="C136" s="95" t="str">
        <f t="shared" si="16"/>
        <v>04</v>
      </c>
      <c r="D136" s="283" t="str">
        <f t="shared" si="16"/>
        <v>建設</v>
      </c>
      <c r="E136" s="416"/>
      <c r="F136" s="295">
        <f t="shared" si="17"/>
        <v>0</v>
      </c>
      <c r="G136" s="416"/>
      <c r="H136" s="530">
        <f>係数!H19</f>
        <v>1</v>
      </c>
      <c r="I136" s="416"/>
      <c r="J136" s="526">
        <f t="shared" si="18"/>
        <v>0</v>
      </c>
      <c r="K136" s="419"/>
      <c r="L136" s="419"/>
      <c r="M136" s="419"/>
      <c r="N136" s="336"/>
      <c r="O136" s="419"/>
      <c r="P136" s="336"/>
      <c r="R136" s="505"/>
      <c r="S136" s="505"/>
    </row>
    <row r="137" spans="2:19">
      <c r="B137" s="289"/>
      <c r="C137" s="95" t="str">
        <f t="shared" si="16"/>
        <v>05</v>
      </c>
      <c r="D137" s="283" t="str">
        <f t="shared" si="16"/>
        <v>電力・ガス・水道</v>
      </c>
      <c r="E137" s="416"/>
      <c r="F137" s="295">
        <f t="shared" si="17"/>
        <v>0</v>
      </c>
      <c r="G137" s="416"/>
      <c r="H137" s="435">
        <f>係数!H20</f>
        <v>0.99354538442283857</v>
      </c>
      <c r="I137" s="416"/>
      <c r="J137" s="526">
        <f t="shared" si="18"/>
        <v>0</v>
      </c>
      <c r="K137" s="419"/>
      <c r="L137" s="419"/>
      <c r="M137" s="419"/>
      <c r="N137" s="336"/>
      <c r="O137" s="419"/>
      <c r="P137" s="336"/>
      <c r="R137" s="505"/>
      <c r="S137" s="505"/>
    </row>
    <row r="138" spans="2:19">
      <c r="B138" s="289"/>
      <c r="C138" s="95" t="str">
        <f t="shared" si="16"/>
        <v>06</v>
      </c>
      <c r="D138" s="283" t="str">
        <f t="shared" si="16"/>
        <v>商業　　　　　　　　</v>
      </c>
      <c r="E138" s="416"/>
      <c r="F138" s="295">
        <f t="shared" si="17"/>
        <v>0</v>
      </c>
      <c r="G138" s="416"/>
      <c r="H138" s="435">
        <f>係数!H21</f>
        <v>0.99289438466720892</v>
      </c>
      <c r="I138" s="416"/>
      <c r="J138" s="526">
        <f t="shared" si="18"/>
        <v>0</v>
      </c>
      <c r="K138" s="419"/>
      <c r="L138" s="419"/>
      <c r="M138" s="419"/>
      <c r="N138" s="336"/>
      <c r="O138" s="419"/>
      <c r="P138" s="336"/>
      <c r="R138" s="505"/>
      <c r="S138" s="505"/>
    </row>
    <row r="139" spans="2:19">
      <c r="B139" s="289"/>
      <c r="C139" s="95" t="str">
        <f t="shared" si="16"/>
        <v>07</v>
      </c>
      <c r="D139" s="283" t="str">
        <f t="shared" si="16"/>
        <v>金融・保険　　　　　</v>
      </c>
      <c r="E139" s="416"/>
      <c r="F139" s="295">
        <f t="shared" si="17"/>
        <v>0</v>
      </c>
      <c r="G139" s="416"/>
      <c r="H139" s="435">
        <f>係数!H22</f>
        <v>0.95978904014416011</v>
      </c>
      <c r="I139" s="416"/>
      <c r="J139" s="526">
        <f t="shared" si="18"/>
        <v>0</v>
      </c>
      <c r="K139" s="419"/>
      <c r="L139" s="419"/>
      <c r="M139" s="419"/>
      <c r="N139" s="336"/>
      <c r="O139" s="419"/>
      <c r="P139" s="336"/>
      <c r="R139" s="505"/>
      <c r="S139" s="505"/>
    </row>
    <row r="140" spans="2:19">
      <c r="B140" s="289"/>
      <c r="C140" s="95" t="str">
        <f t="shared" si="16"/>
        <v>08</v>
      </c>
      <c r="D140" s="283" t="str">
        <f t="shared" si="16"/>
        <v>不動産　　　　　　　</v>
      </c>
      <c r="E140" s="416"/>
      <c r="F140" s="295">
        <f t="shared" si="17"/>
        <v>0</v>
      </c>
      <c r="G140" s="416"/>
      <c r="H140" s="435">
        <f>係数!H23</f>
        <v>0.99929148672131307</v>
      </c>
      <c r="I140" s="416"/>
      <c r="J140" s="526">
        <f t="shared" si="18"/>
        <v>0</v>
      </c>
      <c r="K140" s="419"/>
      <c r="L140" s="419"/>
      <c r="M140" s="419"/>
      <c r="N140" s="336"/>
      <c r="O140" s="419"/>
      <c r="P140" s="336"/>
      <c r="R140" s="505"/>
      <c r="S140" s="505"/>
    </row>
    <row r="141" spans="2:19">
      <c r="B141" s="289"/>
      <c r="C141" s="95" t="str">
        <f t="shared" si="16"/>
        <v>09</v>
      </c>
      <c r="D141" s="283" t="str">
        <f t="shared" si="16"/>
        <v>運輸・郵便　　　</v>
      </c>
      <c r="E141" s="416"/>
      <c r="F141" s="295">
        <f t="shared" si="17"/>
        <v>0</v>
      </c>
      <c r="G141" s="416"/>
      <c r="H141" s="435">
        <f>係数!H24</f>
        <v>0.90884081113878934</v>
      </c>
      <c r="I141" s="416"/>
      <c r="J141" s="526">
        <f t="shared" si="18"/>
        <v>0</v>
      </c>
      <c r="K141" s="419"/>
      <c r="L141" s="419"/>
      <c r="M141" s="419"/>
      <c r="N141" s="336"/>
      <c r="O141" s="419"/>
      <c r="P141" s="336"/>
      <c r="R141" s="505"/>
      <c r="S141" s="505"/>
    </row>
    <row r="142" spans="2:19">
      <c r="B142" s="290"/>
      <c r="C142" s="95" t="str">
        <f t="shared" si="16"/>
        <v>10</v>
      </c>
      <c r="D142" s="283" t="str">
        <f t="shared" si="16"/>
        <v>情報通信</v>
      </c>
      <c r="E142" s="416"/>
      <c r="F142" s="295">
        <f t="shared" si="17"/>
        <v>0</v>
      </c>
      <c r="G142" s="416"/>
      <c r="H142" s="435">
        <f>係数!H25</f>
        <v>0.95347398035251585</v>
      </c>
      <c r="I142" s="416"/>
      <c r="J142" s="526">
        <f t="shared" si="18"/>
        <v>0</v>
      </c>
      <c r="K142" s="419"/>
      <c r="L142" s="419"/>
      <c r="M142" s="419"/>
      <c r="N142" s="336"/>
      <c r="O142" s="419"/>
      <c r="P142" s="336"/>
      <c r="R142" s="505"/>
      <c r="S142" s="505"/>
    </row>
    <row r="143" spans="2:19">
      <c r="B143" s="290"/>
      <c r="C143" s="95" t="str">
        <f t="shared" si="16"/>
        <v>11</v>
      </c>
      <c r="D143" s="283" t="str">
        <f t="shared" si="16"/>
        <v>公務　　　　　　　　</v>
      </c>
      <c r="E143" s="416"/>
      <c r="F143" s="295">
        <f t="shared" si="17"/>
        <v>0</v>
      </c>
      <c r="G143" s="416"/>
      <c r="H143" s="435">
        <f>係数!H26</f>
        <v>1</v>
      </c>
      <c r="I143" s="416"/>
      <c r="J143" s="526">
        <f t="shared" si="18"/>
        <v>0</v>
      </c>
      <c r="K143" s="419"/>
      <c r="L143" s="419"/>
      <c r="M143" s="419"/>
      <c r="N143" s="336"/>
      <c r="O143" s="419"/>
      <c r="P143" s="336"/>
      <c r="R143" s="505"/>
      <c r="S143" s="505"/>
    </row>
    <row r="144" spans="2:19">
      <c r="B144" s="290"/>
      <c r="C144" s="95" t="str">
        <f t="shared" si="16"/>
        <v>12</v>
      </c>
      <c r="D144" s="283" t="str">
        <f t="shared" si="16"/>
        <v>サービス業</v>
      </c>
      <c r="E144" s="416"/>
      <c r="F144" s="295">
        <f t="shared" si="17"/>
        <v>0</v>
      </c>
      <c r="G144" s="416"/>
      <c r="H144" s="435">
        <f>係数!H27</f>
        <v>0.97025759524624944</v>
      </c>
      <c r="I144" s="416"/>
      <c r="J144" s="526">
        <f t="shared" si="18"/>
        <v>0</v>
      </c>
      <c r="K144" s="419"/>
      <c r="L144" s="419"/>
      <c r="M144" s="419"/>
      <c r="N144" s="336"/>
      <c r="O144" s="419"/>
      <c r="P144" s="336"/>
      <c r="R144" s="505"/>
      <c r="S144" s="505"/>
    </row>
    <row r="145" spans="2:19" ht="12.75" thickBot="1">
      <c r="B145" s="291"/>
      <c r="C145" s="95" t="str">
        <f t="shared" si="16"/>
        <v>13</v>
      </c>
      <c r="D145" s="283" t="str">
        <f t="shared" si="16"/>
        <v>分類不明</v>
      </c>
      <c r="E145" s="416"/>
      <c r="F145" s="295">
        <f t="shared" si="17"/>
        <v>0</v>
      </c>
      <c r="G145" s="416"/>
      <c r="H145" s="435">
        <f>係数!H28</f>
        <v>0.9835963039133927</v>
      </c>
      <c r="I145" s="416"/>
      <c r="J145" s="531">
        <f t="shared" si="18"/>
        <v>0</v>
      </c>
      <c r="K145" s="419"/>
      <c r="L145" s="419"/>
      <c r="M145" s="419"/>
      <c r="N145" s="336"/>
      <c r="O145" s="419"/>
      <c r="P145" s="336"/>
      <c r="R145" s="505"/>
      <c r="S145" s="505"/>
    </row>
    <row r="146" spans="2:19">
      <c r="B146" s="423" t="s">
        <v>70</v>
      </c>
      <c r="C146" s="424"/>
      <c r="D146" s="425"/>
      <c r="E146" s="419"/>
      <c r="F146" s="427">
        <f>SUM(F133:F145)</f>
        <v>0</v>
      </c>
      <c r="G146" s="419"/>
      <c r="H146" s="532"/>
      <c r="I146" s="426"/>
      <c r="J146" s="298">
        <f>SUM(J133:J145)</f>
        <v>0</v>
      </c>
      <c r="K146" s="419"/>
      <c r="L146" s="419"/>
      <c r="M146" s="419"/>
      <c r="N146" s="336"/>
      <c r="O146" s="419"/>
      <c r="P146" s="336"/>
      <c r="R146" s="505"/>
      <c r="S146" s="505"/>
    </row>
    <row r="147" spans="2:19">
      <c r="B147" s="335"/>
      <c r="C147" s="95"/>
      <c r="D147" s="335"/>
      <c r="E147" s="419"/>
      <c r="F147" s="336"/>
      <c r="G147" s="419"/>
      <c r="H147" s="419"/>
      <c r="I147" s="419"/>
      <c r="J147" s="164"/>
      <c r="K147" s="419"/>
      <c r="L147" s="419"/>
      <c r="M147" s="419"/>
      <c r="N147" s="336"/>
      <c r="O147" s="419"/>
      <c r="P147" s="336"/>
      <c r="R147" s="505"/>
      <c r="S147" s="505"/>
    </row>
    <row r="148" spans="2:19">
      <c r="B148" s="335"/>
      <c r="C148" s="95"/>
      <c r="D148" s="335"/>
      <c r="E148" s="419"/>
      <c r="F148" s="336"/>
      <c r="G148" s="419"/>
      <c r="H148" s="419"/>
      <c r="I148" s="419"/>
      <c r="J148" s="164"/>
      <c r="K148" s="419"/>
      <c r="L148" s="419"/>
      <c r="M148" s="419"/>
      <c r="N148" s="336"/>
      <c r="O148" s="419"/>
      <c r="P148" s="336"/>
      <c r="R148" s="505"/>
      <c r="S148" s="505"/>
    </row>
    <row r="149" spans="2:19" ht="14.25">
      <c r="B149" s="68" t="s">
        <v>432</v>
      </c>
      <c r="C149" s="95"/>
      <c r="D149" s="335"/>
      <c r="E149" s="419"/>
      <c r="F149" s="336"/>
      <c r="G149" s="419"/>
      <c r="H149" s="520"/>
      <c r="I149" s="419"/>
      <c r="J149" s="336"/>
      <c r="K149" s="419"/>
      <c r="L149" s="419"/>
      <c r="M149" s="419"/>
      <c r="N149" s="336"/>
      <c r="O149" s="419"/>
      <c r="P149" s="336"/>
      <c r="R149" s="505"/>
      <c r="S149" s="505"/>
    </row>
    <row r="150" spans="2:19" ht="14.25">
      <c r="B150" s="68"/>
      <c r="C150" s="95"/>
      <c r="D150" s="335"/>
      <c r="E150" s="419"/>
      <c r="F150" s="336"/>
      <c r="G150" s="419"/>
      <c r="H150" s="520"/>
      <c r="I150" s="419"/>
      <c r="J150" s="336"/>
      <c r="K150" s="419"/>
      <c r="L150" s="419"/>
      <c r="M150" s="419"/>
      <c r="N150" s="336"/>
      <c r="O150" s="419"/>
      <c r="P150" s="336"/>
      <c r="R150" s="505"/>
      <c r="S150" s="505"/>
    </row>
    <row r="151" spans="2:19" ht="14.25">
      <c r="B151" s="68" t="s">
        <v>433</v>
      </c>
      <c r="C151" s="95"/>
      <c r="D151" s="335"/>
      <c r="E151" s="419"/>
      <c r="F151" s="336"/>
      <c r="G151" s="419"/>
      <c r="H151" s="520"/>
      <c r="I151" s="419"/>
      <c r="J151" s="336"/>
      <c r="K151" s="419"/>
      <c r="L151" s="419"/>
      <c r="M151" s="419"/>
      <c r="N151" s="336"/>
      <c r="O151" s="419"/>
      <c r="P151" s="336"/>
      <c r="R151" s="505"/>
      <c r="S151" s="505"/>
    </row>
    <row r="152" spans="2:19" ht="48.75" thickBot="1">
      <c r="B152" s="272"/>
      <c r="C152" s="484" t="s">
        <v>313</v>
      </c>
      <c r="D152" s="274" t="s">
        <v>58</v>
      </c>
      <c r="E152" s="419"/>
      <c r="F152" s="507" t="s">
        <v>428</v>
      </c>
      <c r="G152" s="419"/>
      <c r="H152" s="507" t="s">
        <v>434</v>
      </c>
      <c r="J152" s="507" t="s">
        <v>435</v>
      </c>
      <c r="K152" s="419"/>
      <c r="L152" s="419"/>
      <c r="M152" s="419"/>
      <c r="N152" s="336"/>
      <c r="O152" s="419"/>
      <c r="P152" s="336"/>
      <c r="R152" s="505"/>
      <c r="S152" s="505"/>
    </row>
    <row r="153" spans="2:19">
      <c r="B153" s="461" t="s">
        <v>72</v>
      </c>
      <c r="C153" s="293" t="str">
        <f t="shared" ref="C153:D165" si="19">C9</f>
        <v>01</v>
      </c>
      <c r="D153" s="278" t="str">
        <f t="shared" si="19"/>
        <v>農林漁業</v>
      </c>
      <c r="E153" s="416"/>
      <c r="F153" s="294">
        <f>J116</f>
        <v>0</v>
      </c>
      <c r="G153" s="416"/>
      <c r="H153" s="529">
        <f>係数!E16</f>
        <v>4.742852367254055E-3</v>
      </c>
      <c r="I153" s="416"/>
      <c r="J153" s="521">
        <f t="shared" ref="J153:J165" si="20">F153*H153</f>
        <v>0</v>
      </c>
      <c r="K153" s="419"/>
      <c r="L153" s="419"/>
      <c r="M153" s="419"/>
      <c r="N153" s="336"/>
      <c r="O153" s="419"/>
      <c r="P153" s="336"/>
      <c r="R153" s="505"/>
      <c r="S153" s="505"/>
    </row>
    <row r="154" spans="2:19">
      <c r="B154" s="289"/>
      <c r="C154" s="95" t="str">
        <f t="shared" si="19"/>
        <v>02</v>
      </c>
      <c r="D154" s="283" t="str">
        <f t="shared" si="19"/>
        <v>鉱業</v>
      </c>
      <c r="E154" s="416"/>
      <c r="F154" s="295">
        <f t="shared" ref="F154:F165" si="21">J117</f>
        <v>0</v>
      </c>
      <c r="G154" s="416"/>
      <c r="H154" s="435">
        <f>係数!E17</f>
        <v>2.1847340615085053E-4</v>
      </c>
      <c r="I154" s="416"/>
      <c r="J154" s="522">
        <f t="shared" si="20"/>
        <v>0</v>
      </c>
      <c r="K154" s="419"/>
      <c r="L154" s="419"/>
      <c r="M154" s="419"/>
      <c r="N154" s="336"/>
      <c r="O154" s="419"/>
      <c r="P154" s="336"/>
      <c r="R154" s="505"/>
      <c r="S154" s="505"/>
    </row>
    <row r="155" spans="2:19">
      <c r="B155" s="289"/>
      <c r="C155" s="95" t="str">
        <f t="shared" si="19"/>
        <v>03</v>
      </c>
      <c r="D155" s="283" t="str">
        <f t="shared" si="19"/>
        <v>製造業</v>
      </c>
      <c r="E155" s="416"/>
      <c r="F155" s="295">
        <f t="shared" si="21"/>
        <v>0</v>
      </c>
      <c r="G155" s="416"/>
      <c r="H155" s="435">
        <f>係数!E18</f>
        <v>2.299440765897388E-2</v>
      </c>
      <c r="I155" s="416"/>
      <c r="J155" s="522">
        <f t="shared" si="20"/>
        <v>0</v>
      </c>
      <c r="K155" s="419"/>
      <c r="L155" s="419"/>
      <c r="M155" s="419"/>
      <c r="N155" s="336"/>
      <c r="O155" s="419"/>
      <c r="P155" s="336"/>
      <c r="R155" s="505"/>
      <c r="S155" s="505"/>
    </row>
    <row r="156" spans="2:19">
      <c r="B156" s="289"/>
      <c r="C156" s="95" t="str">
        <f t="shared" si="19"/>
        <v>04</v>
      </c>
      <c r="D156" s="283" t="str">
        <f t="shared" si="19"/>
        <v>建設</v>
      </c>
      <c r="E156" s="416"/>
      <c r="F156" s="295">
        <f t="shared" si="21"/>
        <v>0</v>
      </c>
      <c r="G156" s="416"/>
      <c r="H156" s="530">
        <f>係数!E19</f>
        <v>0</v>
      </c>
      <c r="I156" s="416"/>
      <c r="J156" s="522">
        <f t="shared" si="20"/>
        <v>0</v>
      </c>
      <c r="K156" s="419"/>
      <c r="L156" s="419"/>
      <c r="M156" s="419"/>
      <c r="N156" s="336"/>
      <c r="O156" s="419"/>
      <c r="P156" s="336"/>
      <c r="R156" s="505"/>
      <c r="S156" s="505"/>
    </row>
    <row r="157" spans="2:19">
      <c r="B157" s="289"/>
      <c r="C157" s="95" t="str">
        <f t="shared" si="19"/>
        <v>05</v>
      </c>
      <c r="D157" s="283" t="str">
        <f t="shared" si="19"/>
        <v>電力・ガス・水道</v>
      </c>
      <c r="E157" s="416"/>
      <c r="F157" s="295">
        <f t="shared" si="21"/>
        <v>0</v>
      </c>
      <c r="G157" s="416"/>
      <c r="H157" s="435">
        <f>係数!E20</f>
        <v>6.339846201996212E-3</v>
      </c>
      <c r="I157" s="416"/>
      <c r="J157" s="522">
        <f t="shared" si="20"/>
        <v>0</v>
      </c>
      <c r="K157" s="419"/>
      <c r="L157" s="419"/>
      <c r="M157" s="419"/>
      <c r="N157" s="336"/>
      <c r="O157" s="419"/>
      <c r="P157" s="336"/>
      <c r="R157" s="505"/>
      <c r="S157" s="505"/>
    </row>
    <row r="158" spans="2:19">
      <c r="B158" s="289"/>
      <c r="C158" s="95" t="str">
        <f t="shared" si="19"/>
        <v>06</v>
      </c>
      <c r="D158" s="283" t="str">
        <f t="shared" si="19"/>
        <v>商業　　　　　　　　</v>
      </c>
      <c r="E158" s="416"/>
      <c r="F158" s="295">
        <f t="shared" si="21"/>
        <v>0</v>
      </c>
      <c r="G158" s="416"/>
      <c r="H158" s="435">
        <f>係数!E21</f>
        <v>5.098789167261625E-3</v>
      </c>
      <c r="I158" s="416"/>
      <c r="J158" s="522">
        <f t="shared" si="20"/>
        <v>0</v>
      </c>
      <c r="K158" s="419"/>
      <c r="L158" s="419"/>
      <c r="M158" s="419"/>
      <c r="N158" s="336"/>
      <c r="O158" s="419"/>
      <c r="P158" s="336"/>
      <c r="R158" s="505"/>
      <c r="S158" s="505"/>
    </row>
    <row r="159" spans="2:19">
      <c r="B159" s="289"/>
      <c r="C159" s="95" t="str">
        <f t="shared" si="19"/>
        <v>07</v>
      </c>
      <c r="D159" s="283" t="str">
        <f t="shared" si="19"/>
        <v>金融・保険　　　　　</v>
      </c>
      <c r="E159" s="416"/>
      <c r="F159" s="295">
        <f t="shared" si="21"/>
        <v>0</v>
      </c>
      <c r="G159" s="416"/>
      <c r="H159" s="435">
        <f>係数!E22</f>
        <v>1.9531178866345289E-4</v>
      </c>
      <c r="I159" s="416"/>
      <c r="J159" s="522">
        <f t="shared" si="20"/>
        <v>0</v>
      </c>
      <c r="K159" s="419"/>
      <c r="L159" s="419"/>
      <c r="M159" s="419"/>
      <c r="N159" s="336"/>
      <c r="O159" s="419"/>
      <c r="P159" s="336"/>
      <c r="R159" s="505"/>
      <c r="S159" s="505"/>
    </row>
    <row r="160" spans="2:19">
      <c r="B160" s="289"/>
      <c r="C160" s="95" t="str">
        <f t="shared" si="19"/>
        <v>08</v>
      </c>
      <c r="D160" s="283" t="str">
        <f t="shared" si="19"/>
        <v>不動産　　　　　　　</v>
      </c>
      <c r="E160" s="416"/>
      <c r="F160" s="295">
        <f t="shared" si="21"/>
        <v>0</v>
      </c>
      <c r="G160" s="416"/>
      <c r="H160" s="435">
        <f>係数!E23</f>
        <v>6.8655796861396255E-4</v>
      </c>
      <c r="I160" s="416"/>
      <c r="J160" s="522">
        <f t="shared" si="20"/>
        <v>0</v>
      </c>
      <c r="K160" s="419"/>
      <c r="L160" s="419"/>
      <c r="M160" s="419"/>
      <c r="N160" s="336"/>
      <c r="O160" s="419"/>
      <c r="P160" s="336"/>
      <c r="R160" s="505"/>
      <c r="S160" s="505"/>
    </row>
    <row r="161" spans="2:19">
      <c r="B161" s="289"/>
      <c r="C161" s="95" t="str">
        <f t="shared" si="19"/>
        <v>09</v>
      </c>
      <c r="D161" s="283" t="str">
        <f t="shared" si="19"/>
        <v>運輸・郵便　　　</v>
      </c>
      <c r="E161" s="416"/>
      <c r="F161" s="295">
        <f t="shared" si="21"/>
        <v>0</v>
      </c>
      <c r="G161" s="416"/>
      <c r="H161" s="435">
        <f>係数!E24</f>
        <v>4.2067132721464425E-3</v>
      </c>
      <c r="I161" s="416"/>
      <c r="J161" s="522">
        <f t="shared" si="20"/>
        <v>0</v>
      </c>
      <c r="K161" s="419"/>
      <c r="L161" s="419"/>
      <c r="M161" s="419"/>
      <c r="N161" s="336"/>
      <c r="O161" s="419"/>
      <c r="P161" s="336"/>
      <c r="R161" s="505"/>
      <c r="S161" s="505"/>
    </row>
    <row r="162" spans="2:19">
      <c r="B162" s="290"/>
      <c r="C162" s="95" t="str">
        <f t="shared" si="19"/>
        <v>10</v>
      </c>
      <c r="D162" s="283" t="str">
        <f t="shared" si="19"/>
        <v>情報通信</v>
      </c>
      <c r="E162" s="416"/>
      <c r="F162" s="295">
        <f t="shared" si="21"/>
        <v>0</v>
      </c>
      <c r="G162" s="416"/>
      <c r="H162" s="435">
        <f>係数!E25</f>
        <v>1.6311822224568577E-3</v>
      </c>
      <c r="I162" s="416"/>
      <c r="J162" s="522">
        <f t="shared" si="20"/>
        <v>0</v>
      </c>
      <c r="K162" s="419"/>
      <c r="L162" s="419"/>
      <c r="M162" s="419"/>
      <c r="N162" s="336"/>
      <c r="O162" s="419"/>
      <c r="P162" s="336"/>
      <c r="R162" s="505"/>
      <c r="S162" s="505"/>
    </row>
    <row r="163" spans="2:19">
      <c r="B163" s="290"/>
      <c r="C163" s="95" t="str">
        <f t="shared" si="19"/>
        <v>11</v>
      </c>
      <c r="D163" s="283" t="str">
        <f t="shared" si="19"/>
        <v>公務　　　　　　　　</v>
      </c>
      <c r="E163" s="416"/>
      <c r="F163" s="295">
        <f t="shared" si="21"/>
        <v>0</v>
      </c>
      <c r="G163" s="416"/>
      <c r="H163" s="435">
        <f>係数!E26</f>
        <v>0</v>
      </c>
      <c r="I163" s="416"/>
      <c r="J163" s="522">
        <f t="shared" si="20"/>
        <v>0</v>
      </c>
      <c r="K163" s="419"/>
      <c r="L163" s="419"/>
      <c r="M163" s="419"/>
      <c r="N163" s="336"/>
      <c r="O163" s="419"/>
      <c r="P163" s="336"/>
      <c r="R163" s="505"/>
      <c r="S163" s="505"/>
    </row>
    <row r="164" spans="2:19">
      <c r="B164" s="290"/>
      <c r="C164" s="95" t="str">
        <f t="shared" si="19"/>
        <v>12</v>
      </c>
      <c r="D164" s="283" t="str">
        <f t="shared" si="19"/>
        <v>サービス業</v>
      </c>
      <c r="E164" s="416"/>
      <c r="F164" s="295">
        <f t="shared" si="21"/>
        <v>0</v>
      </c>
      <c r="G164" s="416"/>
      <c r="H164" s="435">
        <f>係数!E27</f>
        <v>8.7176640132949931E-4</v>
      </c>
      <c r="I164" s="416"/>
      <c r="J164" s="522">
        <f t="shared" si="20"/>
        <v>0</v>
      </c>
      <c r="K164" s="419"/>
      <c r="L164" s="419"/>
      <c r="M164" s="419"/>
      <c r="N164" s="336"/>
      <c r="O164" s="419"/>
      <c r="P164" s="336"/>
      <c r="R164" s="505"/>
      <c r="S164" s="505"/>
    </row>
    <row r="165" spans="2:19" ht="12.75" thickBot="1">
      <c r="B165" s="291"/>
      <c r="C165" s="95" t="str">
        <f t="shared" si="19"/>
        <v>13</v>
      </c>
      <c r="D165" s="283" t="str">
        <f t="shared" si="19"/>
        <v>分類不明</v>
      </c>
      <c r="E165" s="416"/>
      <c r="F165" s="295">
        <f t="shared" si="21"/>
        <v>0</v>
      </c>
      <c r="G165" s="416"/>
      <c r="H165" s="435">
        <f>係数!E28</f>
        <v>5.5869832131500144E-3</v>
      </c>
      <c r="I165" s="416"/>
      <c r="J165" s="533">
        <f t="shared" si="20"/>
        <v>0</v>
      </c>
      <c r="K165" s="419"/>
      <c r="L165" s="419"/>
      <c r="M165" s="419"/>
      <c r="N165" s="336"/>
      <c r="O165" s="419"/>
      <c r="P165" s="336"/>
      <c r="R165" s="505"/>
      <c r="S165" s="505"/>
    </row>
    <row r="166" spans="2:19">
      <c r="B166" s="423" t="s">
        <v>70</v>
      </c>
      <c r="C166" s="424"/>
      <c r="D166" s="425"/>
      <c r="E166" s="419"/>
      <c r="F166" s="427">
        <f>SUM(F153:F165)</f>
        <v>0</v>
      </c>
      <c r="G166" s="419"/>
      <c r="H166" s="532"/>
      <c r="I166" s="426"/>
      <c r="J166" s="298">
        <f>SUM(J153:J165)</f>
        <v>0</v>
      </c>
      <c r="K166" s="419"/>
      <c r="L166" s="419"/>
      <c r="M166" s="419"/>
      <c r="N166" s="336"/>
      <c r="O166" s="419"/>
      <c r="P166" s="336"/>
      <c r="R166" s="505"/>
      <c r="S166" s="505"/>
    </row>
    <row r="167" spans="2:19">
      <c r="B167" s="335"/>
      <c r="C167" s="95"/>
      <c r="D167" s="335"/>
      <c r="E167" s="419"/>
      <c r="F167" s="336"/>
      <c r="G167" s="419"/>
      <c r="H167" s="520"/>
      <c r="I167" s="419"/>
      <c r="J167" s="336"/>
      <c r="K167" s="419"/>
      <c r="L167" s="419"/>
      <c r="M167" s="419"/>
      <c r="N167" s="336"/>
      <c r="O167" s="419"/>
      <c r="P167" s="336"/>
      <c r="R167" s="505"/>
      <c r="S167" s="505"/>
    </row>
    <row r="168" spans="2:19" ht="14.25">
      <c r="B168" s="68" t="s">
        <v>360</v>
      </c>
      <c r="C168" s="95"/>
      <c r="D168" s="335"/>
      <c r="E168" s="419"/>
      <c r="F168" s="336"/>
      <c r="G168" s="419"/>
      <c r="H168" s="520"/>
      <c r="I168" s="419"/>
      <c r="J168" s="336"/>
      <c r="K168" s="419"/>
      <c r="L168" s="419"/>
      <c r="M168" s="419"/>
      <c r="N168" s="336"/>
      <c r="O168" s="419"/>
      <c r="P168" s="336"/>
      <c r="R168" s="505"/>
      <c r="S168" s="505"/>
    </row>
    <row r="169" spans="2:19" ht="48">
      <c r="B169" s="272"/>
      <c r="C169" s="484" t="s">
        <v>313</v>
      </c>
      <c r="D169" s="274" t="s">
        <v>58</v>
      </c>
      <c r="E169" s="419"/>
      <c r="F169" s="507" t="s">
        <v>428</v>
      </c>
      <c r="G169" s="419"/>
      <c r="H169" s="507" t="s">
        <v>362</v>
      </c>
      <c r="J169" s="507" t="s">
        <v>385</v>
      </c>
      <c r="K169" s="419"/>
      <c r="L169" s="419"/>
      <c r="M169" s="419"/>
      <c r="N169" s="336"/>
      <c r="O169" s="419"/>
      <c r="P169" s="336"/>
      <c r="R169" s="505"/>
      <c r="S169" s="505"/>
    </row>
    <row r="170" spans="2:19">
      <c r="B170" s="461" t="s">
        <v>72</v>
      </c>
      <c r="C170" s="293" t="str">
        <f t="shared" ref="C170:D182" si="22">C9</f>
        <v>01</v>
      </c>
      <c r="D170" s="278" t="str">
        <f t="shared" si="22"/>
        <v>農林漁業</v>
      </c>
      <c r="E170" s="416"/>
      <c r="F170" s="294">
        <f t="shared" ref="F170:F182" si="23">J116</f>
        <v>0</v>
      </c>
      <c r="G170" s="416"/>
      <c r="H170" s="529">
        <f>係数!F16</f>
        <v>0.1800897539370509</v>
      </c>
      <c r="I170" s="416"/>
      <c r="J170" s="294">
        <f>F170*H170</f>
        <v>0</v>
      </c>
      <c r="K170" s="419"/>
      <c r="L170" s="419"/>
      <c r="M170" s="419"/>
      <c r="N170" s="336"/>
      <c r="O170" s="419"/>
      <c r="P170" s="336"/>
      <c r="R170" s="505"/>
      <c r="S170" s="505"/>
    </row>
    <row r="171" spans="2:19">
      <c r="B171" s="289"/>
      <c r="C171" s="95" t="str">
        <f t="shared" si="22"/>
        <v>02</v>
      </c>
      <c r="D171" s="283" t="str">
        <f t="shared" si="22"/>
        <v>鉱業</v>
      </c>
      <c r="E171" s="416"/>
      <c r="F171" s="295">
        <f t="shared" si="23"/>
        <v>0</v>
      </c>
      <c r="G171" s="416"/>
      <c r="H171" s="435">
        <f>係数!F17</f>
        <v>0.96550309882182739</v>
      </c>
      <c r="I171" s="416"/>
      <c r="J171" s="295">
        <f t="shared" ref="J171:J182" si="24">F171*H171</f>
        <v>0</v>
      </c>
      <c r="K171" s="419"/>
      <c r="L171" s="419"/>
      <c r="M171" s="419"/>
      <c r="N171" s="336"/>
      <c r="O171" s="419"/>
      <c r="P171" s="336"/>
      <c r="R171" s="505"/>
      <c r="S171" s="505"/>
    </row>
    <row r="172" spans="2:19">
      <c r="B172" s="289"/>
      <c r="C172" s="95" t="str">
        <f t="shared" si="22"/>
        <v>03</v>
      </c>
      <c r="D172" s="283" t="str">
        <f t="shared" si="22"/>
        <v>製造業</v>
      </c>
      <c r="E172" s="416"/>
      <c r="F172" s="295">
        <f t="shared" si="23"/>
        <v>0</v>
      </c>
      <c r="G172" s="416"/>
      <c r="H172" s="435">
        <f>係数!F18</f>
        <v>0.21356876556567386</v>
      </c>
      <c r="I172" s="416"/>
      <c r="J172" s="295">
        <f t="shared" si="24"/>
        <v>0</v>
      </c>
      <c r="K172" s="419"/>
      <c r="L172" s="419"/>
      <c r="M172" s="419"/>
      <c r="N172" s="336"/>
      <c r="O172" s="419"/>
      <c r="P172" s="336"/>
      <c r="R172" s="505"/>
      <c r="S172" s="505"/>
    </row>
    <row r="173" spans="2:19">
      <c r="B173" s="289"/>
      <c r="C173" s="95" t="str">
        <f t="shared" si="22"/>
        <v>04</v>
      </c>
      <c r="D173" s="283" t="str">
        <f t="shared" si="22"/>
        <v>建設</v>
      </c>
      <c r="E173" s="416"/>
      <c r="F173" s="295">
        <f t="shared" si="23"/>
        <v>0</v>
      </c>
      <c r="G173" s="416"/>
      <c r="H173" s="530">
        <f>係数!F19</f>
        <v>0</v>
      </c>
      <c r="I173" s="416"/>
      <c r="J173" s="295">
        <f t="shared" si="24"/>
        <v>0</v>
      </c>
      <c r="K173" s="419"/>
      <c r="L173" s="419"/>
      <c r="M173" s="419"/>
      <c r="N173" s="336"/>
      <c r="O173" s="419"/>
      <c r="P173" s="336"/>
      <c r="R173" s="505"/>
      <c r="S173" s="505"/>
    </row>
    <row r="174" spans="2:19">
      <c r="B174" s="289"/>
      <c r="C174" s="95" t="str">
        <f t="shared" si="22"/>
        <v>05</v>
      </c>
      <c r="D174" s="283" t="str">
        <f t="shared" si="22"/>
        <v>電力・ガス・水道</v>
      </c>
      <c r="E174" s="416"/>
      <c r="F174" s="295">
        <f t="shared" si="23"/>
        <v>0</v>
      </c>
      <c r="G174" s="416"/>
      <c r="H174" s="435">
        <f>係数!F20</f>
        <v>1.1476937516524501E-4</v>
      </c>
      <c r="I174" s="416"/>
      <c r="J174" s="295">
        <f t="shared" si="24"/>
        <v>0</v>
      </c>
      <c r="K174" s="419"/>
      <c r="L174" s="419"/>
      <c r="M174" s="419"/>
      <c r="N174" s="336"/>
      <c r="O174" s="419"/>
      <c r="P174" s="336"/>
      <c r="R174" s="505"/>
      <c r="S174" s="505"/>
    </row>
    <row r="175" spans="2:19">
      <c r="B175" s="289"/>
      <c r="C175" s="95" t="str">
        <f t="shared" si="22"/>
        <v>06</v>
      </c>
      <c r="D175" s="283" t="str">
        <f t="shared" si="22"/>
        <v>商業　　　　　　　　</v>
      </c>
      <c r="E175" s="416"/>
      <c r="F175" s="295">
        <f t="shared" si="23"/>
        <v>0</v>
      </c>
      <c r="G175" s="416"/>
      <c r="H175" s="435">
        <f>係数!F21</f>
        <v>2.006826165529513E-3</v>
      </c>
      <c r="I175" s="416"/>
      <c r="J175" s="295">
        <f t="shared" si="24"/>
        <v>0</v>
      </c>
      <c r="K175" s="419"/>
      <c r="L175" s="419"/>
      <c r="M175" s="419"/>
      <c r="N175" s="336"/>
      <c r="O175" s="419"/>
      <c r="P175" s="336"/>
      <c r="R175" s="505"/>
      <c r="S175" s="505"/>
    </row>
    <row r="176" spans="2:19">
      <c r="B176" s="289"/>
      <c r="C176" s="95" t="str">
        <f t="shared" si="22"/>
        <v>07</v>
      </c>
      <c r="D176" s="283" t="str">
        <f t="shared" si="22"/>
        <v>金融・保険　　　　　</v>
      </c>
      <c r="E176" s="416"/>
      <c r="F176" s="295">
        <f t="shared" si="23"/>
        <v>0</v>
      </c>
      <c r="G176" s="416"/>
      <c r="H176" s="435">
        <f>係数!F22</f>
        <v>4.0015648067176397E-2</v>
      </c>
      <c r="I176" s="416"/>
      <c r="J176" s="295">
        <f t="shared" si="24"/>
        <v>0</v>
      </c>
      <c r="K176" s="419"/>
      <c r="L176" s="419"/>
      <c r="M176" s="419"/>
      <c r="N176" s="336"/>
      <c r="O176" s="419"/>
      <c r="P176" s="336"/>
      <c r="R176" s="505"/>
      <c r="S176" s="505"/>
    </row>
    <row r="177" spans="2:19">
      <c r="B177" s="289"/>
      <c r="C177" s="95" t="str">
        <f t="shared" si="22"/>
        <v>08</v>
      </c>
      <c r="D177" s="283" t="str">
        <f t="shared" si="22"/>
        <v>不動産　　　　　　　</v>
      </c>
      <c r="E177" s="416"/>
      <c r="F177" s="295">
        <f t="shared" si="23"/>
        <v>0</v>
      </c>
      <c r="G177" s="416"/>
      <c r="H177" s="435">
        <f>係数!F23</f>
        <v>2.1955310072925736E-5</v>
      </c>
      <c r="I177" s="416"/>
      <c r="J177" s="295">
        <f t="shared" si="24"/>
        <v>0</v>
      </c>
      <c r="K177" s="419"/>
      <c r="L177" s="419"/>
      <c r="M177" s="419"/>
      <c r="N177" s="336"/>
      <c r="O177" s="419"/>
      <c r="P177" s="336"/>
      <c r="R177" s="505"/>
      <c r="S177" s="505"/>
    </row>
    <row r="178" spans="2:19">
      <c r="B178" s="289"/>
      <c r="C178" s="95" t="str">
        <f t="shared" si="22"/>
        <v>09</v>
      </c>
      <c r="D178" s="283" t="str">
        <f t="shared" si="22"/>
        <v>運輸・郵便　　　</v>
      </c>
      <c r="E178" s="416"/>
      <c r="F178" s="295">
        <f t="shared" si="23"/>
        <v>0</v>
      </c>
      <c r="G178" s="416"/>
      <c r="H178" s="435">
        <f>係数!F24</f>
        <v>8.6952475589064271E-2</v>
      </c>
      <c r="I178" s="416"/>
      <c r="J178" s="295">
        <f t="shared" si="24"/>
        <v>0</v>
      </c>
      <c r="K178" s="419"/>
      <c r="L178" s="419"/>
      <c r="M178" s="419"/>
      <c r="N178" s="336"/>
      <c r="O178" s="419"/>
      <c r="P178" s="336"/>
      <c r="R178" s="505"/>
      <c r="S178" s="505"/>
    </row>
    <row r="179" spans="2:19">
      <c r="B179" s="290"/>
      <c r="C179" s="95" t="str">
        <f t="shared" si="22"/>
        <v>10</v>
      </c>
      <c r="D179" s="283" t="str">
        <f t="shared" si="22"/>
        <v>情報通信</v>
      </c>
      <c r="E179" s="416"/>
      <c r="F179" s="295">
        <f t="shared" si="23"/>
        <v>0</v>
      </c>
      <c r="G179" s="416"/>
      <c r="H179" s="435">
        <f>係数!F25</f>
        <v>4.4894837425027249E-2</v>
      </c>
      <c r="I179" s="416"/>
      <c r="J179" s="295">
        <f t="shared" si="24"/>
        <v>0</v>
      </c>
      <c r="K179" s="419"/>
      <c r="L179" s="419"/>
      <c r="M179" s="419"/>
      <c r="N179" s="336"/>
      <c r="O179" s="419"/>
      <c r="P179" s="336"/>
      <c r="R179" s="505"/>
      <c r="S179" s="505"/>
    </row>
    <row r="180" spans="2:19">
      <c r="B180" s="290"/>
      <c r="C180" s="95" t="str">
        <f t="shared" si="22"/>
        <v>11</v>
      </c>
      <c r="D180" s="283" t="str">
        <f t="shared" si="22"/>
        <v>公務　　　　　　　　</v>
      </c>
      <c r="E180" s="416"/>
      <c r="F180" s="295">
        <f t="shared" si="23"/>
        <v>0</v>
      </c>
      <c r="G180" s="416"/>
      <c r="H180" s="435">
        <f>係数!F26</f>
        <v>0</v>
      </c>
      <c r="I180" s="416"/>
      <c r="J180" s="295">
        <f t="shared" si="24"/>
        <v>0</v>
      </c>
      <c r="K180" s="419"/>
      <c r="L180" s="419"/>
      <c r="M180" s="419"/>
      <c r="N180" s="336"/>
      <c r="O180" s="419"/>
      <c r="P180" s="336"/>
      <c r="R180" s="505"/>
      <c r="S180" s="505"/>
    </row>
    <row r="181" spans="2:19">
      <c r="B181" s="290"/>
      <c r="C181" s="95" t="str">
        <f t="shared" si="22"/>
        <v>12</v>
      </c>
      <c r="D181" s="283" t="str">
        <f t="shared" si="22"/>
        <v>サービス業</v>
      </c>
      <c r="E181" s="416"/>
      <c r="F181" s="295">
        <f t="shared" si="23"/>
        <v>0</v>
      </c>
      <c r="G181" s="416"/>
      <c r="H181" s="435">
        <f>係数!F27</f>
        <v>2.8870638352421093E-2</v>
      </c>
      <c r="I181" s="416"/>
      <c r="J181" s="295">
        <f t="shared" si="24"/>
        <v>0</v>
      </c>
      <c r="K181" s="419"/>
      <c r="L181" s="419"/>
      <c r="M181" s="419"/>
      <c r="N181" s="336"/>
      <c r="O181" s="419"/>
      <c r="P181" s="336"/>
      <c r="R181" s="505"/>
      <c r="S181" s="505"/>
    </row>
    <row r="182" spans="2:19">
      <c r="B182" s="291"/>
      <c r="C182" s="95" t="str">
        <f t="shared" si="22"/>
        <v>13</v>
      </c>
      <c r="D182" s="283" t="str">
        <f t="shared" si="22"/>
        <v>分類不明</v>
      </c>
      <c r="E182" s="416"/>
      <c r="F182" s="295">
        <f t="shared" si="23"/>
        <v>0</v>
      </c>
      <c r="G182" s="416"/>
      <c r="H182" s="435">
        <f>係数!F28</f>
        <v>1.0816712873457326E-2</v>
      </c>
      <c r="I182" s="416"/>
      <c r="J182" s="295">
        <f t="shared" si="24"/>
        <v>0</v>
      </c>
      <c r="K182" s="419"/>
      <c r="L182" s="419"/>
      <c r="M182" s="419"/>
      <c r="N182" s="336"/>
      <c r="O182" s="419"/>
      <c r="P182" s="336"/>
      <c r="R182" s="505"/>
      <c r="S182" s="505"/>
    </row>
    <row r="183" spans="2:19">
      <c r="B183" s="423" t="s">
        <v>70</v>
      </c>
      <c r="C183" s="424"/>
      <c r="D183" s="425"/>
      <c r="E183" s="419"/>
      <c r="F183" s="427">
        <f>SUM(F170:F182)</f>
        <v>0</v>
      </c>
      <c r="G183" s="419"/>
      <c r="H183" s="532"/>
      <c r="I183" s="426"/>
      <c r="J183" s="427">
        <f>SUM(J170:J182)</f>
        <v>0</v>
      </c>
      <c r="K183" s="419"/>
      <c r="L183" s="419"/>
      <c r="M183" s="419"/>
      <c r="N183" s="336"/>
      <c r="O183" s="419"/>
      <c r="P183" s="336"/>
      <c r="R183" s="505"/>
      <c r="S183" s="505"/>
    </row>
    <row r="184" spans="2:19">
      <c r="B184" s="335"/>
      <c r="C184" s="95"/>
      <c r="D184" s="335"/>
      <c r="E184" s="419"/>
      <c r="F184" s="336"/>
      <c r="G184" s="419"/>
      <c r="H184" s="419"/>
      <c r="I184" s="419"/>
      <c r="J184" s="164"/>
      <c r="K184" s="419"/>
      <c r="L184" s="419"/>
      <c r="M184" s="419"/>
      <c r="N184" s="336"/>
      <c r="O184" s="419"/>
      <c r="P184" s="336"/>
      <c r="R184" s="505"/>
      <c r="S184" s="505"/>
    </row>
    <row r="185" spans="2:19">
      <c r="B185" s="335"/>
      <c r="C185" s="95"/>
      <c r="D185" s="335"/>
      <c r="E185" s="419"/>
      <c r="F185" s="336"/>
      <c r="G185" s="419"/>
      <c r="H185" s="520"/>
      <c r="I185" s="419"/>
      <c r="J185" s="336"/>
      <c r="K185" s="419"/>
      <c r="L185" s="419"/>
      <c r="M185" s="419"/>
      <c r="N185" s="336"/>
      <c r="O185" s="520"/>
      <c r="P185" s="336"/>
      <c r="R185" s="505"/>
      <c r="S185" s="505"/>
    </row>
    <row r="186" spans="2:19" ht="14.25">
      <c r="B186" s="480" t="s">
        <v>436</v>
      </c>
      <c r="C186" s="95"/>
      <c r="D186" s="335"/>
      <c r="E186" s="419"/>
      <c r="F186" s="419"/>
      <c r="G186" s="336"/>
      <c r="H186" s="419"/>
      <c r="I186" s="520"/>
      <c r="J186" s="419"/>
      <c r="K186" s="336"/>
      <c r="L186" s="419"/>
      <c r="M186" s="419"/>
      <c r="N186" s="419"/>
      <c r="O186" s="336"/>
      <c r="P186" s="419"/>
      <c r="Q186" s="336"/>
      <c r="R186" s="505"/>
      <c r="S186" s="505"/>
    </row>
    <row r="187" spans="2:19" ht="14.25">
      <c r="B187" s="187" t="s">
        <v>437</v>
      </c>
      <c r="E187" s="505"/>
      <c r="F187" s="505"/>
      <c r="H187" s="505"/>
      <c r="I187" s="505"/>
      <c r="J187" s="505"/>
      <c r="K187" s="505"/>
      <c r="L187" s="505"/>
      <c r="M187" s="505"/>
      <c r="N187" s="505"/>
      <c r="O187" s="505"/>
      <c r="P187" s="505"/>
      <c r="Q187" s="505"/>
      <c r="R187" s="505"/>
      <c r="S187" s="505"/>
    </row>
    <row r="188" spans="2:19" ht="24.75" thickBot="1">
      <c r="B188" s="272"/>
      <c r="C188" s="484" t="s">
        <v>313</v>
      </c>
      <c r="D188" s="274" t="s">
        <v>58</v>
      </c>
      <c r="E188" s="419"/>
      <c r="F188" s="300" t="s">
        <v>438</v>
      </c>
      <c r="H188" s="419"/>
      <c r="I188" s="534"/>
    </row>
    <row r="189" spans="2:19">
      <c r="B189" s="276" t="s">
        <v>86</v>
      </c>
      <c r="C189" s="293" t="str">
        <f t="shared" ref="C189:D201" si="25">C9</f>
        <v>01</v>
      </c>
      <c r="D189" s="278" t="str">
        <f t="shared" si="25"/>
        <v>農林漁業</v>
      </c>
      <c r="E189" s="416"/>
      <c r="F189" s="521">
        <f t="shared" ref="F189:F201" si="26">J61+J153</f>
        <v>0</v>
      </c>
      <c r="H189" s="419"/>
      <c r="I189" s="535"/>
    </row>
    <row r="190" spans="2:19">
      <c r="B190" s="281"/>
      <c r="C190" s="95" t="str">
        <f t="shared" si="25"/>
        <v>02</v>
      </c>
      <c r="D190" s="283" t="str">
        <f t="shared" si="25"/>
        <v>鉱業</v>
      </c>
      <c r="E190" s="416"/>
      <c r="F190" s="522">
        <f t="shared" si="26"/>
        <v>0</v>
      </c>
      <c r="H190" s="419"/>
      <c r="I190" s="535"/>
    </row>
    <row r="191" spans="2:19">
      <c r="B191" s="281"/>
      <c r="C191" s="95" t="str">
        <f t="shared" si="25"/>
        <v>03</v>
      </c>
      <c r="D191" s="283" t="str">
        <f t="shared" si="25"/>
        <v>製造業</v>
      </c>
      <c r="E191" s="416"/>
      <c r="F191" s="522">
        <f t="shared" si="26"/>
        <v>0</v>
      </c>
      <c r="H191" s="419"/>
      <c r="I191" s="535"/>
    </row>
    <row r="192" spans="2:19">
      <c r="B192" s="281"/>
      <c r="C192" s="95" t="str">
        <f t="shared" si="25"/>
        <v>04</v>
      </c>
      <c r="D192" s="283" t="str">
        <f t="shared" si="25"/>
        <v>建設</v>
      </c>
      <c r="E192" s="416"/>
      <c r="F192" s="522">
        <f t="shared" si="26"/>
        <v>0</v>
      </c>
      <c r="H192" s="419"/>
      <c r="I192" s="535"/>
    </row>
    <row r="193" spans="2:9">
      <c r="B193" s="281"/>
      <c r="C193" s="95" t="str">
        <f t="shared" si="25"/>
        <v>05</v>
      </c>
      <c r="D193" s="283" t="str">
        <f t="shared" si="25"/>
        <v>電力・ガス・水道</v>
      </c>
      <c r="E193" s="416"/>
      <c r="F193" s="522">
        <f t="shared" si="26"/>
        <v>0</v>
      </c>
      <c r="H193" s="419"/>
      <c r="I193" s="535"/>
    </row>
    <row r="194" spans="2:9">
      <c r="B194" s="281"/>
      <c r="C194" s="95" t="str">
        <f t="shared" si="25"/>
        <v>06</v>
      </c>
      <c r="D194" s="283" t="str">
        <f t="shared" si="25"/>
        <v>商業　　　　　　　　</v>
      </c>
      <c r="E194" s="416"/>
      <c r="F194" s="522">
        <f t="shared" si="26"/>
        <v>0</v>
      </c>
      <c r="H194" s="419"/>
      <c r="I194" s="535"/>
    </row>
    <row r="195" spans="2:9">
      <c r="B195" s="281"/>
      <c r="C195" s="95" t="str">
        <f t="shared" si="25"/>
        <v>07</v>
      </c>
      <c r="D195" s="283" t="str">
        <f t="shared" si="25"/>
        <v>金融・保険　　　　　</v>
      </c>
      <c r="E195" s="416"/>
      <c r="F195" s="522">
        <f t="shared" si="26"/>
        <v>0</v>
      </c>
      <c r="H195" s="419"/>
      <c r="I195" s="535"/>
    </row>
    <row r="196" spans="2:9">
      <c r="B196" s="281"/>
      <c r="C196" s="95" t="str">
        <f t="shared" si="25"/>
        <v>08</v>
      </c>
      <c r="D196" s="283" t="str">
        <f t="shared" si="25"/>
        <v>不動産　　　　　　　</v>
      </c>
      <c r="E196" s="416"/>
      <c r="F196" s="522">
        <f t="shared" si="26"/>
        <v>0</v>
      </c>
      <c r="H196" s="419"/>
      <c r="I196" s="535"/>
    </row>
    <row r="197" spans="2:9">
      <c r="B197" s="281"/>
      <c r="C197" s="95" t="str">
        <f t="shared" si="25"/>
        <v>09</v>
      </c>
      <c r="D197" s="283" t="str">
        <f t="shared" si="25"/>
        <v>運輸・郵便　　　</v>
      </c>
      <c r="E197" s="416"/>
      <c r="F197" s="522">
        <f t="shared" si="26"/>
        <v>0</v>
      </c>
      <c r="H197" s="419"/>
      <c r="I197" s="535"/>
    </row>
    <row r="198" spans="2:9">
      <c r="B198" s="284"/>
      <c r="C198" s="95" t="str">
        <f t="shared" si="25"/>
        <v>10</v>
      </c>
      <c r="D198" s="283" t="str">
        <f t="shared" si="25"/>
        <v>情報通信</v>
      </c>
      <c r="E198" s="416"/>
      <c r="F198" s="522">
        <f t="shared" si="26"/>
        <v>0</v>
      </c>
      <c r="H198" s="419"/>
      <c r="I198" s="535"/>
    </row>
    <row r="199" spans="2:9">
      <c r="B199" s="284"/>
      <c r="C199" s="95" t="str">
        <f t="shared" si="25"/>
        <v>11</v>
      </c>
      <c r="D199" s="283" t="str">
        <f t="shared" si="25"/>
        <v>公務　　　　　　　　</v>
      </c>
      <c r="E199" s="416"/>
      <c r="F199" s="522">
        <f t="shared" si="26"/>
        <v>0</v>
      </c>
      <c r="H199" s="419"/>
      <c r="I199" s="535"/>
    </row>
    <row r="200" spans="2:9">
      <c r="B200" s="284"/>
      <c r="C200" s="95" t="str">
        <f t="shared" si="25"/>
        <v>12</v>
      </c>
      <c r="D200" s="283" t="str">
        <f t="shared" si="25"/>
        <v>サービス業</v>
      </c>
      <c r="E200" s="416"/>
      <c r="F200" s="522">
        <f t="shared" si="26"/>
        <v>0</v>
      </c>
      <c r="H200" s="419"/>
      <c r="I200" s="535"/>
    </row>
    <row r="201" spans="2:9" ht="12.75" thickBot="1">
      <c r="B201" s="285"/>
      <c r="C201" s="95" t="str">
        <f t="shared" si="25"/>
        <v>13</v>
      </c>
      <c r="D201" s="283" t="str">
        <f t="shared" si="25"/>
        <v>分類不明</v>
      </c>
      <c r="E201" s="416"/>
      <c r="F201" s="533">
        <f t="shared" si="26"/>
        <v>0</v>
      </c>
      <c r="H201" s="419"/>
      <c r="I201" s="535"/>
    </row>
    <row r="202" spans="2:9">
      <c r="B202" s="461" t="s">
        <v>72</v>
      </c>
      <c r="C202" s="293" t="str">
        <f t="shared" ref="C202:D214" si="27">C9</f>
        <v>01</v>
      </c>
      <c r="D202" s="278" t="str">
        <f t="shared" si="27"/>
        <v>農林漁業</v>
      </c>
      <c r="E202" s="416"/>
      <c r="F202" s="525">
        <f t="shared" ref="F202:F214" si="28">J80+J133</f>
        <v>0</v>
      </c>
      <c r="H202" s="419"/>
      <c r="I202" s="336"/>
    </row>
    <row r="203" spans="2:9">
      <c r="B203" s="289"/>
      <c r="C203" s="95" t="str">
        <f t="shared" si="27"/>
        <v>02</v>
      </c>
      <c r="D203" s="283" t="str">
        <f t="shared" si="27"/>
        <v>鉱業</v>
      </c>
      <c r="E203" s="416"/>
      <c r="F203" s="526">
        <f t="shared" si="28"/>
        <v>0</v>
      </c>
      <c r="H203" s="419"/>
      <c r="I203" s="419"/>
    </row>
    <row r="204" spans="2:9">
      <c r="B204" s="289"/>
      <c r="C204" s="95" t="str">
        <f t="shared" si="27"/>
        <v>03</v>
      </c>
      <c r="D204" s="283" t="str">
        <f t="shared" si="27"/>
        <v>製造業</v>
      </c>
      <c r="E204" s="416"/>
      <c r="F204" s="526">
        <f t="shared" si="28"/>
        <v>0</v>
      </c>
      <c r="H204" s="419"/>
      <c r="I204" s="419"/>
    </row>
    <row r="205" spans="2:9">
      <c r="B205" s="289"/>
      <c r="C205" s="95" t="str">
        <f t="shared" si="27"/>
        <v>04</v>
      </c>
      <c r="D205" s="283" t="str">
        <f t="shared" si="27"/>
        <v>建設</v>
      </c>
      <c r="E205" s="416"/>
      <c r="F205" s="526">
        <f t="shared" si="28"/>
        <v>0</v>
      </c>
      <c r="H205" s="419"/>
      <c r="I205" s="419"/>
    </row>
    <row r="206" spans="2:9">
      <c r="B206" s="289"/>
      <c r="C206" s="95" t="str">
        <f t="shared" si="27"/>
        <v>05</v>
      </c>
      <c r="D206" s="283" t="str">
        <f t="shared" si="27"/>
        <v>電力・ガス・水道</v>
      </c>
      <c r="E206" s="416"/>
      <c r="F206" s="526">
        <f t="shared" si="28"/>
        <v>0</v>
      </c>
      <c r="H206" s="419"/>
      <c r="I206" s="419"/>
    </row>
    <row r="207" spans="2:9">
      <c r="B207" s="289"/>
      <c r="C207" s="95" t="str">
        <f t="shared" si="27"/>
        <v>06</v>
      </c>
      <c r="D207" s="283" t="str">
        <f t="shared" si="27"/>
        <v>商業　　　　　　　　</v>
      </c>
      <c r="E207" s="416"/>
      <c r="F207" s="526">
        <f t="shared" si="28"/>
        <v>0</v>
      </c>
      <c r="H207" s="419"/>
      <c r="I207" s="419"/>
    </row>
    <row r="208" spans="2:9">
      <c r="B208" s="289"/>
      <c r="C208" s="95" t="str">
        <f t="shared" si="27"/>
        <v>07</v>
      </c>
      <c r="D208" s="283" t="str">
        <f t="shared" si="27"/>
        <v>金融・保険　　　　　</v>
      </c>
      <c r="E208" s="416"/>
      <c r="F208" s="526">
        <f t="shared" si="28"/>
        <v>0</v>
      </c>
      <c r="H208" s="419"/>
      <c r="I208" s="419"/>
    </row>
    <row r="209" spans="2:30">
      <c r="B209" s="289"/>
      <c r="C209" s="95" t="str">
        <f t="shared" si="27"/>
        <v>08</v>
      </c>
      <c r="D209" s="283" t="str">
        <f t="shared" si="27"/>
        <v>不動産　　　　　　　</v>
      </c>
      <c r="E209" s="416"/>
      <c r="F209" s="526">
        <f t="shared" si="28"/>
        <v>0</v>
      </c>
      <c r="H209" s="419"/>
      <c r="I209" s="419"/>
    </row>
    <row r="210" spans="2:30">
      <c r="B210" s="289"/>
      <c r="C210" s="95" t="str">
        <f t="shared" si="27"/>
        <v>09</v>
      </c>
      <c r="D210" s="283" t="str">
        <f t="shared" si="27"/>
        <v>運輸・郵便　　　</v>
      </c>
      <c r="E210" s="416"/>
      <c r="F210" s="526">
        <f t="shared" si="28"/>
        <v>0</v>
      </c>
      <c r="H210" s="419"/>
      <c r="I210" s="419"/>
    </row>
    <row r="211" spans="2:30">
      <c r="B211" s="290"/>
      <c r="C211" s="95" t="str">
        <f t="shared" si="27"/>
        <v>10</v>
      </c>
      <c r="D211" s="283" t="str">
        <f t="shared" si="27"/>
        <v>情報通信</v>
      </c>
      <c r="E211" s="416"/>
      <c r="F211" s="526">
        <f t="shared" si="28"/>
        <v>0</v>
      </c>
      <c r="H211" s="419"/>
      <c r="I211" s="419"/>
    </row>
    <row r="212" spans="2:30">
      <c r="B212" s="290"/>
      <c r="C212" s="95" t="str">
        <f t="shared" si="27"/>
        <v>11</v>
      </c>
      <c r="D212" s="283" t="str">
        <f t="shared" si="27"/>
        <v>公務　　　　　　　　</v>
      </c>
      <c r="E212" s="416"/>
      <c r="F212" s="526">
        <f t="shared" si="28"/>
        <v>0</v>
      </c>
      <c r="H212" s="419"/>
      <c r="I212" s="419"/>
    </row>
    <row r="213" spans="2:30">
      <c r="B213" s="290"/>
      <c r="C213" s="95" t="str">
        <f t="shared" si="27"/>
        <v>12</v>
      </c>
      <c r="D213" s="283" t="str">
        <f t="shared" si="27"/>
        <v>サービス業</v>
      </c>
      <c r="E213" s="416"/>
      <c r="F213" s="526">
        <f t="shared" si="28"/>
        <v>0</v>
      </c>
      <c r="H213" s="419"/>
      <c r="I213" s="419"/>
    </row>
    <row r="214" spans="2:30" ht="12.75" thickBot="1">
      <c r="B214" s="291"/>
      <c r="C214" s="95" t="str">
        <f t="shared" si="27"/>
        <v>13</v>
      </c>
      <c r="D214" s="283" t="str">
        <f t="shared" si="27"/>
        <v>分類不明</v>
      </c>
      <c r="E214" s="416"/>
      <c r="F214" s="531">
        <f t="shared" si="28"/>
        <v>0</v>
      </c>
      <c r="H214" s="419"/>
      <c r="I214" s="419"/>
    </row>
    <row r="215" spans="2:30">
      <c r="B215" s="277" t="s">
        <v>317</v>
      </c>
      <c r="C215" s="293"/>
      <c r="D215" s="278"/>
      <c r="E215" s="426"/>
      <c r="F215" s="295">
        <f>SUM(F189:F201)</f>
        <v>0</v>
      </c>
      <c r="H215" s="419"/>
      <c r="I215" s="419"/>
    </row>
    <row r="216" spans="2:30">
      <c r="B216" s="282" t="s">
        <v>318</v>
      </c>
      <c r="C216" s="95"/>
      <c r="D216" s="283"/>
      <c r="E216" s="419"/>
      <c r="F216" s="295">
        <f>SUM(F202:F214)</f>
        <v>0</v>
      </c>
      <c r="H216" s="419"/>
      <c r="I216" s="419"/>
    </row>
    <row r="217" spans="2:30">
      <c r="B217" s="296" t="s">
        <v>70</v>
      </c>
      <c r="C217" s="297"/>
      <c r="D217" s="286"/>
      <c r="E217" s="419"/>
      <c r="F217" s="298">
        <f>SUM(F189:F214)</f>
        <v>0</v>
      </c>
      <c r="H217" s="419"/>
      <c r="I217" s="419"/>
    </row>
    <row r="218" spans="2:30">
      <c r="B218" s="335"/>
      <c r="C218" s="95"/>
      <c r="D218" s="335"/>
      <c r="E218" s="419"/>
      <c r="F218" s="336"/>
      <c r="H218" s="419"/>
      <c r="I218" s="419"/>
    </row>
    <row r="219" spans="2:30" ht="14.25">
      <c r="B219" s="187" t="s">
        <v>368</v>
      </c>
      <c r="C219" s="117"/>
      <c r="D219" s="135"/>
      <c r="E219" s="135"/>
      <c r="F219" s="135"/>
      <c r="G219" s="135"/>
      <c r="H219" s="135"/>
      <c r="I219" s="135"/>
      <c r="J219" s="135"/>
      <c r="K219" s="135"/>
      <c r="L219" s="135"/>
      <c r="M219" s="135"/>
      <c r="N219" s="135"/>
      <c r="O219" s="135"/>
      <c r="P219" s="135"/>
      <c r="Q219" s="135"/>
      <c r="R219" s="441"/>
      <c r="S219" s="135"/>
      <c r="T219" s="117"/>
      <c r="U219" s="117"/>
      <c r="V219" s="117"/>
      <c r="W219" s="117"/>
      <c r="X219" s="117"/>
      <c r="Y219" s="117"/>
      <c r="Z219" s="117"/>
      <c r="AA219" s="117"/>
      <c r="AB219" s="117"/>
      <c r="AC219" s="117"/>
      <c r="AD219" s="117"/>
    </row>
    <row r="220" spans="2:30">
      <c r="B220" s="442"/>
      <c r="C220" s="443"/>
      <c r="D220" s="444"/>
      <c r="E220" s="445" t="s">
        <v>86</v>
      </c>
      <c r="F220" s="446"/>
      <c r="G220" s="446"/>
      <c r="H220" s="446"/>
      <c r="I220" s="446"/>
      <c r="J220" s="446"/>
      <c r="K220" s="446"/>
      <c r="L220" s="446"/>
      <c r="M220" s="446"/>
      <c r="N220" s="446"/>
      <c r="O220" s="446"/>
      <c r="P220" s="446"/>
      <c r="Q220" s="446"/>
      <c r="R220" s="447" t="s">
        <v>72</v>
      </c>
      <c r="S220" s="448"/>
      <c r="T220" s="448"/>
      <c r="U220" s="448"/>
      <c r="V220" s="448"/>
      <c r="W220" s="448"/>
      <c r="X220" s="448"/>
      <c r="Y220" s="448"/>
      <c r="Z220" s="448"/>
      <c r="AA220" s="448"/>
      <c r="AB220" s="448"/>
      <c r="AC220" s="448"/>
      <c r="AD220" s="449"/>
    </row>
    <row r="221" spans="2:30">
      <c r="B221" s="450"/>
      <c r="C221" s="451"/>
      <c r="D221" s="452"/>
      <c r="E221" s="714" t="str">
        <f>'1次効果'!E124</f>
        <v>01</v>
      </c>
      <c r="F221" s="714" t="str">
        <f>'1次効果'!F124</f>
        <v>02</v>
      </c>
      <c r="G221" s="714" t="str">
        <f>'1次効果'!G124</f>
        <v>03</v>
      </c>
      <c r="H221" s="714" t="str">
        <f>'1次効果'!H124</f>
        <v>04</v>
      </c>
      <c r="I221" s="714" t="str">
        <f>'1次効果'!I124</f>
        <v>05</v>
      </c>
      <c r="J221" s="714" t="str">
        <f>'1次効果'!J124</f>
        <v>06</v>
      </c>
      <c r="K221" s="714" t="str">
        <f>'1次効果'!K124</f>
        <v>07</v>
      </c>
      <c r="L221" s="714" t="str">
        <f>'1次効果'!L124</f>
        <v>08</v>
      </c>
      <c r="M221" s="714" t="str">
        <f>'1次効果'!M124</f>
        <v>09</v>
      </c>
      <c r="N221" s="714" t="str">
        <f>'1次効果'!N124</f>
        <v>10</v>
      </c>
      <c r="O221" s="714" t="str">
        <f>'1次効果'!O124</f>
        <v>11</v>
      </c>
      <c r="P221" s="714" t="str">
        <f>'1次効果'!P124</f>
        <v>12</v>
      </c>
      <c r="Q221" s="715" t="str">
        <f>'1次効果'!Q124</f>
        <v>13</v>
      </c>
      <c r="R221" s="714" t="str">
        <f>'1次効果'!R124</f>
        <v>01</v>
      </c>
      <c r="S221" s="714" t="str">
        <f>'1次効果'!S124</f>
        <v>02</v>
      </c>
      <c r="T221" s="714" t="str">
        <f>'1次効果'!T124</f>
        <v>03</v>
      </c>
      <c r="U221" s="714" t="str">
        <f>'1次効果'!U124</f>
        <v>04</v>
      </c>
      <c r="V221" s="714" t="str">
        <f>'1次効果'!V124</f>
        <v>05</v>
      </c>
      <c r="W221" s="714" t="str">
        <f>'1次効果'!W124</f>
        <v>06</v>
      </c>
      <c r="X221" s="714" t="str">
        <f>'1次効果'!X124</f>
        <v>07</v>
      </c>
      <c r="Y221" s="714" t="str">
        <f>'1次効果'!Y124</f>
        <v>08</v>
      </c>
      <c r="Z221" s="714" t="str">
        <f>'1次効果'!Z124</f>
        <v>09</v>
      </c>
      <c r="AA221" s="714" t="str">
        <f>'1次効果'!AA124</f>
        <v>10</v>
      </c>
      <c r="AB221" s="714" t="str">
        <f>'1次効果'!AB124</f>
        <v>11</v>
      </c>
      <c r="AC221" s="714" t="str">
        <f>'1次効果'!AC124</f>
        <v>12</v>
      </c>
      <c r="AD221" s="714" t="str">
        <f>'1次効果'!AD124</f>
        <v>13</v>
      </c>
    </row>
    <row r="222" spans="2:30" ht="52.15" customHeight="1">
      <c r="B222" s="453"/>
      <c r="C222" s="454" t="s">
        <v>313</v>
      </c>
      <c r="D222" s="455" t="s">
        <v>58</v>
      </c>
      <c r="E222" s="676" t="str">
        <f>'1次効果'!E125</f>
        <v>農林漁業</v>
      </c>
      <c r="F222" s="676" t="str">
        <f>'1次効果'!F125</f>
        <v>鉱業</v>
      </c>
      <c r="G222" s="676" t="str">
        <f>'1次効果'!G125</f>
        <v>製造業</v>
      </c>
      <c r="H222" s="676" t="str">
        <f>'1次効果'!H125</f>
        <v>建設</v>
      </c>
      <c r="I222" s="676" t="str">
        <f>'1次効果'!I125</f>
        <v>電力・ガス・水道</v>
      </c>
      <c r="J222" s="676" t="str">
        <f>'1次効果'!J125</f>
        <v>商業　　　　　　　　</v>
      </c>
      <c r="K222" s="676" t="str">
        <f>'1次効果'!K125</f>
        <v>金融・保険　　　　　</v>
      </c>
      <c r="L222" s="676" t="str">
        <f>'1次効果'!L125</f>
        <v>不動産　　　　　　　</v>
      </c>
      <c r="M222" s="676" t="str">
        <f>'1次効果'!M125</f>
        <v>運輸・郵便　　　</v>
      </c>
      <c r="N222" s="676" t="str">
        <f>'1次効果'!N125</f>
        <v>情報通信</v>
      </c>
      <c r="O222" s="676" t="str">
        <f>'1次効果'!O125</f>
        <v>公務　　　　　　　　</v>
      </c>
      <c r="P222" s="676" t="str">
        <f>'1次効果'!P125</f>
        <v>サービス業</v>
      </c>
      <c r="Q222" s="716" t="str">
        <f>'1次効果'!Q125</f>
        <v>分類不明</v>
      </c>
      <c r="R222" s="676" t="str">
        <f>'1次効果'!R125</f>
        <v>農林漁業</v>
      </c>
      <c r="S222" s="676" t="str">
        <f>'1次効果'!S125</f>
        <v>鉱業</v>
      </c>
      <c r="T222" s="676" t="str">
        <f>'1次効果'!T125</f>
        <v>製造業</v>
      </c>
      <c r="U222" s="676" t="str">
        <f>'1次効果'!U125</f>
        <v>建設</v>
      </c>
      <c r="V222" s="676" t="str">
        <f>'1次効果'!V125</f>
        <v>電力・ガス・水道</v>
      </c>
      <c r="W222" s="676" t="str">
        <f>'1次効果'!W125</f>
        <v>商業　　　　　　　　</v>
      </c>
      <c r="X222" s="676" t="str">
        <f>'1次効果'!X125</f>
        <v>金融・保険　　　　　</v>
      </c>
      <c r="Y222" s="676" t="str">
        <f>'1次効果'!Y125</f>
        <v>不動産　　　　　　　</v>
      </c>
      <c r="Z222" s="676" t="str">
        <f>'1次効果'!Z125</f>
        <v>運輸・郵便　　　</v>
      </c>
      <c r="AA222" s="676" t="str">
        <f>'1次効果'!AA125</f>
        <v>情報通信</v>
      </c>
      <c r="AB222" s="676" t="str">
        <f>'1次効果'!AB125</f>
        <v>公務　　　　　　　　</v>
      </c>
      <c r="AC222" s="676" t="str">
        <f>'1次効果'!AC125</f>
        <v>サービス業</v>
      </c>
      <c r="AD222" s="676" t="str">
        <f>'1次効果'!AD125</f>
        <v>分類不明</v>
      </c>
    </row>
    <row r="223" spans="2:30">
      <c r="B223" s="276" t="s">
        <v>86</v>
      </c>
      <c r="C223" s="456" t="str">
        <f t="shared" ref="C223:D235" si="29">C9</f>
        <v>01</v>
      </c>
      <c r="D223" s="457" t="str">
        <f t="shared" si="29"/>
        <v>農林漁業</v>
      </c>
      <c r="E223" s="388">
        <f>'1次効果'!E343</f>
        <v>1.047300621267764</v>
      </c>
      <c r="F223" s="387">
        <f>'1次効果'!F343</f>
        <v>1.0014740191511614E-3</v>
      </c>
      <c r="G223" s="387">
        <f>'1次効果'!G343</f>
        <v>7.5206905416207977E-3</v>
      </c>
      <c r="H223" s="387">
        <f>'1次効果'!H343</f>
        <v>1.4081877035677325E-3</v>
      </c>
      <c r="I223" s="387">
        <f>'1次効果'!I343</f>
        <v>4.5777049376733824E-4</v>
      </c>
      <c r="J223" s="387">
        <f>'1次効果'!J343</f>
        <v>3.6077530635622742E-4</v>
      </c>
      <c r="K223" s="387">
        <f>'1次効果'!K343</f>
        <v>3.2103773478797448E-4</v>
      </c>
      <c r="L223" s="387">
        <f>'1次効果'!L343</f>
        <v>7.3273423170145302E-5</v>
      </c>
      <c r="M223" s="387">
        <f>'1次効果'!M343</f>
        <v>3.4195122886720005E-4</v>
      </c>
      <c r="N223" s="387">
        <f>'1次効果'!N343</f>
        <v>4.5336684538058148E-4</v>
      </c>
      <c r="O223" s="387">
        <f>'1次効果'!O343</f>
        <v>3.9491653120929881E-4</v>
      </c>
      <c r="P223" s="387">
        <f>'1次効果'!P343</f>
        <v>3.6346381009204824E-3</v>
      </c>
      <c r="Q223" s="387">
        <f>'1次効果'!Q343</f>
        <v>4.1251159211440775E-4</v>
      </c>
      <c r="R223" s="388">
        <f>'1次効果'!R343</f>
        <v>7.1921929565338383E-4</v>
      </c>
      <c r="S223" s="387">
        <f>'1次効果'!S343</f>
        <v>1.1539181597630313E-4</v>
      </c>
      <c r="T223" s="387">
        <f>'1次効果'!T343</f>
        <v>3.7672981003913957E-4</v>
      </c>
      <c r="U223" s="387">
        <f>'1次効果'!U343</f>
        <v>1.5340288702140906E-4</v>
      </c>
      <c r="V223" s="387">
        <f>'1次効果'!V343</f>
        <v>5.8382020383769221E-5</v>
      </c>
      <c r="W223" s="387">
        <f>'1次効果'!W343</f>
        <v>3.8944596761098604E-5</v>
      </c>
      <c r="X223" s="387">
        <f>'1次効果'!X343</f>
        <v>3.2859444874866009E-5</v>
      </c>
      <c r="Y223" s="387">
        <f>'1次効果'!Y343</f>
        <v>9.2836576752598897E-6</v>
      </c>
      <c r="Z223" s="387">
        <f>'1次効果'!Z343</f>
        <v>6.7698753343958329E-5</v>
      </c>
      <c r="AA223" s="387">
        <f>'1次効果'!AA343</f>
        <v>5.190680962682328E-5</v>
      </c>
      <c r="AB223" s="387">
        <f>'1次効果'!AB343</f>
        <v>4.5783708494826296E-5</v>
      </c>
      <c r="AC223" s="387">
        <f>'1次効果'!AC343</f>
        <v>1.0654203341760112E-4</v>
      </c>
      <c r="AD223" s="458">
        <f>'1次効果'!AD343</f>
        <v>6.1655291882210071E-5</v>
      </c>
    </row>
    <row r="224" spans="2:30">
      <c r="B224" s="281"/>
      <c r="C224" s="143" t="str">
        <f t="shared" si="29"/>
        <v>02</v>
      </c>
      <c r="D224" s="459" t="str">
        <f t="shared" si="29"/>
        <v>鉱業</v>
      </c>
      <c r="E224" s="391">
        <f>'1次効果'!E344</f>
        <v>8.336831303834971E-5</v>
      </c>
      <c r="F224" s="362">
        <f>'1次効果'!F344</f>
        <v>1.0002150572332236</v>
      </c>
      <c r="G224" s="362">
        <f>'1次効果'!G344</f>
        <v>1.1120261063585705E-3</v>
      </c>
      <c r="H224" s="362">
        <f>'1次効果'!H344</f>
        <v>1.9802227468923334E-4</v>
      </c>
      <c r="I224" s="362">
        <f>'1次効果'!I344</f>
        <v>2.9282626972396476E-3</v>
      </c>
      <c r="J224" s="362">
        <f>'1次効果'!J344</f>
        <v>8.8123685075730719E-5</v>
      </c>
      <c r="K224" s="362">
        <f>'1次効果'!K344</f>
        <v>3.370149492080953E-5</v>
      </c>
      <c r="L224" s="362">
        <f>'1次効果'!L344</f>
        <v>9.7947503366651657E-6</v>
      </c>
      <c r="M224" s="362">
        <f>'1次効果'!M344</f>
        <v>6.2874909878969174E-5</v>
      </c>
      <c r="N224" s="362">
        <f>'1次効果'!N344</f>
        <v>5.5278108581469887E-5</v>
      </c>
      <c r="O224" s="362">
        <f>'1次効果'!O344</f>
        <v>5.4980801816333786E-5</v>
      </c>
      <c r="P224" s="362">
        <f>'1次効果'!P344</f>
        <v>1.1487473845748609E-4</v>
      </c>
      <c r="Q224" s="362">
        <f>'1次効果'!Q344</f>
        <v>5.720612728602314E-5</v>
      </c>
      <c r="R224" s="391">
        <f>'1次効果'!R344</f>
        <v>1.388662040198812E-5</v>
      </c>
      <c r="S224" s="362">
        <f>'1次効果'!S344</f>
        <v>1.7232311535481894E-5</v>
      </c>
      <c r="T224" s="362">
        <f>'1次効果'!T344</f>
        <v>4.1241939205235713E-5</v>
      </c>
      <c r="U224" s="362">
        <f>'1次効果'!U344</f>
        <v>2.646213235529526E-5</v>
      </c>
      <c r="V224" s="362">
        <f>'1次効果'!V344</f>
        <v>9.083979126835629E-6</v>
      </c>
      <c r="W224" s="362">
        <f>'1次効果'!W344</f>
        <v>4.8163141534879832E-6</v>
      </c>
      <c r="X224" s="362">
        <f>'1次効果'!X344</f>
        <v>3.4878137224359762E-6</v>
      </c>
      <c r="Y224" s="362">
        <f>'1次効果'!Y344</f>
        <v>1.137436197473858E-6</v>
      </c>
      <c r="Z224" s="362">
        <f>'1次効果'!Z344</f>
        <v>8.5973250670097555E-6</v>
      </c>
      <c r="AA224" s="362">
        <f>'1次効果'!AA344</f>
        <v>5.4750988246081488E-6</v>
      </c>
      <c r="AB224" s="362">
        <f>'1次効果'!AB344</f>
        <v>5.3088118204534769E-6</v>
      </c>
      <c r="AC224" s="362">
        <f>'1次効果'!AC344</f>
        <v>8.5296804106732918E-6</v>
      </c>
      <c r="AD224" s="460">
        <f>'1次効果'!AD344</f>
        <v>7.6580295168754248E-6</v>
      </c>
    </row>
    <row r="225" spans="2:30">
      <c r="B225" s="281"/>
      <c r="C225" s="143" t="str">
        <f t="shared" si="29"/>
        <v>03</v>
      </c>
      <c r="D225" s="459" t="str">
        <f t="shared" si="29"/>
        <v>製造業</v>
      </c>
      <c r="E225" s="391">
        <f>'1次効果'!E345</f>
        <v>6.124521495387019E-2</v>
      </c>
      <c r="F225" s="362">
        <f>'1次効果'!F345</f>
        <v>0.10394899709232648</v>
      </c>
      <c r="G225" s="362">
        <f>'1次効果'!G345</f>
        <v>1.1816426540320786</v>
      </c>
      <c r="H225" s="362">
        <f>'1次効果'!H345</f>
        <v>9.0554542016373862E-2</v>
      </c>
      <c r="I225" s="362">
        <f>'1次効果'!I345</f>
        <v>3.4057604254986634E-2</v>
      </c>
      <c r="J225" s="362">
        <f>'1次効果'!J345</f>
        <v>1.684413001857489E-2</v>
      </c>
      <c r="K225" s="362">
        <f>'1次効果'!K345</f>
        <v>1.3527214052596033E-2</v>
      </c>
      <c r="L225" s="362">
        <f>'1次効果'!L345</f>
        <v>3.0359729028977323E-3</v>
      </c>
      <c r="M225" s="362">
        <f>'1次効果'!M345</f>
        <v>3.353634742748151E-2</v>
      </c>
      <c r="N225" s="362">
        <f>'1次効果'!N345</f>
        <v>1.8805105095790812E-2</v>
      </c>
      <c r="O225" s="362">
        <f>'1次効果'!O345</f>
        <v>2.1096288170321827E-2</v>
      </c>
      <c r="P225" s="362">
        <f>'1次効果'!P345</f>
        <v>4.8513616077595946E-2</v>
      </c>
      <c r="Q225" s="362">
        <f>'1次効果'!Q345</f>
        <v>3.0475031442232094E-2</v>
      </c>
      <c r="R225" s="391">
        <f>'1次効果'!R345</f>
        <v>9.0657834617245102E-3</v>
      </c>
      <c r="S225" s="362">
        <f>'1次効果'!S345</f>
        <v>1.1437947400970715E-2</v>
      </c>
      <c r="T225" s="362">
        <f>'1次効果'!T345</f>
        <v>2.0572407153900431E-2</v>
      </c>
      <c r="U225" s="362">
        <f>'1次効果'!U345</f>
        <v>1.3239347395760472E-2</v>
      </c>
      <c r="V225" s="362">
        <f>'1次効果'!V345</f>
        <v>5.2025621693085724E-3</v>
      </c>
      <c r="W225" s="362">
        <f>'1次効果'!W345</f>
        <v>3.0896916556469537E-3</v>
      </c>
      <c r="X225" s="362">
        <f>'1次効果'!X345</f>
        <v>2.2303998798109486E-3</v>
      </c>
      <c r="Y225" s="362">
        <f>'1次効果'!Y345</f>
        <v>6.6456421209442425E-4</v>
      </c>
      <c r="Z225" s="362">
        <f>'1次効果'!Z345</f>
        <v>6.372815731543747E-3</v>
      </c>
      <c r="AA225" s="362">
        <f>'1次効果'!AA345</f>
        <v>3.5383967057525303E-3</v>
      </c>
      <c r="AB225" s="362">
        <f>'1次効果'!AB345</f>
        <v>3.5767547913159981E-3</v>
      </c>
      <c r="AC225" s="362">
        <f>'1次効果'!AC345</f>
        <v>5.6612590408481513E-3</v>
      </c>
      <c r="AD225" s="460">
        <f>'1次効果'!AD345</f>
        <v>5.3939143384941057E-3</v>
      </c>
    </row>
    <row r="226" spans="2:30">
      <c r="B226" s="281"/>
      <c r="C226" s="143" t="str">
        <f t="shared" si="29"/>
        <v>04</v>
      </c>
      <c r="D226" s="459" t="str">
        <f t="shared" si="29"/>
        <v>建設</v>
      </c>
      <c r="E226" s="391">
        <f>'1次効果'!E346</f>
        <v>2.2331029804782535E-3</v>
      </c>
      <c r="F226" s="362">
        <f>'1次効果'!F346</f>
        <v>8.1465667752668672E-3</v>
      </c>
      <c r="G226" s="362">
        <f>'1次効果'!G346</f>
        <v>2.895219789856894E-3</v>
      </c>
      <c r="H226" s="362">
        <f>'1次効果'!H346</f>
        <v>1.0014503358517237</v>
      </c>
      <c r="I226" s="362">
        <f>'1次効果'!I346</f>
        <v>1.5023544508467209E-2</v>
      </c>
      <c r="J226" s="362">
        <f>'1次効果'!J346</f>
        <v>3.325767116268751E-3</v>
      </c>
      <c r="K226" s="362">
        <f>'1次効果'!K346</f>
        <v>2.9980819213705229E-3</v>
      </c>
      <c r="L226" s="362">
        <f>'1次効果'!L346</f>
        <v>9.2547643506629123E-3</v>
      </c>
      <c r="M226" s="362">
        <f>'1次効果'!M346</f>
        <v>3.7370303332325918E-3</v>
      </c>
      <c r="N226" s="362">
        <f>'1次効果'!N346</f>
        <v>7.4493375721954467E-3</v>
      </c>
      <c r="O226" s="362">
        <f>'1次効果'!O346</f>
        <v>6.7951123217891924E-3</v>
      </c>
      <c r="P226" s="362">
        <f>'1次効果'!P346</f>
        <v>3.0732594095084376E-3</v>
      </c>
      <c r="Q226" s="362">
        <f>'1次効果'!Q346</f>
        <v>2.3169662605086283E-3</v>
      </c>
      <c r="R226" s="391">
        <f>'1次効果'!R346</f>
        <v>2.9663834330326632E-5</v>
      </c>
      <c r="S226" s="362">
        <f>'1次効果'!S346</f>
        <v>3.7972650371812261E-5</v>
      </c>
      <c r="T226" s="362">
        <f>'1次効果'!T346</f>
        <v>5.865842751320916E-5</v>
      </c>
      <c r="U226" s="362">
        <f>'1次効果'!U346</f>
        <v>3.8235701184409826E-5</v>
      </c>
      <c r="V226" s="362">
        <f>'1次効果'!V346</f>
        <v>2.7323605539561211E-5</v>
      </c>
      <c r="W226" s="362">
        <f>'1次効果'!W346</f>
        <v>1.4279650044717126E-5</v>
      </c>
      <c r="X226" s="362">
        <f>'1次効果'!X346</f>
        <v>1.0038617366102096E-5</v>
      </c>
      <c r="Y226" s="362">
        <f>'1次効果'!Y346</f>
        <v>4.0776357585101112E-6</v>
      </c>
      <c r="Z226" s="362">
        <f>'1次効果'!Z346</f>
        <v>2.6246144367252212E-5</v>
      </c>
      <c r="AA226" s="362">
        <f>'1次効果'!AA346</f>
        <v>1.6651547825544216E-5</v>
      </c>
      <c r="AB226" s="362">
        <f>'1次効果'!AB346</f>
        <v>1.4103038572066702E-5</v>
      </c>
      <c r="AC226" s="362">
        <f>'1次効果'!AC346</f>
        <v>2.0318654106008108E-5</v>
      </c>
      <c r="AD226" s="460">
        <f>'1次効果'!AD346</f>
        <v>2.1784893738853246E-5</v>
      </c>
    </row>
    <row r="227" spans="2:30">
      <c r="B227" s="281"/>
      <c r="C227" s="143" t="str">
        <f t="shared" si="29"/>
        <v>05</v>
      </c>
      <c r="D227" s="459" t="str">
        <f t="shared" si="29"/>
        <v>電力・ガス・水道</v>
      </c>
      <c r="E227" s="391">
        <f>'1次効果'!E347</f>
        <v>9.5835447217177093E-3</v>
      </c>
      <c r="F227" s="362">
        <f>'1次効果'!F347</f>
        <v>3.5530645808719029E-2</v>
      </c>
      <c r="G227" s="362">
        <f>'1次効果'!G347</f>
        <v>2.5249387835148511E-2</v>
      </c>
      <c r="H227" s="362">
        <f>'1次効果'!H347</f>
        <v>8.1070461948952142E-3</v>
      </c>
      <c r="I227" s="362">
        <f>'1次効果'!I347</f>
        <v>1.0828317944797765</v>
      </c>
      <c r="J227" s="362">
        <f>'1次効果'!J347</f>
        <v>2.7014615432717635E-2</v>
      </c>
      <c r="K227" s="362">
        <f>'1次効果'!K347</f>
        <v>7.7360575095476395E-3</v>
      </c>
      <c r="L227" s="362">
        <f>'1次効果'!L347</f>
        <v>2.2837020640530214E-3</v>
      </c>
      <c r="M227" s="362">
        <f>'1次効果'!M347</f>
        <v>1.2016893018594486E-2</v>
      </c>
      <c r="N227" s="362">
        <f>'1次効果'!N347</f>
        <v>1.3781134970972143E-2</v>
      </c>
      <c r="O227" s="362">
        <f>'1次効果'!O347</f>
        <v>1.3074349180276886E-2</v>
      </c>
      <c r="P227" s="362">
        <f>'1次効果'!P347</f>
        <v>2.6034453498700819E-2</v>
      </c>
      <c r="Q227" s="362">
        <f>'1次効果'!Q347</f>
        <v>1.0059519626876536E-2</v>
      </c>
      <c r="R227" s="391">
        <f>'1次効果'!R347</f>
        <v>4.2775830955615098E-4</v>
      </c>
      <c r="S227" s="362">
        <f>'1次効果'!S347</f>
        <v>7.3863364249346461E-4</v>
      </c>
      <c r="T227" s="362">
        <f>'1次効果'!T347</f>
        <v>7.9733766229947477E-4</v>
      </c>
      <c r="U227" s="362">
        <f>'1次効果'!U347</f>
        <v>4.5518646625919879E-4</v>
      </c>
      <c r="V227" s="362">
        <f>'1次効果'!V347</f>
        <v>9.7845033929133251E-4</v>
      </c>
      <c r="W227" s="362">
        <f>'1次効果'!W347</f>
        <v>3.2938528904260714E-4</v>
      </c>
      <c r="X227" s="362">
        <f>'1次効果'!X347</f>
        <v>1.6358430032850006E-4</v>
      </c>
      <c r="Y227" s="362">
        <f>'1次効果'!Y347</f>
        <v>7.4543483085941429E-5</v>
      </c>
      <c r="Z227" s="362">
        <f>'1次効果'!Z347</f>
        <v>3.8349692828757836E-4</v>
      </c>
      <c r="AA227" s="362">
        <f>'1次効果'!AA347</f>
        <v>2.398301161905396E-4</v>
      </c>
      <c r="AB227" s="362">
        <f>'1次効果'!AB347</f>
        <v>2.6152841585728976E-4</v>
      </c>
      <c r="AC227" s="362">
        <f>'1次効果'!AC347</f>
        <v>3.7056592621992996E-4</v>
      </c>
      <c r="AD227" s="460">
        <f>'1次効果'!AD347</f>
        <v>2.9015050123075691E-4</v>
      </c>
    </row>
    <row r="228" spans="2:30">
      <c r="B228" s="281"/>
      <c r="C228" s="143" t="str">
        <f t="shared" si="29"/>
        <v>06</v>
      </c>
      <c r="D228" s="459" t="str">
        <f t="shared" si="29"/>
        <v>商業　　　　　　　　</v>
      </c>
      <c r="E228" s="391">
        <f>'1次効果'!E348</f>
        <v>1.3243036159100002E-2</v>
      </c>
      <c r="F228" s="362">
        <f>'1次効果'!F348</f>
        <v>1.2156021301168765E-2</v>
      </c>
      <c r="G228" s="362">
        <f>'1次効果'!G348</f>
        <v>1.3432625222493963E-2</v>
      </c>
      <c r="H228" s="362">
        <f>'1次効果'!H348</f>
        <v>1.5025956671740833E-2</v>
      </c>
      <c r="I228" s="362">
        <f>'1次効果'!I348</f>
        <v>5.0987191230326082E-3</v>
      </c>
      <c r="J228" s="362">
        <f>'1次効果'!J348</f>
        <v>1.0032087197266111</v>
      </c>
      <c r="K228" s="362">
        <f>'1次効果'!K348</f>
        <v>2.377259148817275E-3</v>
      </c>
      <c r="L228" s="362">
        <f>'1次効果'!L348</f>
        <v>6.671956518020535E-4</v>
      </c>
      <c r="M228" s="362">
        <f>'1次効果'!M348</f>
        <v>3.0960378199735125E-3</v>
      </c>
      <c r="N228" s="362">
        <f>'1次効果'!N348</f>
        <v>3.7633825110350394E-3</v>
      </c>
      <c r="O228" s="362">
        <f>'1次効果'!O348</f>
        <v>3.1806242526232899E-3</v>
      </c>
      <c r="P228" s="362">
        <f>'1次効果'!P348</f>
        <v>1.1755801152949207E-2</v>
      </c>
      <c r="Q228" s="362">
        <f>'1次効果'!Q348</f>
        <v>4.0061193845704569E-3</v>
      </c>
      <c r="R228" s="391">
        <f>'1次効果'!R348</f>
        <v>6.1920973608699432E-4</v>
      </c>
      <c r="S228" s="362">
        <f>'1次効果'!S348</f>
        <v>4.1731901169016737E-4</v>
      </c>
      <c r="T228" s="362">
        <f>'1次効果'!T348</f>
        <v>6.5383407795133392E-4</v>
      </c>
      <c r="U228" s="362">
        <f>'1次効果'!U348</f>
        <v>5.8786804701851708E-4</v>
      </c>
      <c r="V228" s="362">
        <f>'1次効果'!V348</f>
        <v>2.4514288354288822E-4</v>
      </c>
      <c r="W228" s="362">
        <f>'1次効果'!W348</f>
        <v>1.7655654276212829E-4</v>
      </c>
      <c r="X228" s="362">
        <f>'1次効果'!X348</f>
        <v>1.2895732192230659E-4</v>
      </c>
      <c r="Y228" s="362">
        <f>'1次効果'!Y348</f>
        <v>3.9622243130294707E-5</v>
      </c>
      <c r="Z228" s="362">
        <f>'1次効果'!Z348</f>
        <v>2.0768980911789318E-4</v>
      </c>
      <c r="AA228" s="362">
        <f>'1次効果'!AA348</f>
        <v>2.2114662498638049E-4</v>
      </c>
      <c r="AB228" s="362">
        <f>'1次効果'!AB348</f>
        <v>1.7532467241438012E-4</v>
      </c>
      <c r="AC228" s="362">
        <f>'1次効果'!AC348</f>
        <v>3.7181890983277211E-4</v>
      </c>
      <c r="AD228" s="460">
        <f>'1次効果'!AD348</f>
        <v>2.2372621039083737E-4</v>
      </c>
    </row>
    <row r="229" spans="2:30">
      <c r="B229" s="281"/>
      <c r="C229" s="143" t="str">
        <f t="shared" si="29"/>
        <v>07</v>
      </c>
      <c r="D229" s="459" t="str">
        <f t="shared" si="29"/>
        <v>金融・保険　　　　　</v>
      </c>
      <c r="E229" s="391">
        <f>'1次効果'!E349</f>
        <v>7.0771239413739227E-3</v>
      </c>
      <c r="F229" s="362">
        <f>'1次効果'!F349</f>
        <v>5.3062530248009714E-2</v>
      </c>
      <c r="G229" s="362">
        <f>'1次効果'!G349</f>
        <v>8.2918985574599209E-3</v>
      </c>
      <c r="H229" s="362">
        <f>'1次効果'!H349</f>
        <v>1.5083287243201543E-2</v>
      </c>
      <c r="I229" s="362">
        <f>'1次効果'!I349</f>
        <v>1.8341557944500642E-2</v>
      </c>
      <c r="J229" s="362">
        <f>'1次効果'!J349</f>
        <v>1.1853321616797237E-2</v>
      </c>
      <c r="K229" s="362">
        <f>'1次効果'!K349</f>
        <v>1.0302811541990948</v>
      </c>
      <c r="L229" s="362">
        <f>'1次効果'!L349</f>
        <v>6.3385017547800404E-2</v>
      </c>
      <c r="M229" s="362">
        <f>'1次効果'!M349</f>
        <v>1.7343628343938444E-2</v>
      </c>
      <c r="N229" s="362">
        <f>'1次効果'!N349</f>
        <v>9.3027101104377289E-3</v>
      </c>
      <c r="O229" s="362">
        <f>'1次効果'!O349</f>
        <v>1.5861484985670703E-2</v>
      </c>
      <c r="P229" s="362">
        <f>'1次効果'!P349</f>
        <v>1.0416062514336848E-2</v>
      </c>
      <c r="Q229" s="362">
        <f>'1次効果'!Q349</f>
        <v>8.7063029788165165E-3</v>
      </c>
      <c r="R229" s="391">
        <f>'1次効果'!R349</f>
        <v>8.7563525740944623E-5</v>
      </c>
      <c r="S229" s="362">
        <f>'1次効果'!S349</f>
        <v>1.1366811614623636E-4</v>
      </c>
      <c r="T229" s="362">
        <f>'1次効果'!T349</f>
        <v>1.6763215411550684E-4</v>
      </c>
      <c r="U229" s="362">
        <f>'1次効果'!U349</f>
        <v>1.1467279197907805E-4</v>
      </c>
      <c r="V229" s="362">
        <f>'1次効果'!V349</f>
        <v>6.7596422752504574E-5</v>
      </c>
      <c r="W229" s="362">
        <f>'1次効果'!W349</f>
        <v>4.5374251429599474E-5</v>
      </c>
      <c r="X229" s="362">
        <f>'1次効果'!X349</f>
        <v>4.0820002239263034E-5</v>
      </c>
      <c r="Y229" s="362">
        <f>'1次効果'!Y349</f>
        <v>3.16380073537241E-5</v>
      </c>
      <c r="Z229" s="362">
        <f>'1次効果'!Z349</f>
        <v>8.9189131587200611E-5</v>
      </c>
      <c r="AA229" s="362">
        <f>'1次効果'!AA349</f>
        <v>4.8705454337378492E-5</v>
      </c>
      <c r="AB229" s="362">
        <f>'1次効果'!AB349</f>
        <v>4.4158610213776928E-5</v>
      </c>
      <c r="AC229" s="362">
        <f>'1次効果'!AC349</f>
        <v>5.9691681389215845E-5</v>
      </c>
      <c r="AD229" s="460">
        <f>'1次効果'!AD349</f>
        <v>6.8617590720981188E-5</v>
      </c>
    </row>
    <row r="230" spans="2:30">
      <c r="B230" s="281"/>
      <c r="C230" s="143" t="str">
        <f t="shared" si="29"/>
        <v>08</v>
      </c>
      <c r="D230" s="459" t="str">
        <f t="shared" si="29"/>
        <v>不動産　　　　　　　</v>
      </c>
      <c r="E230" s="391">
        <f>'1次効果'!E350</f>
        <v>2.2149040176251563E-3</v>
      </c>
      <c r="F230" s="362">
        <f>'1次効果'!F350</f>
        <v>6.3460825069676097E-3</v>
      </c>
      <c r="G230" s="362">
        <f>'1次効果'!G350</f>
        <v>2.080918798640211E-3</v>
      </c>
      <c r="H230" s="362">
        <f>'1次効果'!H350</f>
        <v>4.3454494249339868E-3</v>
      </c>
      <c r="I230" s="362">
        <f>'1次効果'!I350</f>
        <v>4.1569898804331082E-3</v>
      </c>
      <c r="J230" s="362">
        <f>'1次効果'!J350</f>
        <v>9.9904613786318611E-3</v>
      </c>
      <c r="K230" s="362">
        <f>'1次効果'!K350</f>
        <v>9.3228374574755666E-3</v>
      </c>
      <c r="L230" s="362">
        <f>'1次効果'!L350</f>
        <v>1.012769634803113</v>
      </c>
      <c r="M230" s="362">
        <f>'1次効果'!M350</f>
        <v>1.4145126238951571E-2</v>
      </c>
      <c r="N230" s="362">
        <f>'1次効果'!N350</f>
        <v>8.0398781784886235E-3</v>
      </c>
      <c r="O230" s="362">
        <f>'1次効果'!O350</f>
        <v>1.8261076759267328E-3</v>
      </c>
      <c r="P230" s="362">
        <f>'1次効果'!P350</f>
        <v>7.9443396614583654E-3</v>
      </c>
      <c r="Q230" s="362">
        <f>'1次効果'!Q350</f>
        <v>1.8364660361823562E-2</v>
      </c>
      <c r="R230" s="391">
        <f>'1次効果'!R350</f>
        <v>5.9813273511093024E-5</v>
      </c>
      <c r="S230" s="362">
        <f>'1次効果'!S350</f>
        <v>9.3988847841821281E-5</v>
      </c>
      <c r="T230" s="362">
        <f>'1次効果'!T350</f>
        <v>7.8776008057742549E-5</v>
      </c>
      <c r="U230" s="362">
        <f>'1次効果'!U350</f>
        <v>8.0341682325630101E-5</v>
      </c>
      <c r="V230" s="362">
        <f>'1次効果'!V350</f>
        <v>6.0900270492256397E-5</v>
      </c>
      <c r="W230" s="362">
        <f>'1次効果'!W350</f>
        <v>1.3813433216214909E-4</v>
      </c>
      <c r="X230" s="362">
        <f>'1次効果'!X350</f>
        <v>9.3348269681049872E-5</v>
      </c>
      <c r="Y230" s="362">
        <f>'1次効果'!Y350</f>
        <v>1.2578952625810405E-4</v>
      </c>
      <c r="Z230" s="362">
        <f>'1次効果'!Z350</f>
        <v>1.3655559611720704E-4</v>
      </c>
      <c r="AA230" s="362">
        <f>'1次効果'!AA350</f>
        <v>1.4280974459648506E-4</v>
      </c>
      <c r="AB230" s="362">
        <f>'1次効果'!AB350</f>
        <v>4.096911136805131E-5</v>
      </c>
      <c r="AC230" s="362">
        <f>'1次効果'!AC350</f>
        <v>8.4593294687716294E-5</v>
      </c>
      <c r="AD230" s="460">
        <f>'1次効果'!AD350</f>
        <v>1.7421001210465617E-4</v>
      </c>
    </row>
    <row r="231" spans="2:30">
      <c r="B231" s="281"/>
      <c r="C231" s="143" t="str">
        <f t="shared" si="29"/>
        <v>09</v>
      </c>
      <c r="D231" s="459" t="str">
        <f t="shared" si="29"/>
        <v>運輸・郵便　　　</v>
      </c>
      <c r="E231" s="391">
        <f>'1次効果'!E351</f>
        <v>1.9942650327751863E-2</v>
      </c>
      <c r="F231" s="362">
        <f>'1次効果'!F351</f>
        <v>3.1345764377712207E-2</v>
      </c>
      <c r="G231" s="362">
        <f>'1次効果'!G351</f>
        <v>1.7504601783670835E-2</v>
      </c>
      <c r="H231" s="362">
        <f>'1次効果'!H351</f>
        <v>2.4654498461438367E-2</v>
      </c>
      <c r="I231" s="362">
        <f>'1次効果'!I351</f>
        <v>1.9842896389561548E-2</v>
      </c>
      <c r="J231" s="362">
        <f>'1次効果'!J351</f>
        <v>8.243163180965388E-3</v>
      </c>
      <c r="K231" s="362">
        <f>'1次効果'!K351</f>
        <v>1.6628218183702401E-2</v>
      </c>
      <c r="L231" s="362">
        <f>'1次効果'!L351</f>
        <v>1.8310854125894475E-3</v>
      </c>
      <c r="M231" s="362">
        <f>'1次効果'!M351</f>
        <v>1.0636450017366887</v>
      </c>
      <c r="N231" s="362">
        <f>'1次効果'!N351</f>
        <v>1.3656026116509273E-2</v>
      </c>
      <c r="O231" s="362">
        <f>'1次効果'!O351</f>
        <v>1.2127461983696734E-2</v>
      </c>
      <c r="P231" s="362">
        <f>'1次効果'!P351</f>
        <v>1.3648066700334582E-2</v>
      </c>
      <c r="Q231" s="362">
        <f>'1次効果'!Q351</f>
        <v>5.1265751417528295E-2</v>
      </c>
      <c r="R231" s="391">
        <f>'1次効果'!R351</f>
        <v>3.9483336467316068E-4</v>
      </c>
      <c r="S231" s="362">
        <f>'1次効果'!S351</f>
        <v>4.1826703503572866E-4</v>
      </c>
      <c r="T231" s="362">
        <f>'1次効果'!T351</f>
        <v>5.5370250946151225E-4</v>
      </c>
      <c r="U231" s="362">
        <f>'1次効果'!U351</f>
        <v>4.1697369740347233E-4</v>
      </c>
      <c r="V231" s="362">
        <f>'1次効果'!V351</f>
        <v>3.6240637795522328E-4</v>
      </c>
      <c r="W231" s="362">
        <f>'1次効果'!W351</f>
        <v>2.0567010302589611E-4</v>
      </c>
      <c r="X231" s="362">
        <f>'1次効果'!X351</f>
        <v>2.4641700550947495E-4</v>
      </c>
      <c r="Y231" s="362">
        <f>'1次効果'!Y351</f>
        <v>4.2504619123920166E-5</v>
      </c>
      <c r="Z231" s="362">
        <f>'1次効果'!Z351</f>
        <v>1.6417628589172209E-3</v>
      </c>
      <c r="AA231" s="362">
        <f>'1次効果'!AA351</f>
        <v>1.9653969677864335E-4</v>
      </c>
      <c r="AB231" s="362">
        <f>'1次効果'!AB351</f>
        <v>2.2673999299241055E-4</v>
      </c>
      <c r="AC231" s="362">
        <f>'1次効果'!AC351</f>
        <v>2.2567784483944561E-4</v>
      </c>
      <c r="AD231" s="460">
        <f>'1次効果'!AD351</f>
        <v>5.2961436810370157E-4</v>
      </c>
    </row>
    <row r="232" spans="2:30">
      <c r="B232" s="284"/>
      <c r="C232" s="143" t="str">
        <f t="shared" si="29"/>
        <v>10</v>
      </c>
      <c r="D232" s="459" t="str">
        <f t="shared" si="29"/>
        <v>情報通信</v>
      </c>
      <c r="E232" s="391">
        <f>'1次効果'!E352</f>
        <v>2.183031301005832E-3</v>
      </c>
      <c r="F232" s="362">
        <f>'1次効果'!F352</f>
        <v>5.119025776837414E-3</v>
      </c>
      <c r="G232" s="362">
        <f>'1次効果'!G352</f>
        <v>2.6894535662272245E-3</v>
      </c>
      <c r="H232" s="362">
        <f>'1次効果'!H352</f>
        <v>5.3446939137123863E-3</v>
      </c>
      <c r="I232" s="362">
        <f>'1次効果'!I352</f>
        <v>4.0000174900042479E-3</v>
      </c>
      <c r="J232" s="362">
        <f>'1次効果'!J352</f>
        <v>9.5809316682043833E-3</v>
      </c>
      <c r="K232" s="362">
        <f>'1次効果'!K352</f>
        <v>1.5098725741576585E-2</v>
      </c>
      <c r="L232" s="362">
        <f>'1次効果'!L352</f>
        <v>1.7796010894352455E-3</v>
      </c>
      <c r="M232" s="362">
        <f>'1次効果'!M352</f>
        <v>4.7150756751059677E-3</v>
      </c>
      <c r="N232" s="362">
        <f>'1次効果'!N352</f>
        <v>1.0972720775418541</v>
      </c>
      <c r="O232" s="362">
        <f>'1次効果'!O352</f>
        <v>9.1059030461598297E-3</v>
      </c>
      <c r="P232" s="362">
        <f>'1次効果'!P352</f>
        <v>9.3140014835756211E-3</v>
      </c>
      <c r="Q232" s="362">
        <f>'1次効果'!Q352</f>
        <v>3.2637350931492018E-2</v>
      </c>
      <c r="R232" s="391">
        <f>'1次効果'!R352</f>
        <v>5.8797391405383012E-5</v>
      </c>
      <c r="S232" s="362">
        <f>'1次効果'!S352</f>
        <v>9.0216548130586348E-5</v>
      </c>
      <c r="T232" s="362">
        <f>'1次効果'!T352</f>
        <v>8.7410941720285226E-5</v>
      </c>
      <c r="U232" s="362">
        <f>'1次効果'!U352</f>
        <v>9.4387570752999038E-5</v>
      </c>
      <c r="V232" s="362">
        <f>'1次効果'!V352</f>
        <v>5.6986932527211828E-5</v>
      </c>
      <c r="W232" s="362">
        <f>'1次効果'!W352</f>
        <v>1.1201691586973072E-4</v>
      </c>
      <c r="X232" s="362">
        <f>'1次効果'!X352</f>
        <v>1.3070110086547523E-4</v>
      </c>
      <c r="Y232" s="362">
        <f>'1次効果'!Y352</f>
        <v>2.6252475048971865E-5</v>
      </c>
      <c r="Z232" s="362">
        <f>'1次効果'!Z352</f>
        <v>7.2439066384362839E-5</v>
      </c>
      <c r="AA232" s="362">
        <f>'1次効果'!AA352</f>
        <v>4.7137991889532709E-4</v>
      </c>
      <c r="AB232" s="362">
        <f>'1次効果'!AB352</f>
        <v>9.5122705746497662E-5</v>
      </c>
      <c r="AC232" s="362">
        <f>'1次効果'!AC352</f>
        <v>9.4874053029727135E-5</v>
      </c>
      <c r="AD232" s="460">
        <f>'1次効果'!AD352</f>
        <v>3.143200164606822E-4</v>
      </c>
    </row>
    <row r="233" spans="2:30">
      <c r="B233" s="284"/>
      <c r="C233" s="143" t="str">
        <f t="shared" si="29"/>
        <v>11</v>
      </c>
      <c r="D233" s="459" t="str">
        <f t="shared" si="29"/>
        <v>公務　　　　　　　　</v>
      </c>
      <c r="E233" s="391">
        <f>'1次効果'!E353</f>
        <v>7.3724237422753919E-4</v>
      </c>
      <c r="F233" s="362">
        <f>'1次効果'!F353</f>
        <v>3.0016168199902657E-3</v>
      </c>
      <c r="G233" s="362">
        <f>'1次効果'!G353</f>
        <v>6.8359107739807612E-4</v>
      </c>
      <c r="H233" s="362">
        <f>'1次効果'!H353</f>
        <v>2.7661749073142716E-3</v>
      </c>
      <c r="I233" s="362">
        <f>'1次効果'!I353</f>
        <v>8.3732084390311114E-4</v>
      </c>
      <c r="J233" s="362">
        <f>'1次効果'!J353</f>
        <v>1.1775238705041351E-3</v>
      </c>
      <c r="K233" s="362">
        <f>'1次効果'!K353</f>
        <v>1.118633242149394E-3</v>
      </c>
      <c r="L233" s="362">
        <f>'1次効果'!L353</f>
        <v>2.2381966295448175E-4</v>
      </c>
      <c r="M233" s="362">
        <f>'1次効果'!M353</f>
        <v>1.6374057892543801E-3</v>
      </c>
      <c r="N233" s="362">
        <f>'1次効果'!N353</f>
        <v>7.263734646592361E-4</v>
      </c>
      <c r="O233" s="362">
        <f>'1次効果'!O353</f>
        <v>1.0002872530714724</v>
      </c>
      <c r="P233" s="362">
        <f>'1次効果'!P353</f>
        <v>1.0991394094177443E-3</v>
      </c>
      <c r="Q233" s="362">
        <f>'1次効果'!Q353</f>
        <v>0.21097526462897193</v>
      </c>
      <c r="R233" s="391">
        <f>'1次効果'!R353</f>
        <v>1.5500034603259783E-5</v>
      </c>
      <c r="S233" s="362">
        <f>'1次効果'!S353</f>
        <v>2.6039424386990359E-5</v>
      </c>
      <c r="T233" s="362">
        <f>'1次効果'!T353</f>
        <v>2.1275511926916933E-5</v>
      </c>
      <c r="U233" s="362">
        <f>'1次効果'!U353</f>
        <v>2.9180176266007431E-5</v>
      </c>
      <c r="V233" s="362">
        <f>'1次効果'!V353</f>
        <v>1.2286310438943504E-5</v>
      </c>
      <c r="W233" s="362">
        <f>'1次効果'!W353</f>
        <v>1.2947812256328509E-5</v>
      </c>
      <c r="X233" s="362">
        <f>'1次効果'!X353</f>
        <v>1.0141190829508435E-5</v>
      </c>
      <c r="Y233" s="362">
        <f>'1次効果'!Y353</f>
        <v>3.8857760627807703E-6</v>
      </c>
      <c r="Z233" s="362">
        <f>'1次効果'!Z353</f>
        <v>2.1867946218637676E-5</v>
      </c>
      <c r="AA233" s="362">
        <f>'1次効果'!AA353</f>
        <v>9.8457631217413387E-6</v>
      </c>
      <c r="AB233" s="362">
        <f>'1次効果'!AB353</f>
        <v>6.6663695648591264E-6</v>
      </c>
      <c r="AC233" s="362">
        <f>'1次効果'!AC353</f>
        <v>1.2772302380570736E-5</v>
      </c>
      <c r="AD233" s="460">
        <f>'1次効果'!AD353</f>
        <v>8.4529108279219162E-6</v>
      </c>
    </row>
    <row r="234" spans="2:30">
      <c r="B234" s="284"/>
      <c r="C234" s="143" t="str">
        <f t="shared" si="29"/>
        <v>12</v>
      </c>
      <c r="D234" s="459" t="str">
        <f t="shared" si="29"/>
        <v>サービス業</v>
      </c>
      <c r="E234" s="391">
        <f>'1次効果'!E354</f>
        <v>2.2492442349798573E-2</v>
      </c>
      <c r="F234" s="362">
        <f>'1次効果'!F354</f>
        <v>0.10345731236268671</v>
      </c>
      <c r="G234" s="362">
        <f>'1次効果'!G354</f>
        <v>3.2957557257804755E-2</v>
      </c>
      <c r="H234" s="362">
        <f>'1次効果'!H354</f>
        <v>7.5478155416550397E-2</v>
      </c>
      <c r="I234" s="362">
        <f>'1次効果'!I354</f>
        <v>7.2517009470174462E-2</v>
      </c>
      <c r="J234" s="362">
        <f>'1次効果'!J354</f>
        <v>5.5743214240908313E-2</v>
      </c>
      <c r="K234" s="362">
        <f>'1次効果'!K354</f>
        <v>7.1928649189007571E-2</v>
      </c>
      <c r="L234" s="362">
        <f>'1次効果'!L354</f>
        <v>1.4344782270268232E-2</v>
      </c>
      <c r="M234" s="362">
        <f>'1次効果'!M354</f>
        <v>3.8772280195960192E-2</v>
      </c>
      <c r="N234" s="362">
        <f>'1次効果'!N354</f>
        <v>0.10158049032677111</v>
      </c>
      <c r="O234" s="362">
        <f>'1次効果'!O354</f>
        <v>7.4998376746597303E-2</v>
      </c>
      <c r="P234" s="362">
        <f>'1次効果'!P354</f>
        <v>1.0657565755945559</v>
      </c>
      <c r="Q234" s="362">
        <f>'1次効果'!Q354</f>
        <v>6.5801286739222267E-2</v>
      </c>
      <c r="R234" s="391">
        <f>'1次効果'!R354</f>
        <v>3.6914310729840584E-4</v>
      </c>
      <c r="S234" s="362">
        <f>'1次効果'!S354</f>
        <v>5.0248946329009428E-4</v>
      </c>
      <c r="T234" s="362">
        <f>'1次効果'!T354</f>
        <v>6.9755566968822858E-4</v>
      </c>
      <c r="U234" s="362">
        <f>'1次効果'!U354</f>
        <v>5.3010281633892112E-4</v>
      </c>
      <c r="V234" s="362">
        <f>'1次効果'!V354</f>
        <v>4.1287341600913704E-4</v>
      </c>
      <c r="W234" s="362">
        <f>'1次効果'!W354</f>
        <v>2.1987106062151249E-4</v>
      </c>
      <c r="X234" s="362">
        <f>'1次効果'!X354</f>
        <v>2.2286560187044884E-4</v>
      </c>
      <c r="Y234" s="362">
        <f>'1次効果'!Y354</f>
        <v>5.9244207311138651E-5</v>
      </c>
      <c r="Z234" s="362">
        <f>'1次効果'!Z354</f>
        <v>4.0821467761090554E-4</v>
      </c>
      <c r="AA234" s="362">
        <f>'1次効果'!AA354</f>
        <v>3.6002125773818477E-4</v>
      </c>
      <c r="AB234" s="362">
        <f>'1次効果'!AB354</f>
        <v>5.4306744077101815E-4</v>
      </c>
      <c r="AC234" s="362">
        <f>'1次効果'!AC354</f>
        <v>3.5118476830926445E-4</v>
      </c>
      <c r="AD234" s="460">
        <f>'1次効果'!AD354</f>
        <v>5.5769552741362881E-4</v>
      </c>
    </row>
    <row r="235" spans="2:30">
      <c r="B235" s="285"/>
      <c r="C235" s="143" t="str">
        <f t="shared" si="29"/>
        <v>13</v>
      </c>
      <c r="D235" s="459" t="str">
        <f t="shared" si="29"/>
        <v>分類不明</v>
      </c>
      <c r="E235" s="391">
        <f>'1次効果'!E355</f>
        <v>3.4981852984497909E-3</v>
      </c>
      <c r="F235" s="362">
        <f>'1次効果'!F355</f>
        <v>1.4242550616100129E-2</v>
      </c>
      <c r="G235" s="362">
        <f>'1次効果'!G355</f>
        <v>3.2436120612450775E-3</v>
      </c>
      <c r="H235" s="362">
        <f>'1次効果'!H355</f>
        <v>1.3125388246770739E-2</v>
      </c>
      <c r="I235" s="362">
        <f>'1次効果'!I355</f>
        <v>3.9730535962429776E-3</v>
      </c>
      <c r="J235" s="362">
        <f>'1次効果'!J355</f>
        <v>5.5873032212604892E-3</v>
      </c>
      <c r="K235" s="362">
        <f>'1次効果'!K355</f>
        <v>5.3078695675141526E-3</v>
      </c>
      <c r="L235" s="362">
        <f>'1次効果'!L355</f>
        <v>1.0620152636664714E-3</v>
      </c>
      <c r="M235" s="362">
        <f>'1次効果'!M355</f>
        <v>7.7694243573123772E-3</v>
      </c>
      <c r="N235" s="362">
        <f>'1次効果'!N355</f>
        <v>3.4466127613966193E-3</v>
      </c>
      <c r="O235" s="362">
        <f>'1次効果'!O355</f>
        <v>1.3630042258655046E-3</v>
      </c>
      <c r="P235" s="362">
        <f>'1次効果'!P355</f>
        <v>5.2153721182950311E-3</v>
      </c>
      <c r="Q235" s="362">
        <f>'1次効果'!Q355</f>
        <v>1.001069112223657</v>
      </c>
      <c r="R235" s="391">
        <f>'1次効果'!R355</f>
        <v>7.3547038355464332E-5</v>
      </c>
      <c r="S235" s="362">
        <f>'1次効果'!S355</f>
        <v>1.2355601733569211E-4</v>
      </c>
      <c r="T235" s="362">
        <f>'1次効果'!T355</f>
        <v>1.0095144506271095E-4</v>
      </c>
      <c r="U235" s="362">
        <f>'1次効果'!U355</f>
        <v>1.3845875818908901E-4</v>
      </c>
      <c r="V235" s="362">
        <f>'1次効果'!V355</f>
        <v>5.829804695468749E-5</v>
      </c>
      <c r="W235" s="362">
        <f>'1次効果'!W355</f>
        <v>6.1436846369057344E-5</v>
      </c>
      <c r="X235" s="362">
        <f>'1次効果'!X355</f>
        <v>4.8119541020320095E-5</v>
      </c>
      <c r="Y235" s="362">
        <f>'1次効果'!Y355</f>
        <v>1.843785052389361E-5</v>
      </c>
      <c r="Z235" s="362">
        <f>'1次効果'!Z355</f>
        <v>1.0376252185650819E-4</v>
      </c>
      <c r="AA235" s="362">
        <f>'1次効果'!AA355</f>
        <v>4.6717748475299324E-5</v>
      </c>
      <c r="AB235" s="362">
        <f>'1次効果'!AB355</f>
        <v>3.1631654420647673E-5</v>
      </c>
      <c r="AC235" s="362">
        <f>'1次効果'!AC355</f>
        <v>6.0604059095059586E-5</v>
      </c>
      <c r="AD235" s="460">
        <f>'1次効果'!AD355</f>
        <v>4.0108720579613884E-5</v>
      </c>
    </row>
    <row r="236" spans="2:30">
      <c r="B236" s="461" t="s">
        <v>72</v>
      </c>
      <c r="C236" s="456" t="str">
        <f t="shared" ref="C236:D248" si="30">C9</f>
        <v>01</v>
      </c>
      <c r="D236" s="457" t="str">
        <f t="shared" si="30"/>
        <v>農林漁業</v>
      </c>
      <c r="E236" s="388">
        <f>'1次効果'!E356</f>
        <v>3.6804422639818854E-2</v>
      </c>
      <c r="F236" s="387">
        <f>'1次効果'!F356</f>
        <v>5.6519495685979646E-3</v>
      </c>
      <c r="G236" s="387">
        <f>'1次効果'!G356</f>
        <v>1.9666317101992504E-2</v>
      </c>
      <c r="H236" s="387">
        <f>'1次効果'!H356</f>
        <v>9.7085409963780112E-3</v>
      </c>
      <c r="I236" s="387">
        <f>'1次効果'!I356</f>
        <v>2.4427286353974828E-3</v>
      </c>
      <c r="J236" s="387">
        <f>'1次効果'!J356</f>
        <v>1.9513591891951443E-3</v>
      </c>
      <c r="K236" s="387">
        <f>'1次効果'!K356</f>
        <v>2.2164058261530234E-3</v>
      </c>
      <c r="L236" s="387">
        <f>'1次効果'!L356</f>
        <v>4.3853197318283681E-4</v>
      </c>
      <c r="M236" s="387">
        <f>'1次効果'!M356</f>
        <v>2.081823896155772E-3</v>
      </c>
      <c r="N236" s="387">
        <f>'1次効果'!N356</f>
        <v>3.1382454363375759E-3</v>
      </c>
      <c r="O236" s="387">
        <f>'1次効果'!O356</f>
        <v>2.0490098072036157E-3</v>
      </c>
      <c r="P236" s="387">
        <f>'1次効果'!P356</f>
        <v>7.8117007099377375E-3</v>
      </c>
      <c r="Q236" s="387">
        <f>'1次効果'!Q356</f>
        <v>2.6167350621609286E-3</v>
      </c>
      <c r="R236" s="388">
        <f>'1次効果'!R356</f>
        <v>1.1196493131114376</v>
      </c>
      <c r="S236" s="387">
        <f>'1次効果'!S356</f>
        <v>6.8556108848099196E-3</v>
      </c>
      <c r="T236" s="387">
        <f>'1次効果'!T356</f>
        <v>3.9113247347292823E-2</v>
      </c>
      <c r="U236" s="387">
        <f>'1次効果'!U356</f>
        <v>1.1290602128823792E-2</v>
      </c>
      <c r="V236" s="387">
        <f>'1次効果'!V356</f>
        <v>3.928586520714681E-3</v>
      </c>
      <c r="W236" s="387">
        <f>'1次効果'!W356</f>
        <v>3.0341430581583002E-3</v>
      </c>
      <c r="X236" s="387">
        <f>'1次効果'!X356</f>
        <v>2.877101930934729E-3</v>
      </c>
      <c r="Y236" s="387">
        <f>'1次効果'!Y356</f>
        <v>7.832293254986302E-4</v>
      </c>
      <c r="Z236" s="387">
        <f>'1次効果'!Z356</f>
        <v>4.2637226343311971E-3</v>
      </c>
      <c r="AA236" s="387">
        <f>'1次効果'!AA356</f>
        <v>4.5269258484640553E-3</v>
      </c>
      <c r="AB236" s="387">
        <f>'1次効果'!AB356</f>
        <v>3.4547524486958346E-3</v>
      </c>
      <c r="AC236" s="387">
        <f>'1次効果'!AC356</f>
        <v>1.0928184418798875E-2</v>
      </c>
      <c r="AD236" s="458">
        <f>'1次効果'!AD356</f>
        <v>4.1820206482060807E-3</v>
      </c>
    </row>
    <row r="237" spans="2:30">
      <c r="B237" s="289"/>
      <c r="C237" s="143" t="str">
        <f t="shared" si="30"/>
        <v>02</v>
      </c>
      <c r="D237" s="459" t="str">
        <f t="shared" si="30"/>
        <v>鉱業</v>
      </c>
      <c r="E237" s="391">
        <f>'1次効果'!E357</f>
        <v>1.1611170891684982E-3</v>
      </c>
      <c r="F237" s="362">
        <f>'1次効果'!F357</f>
        <v>2.2798074354967311E-3</v>
      </c>
      <c r="G237" s="362">
        <f>'1次効果'!G357</f>
        <v>1.0052479982615754E-2</v>
      </c>
      <c r="H237" s="362">
        <f>'1次効果'!H357</f>
        <v>2.5559696257673602E-3</v>
      </c>
      <c r="I237" s="362">
        <f>'1次効果'!I357</f>
        <v>2.4339161298400698E-2</v>
      </c>
      <c r="J237" s="362">
        <f>'1次効果'!J357</f>
        <v>9.0342243115307773E-4</v>
      </c>
      <c r="K237" s="362">
        <f>'1次効果'!K357</f>
        <v>4.2139872630166255E-4</v>
      </c>
      <c r="L237" s="362">
        <f>'1次効果'!L357</f>
        <v>1.1442552185081347E-4</v>
      </c>
      <c r="M237" s="362">
        <f>'1次効果'!M357</f>
        <v>6.7216885295447084E-4</v>
      </c>
      <c r="N237" s="362">
        <f>'1次効果'!N357</f>
        <v>6.6628057799804927E-4</v>
      </c>
      <c r="O237" s="362">
        <f>'1次効果'!O357</f>
        <v>5.9397533865304653E-4</v>
      </c>
      <c r="P237" s="362">
        <f>'1次効果'!P357</f>
        <v>1.2897569187147759E-3</v>
      </c>
      <c r="Q237" s="362">
        <f>'1次効果'!Q357</f>
        <v>6.5495583224202327E-4</v>
      </c>
      <c r="R237" s="391">
        <f>'1次効果'!R357</f>
        <v>8.2393288222445862E-4</v>
      </c>
      <c r="S237" s="362">
        <f>'1次効果'!S357</f>
        <v>1.0010364461237984</v>
      </c>
      <c r="T237" s="362">
        <f>'1次効果'!T357</f>
        <v>2.8128376719232604E-3</v>
      </c>
      <c r="U237" s="362">
        <f>'1次効果'!U357</f>
        <v>1.0663907119351167E-3</v>
      </c>
      <c r="V237" s="362">
        <f>'1次効果'!V357</f>
        <v>1.0245793282280667E-2</v>
      </c>
      <c r="W237" s="362">
        <f>'1次効果'!W357</f>
        <v>4.7714411432346951E-4</v>
      </c>
      <c r="X237" s="362">
        <f>'1次効果'!X357</f>
        <v>2.7444102014818775E-4</v>
      </c>
      <c r="Y237" s="362">
        <f>'1次効果'!Y357</f>
        <v>1.0796709964948023E-4</v>
      </c>
      <c r="Z237" s="362">
        <f>'1次効果'!Z357</f>
        <v>5.244028076566798E-4</v>
      </c>
      <c r="AA237" s="362">
        <f>'1次効果'!AA357</f>
        <v>4.0638901766201248E-4</v>
      </c>
      <c r="AB237" s="362">
        <f>'1次効果'!AB357</f>
        <v>4.1724094087389858E-4</v>
      </c>
      <c r="AC237" s="362">
        <f>'1次効果'!AC357</f>
        <v>6.4867969909576813E-4</v>
      </c>
      <c r="AD237" s="460">
        <f>'1次効果'!AD357</f>
        <v>4.4921076818957799E-4</v>
      </c>
    </row>
    <row r="238" spans="2:30">
      <c r="B238" s="289"/>
      <c r="C238" s="143" t="str">
        <f t="shared" si="30"/>
        <v>03</v>
      </c>
      <c r="D238" s="459" t="str">
        <f t="shared" si="30"/>
        <v>製造業</v>
      </c>
      <c r="E238" s="391">
        <f>'1次効果'!E358</f>
        <v>0.26444945325811392</v>
      </c>
      <c r="F238" s="362">
        <f>'1次効果'!F358</f>
        <v>0.16992993598159725</v>
      </c>
      <c r="G238" s="362">
        <f>'1次効果'!G358</f>
        <v>0.46319306760993689</v>
      </c>
      <c r="H238" s="362">
        <f>'1次効果'!H358</f>
        <v>0.31759661273003298</v>
      </c>
      <c r="I238" s="362">
        <f>'1次効果'!I358</f>
        <v>6.9163910759288974E-2</v>
      </c>
      <c r="J238" s="362">
        <f>'1次効果'!J358</f>
        <v>5.2841097157640439E-2</v>
      </c>
      <c r="K238" s="362">
        <f>'1次効果'!K358</f>
        <v>6.0786269322823057E-2</v>
      </c>
      <c r="L238" s="362">
        <f>'1次効果'!L358</f>
        <v>1.1782690798333176E-2</v>
      </c>
      <c r="M238" s="362">
        <f>'1次効果'!M358</f>
        <v>6.3552275091018684E-2</v>
      </c>
      <c r="N238" s="362">
        <f>'1次効果'!N358</f>
        <v>8.7303373955489566E-2</v>
      </c>
      <c r="O238" s="362">
        <f>'1次効果'!O358</f>
        <v>5.779146934658945E-2</v>
      </c>
      <c r="P238" s="362">
        <f>'1次効果'!P358</f>
        <v>0.16008643613582191</v>
      </c>
      <c r="Q238" s="362">
        <f>'1次効果'!Q358</f>
        <v>7.8410481352745212E-2</v>
      </c>
      <c r="R238" s="391">
        <f>'1次効果'!R358</f>
        <v>0.34792305669696627</v>
      </c>
      <c r="S238" s="362">
        <f>'1次効果'!S358</f>
        <v>0.2312347093489153</v>
      </c>
      <c r="T238" s="362">
        <f>'1次効果'!T358</f>
        <v>1.55346396141844</v>
      </c>
      <c r="U238" s="362">
        <f>'1次効果'!U358</f>
        <v>0.38027767290164172</v>
      </c>
      <c r="V238" s="362">
        <f>'1次効果'!V358</f>
        <v>0.12681544363602198</v>
      </c>
      <c r="W238" s="362">
        <f>'1次効果'!W358</f>
        <v>8.6773648043387122E-2</v>
      </c>
      <c r="X238" s="362">
        <f>'1次効果'!X358</f>
        <v>7.7844527138791239E-2</v>
      </c>
      <c r="Y238" s="362">
        <f>'1次効果'!Y358</f>
        <v>1.9952430787778766E-2</v>
      </c>
      <c r="Z238" s="362">
        <f>'1次効果'!Z358</f>
        <v>0.14064928301920859</v>
      </c>
      <c r="AA238" s="362">
        <f>'1次効果'!AA358</f>
        <v>0.12359567394934516</v>
      </c>
      <c r="AB238" s="362">
        <f>'1次効果'!AB358</f>
        <v>0.10110071375963252</v>
      </c>
      <c r="AC238" s="362">
        <f>'1次効果'!AC358</f>
        <v>0.18666933864873564</v>
      </c>
      <c r="AD238" s="460">
        <f>'1次効果'!AD358</f>
        <v>0.13304907164735996</v>
      </c>
    </row>
    <row r="239" spans="2:30">
      <c r="B239" s="289"/>
      <c r="C239" s="143" t="str">
        <f t="shared" si="30"/>
        <v>04</v>
      </c>
      <c r="D239" s="459" t="str">
        <f t="shared" si="30"/>
        <v>建設</v>
      </c>
      <c r="E239" s="391">
        <f>'1次効果'!E359</f>
        <v>1.3630802308936994E-3</v>
      </c>
      <c r="F239" s="362">
        <f>'1次効果'!F359</f>
        <v>1.3961407361414181E-3</v>
      </c>
      <c r="G239" s="362">
        <f>'1次効果'!G359</f>
        <v>2.1441712549863136E-3</v>
      </c>
      <c r="H239" s="362">
        <f>'1次効果'!H359</f>
        <v>1.6462313086612196E-3</v>
      </c>
      <c r="I239" s="362">
        <f>'1次効果'!I359</f>
        <v>1.3158248338882086E-3</v>
      </c>
      <c r="J239" s="362">
        <f>'1次効果'!J359</f>
        <v>7.6133073125585649E-4</v>
      </c>
      <c r="K239" s="362">
        <f>'1次効果'!K359</f>
        <v>8.7662274056406696E-4</v>
      </c>
      <c r="L239" s="362">
        <f>'1次効果'!L359</f>
        <v>2.3551573979347124E-4</v>
      </c>
      <c r="M239" s="362">
        <f>'1次効果'!M359</f>
        <v>7.8095881772615664E-4</v>
      </c>
      <c r="N239" s="362">
        <f>'1次効果'!N359</f>
        <v>1.3076427847575226E-3</v>
      </c>
      <c r="O239" s="362">
        <f>'1次効果'!O359</f>
        <v>5.9538014009914741E-4</v>
      </c>
      <c r="P239" s="362">
        <f>'1次効果'!P359</f>
        <v>1.1543997441106632E-3</v>
      </c>
      <c r="Q239" s="362">
        <f>'1次効果'!Q359</f>
        <v>1.0222269799252148E-3</v>
      </c>
      <c r="R239" s="391">
        <f>'1次効果'!R359</f>
        <v>5.3037042948347367E-3</v>
      </c>
      <c r="S239" s="362">
        <f>'1次効果'!S359</f>
        <v>8.8861855597014115E-3</v>
      </c>
      <c r="T239" s="362">
        <f>'1次効果'!T359</f>
        <v>4.9097397690956368E-3</v>
      </c>
      <c r="U239" s="362">
        <f>'1次効果'!U359</f>
        <v>1.0032173821480665</v>
      </c>
      <c r="V239" s="362">
        <f>'1次効果'!V359</f>
        <v>2.0166480592323802E-2</v>
      </c>
      <c r="W239" s="362">
        <f>'1次効果'!W359</f>
        <v>5.2867082984990694E-3</v>
      </c>
      <c r="X239" s="362">
        <f>'1次効果'!X359</f>
        <v>4.2838002761315889E-3</v>
      </c>
      <c r="Y239" s="362">
        <f>'1次効果'!Y359</f>
        <v>9.8840761234849413E-3</v>
      </c>
      <c r="Z239" s="362">
        <f>'1次効果'!Z359</f>
        <v>7.8949991384975726E-3</v>
      </c>
      <c r="AA239" s="362">
        <f>'1次効果'!AA359</f>
        <v>6.1756991782939627E-3</v>
      </c>
      <c r="AB239" s="362">
        <f>'1次効果'!AB359</f>
        <v>9.9554510631715137E-3</v>
      </c>
      <c r="AC239" s="362">
        <f>'1次効果'!AC359</f>
        <v>4.6723250355201586E-3</v>
      </c>
      <c r="AD239" s="460">
        <f>'1次効果'!AD359</f>
        <v>4.701769498156011E-3</v>
      </c>
    </row>
    <row r="240" spans="2:30">
      <c r="B240" s="289"/>
      <c r="C240" s="143" t="str">
        <f t="shared" si="30"/>
        <v>05</v>
      </c>
      <c r="D240" s="459" t="str">
        <f t="shared" si="30"/>
        <v>電力・ガス・水道</v>
      </c>
      <c r="E240" s="391">
        <f>'1次効果'!E360</f>
        <v>1.3200909711725179E-2</v>
      </c>
      <c r="F240" s="362">
        <f>'1次効果'!F360</f>
        <v>1.9858904085464358E-2</v>
      </c>
      <c r="G240" s="362">
        <f>'1次効果'!G360</f>
        <v>2.4707455128210855E-2</v>
      </c>
      <c r="H240" s="362">
        <f>'1次効果'!H360</f>
        <v>1.4947071195218807E-2</v>
      </c>
      <c r="I240" s="362">
        <f>'1次効果'!I360</f>
        <v>3.3153279498925325E-2</v>
      </c>
      <c r="J240" s="362">
        <f>'1次効果'!J360</f>
        <v>1.2155662188711041E-2</v>
      </c>
      <c r="K240" s="362">
        <f>'1次効果'!K360</f>
        <v>6.8940659037770519E-3</v>
      </c>
      <c r="L240" s="362">
        <f>'1次効果'!L360</f>
        <v>1.6509393549330048E-3</v>
      </c>
      <c r="M240" s="362">
        <f>'1次効果'!M360</f>
        <v>7.5941810500749574E-3</v>
      </c>
      <c r="N240" s="362">
        <f>'1次効果'!N360</f>
        <v>1.0323435646342957E-2</v>
      </c>
      <c r="O240" s="362">
        <f>'1次効果'!O360</f>
        <v>6.9314474640654669E-3</v>
      </c>
      <c r="P240" s="362">
        <f>'1次効果'!P360</f>
        <v>1.4531155715933148E-2</v>
      </c>
      <c r="Q240" s="362">
        <f>'1次効果'!Q360</f>
        <v>7.7279125427531853E-3</v>
      </c>
      <c r="R240" s="391">
        <f>'1次効果'!R360</f>
        <v>2.7003440245608815E-2</v>
      </c>
      <c r="S240" s="362">
        <f>'1次効果'!S360</f>
        <v>6.0070984882794554E-2</v>
      </c>
      <c r="T240" s="362">
        <f>'1次効果'!T360</f>
        <v>4.4172191973088054E-2</v>
      </c>
      <c r="U240" s="362">
        <f>'1次効果'!U360</f>
        <v>2.1757607703015942E-2</v>
      </c>
      <c r="V240" s="362">
        <f>'1次効果'!V360</f>
        <v>1.1123367322655926</v>
      </c>
      <c r="W240" s="362">
        <f>'1次効果'!W360</f>
        <v>3.5656146108581345E-2</v>
      </c>
      <c r="X240" s="362">
        <f>'1次効果'!X360</f>
        <v>1.5671475917776404E-2</v>
      </c>
      <c r="Y240" s="362">
        <f>'1次効果'!Y360</f>
        <v>7.8350772665535268E-3</v>
      </c>
      <c r="Z240" s="362">
        <f>'1次効果'!Z360</f>
        <v>2.9355049046439988E-2</v>
      </c>
      <c r="AA240" s="362">
        <f>'1次効果'!AA360</f>
        <v>2.1694693207567704E-2</v>
      </c>
      <c r="AB240" s="362">
        <f>'1次効果'!AB360</f>
        <v>2.6317253290397316E-2</v>
      </c>
      <c r="AC240" s="362">
        <f>'1次効果'!AC360</f>
        <v>3.6436105935777709E-2</v>
      </c>
      <c r="AD240" s="460">
        <f>'1次効果'!AD360</f>
        <v>2.2501664159683712E-2</v>
      </c>
    </row>
    <row r="241" spans="2:30">
      <c r="B241" s="289"/>
      <c r="C241" s="143" t="str">
        <f t="shared" si="30"/>
        <v>06</v>
      </c>
      <c r="D241" s="459" t="str">
        <f t="shared" si="30"/>
        <v>商業　　　　　　　　</v>
      </c>
      <c r="E241" s="391">
        <f>'1次効果'!E361</f>
        <v>5.9780161436947865E-2</v>
      </c>
      <c r="F241" s="362">
        <f>'1次効果'!F361</f>
        <v>5.1955516699903372E-2</v>
      </c>
      <c r="G241" s="362">
        <f>'1次効果'!G361</f>
        <v>7.0101448345912337E-2</v>
      </c>
      <c r="H241" s="362">
        <f>'1次効果'!H361</f>
        <v>6.8237132700536135E-2</v>
      </c>
      <c r="I241" s="362">
        <f>'1次効果'!I361</f>
        <v>2.3917849841051261E-2</v>
      </c>
      <c r="J241" s="362">
        <f>'1次効果'!J361</f>
        <v>1.5922089529165021E-2</v>
      </c>
      <c r="K241" s="362">
        <f>'1次効果'!K361</f>
        <v>1.4751954382516322E-2</v>
      </c>
      <c r="L241" s="362">
        <f>'1次効果'!L361</f>
        <v>3.5021413906691687E-3</v>
      </c>
      <c r="M241" s="362">
        <f>'1次効果'!M361</f>
        <v>1.5146206508284037E-2</v>
      </c>
      <c r="N241" s="362">
        <f>'1次効果'!N361</f>
        <v>2.2469666757326569E-2</v>
      </c>
      <c r="O241" s="362">
        <f>'1次効果'!O361</f>
        <v>1.5452176775313645E-2</v>
      </c>
      <c r="P241" s="362">
        <f>'1次効果'!P361</f>
        <v>4.8958017461143047E-2</v>
      </c>
      <c r="Q241" s="362">
        <f>'1次効果'!Q361</f>
        <v>2.0046278024221813E-2</v>
      </c>
      <c r="R241" s="391">
        <f>'1次効果'!R361</f>
        <v>9.880899813469507E-2</v>
      </c>
      <c r="S241" s="362">
        <f>'1次効果'!S361</f>
        <v>5.5513104210689931E-2</v>
      </c>
      <c r="T241" s="362">
        <f>'1次効果'!T361</f>
        <v>8.1603824797742766E-2</v>
      </c>
      <c r="U241" s="362">
        <f>'1次効果'!U361</f>
        <v>8.4978148463463937E-2</v>
      </c>
      <c r="V241" s="362">
        <f>'1次効果'!V361</f>
        <v>3.5107222488706298E-2</v>
      </c>
      <c r="W241" s="362">
        <f>'1次効果'!W361</f>
        <v>1.0270277698042667</v>
      </c>
      <c r="X241" s="362">
        <f>'1次効果'!X361</f>
        <v>1.9653917638921447E-2</v>
      </c>
      <c r="Y241" s="362">
        <f>'1次効果'!Y361</f>
        <v>6.0899619525481771E-3</v>
      </c>
      <c r="Z241" s="362">
        <f>'1次効果'!Z361</f>
        <v>2.5270145816503765E-2</v>
      </c>
      <c r="AA241" s="362">
        <f>'1次効果'!AA361</f>
        <v>3.4387744459231706E-2</v>
      </c>
      <c r="AB241" s="362">
        <f>'1次効果'!AB361</f>
        <v>2.520377812771302E-2</v>
      </c>
      <c r="AC241" s="362">
        <f>'1次効果'!AC361</f>
        <v>5.9241906536653205E-2</v>
      </c>
      <c r="AD241" s="460">
        <f>'1次効果'!AD361</f>
        <v>3.0557967790295546E-2</v>
      </c>
    </row>
    <row r="242" spans="2:30">
      <c r="B242" s="289"/>
      <c r="C242" s="143" t="str">
        <f t="shared" si="30"/>
        <v>07</v>
      </c>
      <c r="D242" s="459" t="str">
        <f t="shared" si="30"/>
        <v>金融・保険　　　　　</v>
      </c>
      <c r="E242" s="391">
        <f>'1次効果'!E362</f>
        <v>5.3595451070302244E-3</v>
      </c>
      <c r="F242" s="362">
        <f>'1次効果'!F362</f>
        <v>1.0201632881264015E-2</v>
      </c>
      <c r="G242" s="362">
        <f>'1次効果'!G362</f>
        <v>8.0377937729606171E-3</v>
      </c>
      <c r="H242" s="362">
        <f>'1次効果'!H362</f>
        <v>7.3428033015150015E-3</v>
      </c>
      <c r="I242" s="362">
        <f>'1次効果'!I362</f>
        <v>6.0285879918261795E-3</v>
      </c>
      <c r="J242" s="362">
        <f>'1次効果'!J362</f>
        <v>3.7247539906132021E-3</v>
      </c>
      <c r="K242" s="362">
        <f>'1次効果'!K362</f>
        <v>6.1318211469634882E-3</v>
      </c>
      <c r="L242" s="362">
        <f>'1次効果'!L362</f>
        <v>7.7592690623287369E-3</v>
      </c>
      <c r="M242" s="362">
        <f>'1次効果'!M362</f>
        <v>4.7507107474535383E-3</v>
      </c>
      <c r="N242" s="362">
        <f>'1次効果'!N362</f>
        <v>5.0176813955361546E-3</v>
      </c>
      <c r="O242" s="362">
        <f>'1次効果'!O362</f>
        <v>3.5507518955590839E-3</v>
      </c>
      <c r="P242" s="362">
        <f>'1次効果'!P362</f>
        <v>5.0618996730591864E-3</v>
      </c>
      <c r="Q242" s="362">
        <f>'1次効果'!Q362</f>
        <v>4.6639367113347312E-3</v>
      </c>
      <c r="R242" s="391">
        <f>'1次効果'!R362</f>
        <v>1.5317928475695059E-2</v>
      </c>
      <c r="S242" s="362">
        <f>'1次効果'!S362</f>
        <v>5.551248131883469E-2</v>
      </c>
      <c r="T242" s="362">
        <f>'1次効果'!T362</f>
        <v>1.5579110677552608E-2</v>
      </c>
      <c r="U242" s="362">
        <f>'1次効果'!U362</f>
        <v>2.1641748342933292E-2</v>
      </c>
      <c r="V242" s="362">
        <f>'1次効果'!V362</f>
        <v>2.5295383420523853E-2</v>
      </c>
      <c r="W242" s="362">
        <f>'1次効果'!W362</f>
        <v>2.5202262778542067E-2</v>
      </c>
      <c r="X242" s="362">
        <f>'1次効果'!X362</f>
        <v>1.0527911615821581</v>
      </c>
      <c r="Y242" s="362">
        <f>'1次効果'!Y362</f>
        <v>8.0367048692226231E-2</v>
      </c>
      <c r="Z242" s="362">
        <f>'1次効果'!Z362</f>
        <v>2.7079943697295408E-2</v>
      </c>
      <c r="AA242" s="362">
        <f>'1次効果'!AA362</f>
        <v>1.5034510919021185E-2</v>
      </c>
      <c r="AB242" s="362">
        <f>'1次効果'!AB362</f>
        <v>2.6511316181004413E-2</v>
      </c>
      <c r="AC242" s="362">
        <f>'1次効果'!AC362</f>
        <v>1.6011887248935031E-2</v>
      </c>
      <c r="AD242" s="460">
        <f>'1次効果'!AD362</f>
        <v>1.7903505180984117E-2</v>
      </c>
    </row>
    <row r="243" spans="2:30">
      <c r="B243" s="289"/>
      <c r="C243" s="143" t="str">
        <f t="shared" si="30"/>
        <v>08</v>
      </c>
      <c r="D243" s="459" t="str">
        <f t="shared" si="30"/>
        <v>不動産　　　　　　　</v>
      </c>
      <c r="E243" s="391">
        <f>'1次効果'!E363</f>
        <v>5.1646174109406555E-3</v>
      </c>
      <c r="F243" s="362">
        <f>'1次効果'!F363</f>
        <v>8.3992004401723438E-3</v>
      </c>
      <c r="G243" s="362">
        <f>'1次効果'!G363</f>
        <v>6.5916969932154103E-3</v>
      </c>
      <c r="H243" s="362">
        <f>'1次効果'!H363</f>
        <v>7.7442635678061315E-3</v>
      </c>
      <c r="I243" s="362">
        <f>'1次効果'!I363</f>
        <v>5.6969205532693525E-3</v>
      </c>
      <c r="J243" s="362">
        <f>'1次効果'!J363</f>
        <v>8.9672624401837334E-3</v>
      </c>
      <c r="K243" s="362">
        <f>'1次効果'!K363</f>
        <v>9.4909279931753437E-3</v>
      </c>
      <c r="L243" s="362">
        <f>'1次効果'!L363</f>
        <v>9.1442050399988158E-3</v>
      </c>
      <c r="M243" s="362">
        <f>'1次効果'!M363</f>
        <v>1.1673020266766098E-2</v>
      </c>
      <c r="N243" s="362">
        <f>'1次効果'!N363</f>
        <v>1.0754760067380053E-2</v>
      </c>
      <c r="O243" s="362">
        <f>'1次効果'!O363</f>
        <v>3.2440074784507735E-3</v>
      </c>
      <c r="P243" s="362">
        <f>'1次効果'!P363</f>
        <v>8.7960115193182406E-3</v>
      </c>
      <c r="Q243" s="362">
        <f>'1次効果'!Q363</f>
        <v>1.5707427739606053E-2</v>
      </c>
      <c r="R243" s="391">
        <f>'1次効果'!R363</f>
        <v>8.8438787418645953E-3</v>
      </c>
      <c r="S243" s="362">
        <f>'1次効果'!S363</f>
        <v>1.7294855016093083E-2</v>
      </c>
      <c r="T243" s="362">
        <f>'1次効果'!T363</f>
        <v>8.8770894751093385E-3</v>
      </c>
      <c r="U243" s="362">
        <f>'1次効果'!U363</f>
        <v>1.2689317906320611E-2</v>
      </c>
      <c r="V243" s="362">
        <f>'1次効果'!V363</f>
        <v>1.1175470247166419E-2</v>
      </c>
      <c r="W243" s="362">
        <f>'1次効果'!W363</f>
        <v>3.4394421356316429E-2</v>
      </c>
      <c r="X243" s="362">
        <f>'1次効果'!X363</f>
        <v>2.2564156673990123E-2</v>
      </c>
      <c r="Y243" s="362">
        <f>'1次効果'!Y363</f>
        <v>1.033521409890271</v>
      </c>
      <c r="Z243" s="362">
        <f>'1次効果'!Z363</f>
        <v>2.7345128507209285E-2</v>
      </c>
      <c r="AA243" s="362">
        <f>'1次効果'!AA363</f>
        <v>3.4705378962788469E-2</v>
      </c>
      <c r="AB243" s="362">
        <f>'1次効果'!AB363</f>
        <v>7.2785396479419411E-3</v>
      </c>
      <c r="AC243" s="362">
        <f>'1次効果'!AC363</f>
        <v>1.8172319635919375E-2</v>
      </c>
      <c r="AD243" s="460">
        <f>'1次効果'!AD363</f>
        <v>4.1422287409964557E-2</v>
      </c>
    </row>
    <row r="244" spans="2:30">
      <c r="B244" s="289"/>
      <c r="C244" s="143" t="str">
        <f t="shared" si="30"/>
        <v>09</v>
      </c>
      <c r="D244" s="459" t="str">
        <f t="shared" si="30"/>
        <v>運輸・郵便　　　</v>
      </c>
      <c r="E244" s="391">
        <f>'1次効果'!E364</f>
        <v>2.0025819207604191E-2</v>
      </c>
      <c r="F244" s="362">
        <f>'1次効果'!F364</f>
        <v>2.6952571018683251E-2</v>
      </c>
      <c r="G244" s="362">
        <f>'1次効果'!G364</f>
        <v>2.7426117700358722E-2</v>
      </c>
      <c r="H244" s="362">
        <f>'1次効果'!H364</f>
        <v>2.3572336736649414E-2</v>
      </c>
      <c r="I244" s="362">
        <f>'1次効果'!I364</f>
        <v>2.0069593557006042E-2</v>
      </c>
      <c r="J244" s="362">
        <f>'1次効果'!J364</f>
        <v>1.0051102446645935E-2</v>
      </c>
      <c r="K244" s="362">
        <f>'1次効果'!K364</f>
        <v>1.9733822292148876E-2</v>
      </c>
      <c r="L244" s="362">
        <f>'1次効果'!L364</f>
        <v>2.4216306780823708E-3</v>
      </c>
      <c r="M244" s="362">
        <f>'1次効果'!M364</f>
        <v>4.0817885324238884E-2</v>
      </c>
      <c r="N244" s="362">
        <f>'1次効果'!N364</f>
        <v>1.7940474419706448E-2</v>
      </c>
      <c r="O244" s="362">
        <f>'1次効果'!O364</f>
        <v>1.3821207609958348E-2</v>
      </c>
      <c r="P244" s="362">
        <f>'1次効果'!P364</f>
        <v>1.6754379096263396E-2</v>
      </c>
      <c r="Q244" s="362">
        <f>'1次効果'!Q364</f>
        <v>3.6298766490021873E-2</v>
      </c>
      <c r="R244" s="391">
        <f>'1次効果'!R364</f>
        <v>4.8408346535457621E-2</v>
      </c>
      <c r="S244" s="362">
        <f>'1次効果'!S364</f>
        <v>5.2061227052116285E-2</v>
      </c>
      <c r="T244" s="362">
        <f>'1次効果'!T364</f>
        <v>4.4098310019406284E-2</v>
      </c>
      <c r="U244" s="362">
        <f>'1次効果'!U364</f>
        <v>4.6886320990476654E-2</v>
      </c>
      <c r="V244" s="362">
        <f>'1次効果'!V364</f>
        <v>4.5736851500831545E-2</v>
      </c>
      <c r="W244" s="362">
        <f>'1次効果'!W364</f>
        <v>3.4049521643000673E-2</v>
      </c>
      <c r="X244" s="362">
        <f>'1次効果'!X364</f>
        <v>3.9558716050062837E-2</v>
      </c>
      <c r="Y244" s="362">
        <f>'1次効果'!Y364</f>
        <v>6.119268332609536E-3</v>
      </c>
      <c r="Z244" s="362">
        <f>'1次効果'!Z364</f>
        <v>1.1267394713367065</v>
      </c>
      <c r="AA244" s="362">
        <f>'1次効果'!AA364</f>
        <v>3.4415647136672924E-2</v>
      </c>
      <c r="AB244" s="362">
        <f>'1次効果'!AB364</f>
        <v>3.4369152155232049E-2</v>
      </c>
      <c r="AC244" s="362">
        <f>'1次効果'!AC364</f>
        <v>2.9667746879407115E-2</v>
      </c>
      <c r="AD244" s="460">
        <f>'1次効果'!AD364</f>
        <v>0.1027889754913113</v>
      </c>
    </row>
    <row r="245" spans="2:30">
      <c r="B245" s="290"/>
      <c r="C245" s="143" t="str">
        <f t="shared" si="30"/>
        <v>10</v>
      </c>
      <c r="D245" s="459" t="str">
        <f t="shared" si="30"/>
        <v>情報通信</v>
      </c>
      <c r="E245" s="391">
        <f>'1次効果'!E365</f>
        <v>1.1755017348836529E-2</v>
      </c>
      <c r="F245" s="362">
        <f>'1次効果'!F365</f>
        <v>1.8607582285942902E-2</v>
      </c>
      <c r="G245" s="362">
        <f>'1次効果'!G365</f>
        <v>1.9121490057145984E-2</v>
      </c>
      <c r="H245" s="362">
        <f>'1次効果'!H365</f>
        <v>1.9009185881240256E-2</v>
      </c>
      <c r="I245" s="362">
        <f>'1次効果'!I365</f>
        <v>2.2314818629452594E-2</v>
      </c>
      <c r="J245" s="362">
        <f>'1次効果'!J365</f>
        <v>3.0896733091276413E-2</v>
      </c>
      <c r="K245" s="362">
        <f>'1次効果'!K365</f>
        <v>5.2947874668650884E-2</v>
      </c>
      <c r="L245" s="362">
        <f>'1次効果'!L365</f>
        <v>5.8994252245923836E-3</v>
      </c>
      <c r="M245" s="362">
        <f>'1次効果'!M365</f>
        <v>1.2572260192316376E-2</v>
      </c>
      <c r="N245" s="362">
        <f>'1次効果'!N365</f>
        <v>0.1183870130189895</v>
      </c>
      <c r="O245" s="362">
        <f>'1次効果'!O365</f>
        <v>2.3304683492676087E-2</v>
      </c>
      <c r="P245" s="362">
        <f>'1次効果'!P365</f>
        <v>2.3949973923757556E-2</v>
      </c>
      <c r="Q245" s="362">
        <f>'1次効果'!Q365</f>
        <v>5.1154855474856223E-2</v>
      </c>
      <c r="R245" s="391">
        <f>'1次効果'!R365</f>
        <v>1.7678519580447655E-2</v>
      </c>
      <c r="S245" s="362">
        <f>'1次効果'!S365</f>
        <v>2.7859223042816537E-2</v>
      </c>
      <c r="T245" s="362">
        <f>'1次効果'!T365</f>
        <v>2.1573260336992958E-2</v>
      </c>
      <c r="U245" s="362">
        <f>'1次効果'!U365</f>
        <v>2.7034045730739462E-2</v>
      </c>
      <c r="V245" s="362">
        <f>'1次効果'!V365</f>
        <v>3.109592654410346E-2</v>
      </c>
      <c r="W245" s="362">
        <f>'1次効果'!W365</f>
        <v>5.3902930827844739E-2</v>
      </c>
      <c r="X245" s="362">
        <f>'1次効果'!X365</f>
        <v>7.9442809128780198E-2</v>
      </c>
      <c r="Y245" s="362">
        <f>'1次効果'!Y365</f>
        <v>1.2441001807414094E-2</v>
      </c>
      <c r="Z245" s="362">
        <f>'1次効果'!Z365</f>
        <v>2.7111128342793667E-2</v>
      </c>
      <c r="AA245" s="362">
        <f>'1次効果'!AA365</f>
        <v>1.2082147788010271</v>
      </c>
      <c r="AB245" s="362">
        <f>'1次効果'!AB365</f>
        <v>4.6353760526857732E-2</v>
      </c>
      <c r="AC245" s="362">
        <f>'1次効果'!AC365</f>
        <v>5.5371461841169235E-2</v>
      </c>
      <c r="AD245" s="460">
        <f>'1次効果'!AD365</f>
        <v>0.10688061203387766</v>
      </c>
    </row>
    <row r="246" spans="2:30">
      <c r="B246" s="290"/>
      <c r="C246" s="143" t="str">
        <f t="shared" si="30"/>
        <v>11</v>
      </c>
      <c r="D246" s="459" t="str">
        <f t="shared" si="30"/>
        <v>公務　　　　　　　　</v>
      </c>
      <c r="E246" s="391">
        <f>'1次効果'!E366</f>
        <v>5.1316072299410916E-4</v>
      </c>
      <c r="F246" s="362">
        <f>'1次効果'!F366</f>
        <v>6.5152941950202641E-4</v>
      </c>
      <c r="G246" s="362">
        <f>'1次効果'!G366</f>
        <v>7.5526114584678822E-4</v>
      </c>
      <c r="H246" s="362">
        <f>'1次効果'!H366</f>
        <v>7.6356507098234317E-4</v>
      </c>
      <c r="I246" s="362">
        <f>'1次効果'!I366</f>
        <v>3.9217447938655071E-4</v>
      </c>
      <c r="J246" s="362">
        <f>'1次効果'!J366</f>
        <v>2.82472903987713E-4</v>
      </c>
      <c r="K246" s="362">
        <f>'1次効果'!K366</f>
        <v>3.4149694509745678E-4</v>
      </c>
      <c r="L246" s="362">
        <f>'1次効果'!L366</f>
        <v>7.217105925914586E-5</v>
      </c>
      <c r="M246" s="362">
        <f>'1次効果'!M366</f>
        <v>3.579275060029448E-4</v>
      </c>
      <c r="N246" s="362">
        <f>'1次効果'!N366</f>
        <v>4.1802239425153668E-4</v>
      </c>
      <c r="O246" s="362">
        <f>'1次効果'!O366</f>
        <v>2.0442527194521228E-4</v>
      </c>
      <c r="P246" s="362">
        <f>'1次効果'!P366</f>
        <v>4.3414627586890443E-4</v>
      </c>
      <c r="Q246" s="362">
        <f>'1次効果'!Q366</f>
        <v>3.1327514975843304E-4</v>
      </c>
      <c r="R246" s="391">
        <f>'1次効果'!R366</f>
        <v>1.7838729125250667E-3</v>
      </c>
      <c r="S246" s="362">
        <f>'1次効果'!S366</f>
        <v>3.7556060184786369E-3</v>
      </c>
      <c r="T246" s="362">
        <f>'1次効果'!T366</f>
        <v>1.6581412092942093E-3</v>
      </c>
      <c r="U246" s="362">
        <f>'1次効果'!U366</f>
        <v>4.2075775154423118E-3</v>
      </c>
      <c r="V246" s="362">
        <f>'1次効果'!V366</f>
        <v>1.6085725894469305E-3</v>
      </c>
      <c r="W246" s="362">
        <f>'1次効果'!W366</f>
        <v>2.1438622919716798E-3</v>
      </c>
      <c r="X246" s="362">
        <f>'1次効果'!X366</f>
        <v>1.6716689851948132E-3</v>
      </c>
      <c r="Y246" s="362">
        <f>'1次効果'!Y366</f>
        <v>6.7827994199292838E-4</v>
      </c>
      <c r="Z246" s="362">
        <f>'1次効果'!Z366</f>
        <v>3.1628061869584823E-3</v>
      </c>
      <c r="AA246" s="362">
        <f>'1次効果'!AA366</f>
        <v>1.3936254242717966E-3</v>
      </c>
      <c r="AB246" s="362">
        <f>'1次効果'!AB366</f>
        <v>1.0007410285751588</v>
      </c>
      <c r="AC246" s="362">
        <f>'1次効果'!AC366</f>
        <v>1.7589833424039084E-3</v>
      </c>
      <c r="AD246" s="460">
        <f>'1次効果'!AD366</f>
        <v>0.24807340707479311</v>
      </c>
    </row>
    <row r="247" spans="2:30">
      <c r="B247" s="290"/>
      <c r="C247" s="143" t="str">
        <f t="shared" si="30"/>
        <v>12</v>
      </c>
      <c r="D247" s="459" t="str">
        <f t="shared" si="30"/>
        <v>サービス業</v>
      </c>
      <c r="E247" s="391">
        <f>'1次効果'!E367</f>
        <v>3.4249113561857114E-2</v>
      </c>
      <c r="F247" s="362">
        <f>'1次効果'!F367</f>
        <v>7.8402557474464118E-2</v>
      </c>
      <c r="G247" s="362">
        <f>'1次効果'!G367</f>
        <v>5.8677266503409764E-2</v>
      </c>
      <c r="H247" s="362">
        <f>'1次効果'!H367</f>
        <v>7.8887919054826283E-2</v>
      </c>
      <c r="I247" s="362">
        <f>'1次効果'!I367</f>
        <v>4.9103871398679125E-2</v>
      </c>
      <c r="J247" s="362">
        <f>'1次効果'!J367</f>
        <v>5.165530171784799E-2</v>
      </c>
      <c r="K247" s="362">
        <f>'1次効果'!K367</f>
        <v>7.24502276927175E-2</v>
      </c>
      <c r="L247" s="362">
        <f>'1次効果'!L367</f>
        <v>1.358047022711272E-2</v>
      </c>
      <c r="M247" s="362">
        <f>'1次効果'!M367</f>
        <v>2.9558225978107779E-2</v>
      </c>
      <c r="N247" s="362">
        <f>'1次効果'!N367</f>
        <v>9.7265430346555506E-2</v>
      </c>
      <c r="O247" s="362">
        <f>'1次効果'!O367</f>
        <v>4.1287710326748453E-2</v>
      </c>
      <c r="P247" s="362">
        <f>'1次効果'!P367</f>
        <v>4.9545561724288249E-2</v>
      </c>
      <c r="Q247" s="362">
        <f>'1次効果'!Q367</f>
        <v>4.8018210275923248E-2</v>
      </c>
      <c r="R247" s="391">
        <f>'1次効果'!R367</f>
        <v>7.4011205029320848E-2</v>
      </c>
      <c r="S247" s="362">
        <f>'1次効果'!S367</f>
        <v>0.17559459362843211</v>
      </c>
      <c r="T247" s="362">
        <f>'1次効果'!T367</f>
        <v>8.2993017636080815E-2</v>
      </c>
      <c r="U247" s="362">
        <f>'1次効果'!U367</f>
        <v>0.14944698029358408</v>
      </c>
      <c r="V247" s="362">
        <f>'1次効果'!V367</f>
        <v>0.13223842054384047</v>
      </c>
      <c r="W247" s="362">
        <f>'1次効果'!W367</f>
        <v>0.1361178854335223</v>
      </c>
      <c r="X247" s="362">
        <f>'1次効果'!X367</f>
        <v>0.16877003613515396</v>
      </c>
      <c r="Y247" s="362">
        <f>'1次効果'!Y367</f>
        <v>4.9630405236206612E-2</v>
      </c>
      <c r="Z247" s="362">
        <f>'1次効果'!Z367</f>
        <v>0.12279159706864302</v>
      </c>
      <c r="AA247" s="362">
        <f>'1次効果'!AA367</f>
        <v>0.26074338617258974</v>
      </c>
      <c r="AB247" s="362">
        <f>'1次効果'!AB367</f>
        <v>0.1589649210339919</v>
      </c>
      <c r="AC247" s="362">
        <f>'1次効果'!AC367</f>
        <v>1.1415178027507491</v>
      </c>
      <c r="AD247" s="460">
        <f>'1次効果'!AD367</f>
        <v>0.15060800234965679</v>
      </c>
    </row>
    <row r="248" spans="2:30">
      <c r="B248" s="291"/>
      <c r="C248" s="462" t="str">
        <f t="shared" si="30"/>
        <v>13</v>
      </c>
      <c r="D248" s="463" t="str">
        <f t="shared" si="30"/>
        <v>分類不明</v>
      </c>
      <c r="E248" s="395">
        <f>'1次効果'!E368</f>
        <v>2.075133644924251E-3</v>
      </c>
      <c r="F248" s="394">
        <f>'1次効果'!F368</f>
        <v>2.6346728392970596E-3</v>
      </c>
      <c r="G248" s="394">
        <f>'1次効果'!G368</f>
        <v>3.0541460876161086E-3</v>
      </c>
      <c r="H248" s="394">
        <f>'1次効果'!H368</f>
        <v>3.0877257316956107E-3</v>
      </c>
      <c r="I248" s="394">
        <f>'1次効果'!I368</f>
        <v>1.5858860984281249E-3</v>
      </c>
      <c r="J248" s="394">
        <f>'1次効果'!J368</f>
        <v>1.1422718079908268E-3</v>
      </c>
      <c r="K248" s="394">
        <f>'1次効果'!K368</f>
        <v>1.380954871752173E-3</v>
      </c>
      <c r="L248" s="394">
        <f>'1次効果'!L368</f>
        <v>2.9184734245569821E-4</v>
      </c>
      <c r="M248" s="394">
        <f>'1次効果'!M368</f>
        <v>1.4473972322294512E-3</v>
      </c>
      <c r="N248" s="394">
        <f>'1次効果'!N368</f>
        <v>1.6904106175193606E-3</v>
      </c>
      <c r="O248" s="394">
        <f>'1次効果'!O368</f>
        <v>8.266606166021193E-4</v>
      </c>
      <c r="P248" s="394">
        <f>'1次効果'!P368</f>
        <v>1.7556128197373188E-3</v>
      </c>
      <c r="Q248" s="394">
        <f>'1次効果'!Q368</f>
        <v>1.2668307885868157E-3</v>
      </c>
      <c r="R248" s="395">
        <f>'1次効果'!R368</f>
        <v>7.2136750401536019E-3</v>
      </c>
      <c r="S248" s="394">
        <f>'1次効果'!S368</f>
        <v>1.5187024370363771E-2</v>
      </c>
      <c r="T248" s="394">
        <f>'1次効果'!T368</f>
        <v>6.7052376716705527E-3</v>
      </c>
      <c r="U248" s="394">
        <f>'1次効果'!U368</f>
        <v>1.7014719316352199E-2</v>
      </c>
      <c r="V248" s="394">
        <f>'1次効果'!V368</f>
        <v>6.5047907041446903E-3</v>
      </c>
      <c r="W248" s="394">
        <f>'1次効果'!W368</f>
        <v>8.6694101337251427E-3</v>
      </c>
      <c r="X248" s="394">
        <f>'1次効果'!X368</f>
        <v>6.7599416691794595E-3</v>
      </c>
      <c r="Y248" s="394">
        <f>'1次効果'!Y368</f>
        <v>2.7428473482818613E-3</v>
      </c>
      <c r="Z248" s="394">
        <f>'1次効果'!Z368</f>
        <v>1.2789843877056567E-2</v>
      </c>
      <c r="AA248" s="394">
        <f>'1次効果'!AA368</f>
        <v>5.6355813622186307E-3</v>
      </c>
      <c r="AB248" s="394">
        <f>'1次効果'!AB368</f>
        <v>2.9965920212875019E-3</v>
      </c>
      <c r="AC248" s="394">
        <f>'1次効果'!AC368</f>
        <v>7.1130259022679845E-3</v>
      </c>
      <c r="AD248" s="464">
        <f>'1次効果'!AD368</f>
        <v>1.0031661628900668</v>
      </c>
    </row>
    <row r="249" spans="2:30">
      <c r="B249" s="95"/>
      <c r="C249" s="143"/>
      <c r="D249" s="143"/>
      <c r="E249" s="362"/>
      <c r="F249" s="362"/>
      <c r="G249" s="362"/>
      <c r="H249" s="362"/>
      <c r="I249" s="362"/>
      <c r="J249" s="362"/>
      <c r="K249" s="362"/>
      <c r="L249" s="362"/>
      <c r="M249" s="362"/>
      <c r="N249" s="362"/>
      <c r="O249" s="362"/>
      <c r="P249" s="362"/>
      <c r="Q249" s="362"/>
      <c r="R249" s="362"/>
      <c r="S249" s="362"/>
      <c r="T249" s="362"/>
      <c r="U249" s="362"/>
      <c r="V249" s="362"/>
      <c r="W249" s="362"/>
      <c r="X249" s="362"/>
      <c r="Y249" s="362"/>
      <c r="Z249" s="362"/>
      <c r="AA249" s="362"/>
      <c r="AB249" s="362"/>
      <c r="AC249" s="362"/>
      <c r="AD249" s="362"/>
    </row>
    <row r="250" spans="2:30" ht="14.25">
      <c r="B250" s="480" t="s">
        <v>401</v>
      </c>
    </row>
    <row r="251" spans="2:30" ht="14.25">
      <c r="B251" s="187" t="s">
        <v>439</v>
      </c>
      <c r="E251" s="505"/>
      <c r="F251" s="505"/>
      <c r="G251" s="505"/>
    </row>
    <row r="252" spans="2:30" ht="49.9" customHeight="1" thickBot="1">
      <c r="B252" s="272"/>
      <c r="C252" s="484" t="s">
        <v>313</v>
      </c>
      <c r="D252" s="274" t="s">
        <v>58</v>
      </c>
      <c r="E252" s="419"/>
      <c r="F252" s="300" t="s">
        <v>440</v>
      </c>
      <c r="H252" s="275" t="s">
        <v>333</v>
      </c>
      <c r="I252" s="117"/>
      <c r="J252" s="275" t="s">
        <v>371</v>
      </c>
      <c r="K252" s="117"/>
      <c r="L252" s="465" t="s">
        <v>372</v>
      </c>
      <c r="M252" s="117"/>
      <c r="N252" s="275" t="s">
        <v>373</v>
      </c>
      <c r="O252" s="117"/>
      <c r="P252" s="275" t="s">
        <v>334</v>
      </c>
      <c r="Q252" s="117"/>
      <c r="R252" s="275" t="s">
        <v>335</v>
      </c>
    </row>
    <row r="253" spans="2:30">
      <c r="B253" s="276" t="s">
        <v>86</v>
      </c>
      <c r="C253" s="293" t="str">
        <f t="shared" ref="C253:D265" si="31">C9</f>
        <v>01</v>
      </c>
      <c r="D253" s="278" t="str">
        <f t="shared" si="31"/>
        <v>農林漁業</v>
      </c>
      <c r="E253" s="416"/>
      <c r="F253" s="536">
        <f t="array" ref="F253:F278">MMULT(E223:AD248,F189:F214)</f>
        <v>0</v>
      </c>
      <c r="H253" s="315">
        <f>'1次効果'!H91</f>
        <v>0.57748506913196429</v>
      </c>
      <c r="I253" s="279"/>
      <c r="J253" s="294">
        <f t="shared" ref="J253:J278" si="32">F253*H253</f>
        <v>0</v>
      </c>
      <c r="K253" s="317"/>
      <c r="L253" s="315">
        <f>'1次効果'!L91</f>
        <v>0.1299790013362786</v>
      </c>
      <c r="M253" s="279"/>
      <c r="N253" s="389">
        <f t="shared" ref="N253:N278" si="33">F253*L253</f>
        <v>0</v>
      </c>
      <c r="O253" s="317"/>
      <c r="P253" s="315">
        <f>'1次効果'!P91</f>
        <v>4.906596852927541E-2</v>
      </c>
      <c r="Q253" s="279"/>
      <c r="R253" s="318">
        <f t="shared" ref="R253:R278" si="34">F253*P253*100</f>
        <v>0</v>
      </c>
    </row>
    <row r="254" spans="2:30">
      <c r="B254" s="281"/>
      <c r="C254" s="95" t="str">
        <f t="shared" si="31"/>
        <v>02</v>
      </c>
      <c r="D254" s="283" t="str">
        <f t="shared" si="31"/>
        <v>鉱業</v>
      </c>
      <c r="E254" s="416"/>
      <c r="F254" s="537">
        <v>0</v>
      </c>
      <c r="H254" s="319">
        <f>'1次効果'!H92</f>
        <v>0.46813725490196079</v>
      </c>
      <c r="I254" s="279"/>
      <c r="J254" s="295">
        <f t="shared" si="32"/>
        <v>0</v>
      </c>
      <c r="K254" s="317"/>
      <c r="L254" s="319">
        <f>'1次効果'!L92</f>
        <v>0.17144607843137255</v>
      </c>
      <c r="M254" s="279"/>
      <c r="N254" s="392">
        <f t="shared" si="33"/>
        <v>0</v>
      </c>
      <c r="O254" s="317"/>
      <c r="P254" s="319">
        <f>'1次効果'!P92</f>
        <v>4.295343137254902E-2</v>
      </c>
      <c r="Q254" s="279"/>
      <c r="R254" s="321">
        <f t="shared" si="34"/>
        <v>0</v>
      </c>
    </row>
    <row r="255" spans="2:30">
      <c r="B255" s="281"/>
      <c r="C255" s="95" t="str">
        <f t="shared" si="31"/>
        <v>03</v>
      </c>
      <c r="D255" s="283" t="str">
        <f t="shared" si="31"/>
        <v>製造業</v>
      </c>
      <c r="E255" s="416"/>
      <c r="F255" s="537">
        <v>0</v>
      </c>
      <c r="H255" s="319">
        <f>'1次効果'!H93</f>
        <v>0.27816522749299094</v>
      </c>
      <c r="I255" s="279"/>
      <c r="J255" s="295">
        <f t="shared" si="32"/>
        <v>0</v>
      </c>
      <c r="K255" s="317"/>
      <c r="L255" s="319">
        <f>'1次効果'!L93</f>
        <v>9.0013774488754555E-2</v>
      </c>
      <c r="M255" s="279"/>
      <c r="N255" s="392">
        <f t="shared" si="33"/>
        <v>0</v>
      </c>
      <c r="O255" s="317"/>
      <c r="P255" s="319">
        <f>'1次効果'!P93</f>
        <v>1.8834672948913531E-2</v>
      </c>
      <c r="Q255" s="279"/>
      <c r="R255" s="321">
        <f t="shared" si="34"/>
        <v>0</v>
      </c>
    </row>
    <row r="256" spans="2:30">
      <c r="B256" s="281"/>
      <c r="C256" s="95" t="str">
        <f t="shared" si="31"/>
        <v>04</v>
      </c>
      <c r="D256" s="283" t="str">
        <f t="shared" si="31"/>
        <v>建設</v>
      </c>
      <c r="E256" s="416"/>
      <c r="F256" s="537">
        <v>0</v>
      </c>
      <c r="H256" s="319">
        <f>'1次効果'!H94</f>
        <v>0.47268469980616296</v>
      </c>
      <c r="I256" s="279"/>
      <c r="J256" s="295">
        <f t="shared" si="32"/>
        <v>0</v>
      </c>
      <c r="K256" s="317"/>
      <c r="L256" s="319">
        <f>'1次効果'!L94</f>
        <v>0.31218282799214508</v>
      </c>
      <c r="M256" s="279"/>
      <c r="N256" s="392">
        <f t="shared" si="33"/>
        <v>0</v>
      </c>
      <c r="O256" s="317"/>
      <c r="P256" s="319">
        <f>'1次効果'!P94</f>
        <v>7.9658268752686015E-2</v>
      </c>
      <c r="Q256" s="279"/>
      <c r="R256" s="321">
        <f t="shared" si="34"/>
        <v>0</v>
      </c>
    </row>
    <row r="257" spans="2:18">
      <c r="B257" s="281"/>
      <c r="C257" s="95" t="str">
        <f t="shared" si="31"/>
        <v>05</v>
      </c>
      <c r="D257" s="283" t="str">
        <f t="shared" si="31"/>
        <v>電力・ガス・水道</v>
      </c>
      <c r="E257" s="416"/>
      <c r="F257" s="537">
        <v>0</v>
      </c>
      <c r="H257" s="319">
        <f>'1次効果'!H95</f>
        <v>0.45987482200951774</v>
      </c>
      <c r="I257" s="279"/>
      <c r="J257" s="295">
        <f t="shared" si="32"/>
        <v>0</v>
      </c>
      <c r="K257" s="317"/>
      <c r="L257" s="319">
        <f>'1次効果'!L95</f>
        <v>0.10906094366436911</v>
      </c>
      <c r="M257" s="279"/>
      <c r="N257" s="392">
        <f t="shared" si="33"/>
        <v>0</v>
      </c>
      <c r="O257" s="317"/>
      <c r="P257" s="319">
        <f>'1次効果'!P95</f>
        <v>1.0656596337651231E-2</v>
      </c>
      <c r="Q257" s="279"/>
      <c r="R257" s="321">
        <f t="shared" si="34"/>
        <v>0</v>
      </c>
    </row>
    <row r="258" spans="2:18">
      <c r="B258" s="281"/>
      <c r="C258" s="95" t="str">
        <f t="shared" si="31"/>
        <v>06</v>
      </c>
      <c r="D258" s="283" t="str">
        <f t="shared" si="31"/>
        <v>商業　　　　　　　　</v>
      </c>
      <c r="E258" s="416"/>
      <c r="F258" s="537">
        <v>0</v>
      </c>
      <c r="H258" s="319">
        <f>'1次効果'!H96</f>
        <v>0.77326968116871697</v>
      </c>
      <c r="I258" s="279"/>
      <c r="J258" s="295">
        <f t="shared" si="32"/>
        <v>0</v>
      </c>
      <c r="K258" s="317"/>
      <c r="L258" s="319">
        <f>'1次効果'!L96</f>
        <v>0.39472440200434905</v>
      </c>
      <c r="M258" s="279"/>
      <c r="N258" s="392">
        <f t="shared" si="33"/>
        <v>0</v>
      </c>
      <c r="O258" s="317"/>
      <c r="P258" s="319">
        <f>'1次効果'!P96</f>
        <v>0.1400291772331414</v>
      </c>
      <c r="Q258" s="279"/>
      <c r="R258" s="321">
        <f t="shared" si="34"/>
        <v>0</v>
      </c>
    </row>
    <row r="259" spans="2:18">
      <c r="B259" s="281"/>
      <c r="C259" s="95" t="str">
        <f t="shared" si="31"/>
        <v>07</v>
      </c>
      <c r="D259" s="283" t="str">
        <f t="shared" si="31"/>
        <v>金融・保険　　　　　</v>
      </c>
      <c r="E259" s="416"/>
      <c r="F259" s="537">
        <v>0</v>
      </c>
      <c r="H259" s="319">
        <f>'1次効果'!H97</f>
        <v>0.72168425752846566</v>
      </c>
      <c r="I259" s="279"/>
      <c r="J259" s="295">
        <f t="shared" si="32"/>
        <v>0</v>
      </c>
      <c r="K259" s="317"/>
      <c r="L259" s="319">
        <f>'1次効果'!L97</f>
        <v>0.22638147728217903</v>
      </c>
      <c r="M259" s="279"/>
      <c r="N259" s="392">
        <f t="shared" si="33"/>
        <v>0</v>
      </c>
      <c r="O259" s="317"/>
      <c r="P259" s="319">
        <f>'1次効果'!P97</f>
        <v>5.6497966581010625E-2</v>
      </c>
      <c r="Q259" s="279"/>
      <c r="R259" s="321">
        <f t="shared" si="34"/>
        <v>0</v>
      </c>
    </row>
    <row r="260" spans="2:18">
      <c r="B260" s="281"/>
      <c r="C260" s="95" t="str">
        <f t="shared" si="31"/>
        <v>08</v>
      </c>
      <c r="D260" s="283" t="str">
        <f t="shared" si="31"/>
        <v>不動産　　　　　　　</v>
      </c>
      <c r="E260" s="416"/>
      <c r="F260" s="537">
        <v>0</v>
      </c>
      <c r="H260" s="319">
        <f>'1次効果'!H98</f>
        <v>0.8814885549661251</v>
      </c>
      <c r="I260" s="279"/>
      <c r="J260" s="295">
        <f t="shared" si="32"/>
        <v>0</v>
      </c>
      <c r="K260" s="317"/>
      <c r="L260" s="319">
        <f>'1次効果'!L98</f>
        <v>3.5748082075734031E-2</v>
      </c>
      <c r="M260" s="279"/>
      <c r="N260" s="392">
        <f t="shared" si="33"/>
        <v>0</v>
      </c>
      <c r="O260" s="317"/>
      <c r="P260" s="319">
        <f>'1次効果'!P98</f>
        <v>6.5831308887657819E-3</v>
      </c>
      <c r="Q260" s="279"/>
      <c r="R260" s="321">
        <f t="shared" si="34"/>
        <v>0</v>
      </c>
    </row>
    <row r="261" spans="2:18">
      <c r="B261" s="281"/>
      <c r="C261" s="95" t="str">
        <f t="shared" si="31"/>
        <v>09</v>
      </c>
      <c r="D261" s="283" t="str">
        <f t="shared" si="31"/>
        <v>運輸・郵便　　　</v>
      </c>
      <c r="E261" s="416"/>
      <c r="F261" s="537">
        <v>0</v>
      </c>
      <c r="H261" s="319">
        <f>'1次効果'!H99</f>
        <v>0.72581981183528765</v>
      </c>
      <c r="I261" s="279"/>
      <c r="J261" s="295">
        <f t="shared" si="32"/>
        <v>0</v>
      </c>
      <c r="K261" s="317"/>
      <c r="L261" s="319">
        <f>'1次効果'!L99</f>
        <v>0.38249931824379602</v>
      </c>
      <c r="M261" s="279"/>
      <c r="N261" s="392">
        <f t="shared" si="33"/>
        <v>0</v>
      </c>
      <c r="O261" s="317"/>
      <c r="P261" s="319">
        <f>'1次効果'!P99</f>
        <v>9.5210662667030266E-2</v>
      </c>
      <c r="Q261" s="279"/>
      <c r="R261" s="321">
        <f t="shared" si="34"/>
        <v>0</v>
      </c>
    </row>
    <row r="262" spans="2:18">
      <c r="B262" s="284"/>
      <c r="C262" s="95" t="str">
        <f t="shared" si="31"/>
        <v>10</v>
      </c>
      <c r="D262" s="283" t="str">
        <f t="shared" si="31"/>
        <v>情報通信</v>
      </c>
      <c r="E262" s="416"/>
      <c r="F262" s="537">
        <v>0</v>
      </c>
      <c r="H262" s="319">
        <f>'1次効果'!H100</f>
        <v>0.5767673408708579</v>
      </c>
      <c r="I262" s="279"/>
      <c r="J262" s="295">
        <f t="shared" si="32"/>
        <v>0</v>
      </c>
      <c r="K262" s="317"/>
      <c r="L262" s="319">
        <f>'1次効果'!L100</f>
        <v>0.13269238292711552</v>
      </c>
      <c r="M262" s="279"/>
      <c r="N262" s="392">
        <f t="shared" si="33"/>
        <v>0</v>
      </c>
      <c r="O262" s="317"/>
      <c r="P262" s="319">
        <f>'1次効果'!P100</f>
        <v>2.1445431190746319E-2</v>
      </c>
      <c r="Q262" s="279"/>
      <c r="R262" s="321">
        <f t="shared" si="34"/>
        <v>0</v>
      </c>
    </row>
    <row r="263" spans="2:18">
      <c r="B263" s="284"/>
      <c r="C263" s="95" t="str">
        <f t="shared" si="31"/>
        <v>11</v>
      </c>
      <c r="D263" s="283" t="str">
        <f t="shared" si="31"/>
        <v>公務　　　　　　　　</v>
      </c>
      <c r="E263" s="416"/>
      <c r="F263" s="537">
        <v>0</v>
      </c>
      <c r="H263" s="319">
        <f>'1次効果'!H101</f>
        <v>0.7828487510061144</v>
      </c>
      <c r="I263" s="279"/>
      <c r="J263" s="295">
        <f t="shared" si="32"/>
        <v>0</v>
      </c>
      <c r="K263" s="317"/>
      <c r="L263" s="319">
        <f>'1次効果'!L101</f>
        <v>0.32722133574330081</v>
      </c>
      <c r="M263" s="279"/>
      <c r="N263" s="392">
        <f t="shared" si="33"/>
        <v>0</v>
      </c>
      <c r="O263" s="317"/>
      <c r="P263" s="319">
        <f>'1次効果'!P101</f>
        <v>6.4956154595647936E-2</v>
      </c>
      <c r="Q263" s="279"/>
      <c r="R263" s="321">
        <f t="shared" si="34"/>
        <v>0</v>
      </c>
    </row>
    <row r="264" spans="2:18">
      <c r="B264" s="284"/>
      <c r="C264" s="95" t="str">
        <f t="shared" si="31"/>
        <v>12</v>
      </c>
      <c r="D264" s="283" t="str">
        <f t="shared" si="31"/>
        <v>サービス業</v>
      </c>
      <c r="E264" s="416"/>
      <c r="F264" s="537">
        <v>0</v>
      </c>
      <c r="H264" s="319">
        <f>'1次効果'!H102</f>
        <v>0.64284902520892673</v>
      </c>
      <c r="I264" s="279"/>
      <c r="J264" s="295">
        <f t="shared" si="32"/>
        <v>0</v>
      </c>
      <c r="K264" s="317"/>
      <c r="L264" s="319">
        <f>'1次効果'!L102</f>
        <v>0.36445981873960048</v>
      </c>
      <c r="M264" s="279"/>
      <c r="N264" s="392">
        <f t="shared" si="33"/>
        <v>0</v>
      </c>
      <c r="O264" s="317"/>
      <c r="P264" s="319">
        <f>'1次効果'!P102</f>
        <v>0.12368812835969166</v>
      </c>
      <c r="Q264" s="279"/>
      <c r="R264" s="321">
        <f t="shared" si="34"/>
        <v>0</v>
      </c>
    </row>
    <row r="265" spans="2:18" ht="12.75" thickBot="1">
      <c r="B265" s="285"/>
      <c r="C265" s="95" t="str">
        <f t="shared" si="31"/>
        <v>13</v>
      </c>
      <c r="D265" s="283" t="str">
        <f t="shared" si="31"/>
        <v>分類不明</v>
      </c>
      <c r="E265" s="416"/>
      <c r="F265" s="538">
        <v>0</v>
      </c>
      <c r="H265" s="466">
        <f>'1次効果'!H103</f>
        <v>0.49930121948470574</v>
      </c>
      <c r="I265" s="279"/>
      <c r="J265" s="295">
        <f t="shared" si="32"/>
        <v>0</v>
      </c>
      <c r="K265" s="317"/>
      <c r="L265" s="466">
        <f>'1次効果'!L103</f>
        <v>1.0233753353019409E-2</v>
      </c>
      <c r="M265" s="279"/>
      <c r="N265" s="392">
        <f t="shared" si="33"/>
        <v>0</v>
      </c>
      <c r="O265" s="317"/>
      <c r="P265" s="466">
        <f>'1次効果'!P103</f>
        <v>1.8145752090706218E-3</v>
      </c>
      <c r="Q265" s="279"/>
      <c r="R265" s="321">
        <f t="shared" si="34"/>
        <v>0</v>
      </c>
    </row>
    <row r="266" spans="2:18">
      <c r="B266" s="461" t="s">
        <v>72</v>
      </c>
      <c r="C266" s="293" t="str">
        <f t="shared" ref="C266:D278" si="35">C9</f>
        <v>01</v>
      </c>
      <c r="D266" s="278" t="str">
        <f t="shared" si="35"/>
        <v>農林漁業</v>
      </c>
      <c r="E266" s="416"/>
      <c r="F266" s="537">
        <v>0</v>
      </c>
      <c r="H266" s="323">
        <f>'1次効果'!H104</f>
        <v>0.4751328233790873</v>
      </c>
      <c r="I266" s="279"/>
      <c r="J266" s="294">
        <f t="shared" si="32"/>
        <v>0</v>
      </c>
      <c r="K266" s="317"/>
      <c r="L266" s="323">
        <f>'1次効果'!L104</f>
        <v>0.10248162882468638</v>
      </c>
      <c r="M266" s="279"/>
      <c r="N266" s="389">
        <f t="shared" si="33"/>
        <v>0</v>
      </c>
      <c r="O266" s="317"/>
      <c r="P266" s="323">
        <f>'1次効果'!P104</f>
        <v>4.4245099504678621E-2</v>
      </c>
      <c r="Q266" s="279"/>
      <c r="R266" s="318">
        <f t="shared" si="34"/>
        <v>0</v>
      </c>
    </row>
    <row r="267" spans="2:18">
      <c r="B267" s="289"/>
      <c r="C267" s="95" t="str">
        <f t="shared" si="35"/>
        <v>02</v>
      </c>
      <c r="D267" s="283" t="str">
        <f t="shared" si="35"/>
        <v>鉱業</v>
      </c>
      <c r="E267" s="416"/>
      <c r="F267" s="537">
        <v>0</v>
      </c>
      <c r="H267" s="324">
        <f>'1次効果'!H105</f>
        <v>0.52116474966780701</v>
      </c>
      <c r="I267" s="279"/>
      <c r="J267" s="295">
        <f t="shared" si="32"/>
        <v>0</v>
      </c>
      <c r="K267" s="317"/>
      <c r="L267" s="324">
        <f>'1次効果'!L105</f>
        <v>0.17081872786632915</v>
      </c>
      <c r="M267" s="279"/>
      <c r="N267" s="392">
        <f t="shared" si="33"/>
        <v>0</v>
      </c>
      <c r="O267" s="317"/>
      <c r="P267" s="324">
        <f>'1次効果'!P105</f>
        <v>4.3925228025661532E-2</v>
      </c>
      <c r="Q267" s="279"/>
      <c r="R267" s="321">
        <f t="shared" si="34"/>
        <v>0</v>
      </c>
    </row>
    <row r="268" spans="2:18">
      <c r="B268" s="289"/>
      <c r="C268" s="95" t="str">
        <f t="shared" si="35"/>
        <v>03</v>
      </c>
      <c r="D268" s="283" t="str">
        <f t="shared" si="35"/>
        <v>製造業</v>
      </c>
      <c r="E268" s="416"/>
      <c r="F268" s="537">
        <v>0</v>
      </c>
      <c r="H268" s="324">
        <f>'1次効果'!H106</f>
        <v>0.34442298213668882</v>
      </c>
      <c r="I268" s="279"/>
      <c r="J268" s="295">
        <f t="shared" si="32"/>
        <v>0</v>
      </c>
      <c r="K268" s="317"/>
      <c r="L268" s="324">
        <f>'1次効果'!L106</f>
        <v>0.12665347612981989</v>
      </c>
      <c r="M268" s="279"/>
      <c r="N268" s="392">
        <f t="shared" si="33"/>
        <v>0</v>
      </c>
      <c r="O268" s="317"/>
      <c r="P268" s="324">
        <f>'1次効果'!P106</f>
        <v>3.0424239679151251E-2</v>
      </c>
      <c r="Q268" s="279"/>
      <c r="R268" s="321">
        <f t="shared" si="34"/>
        <v>0</v>
      </c>
    </row>
    <row r="269" spans="2:18">
      <c r="B269" s="289"/>
      <c r="C269" s="95" t="str">
        <f t="shared" si="35"/>
        <v>04</v>
      </c>
      <c r="D269" s="283" t="str">
        <f t="shared" si="35"/>
        <v>建設</v>
      </c>
      <c r="E269" s="416"/>
      <c r="F269" s="537">
        <v>0</v>
      </c>
      <c r="H269" s="324">
        <f>'1次効果'!H107</f>
        <v>0.46849697745604568</v>
      </c>
      <c r="I269" s="279"/>
      <c r="J269" s="295">
        <f t="shared" si="32"/>
        <v>0</v>
      </c>
      <c r="K269" s="317"/>
      <c r="L269" s="324">
        <f>'1次効果'!L107</f>
        <v>0.29919288249243992</v>
      </c>
      <c r="M269" s="279"/>
      <c r="N269" s="392">
        <f t="shared" si="33"/>
        <v>0</v>
      </c>
      <c r="O269" s="317"/>
      <c r="P269" s="324">
        <f>'1次効果'!P107</f>
        <v>7.0633856429153846E-2</v>
      </c>
      <c r="Q269" s="279"/>
      <c r="R269" s="321">
        <f t="shared" si="34"/>
        <v>0</v>
      </c>
    </row>
    <row r="270" spans="2:18">
      <c r="B270" s="289"/>
      <c r="C270" s="95" t="str">
        <f t="shared" si="35"/>
        <v>05</v>
      </c>
      <c r="D270" s="283" t="str">
        <f t="shared" si="35"/>
        <v>電力・ガス・水道</v>
      </c>
      <c r="E270" s="416"/>
      <c r="F270" s="537">
        <v>0</v>
      </c>
      <c r="H270" s="324">
        <f>'1次効果'!H108</f>
        <v>0.37784703244036333</v>
      </c>
      <c r="I270" s="279"/>
      <c r="J270" s="295">
        <f t="shared" si="32"/>
        <v>0</v>
      </c>
      <c r="K270" s="317"/>
      <c r="L270" s="324">
        <f>'1次効果'!L108</f>
        <v>6.9400057237943139E-2</v>
      </c>
      <c r="M270" s="279"/>
      <c r="N270" s="392">
        <f t="shared" si="33"/>
        <v>0</v>
      </c>
      <c r="O270" s="317"/>
      <c r="P270" s="324">
        <f>'1次効果'!P108</f>
        <v>1.1287977417438625E-2</v>
      </c>
      <c r="Q270" s="279"/>
      <c r="R270" s="321">
        <f t="shared" si="34"/>
        <v>0</v>
      </c>
    </row>
    <row r="271" spans="2:18">
      <c r="B271" s="289"/>
      <c r="C271" s="95" t="str">
        <f t="shared" si="35"/>
        <v>06</v>
      </c>
      <c r="D271" s="283" t="str">
        <f t="shared" si="35"/>
        <v>商業　　　　　　　　</v>
      </c>
      <c r="E271" s="416"/>
      <c r="F271" s="537">
        <v>0</v>
      </c>
      <c r="H271" s="324">
        <f>'1次効果'!H109</f>
        <v>0.69821874761802993</v>
      </c>
      <c r="I271" s="279"/>
      <c r="J271" s="295">
        <f t="shared" si="32"/>
        <v>0</v>
      </c>
      <c r="K271" s="317"/>
      <c r="L271" s="324">
        <f>'1次効果'!L109</f>
        <v>0.33395418025267887</v>
      </c>
      <c r="M271" s="279"/>
      <c r="N271" s="392">
        <f t="shared" si="33"/>
        <v>0</v>
      </c>
      <c r="O271" s="317"/>
      <c r="P271" s="324">
        <f>'1次効果'!P109</f>
        <v>0.10423056051998526</v>
      </c>
      <c r="Q271" s="279"/>
      <c r="R271" s="321">
        <f t="shared" si="34"/>
        <v>0</v>
      </c>
    </row>
    <row r="272" spans="2:18">
      <c r="B272" s="289"/>
      <c r="C272" s="95" t="str">
        <f t="shared" si="35"/>
        <v>07</v>
      </c>
      <c r="D272" s="283" t="str">
        <f t="shared" si="35"/>
        <v>金融・保険　　　　　</v>
      </c>
      <c r="E272" s="416"/>
      <c r="F272" s="537">
        <v>0</v>
      </c>
      <c r="H272" s="324">
        <f>'1次効果'!H110</f>
        <v>0.67480481894986755</v>
      </c>
      <c r="I272" s="279"/>
      <c r="J272" s="295">
        <f t="shared" si="32"/>
        <v>0</v>
      </c>
      <c r="K272" s="317"/>
      <c r="L272" s="324">
        <f>'1次効果'!L110</f>
        <v>0.24090799791194156</v>
      </c>
      <c r="M272" s="279"/>
      <c r="N272" s="392">
        <f t="shared" si="33"/>
        <v>0</v>
      </c>
      <c r="O272" s="317"/>
      <c r="P272" s="324">
        <f>'1次効果'!P110</f>
        <v>4.9281625480211429E-2</v>
      </c>
      <c r="Q272" s="279"/>
      <c r="R272" s="321">
        <f t="shared" si="34"/>
        <v>0</v>
      </c>
    </row>
    <row r="273" spans="2:18">
      <c r="B273" s="289"/>
      <c r="C273" s="95" t="str">
        <f t="shared" si="35"/>
        <v>08</v>
      </c>
      <c r="D273" s="283" t="str">
        <f t="shared" si="35"/>
        <v>不動産　　　　　　　</v>
      </c>
      <c r="E273" s="416"/>
      <c r="F273" s="537">
        <v>0</v>
      </c>
      <c r="H273" s="324">
        <f>'1次効果'!H111</f>
        <v>0.84051297339276498</v>
      </c>
      <c r="I273" s="279"/>
      <c r="J273" s="295">
        <f t="shared" si="32"/>
        <v>0</v>
      </c>
      <c r="K273" s="317"/>
      <c r="L273" s="324">
        <f>'1次効果'!L111</f>
        <v>5.2309908131753562E-2</v>
      </c>
      <c r="M273" s="279"/>
      <c r="N273" s="392">
        <f t="shared" si="33"/>
        <v>0</v>
      </c>
      <c r="O273" s="317"/>
      <c r="P273" s="324">
        <f>'1次効果'!P111</f>
        <v>9.134801308772254E-3</v>
      </c>
      <c r="Q273" s="279"/>
      <c r="R273" s="321">
        <f t="shared" si="34"/>
        <v>0</v>
      </c>
    </row>
    <row r="274" spans="2:18">
      <c r="B274" s="289"/>
      <c r="C274" s="95" t="str">
        <f t="shared" si="35"/>
        <v>09</v>
      </c>
      <c r="D274" s="283" t="str">
        <f t="shared" si="35"/>
        <v>運輸・郵便　　　</v>
      </c>
      <c r="E274" s="416"/>
      <c r="F274" s="537">
        <v>0</v>
      </c>
      <c r="H274" s="324">
        <f>'1次効果'!H112</f>
        <v>0.62228178256471867</v>
      </c>
      <c r="I274" s="279"/>
      <c r="J274" s="295">
        <f t="shared" si="32"/>
        <v>0</v>
      </c>
      <c r="K274" s="317"/>
      <c r="L274" s="324">
        <f>'1次効果'!L112</f>
        <v>0.28641311595098773</v>
      </c>
      <c r="M274" s="279"/>
      <c r="N274" s="392">
        <f t="shared" si="33"/>
        <v>0</v>
      </c>
      <c r="O274" s="317"/>
      <c r="P274" s="324">
        <f>'1次効果'!P112</f>
        <v>7.3678092470764359E-2</v>
      </c>
      <c r="Q274" s="279"/>
      <c r="R274" s="321">
        <f t="shared" si="34"/>
        <v>0</v>
      </c>
    </row>
    <row r="275" spans="2:18">
      <c r="B275" s="290"/>
      <c r="C275" s="95" t="str">
        <f t="shared" si="35"/>
        <v>10</v>
      </c>
      <c r="D275" s="283" t="str">
        <f t="shared" si="35"/>
        <v>情報通信</v>
      </c>
      <c r="E275" s="416"/>
      <c r="F275" s="537">
        <v>0</v>
      </c>
      <c r="H275" s="324">
        <f>'1次効果'!H113</f>
        <v>0.5159656525007893</v>
      </c>
      <c r="I275" s="279"/>
      <c r="J275" s="295">
        <f t="shared" si="32"/>
        <v>0</v>
      </c>
      <c r="K275" s="317"/>
      <c r="L275" s="324">
        <f>'1次効果'!L113</f>
        <v>0.1796949487111151</v>
      </c>
      <c r="M275" s="279"/>
      <c r="N275" s="392">
        <f t="shared" si="33"/>
        <v>0</v>
      </c>
      <c r="O275" s="317"/>
      <c r="P275" s="324">
        <f>'1次効果'!P113</f>
        <v>3.3020844358673661E-2</v>
      </c>
      <c r="Q275" s="279"/>
      <c r="R275" s="321">
        <f t="shared" si="34"/>
        <v>0</v>
      </c>
    </row>
    <row r="276" spans="2:18">
      <c r="B276" s="290"/>
      <c r="C276" s="95" t="str">
        <f t="shared" si="35"/>
        <v>11</v>
      </c>
      <c r="D276" s="283" t="str">
        <f t="shared" si="35"/>
        <v>公務　　　　　　　　</v>
      </c>
      <c r="E276" s="416"/>
      <c r="F276" s="537">
        <v>0</v>
      </c>
      <c r="H276" s="324">
        <f>'1次効果'!H114</f>
        <v>0.70749180708118375</v>
      </c>
      <c r="I276" s="279"/>
      <c r="J276" s="295">
        <f t="shared" si="32"/>
        <v>0</v>
      </c>
      <c r="K276" s="317"/>
      <c r="L276" s="324">
        <f>'1次効果'!L114</f>
        <v>0.2680581560834624</v>
      </c>
      <c r="M276" s="279"/>
      <c r="N276" s="392">
        <f t="shared" si="33"/>
        <v>0</v>
      </c>
      <c r="O276" s="317"/>
      <c r="P276" s="324">
        <f>'1次効果'!P114</f>
        <v>5.0897421545580059E-2</v>
      </c>
      <c r="Q276" s="279"/>
      <c r="R276" s="321">
        <f t="shared" si="34"/>
        <v>0</v>
      </c>
    </row>
    <row r="277" spans="2:18">
      <c r="B277" s="290"/>
      <c r="C277" s="95" t="str">
        <f t="shared" si="35"/>
        <v>12</v>
      </c>
      <c r="D277" s="283" t="str">
        <f t="shared" si="35"/>
        <v>サービス業</v>
      </c>
      <c r="E277" s="416"/>
      <c r="F277" s="537">
        <v>0</v>
      </c>
      <c r="H277" s="324">
        <f>'1次効果'!H115</f>
        <v>0.62213981041768296</v>
      </c>
      <c r="I277" s="279"/>
      <c r="J277" s="295">
        <f t="shared" si="32"/>
        <v>0</v>
      </c>
      <c r="K277" s="317"/>
      <c r="L277" s="324">
        <f>'1次効果'!L115</f>
        <v>0.34660326868083741</v>
      </c>
      <c r="M277" s="279"/>
      <c r="N277" s="392">
        <f t="shared" si="33"/>
        <v>0</v>
      </c>
      <c r="O277" s="317"/>
      <c r="P277" s="324">
        <f>'1次効果'!P115</f>
        <v>0.1017789278451518</v>
      </c>
      <c r="Q277" s="279"/>
      <c r="R277" s="321">
        <f t="shared" si="34"/>
        <v>0</v>
      </c>
    </row>
    <row r="278" spans="2:18" ht="12.75" thickBot="1">
      <c r="B278" s="290"/>
      <c r="C278" s="95" t="str">
        <f t="shared" si="35"/>
        <v>13</v>
      </c>
      <c r="D278" s="283" t="str">
        <f t="shared" si="35"/>
        <v>分類不明</v>
      </c>
      <c r="E278" s="416"/>
      <c r="F278" s="538">
        <v>0</v>
      </c>
      <c r="H278" s="467">
        <f>'1次効果'!H116</f>
        <v>0.41006897522339086</v>
      </c>
      <c r="I278" s="279"/>
      <c r="J278" s="295">
        <f t="shared" si="32"/>
        <v>0</v>
      </c>
      <c r="K278" s="317"/>
      <c r="L278" s="467">
        <f>'1次効果'!L116</f>
        <v>1.0614513248811644E-2</v>
      </c>
      <c r="M278" s="279"/>
      <c r="N278" s="392">
        <f t="shared" si="33"/>
        <v>0</v>
      </c>
      <c r="O278" s="317"/>
      <c r="P278" s="467">
        <f>'1次効果'!P116</f>
        <v>2.303735104561817E-3</v>
      </c>
      <c r="Q278" s="279"/>
      <c r="R278" s="321">
        <f t="shared" si="34"/>
        <v>0</v>
      </c>
    </row>
    <row r="279" spans="2:18">
      <c r="B279" s="277" t="s">
        <v>317</v>
      </c>
      <c r="C279" s="293"/>
      <c r="D279" s="278"/>
      <c r="E279" s="426"/>
      <c r="F279" s="539">
        <f>SUM(F253:F265)</f>
        <v>0</v>
      </c>
      <c r="H279" s="468"/>
      <c r="I279" s="135"/>
      <c r="J279" s="294">
        <f>SUM(J253:J265)</f>
        <v>0</v>
      </c>
      <c r="K279" s="135"/>
      <c r="L279" s="468"/>
      <c r="M279" s="135"/>
      <c r="N279" s="294">
        <f>SUM(N253:N265)</f>
        <v>0</v>
      </c>
      <c r="O279" s="135"/>
      <c r="P279" s="135"/>
      <c r="Q279" s="143"/>
      <c r="R279" s="318">
        <f>SUM(R253:R265)</f>
        <v>0</v>
      </c>
    </row>
    <row r="280" spans="2:18">
      <c r="B280" s="282" t="s">
        <v>318</v>
      </c>
      <c r="C280" s="95"/>
      <c r="D280" s="283"/>
      <c r="E280" s="419"/>
      <c r="F280" s="539">
        <f>SUM(F266:F278)</f>
        <v>0</v>
      </c>
      <c r="H280" s="468"/>
      <c r="I280" s="135"/>
      <c r="J280" s="295">
        <f>SUM(J266:J278)</f>
        <v>0</v>
      </c>
      <c r="K280" s="135"/>
      <c r="L280" s="468"/>
      <c r="M280" s="135"/>
      <c r="N280" s="295">
        <f>SUM(N266:N278)</f>
        <v>0</v>
      </c>
      <c r="O280" s="135"/>
      <c r="P280" s="135"/>
      <c r="Q280" s="143"/>
      <c r="R280" s="321">
        <f>SUM(R266:R278)</f>
        <v>0</v>
      </c>
    </row>
    <row r="281" spans="2:18">
      <c r="B281" s="296" t="s">
        <v>70</v>
      </c>
      <c r="C281" s="297"/>
      <c r="D281" s="286"/>
      <c r="E281" s="419"/>
      <c r="F281" s="540">
        <f>SUM(F253:F278)</f>
        <v>0</v>
      </c>
      <c r="H281" s="468"/>
      <c r="I281" s="135"/>
      <c r="J281" s="298">
        <f>SUM(J253:J278)</f>
        <v>0</v>
      </c>
      <c r="K281" s="135"/>
      <c r="L281" s="468"/>
      <c r="M281" s="135"/>
      <c r="N281" s="298">
        <f>SUM(N253:N278)</f>
        <v>0</v>
      </c>
      <c r="O281" s="135"/>
      <c r="P281" s="135"/>
      <c r="Q281" s="143"/>
      <c r="R281" s="334">
        <f>SUM(R253:R278)</f>
        <v>0</v>
      </c>
    </row>
    <row r="282" spans="2:18">
      <c r="B282" s="335"/>
      <c r="C282" s="95"/>
      <c r="D282" s="335"/>
      <c r="E282" s="419"/>
      <c r="F282" s="336"/>
    </row>
    <row r="283" spans="2:18" ht="17.25">
      <c r="B283" s="299" t="s">
        <v>441</v>
      </c>
      <c r="C283" s="541"/>
      <c r="D283" s="542"/>
      <c r="E283" s="543"/>
      <c r="F283" s="544"/>
      <c r="G283" s="545"/>
      <c r="H283" s="545"/>
    </row>
    <row r="284" spans="2:18" ht="14.25">
      <c r="B284" s="187"/>
      <c r="C284" s="95"/>
      <c r="D284" s="335"/>
      <c r="E284" s="419"/>
      <c r="F284" s="336"/>
    </row>
    <row r="285" spans="2:18">
      <c r="B285" s="335"/>
      <c r="C285" s="95"/>
      <c r="D285" s="335"/>
      <c r="E285" s="419"/>
      <c r="F285" s="336"/>
    </row>
    <row r="286" spans="2:18" ht="17.25">
      <c r="B286" s="299" t="s">
        <v>442</v>
      </c>
      <c r="C286" s="95"/>
      <c r="D286" s="335"/>
      <c r="E286" s="419"/>
      <c r="F286" s="336"/>
    </row>
    <row r="287" spans="2:18">
      <c r="B287" s="335"/>
      <c r="C287" s="95"/>
      <c r="D287" s="335"/>
      <c r="E287" s="419"/>
      <c r="F287" s="336"/>
    </row>
    <row r="288" spans="2:18" ht="14.25">
      <c r="B288" s="480" t="s">
        <v>443</v>
      </c>
    </row>
    <row r="289" spans="2:13" ht="14.25">
      <c r="B289" s="187" t="s">
        <v>402</v>
      </c>
    </row>
    <row r="291" spans="2:13" ht="14.25">
      <c r="B291" s="187" t="s">
        <v>403</v>
      </c>
    </row>
    <row r="292" spans="2:13" ht="50.65" customHeight="1">
      <c r="B292" s="272"/>
      <c r="C292" s="484" t="s">
        <v>313</v>
      </c>
      <c r="D292" s="274" t="s">
        <v>58</v>
      </c>
      <c r="E292" s="275" t="s">
        <v>405</v>
      </c>
      <c r="F292" s="485" t="s">
        <v>406</v>
      </c>
      <c r="G292" s="485" t="s">
        <v>70</v>
      </c>
      <c r="I292" s="275" t="s">
        <v>444</v>
      </c>
      <c r="J292" s="486"/>
      <c r="K292" s="275" t="s">
        <v>408</v>
      </c>
      <c r="L292" s="487"/>
      <c r="M292" s="275" t="s">
        <v>445</v>
      </c>
    </row>
    <row r="293" spans="2:13">
      <c r="B293" s="276" t="s">
        <v>86</v>
      </c>
      <c r="C293" s="293" t="str">
        <f t="shared" ref="C293:D305" si="36">C9</f>
        <v>01</v>
      </c>
      <c r="D293" s="278" t="str">
        <f t="shared" si="36"/>
        <v>農林漁業</v>
      </c>
      <c r="E293" s="295">
        <f>'1次効果'!N475</f>
        <v>0</v>
      </c>
      <c r="F293" s="295">
        <f>'1次効果'!N752</f>
        <v>0</v>
      </c>
      <c r="G293" s="295">
        <f t="shared" ref="G293:G305" si="37">SUM(E293:F293)</f>
        <v>0</v>
      </c>
      <c r="H293" s="419"/>
      <c r="I293" s="488"/>
      <c r="J293" s="335"/>
      <c r="K293" s="489"/>
      <c r="L293" s="335"/>
      <c r="M293" s="488"/>
    </row>
    <row r="294" spans="2:13" ht="13.5">
      <c r="B294" s="281"/>
      <c r="C294" s="95" t="str">
        <f t="shared" si="36"/>
        <v>02</v>
      </c>
      <c r="D294" s="283" t="str">
        <f t="shared" si="36"/>
        <v>鉱業</v>
      </c>
      <c r="E294" s="295">
        <f>'1次効果'!N476</f>
        <v>0</v>
      </c>
      <c r="F294" s="295">
        <f>'1次効果'!N753</f>
        <v>0</v>
      </c>
      <c r="G294" s="295">
        <f t="shared" si="37"/>
        <v>0</v>
      </c>
      <c r="H294" s="490"/>
      <c r="I294" s="488"/>
      <c r="J294" s="335"/>
      <c r="K294" s="488"/>
      <c r="L294" s="335"/>
      <c r="M294" s="488"/>
    </row>
    <row r="295" spans="2:13" ht="13.5">
      <c r="B295" s="281"/>
      <c r="C295" s="95" t="str">
        <f t="shared" si="36"/>
        <v>03</v>
      </c>
      <c r="D295" s="283" t="str">
        <f t="shared" si="36"/>
        <v>製造業</v>
      </c>
      <c r="E295" s="295">
        <f>'1次効果'!N477</f>
        <v>0</v>
      </c>
      <c r="F295" s="295">
        <f>'1次効果'!N754</f>
        <v>0</v>
      </c>
      <c r="G295" s="295">
        <f t="shared" si="37"/>
        <v>0</v>
      </c>
      <c r="H295" s="490"/>
      <c r="I295" s="488"/>
      <c r="J295" s="335"/>
      <c r="K295" s="488"/>
      <c r="L295" s="335"/>
      <c r="M295" s="488"/>
    </row>
    <row r="296" spans="2:13" ht="13.5">
      <c r="B296" s="281"/>
      <c r="C296" s="95" t="str">
        <f t="shared" si="36"/>
        <v>04</v>
      </c>
      <c r="D296" s="283" t="str">
        <f t="shared" si="36"/>
        <v>建設</v>
      </c>
      <c r="E296" s="295">
        <f>'1次効果'!N478</f>
        <v>0</v>
      </c>
      <c r="F296" s="295">
        <f>'1次効果'!N755</f>
        <v>0</v>
      </c>
      <c r="G296" s="295">
        <f t="shared" si="37"/>
        <v>0</v>
      </c>
      <c r="H296" s="490"/>
      <c r="I296" s="491"/>
      <c r="K296" s="491"/>
      <c r="M296" s="491"/>
    </row>
    <row r="297" spans="2:13" ht="13.5">
      <c r="B297" s="281"/>
      <c r="C297" s="95" t="str">
        <f t="shared" si="36"/>
        <v>05</v>
      </c>
      <c r="D297" s="283" t="str">
        <f t="shared" si="36"/>
        <v>電力・ガス・水道</v>
      </c>
      <c r="E297" s="295">
        <f>'1次効果'!N479</f>
        <v>0</v>
      </c>
      <c r="F297" s="295">
        <f>'1次効果'!N756</f>
        <v>0</v>
      </c>
      <c r="G297" s="295">
        <f t="shared" si="37"/>
        <v>0</v>
      </c>
      <c r="H297" s="490"/>
      <c r="I297" s="491"/>
      <c r="K297" s="491"/>
      <c r="M297" s="491"/>
    </row>
    <row r="298" spans="2:13" ht="13.5">
      <c r="B298" s="281"/>
      <c r="C298" s="95" t="str">
        <f t="shared" si="36"/>
        <v>06</v>
      </c>
      <c r="D298" s="283" t="str">
        <f t="shared" si="36"/>
        <v>商業　　　　　　　　</v>
      </c>
      <c r="E298" s="295">
        <f>'1次効果'!N480</f>
        <v>0</v>
      </c>
      <c r="F298" s="295">
        <f>'1次効果'!N757</f>
        <v>0</v>
      </c>
      <c r="G298" s="295">
        <f t="shared" si="37"/>
        <v>0</v>
      </c>
      <c r="H298" s="490"/>
      <c r="I298" s="491"/>
      <c r="K298" s="491"/>
      <c r="M298" s="491"/>
    </row>
    <row r="299" spans="2:13" ht="13.5">
      <c r="B299" s="281"/>
      <c r="C299" s="95" t="str">
        <f t="shared" si="36"/>
        <v>07</v>
      </c>
      <c r="D299" s="283" t="str">
        <f t="shared" si="36"/>
        <v>金融・保険　　　　　</v>
      </c>
      <c r="E299" s="295">
        <f>'1次効果'!N481</f>
        <v>0</v>
      </c>
      <c r="F299" s="295">
        <f>'1次効果'!N758</f>
        <v>0</v>
      </c>
      <c r="G299" s="295">
        <f t="shared" si="37"/>
        <v>0</v>
      </c>
      <c r="H299" s="490"/>
      <c r="I299" s="491"/>
      <c r="K299" s="491"/>
      <c r="M299" s="491"/>
    </row>
    <row r="300" spans="2:13" ht="13.5">
      <c r="B300" s="281"/>
      <c r="C300" s="95" t="str">
        <f t="shared" si="36"/>
        <v>08</v>
      </c>
      <c r="D300" s="283" t="str">
        <f t="shared" si="36"/>
        <v>不動産　　　　　　　</v>
      </c>
      <c r="E300" s="295">
        <f>'1次効果'!N482</f>
        <v>0</v>
      </c>
      <c r="F300" s="295">
        <f>'1次効果'!N759</f>
        <v>0</v>
      </c>
      <c r="G300" s="295">
        <f t="shared" si="37"/>
        <v>0</v>
      </c>
      <c r="H300" s="490"/>
      <c r="I300" s="491"/>
      <c r="K300" s="491"/>
      <c r="M300" s="491"/>
    </row>
    <row r="301" spans="2:13" ht="13.5">
      <c r="B301" s="281"/>
      <c r="C301" s="95" t="str">
        <f t="shared" si="36"/>
        <v>09</v>
      </c>
      <c r="D301" s="283" t="str">
        <f t="shared" si="36"/>
        <v>運輸・郵便　　　</v>
      </c>
      <c r="E301" s="295">
        <f>'1次効果'!N483</f>
        <v>0</v>
      </c>
      <c r="F301" s="295">
        <f>'1次効果'!N760</f>
        <v>0</v>
      </c>
      <c r="G301" s="295">
        <f t="shared" si="37"/>
        <v>0</v>
      </c>
      <c r="H301" s="490"/>
      <c r="I301" s="491"/>
      <c r="K301" s="491"/>
      <c r="M301" s="491"/>
    </row>
    <row r="302" spans="2:13" ht="13.5">
      <c r="B302" s="284"/>
      <c r="C302" s="95" t="str">
        <f t="shared" si="36"/>
        <v>10</v>
      </c>
      <c r="D302" s="283" t="str">
        <f t="shared" si="36"/>
        <v>情報通信</v>
      </c>
      <c r="E302" s="295">
        <f>'1次効果'!N484</f>
        <v>0</v>
      </c>
      <c r="F302" s="295">
        <f>'1次効果'!N761</f>
        <v>0</v>
      </c>
      <c r="G302" s="295">
        <f t="shared" si="37"/>
        <v>0</v>
      </c>
      <c r="H302" s="490"/>
      <c r="I302" s="491"/>
      <c r="K302" s="491"/>
      <c r="M302" s="491"/>
    </row>
    <row r="303" spans="2:13" ht="13.5">
      <c r="B303" s="284"/>
      <c r="C303" s="95" t="str">
        <f t="shared" si="36"/>
        <v>11</v>
      </c>
      <c r="D303" s="283" t="str">
        <f t="shared" si="36"/>
        <v>公務　　　　　　　　</v>
      </c>
      <c r="E303" s="295">
        <f>'1次効果'!N485</f>
        <v>0</v>
      </c>
      <c r="F303" s="295">
        <f>'1次効果'!N762</f>
        <v>0</v>
      </c>
      <c r="G303" s="295">
        <f t="shared" si="37"/>
        <v>0</v>
      </c>
      <c r="H303" s="490"/>
      <c r="I303" s="491"/>
      <c r="K303" s="491"/>
      <c r="M303" s="491"/>
    </row>
    <row r="304" spans="2:13" ht="13.5">
      <c r="B304" s="284"/>
      <c r="C304" s="95" t="str">
        <f t="shared" si="36"/>
        <v>12</v>
      </c>
      <c r="D304" s="283" t="str">
        <f t="shared" si="36"/>
        <v>サービス業</v>
      </c>
      <c r="E304" s="295">
        <f>'1次効果'!N486</f>
        <v>0</v>
      </c>
      <c r="F304" s="295">
        <f>'1次効果'!N763</f>
        <v>0</v>
      </c>
      <c r="G304" s="295">
        <f t="shared" si="37"/>
        <v>0</v>
      </c>
      <c r="H304" s="490"/>
      <c r="I304" s="491"/>
      <c r="K304" s="491"/>
      <c r="M304" s="491"/>
    </row>
    <row r="305" spans="2:13" ht="13.5">
      <c r="B305" s="285"/>
      <c r="C305" s="297" t="str">
        <f t="shared" si="36"/>
        <v>13</v>
      </c>
      <c r="D305" s="286" t="str">
        <f t="shared" si="36"/>
        <v>分類不明</v>
      </c>
      <c r="E305" s="298">
        <f>'1次効果'!N487</f>
        <v>0</v>
      </c>
      <c r="F305" s="298">
        <f>'1次効果'!N764</f>
        <v>0</v>
      </c>
      <c r="G305" s="298">
        <f t="shared" si="37"/>
        <v>0</v>
      </c>
      <c r="H305" s="490"/>
      <c r="I305" s="491"/>
      <c r="K305" s="491"/>
      <c r="M305" s="491"/>
    </row>
    <row r="306" spans="2:13" ht="13.5">
      <c r="B306" s="423" t="s">
        <v>70</v>
      </c>
      <c r="C306" s="424"/>
      <c r="D306" s="425"/>
      <c r="E306" s="492">
        <f>SUM(E293:E305)</f>
        <v>0</v>
      </c>
      <c r="F306" s="298">
        <f>SUM(F293:F305)</f>
        <v>0</v>
      </c>
      <c r="G306" s="298">
        <f>SUM(G293:G305)</f>
        <v>0</v>
      </c>
      <c r="H306" s="490"/>
      <c r="I306" s="427">
        <f>G306</f>
        <v>0</v>
      </c>
      <c r="J306" s="493" t="s">
        <v>446</v>
      </c>
      <c r="K306" s="494">
        <f>推計結果の概要!N33</f>
        <v>0.73743563761537856</v>
      </c>
      <c r="L306" s="495" t="s">
        <v>447</v>
      </c>
      <c r="M306" s="427">
        <f>I306*K306</f>
        <v>0</v>
      </c>
    </row>
    <row r="307" spans="2:13" s="419" customFormat="1" ht="13.5">
      <c r="C307" s="95"/>
      <c r="D307" s="335"/>
      <c r="E307" s="336"/>
      <c r="F307" s="336"/>
      <c r="G307" s="336"/>
      <c r="H307" s="490"/>
    </row>
    <row r="308" spans="2:13" s="419" customFormat="1" ht="14.25">
      <c r="B308" s="187" t="s">
        <v>412</v>
      </c>
      <c r="D308" s="335"/>
      <c r="E308" s="336"/>
      <c r="F308" s="336"/>
      <c r="G308" s="336"/>
      <c r="H308" s="490"/>
    </row>
    <row r="309" spans="2:13" ht="49.9" customHeight="1">
      <c r="B309" s="272"/>
      <c r="C309" s="484" t="s">
        <v>313</v>
      </c>
      <c r="D309" s="274" t="s">
        <v>58</v>
      </c>
      <c r="E309" s="275" t="s">
        <v>405</v>
      </c>
      <c r="F309" s="485" t="s">
        <v>406</v>
      </c>
      <c r="G309" s="485" t="s">
        <v>70</v>
      </c>
      <c r="H309" s="490"/>
      <c r="I309" s="275" t="s">
        <v>444</v>
      </c>
      <c r="K309" s="275" t="s">
        <v>408</v>
      </c>
      <c r="M309" s="275" t="s">
        <v>445</v>
      </c>
    </row>
    <row r="310" spans="2:13">
      <c r="B310" s="461" t="s">
        <v>72</v>
      </c>
      <c r="C310" s="95" t="str">
        <f t="shared" ref="C310:D322" si="38">C9</f>
        <v>01</v>
      </c>
      <c r="D310" s="283" t="str">
        <f t="shared" si="38"/>
        <v>農林漁業</v>
      </c>
      <c r="E310" s="295">
        <f>'1次効果'!N488</f>
        <v>0</v>
      </c>
      <c r="F310" s="295">
        <f>'1次効果'!N765</f>
        <v>0</v>
      </c>
      <c r="G310" s="295">
        <f t="shared" ref="G310:G322" si="39">SUM(E310:F310)</f>
        <v>0</v>
      </c>
      <c r="H310" s="419"/>
      <c r="I310" s="496"/>
      <c r="J310" s="493"/>
      <c r="K310" s="497"/>
      <c r="L310" s="495"/>
      <c r="M310" s="498"/>
    </row>
    <row r="311" spans="2:13">
      <c r="B311" s="289"/>
      <c r="C311" s="95" t="str">
        <f t="shared" si="38"/>
        <v>02</v>
      </c>
      <c r="D311" s="283" t="str">
        <f t="shared" si="38"/>
        <v>鉱業</v>
      </c>
      <c r="E311" s="295">
        <f>'1次効果'!N489</f>
        <v>0</v>
      </c>
      <c r="F311" s="295">
        <f>'1次効果'!N766</f>
        <v>0</v>
      </c>
      <c r="G311" s="295">
        <f t="shared" si="39"/>
        <v>0</v>
      </c>
      <c r="H311" s="419"/>
      <c r="I311" s="496"/>
      <c r="J311" s="493"/>
      <c r="K311" s="497"/>
      <c r="L311" s="495"/>
      <c r="M311" s="498"/>
    </row>
    <row r="312" spans="2:13">
      <c r="B312" s="289"/>
      <c r="C312" s="95" t="str">
        <f t="shared" si="38"/>
        <v>03</v>
      </c>
      <c r="D312" s="283" t="str">
        <f t="shared" si="38"/>
        <v>製造業</v>
      </c>
      <c r="E312" s="295">
        <f>'1次効果'!N490</f>
        <v>0</v>
      </c>
      <c r="F312" s="295">
        <f>'1次効果'!N767</f>
        <v>0</v>
      </c>
      <c r="G312" s="295">
        <f t="shared" si="39"/>
        <v>0</v>
      </c>
      <c r="H312" s="419"/>
      <c r="I312" s="496"/>
      <c r="J312" s="493"/>
      <c r="K312" s="497"/>
      <c r="L312" s="495"/>
      <c r="M312" s="498"/>
    </row>
    <row r="313" spans="2:13">
      <c r="B313" s="289"/>
      <c r="C313" s="95" t="str">
        <f t="shared" si="38"/>
        <v>04</v>
      </c>
      <c r="D313" s="283" t="str">
        <f t="shared" si="38"/>
        <v>建設</v>
      </c>
      <c r="E313" s="295">
        <f>'1次効果'!N491</f>
        <v>0</v>
      </c>
      <c r="F313" s="295">
        <f>'1次効果'!N768</f>
        <v>0</v>
      </c>
      <c r="G313" s="295">
        <f t="shared" si="39"/>
        <v>0</v>
      </c>
      <c r="H313" s="419"/>
      <c r="I313" s="496"/>
      <c r="J313" s="493"/>
      <c r="K313" s="497"/>
      <c r="L313" s="495"/>
      <c r="M313" s="498"/>
    </row>
    <row r="314" spans="2:13">
      <c r="B314" s="289"/>
      <c r="C314" s="95" t="str">
        <f t="shared" si="38"/>
        <v>05</v>
      </c>
      <c r="D314" s="283" t="str">
        <f t="shared" si="38"/>
        <v>電力・ガス・水道</v>
      </c>
      <c r="E314" s="295">
        <f>'1次効果'!N492</f>
        <v>0</v>
      </c>
      <c r="F314" s="295">
        <f>'1次効果'!N769</f>
        <v>0</v>
      </c>
      <c r="G314" s="295">
        <f t="shared" si="39"/>
        <v>0</v>
      </c>
      <c r="H314" s="419"/>
      <c r="I314" s="496"/>
      <c r="J314" s="493"/>
      <c r="K314" s="497"/>
      <c r="L314" s="495"/>
      <c r="M314" s="498"/>
    </row>
    <row r="315" spans="2:13">
      <c r="B315" s="289"/>
      <c r="C315" s="95" t="str">
        <f t="shared" si="38"/>
        <v>06</v>
      </c>
      <c r="D315" s="283" t="str">
        <f t="shared" si="38"/>
        <v>商業　　　　　　　　</v>
      </c>
      <c r="E315" s="295">
        <f>'1次効果'!N493</f>
        <v>0</v>
      </c>
      <c r="F315" s="295">
        <f>'1次効果'!N770</f>
        <v>0</v>
      </c>
      <c r="G315" s="295">
        <f t="shared" si="39"/>
        <v>0</v>
      </c>
      <c r="H315" s="419"/>
      <c r="I315" s="496"/>
      <c r="J315" s="493"/>
      <c r="K315" s="497"/>
      <c r="L315" s="495"/>
      <c r="M315" s="498"/>
    </row>
    <row r="316" spans="2:13">
      <c r="B316" s="289"/>
      <c r="C316" s="95" t="str">
        <f t="shared" si="38"/>
        <v>07</v>
      </c>
      <c r="D316" s="283" t="str">
        <f t="shared" si="38"/>
        <v>金融・保険　　　　　</v>
      </c>
      <c r="E316" s="295">
        <f>'1次効果'!N494</f>
        <v>0</v>
      </c>
      <c r="F316" s="295">
        <f>'1次効果'!N771</f>
        <v>0</v>
      </c>
      <c r="G316" s="295">
        <f t="shared" si="39"/>
        <v>0</v>
      </c>
      <c r="H316" s="419"/>
      <c r="I316" s="496"/>
      <c r="J316" s="493"/>
      <c r="K316" s="497"/>
      <c r="L316" s="495"/>
      <c r="M316" s="498"/>
    </row>
    <row r="317" spans="2:13">
      <c r="B317" s="289"/>
      <c r="C317" s="95" t="str">
        <f t="shared" si="38"/>
        <v>08</v>
      </c>
      <c r="D317" s="283" t="str">
        <f t="shared" si="38"/>
        <v>不動産　　　　　　　</v>
      </c>
      <c r="E317" s="295">
        <f>'1次効果'!N495</f>
        <v>0</v>
      </c>
      <c r="F317" s="295">
        <f>'1次効果'!N772</f>
        <v>0</v>
      </c>
      <c r="G317" s="295">
        <f t="shared" si="39"/>
        <v>0</v>
      </c>
      <c r="H317" s="419"/>
      <c r="I317" s="496"/>
      <c r="J317" s="493"/>
      <c r="K317" s="497"/>
      <c r="L317" s="495"/>
      <c r="M317" s="498"/>
    </row>
    <row r="318" spans="2:13">
      <c r="B318" s="289"/>
      <c r="C318" s="95" t="str">
        <f t="shared" si="38"/>
        <v>09</v>
      </c>
      <c r="D318" s="283" t="str">
        <f t="shared" si="38"/>
        <v>運輸・郵便　　　</v>
      </c>
      <c r="E318" s="295">
        <f>'1次効果'!N496</f>
        <v>0</v>
      </c>
      <c r="F318" s="295">
        <f>'1次効果'!N773</f>
        <v>0</v>
      </c>
      <c r="G318" s="295">
        <f t="shared" si="39"/>
        <v>0</v>
      </c>
      <c r="H318" s="419"/>
      <c r="I318" s="496"/>
      <c r="J318" s="493"/>
      <c r="K318" s="497"/>
      <c r="L318" s="495"/>
      <c r="M318" s="498"/>
    </row>
    <row r="319" spans="2:13">
      <c r="B319" s="290"/>
      <c r="C319" s="95" t="str">
        <f t="shared" si="38"/>
        <v>10</v>
      </c>
      <c r="D319" s="283" t="str">
        <f t="shared" si="38"/>
        <v>情報通信</v>
      </c>
      <c r="E319" s="295">
        <f>'1次効果'!N497</f>
        <v>0</v>
      </c>
      <c r="F319" s="295">
        <f>'1次効果'!N774</f>
        <v>0</v>
      </c>
      <c r="G319" s="295">
        <f t="shared" si="39"/>
        <v>0</v>
      </c>
      <c r="H319" s="419"/>
      <c r="I319" s="496"/>
      <c r="J319" s="493"/>
      <c r="K319" s="497"/>
      <c r="L319" s="495"/>
      <c r="M319" s="498"/>
    </row>
    <row r="320" spans="2:13">
      <c r="B320" s="290"/>
      <c r="C320" s="95" t="str">
        <f t="shared" si="38"/>
        <v>11</v>
      </c>
      <c r="D320" s="283" t="str">
        <f t="shared" si="38"/>
        <v>公務　　　　　　　　</v>
      </c>
      <c r="E320" s="295">
        <f>'1次効果'!N498</f>
        <v>0</v>
      </c>
      <c r="F320" s="295">
        <f>'1次効果'!N775</f>
        <v>0</v>
      </c>
      <c r="G320" s="295">
        <f t="shared" si="39"/>
        <v>0</v>
      </c>
      <c r="H320" s="419"/>
      <c r="I320" s="496"/>
      <c r="J320" s="493"/>
      <c r="K320" s="497"/>
      <c r="L320" s="495"/>
      <c r="M320" s="498"/>
    </row>
    <row r="321" spans="2:13">
      <c r="B321" s="290"/>
      <c r="C321" s="95" t="str">
        <f t="shared" si="38"/>
        <v>12</v>
      </c>
      <c r="D321" s="283" t="str">
        <f t="shared" si="38"/>
        <v>サービス業</v>
      </c>
      <c r="E321" s="295">
        <f>'1次効果'!N499</f>
        <v>0</v>
      </c>
      <c r="F321" s="295">
        <f>'1次効果'!N776</f>
        <v>0</v>
      </c>
      <c r="G321" s="295">
        <f t="shared" si="39"/>
        <v>0</v>
      </c>
      <c r="H321" s="419"/>
      <c r="I321" s="496"/>
      <c r="J321" s="493"/>
      <c r="K321" s="497"/>
      <c r="L321" s="495"/>
      <c r="M321" s="498"/>
    </row>
    <row r="322" spans="2:13">
      <c r="B322" s="291"/>
      <c r="C322" s="95" t="str">
        <f t="shared" si="38"/>
        <v>13</v>
      </c>
      <c r="D322" s="283" t="str">
        <f t="shared" si="38"/>
        <v>分類不明</v>
      </c>
      <c r="E322" s="295">
        <f>'1次効果'!N500</f>
        <v>0</v>
      </c>
      <c r="F322" s="295">
        <f>'1次効果'!N777</f>
        <v>0</v>
      </c>
      <c r="G322" s="295">
        <f t="shared" si="39"/>
        <v>0</v>
      </c>
      <c r="H322" s="419"/>
      <c r="I322" s="496"/>
      <c r="J322" s="493"/>
      <c r="K322" s="499"/>
      <c r="L322" s="495"/>
      <c r="M322" s="498"/>
    </row>
    <row r="323" spans="2:13">
      <c r="B323" s="423" t="s">
        <v>70</v>
      </c>
      <c r="C323" s="424"/>
      <c r="D323" s="425"/>
      <c r="E323" s="500">
        <f>SUM(E310:E322)</f>
        <v>0</v>
      </c>
      <c r="F323" s="427">
        <f>SUM(F310:F322)</f>
        <v>0</v>
      </c>
      <c r="G323" s="427">
        <f>SUM(G310:G322)</f>
        <v>0</v>
      </c>
      <c r="H323" s="419"/>
      <c r="I323" s="501">
        <f>G323</f>
        <v>0</v>
      </c>
      <c r="J323" s="493" t="s">
        <v>446</v>
      </c>
      <c r="K323" s="502">
        <f>推計結果の概要!N39</f>
        <v>0.74847737975255468</v>
      </c>
      <c r="L323" s="495" t="s">
        <v>447</v>
      </c>
      <c r="M323" s="427">
        <f>I323*K323</f>
        <v>0</v>
      </c>
    </row>
    <row r="324" spans="2:13">
      <c r="B324" s="335"/>
      <c r="C324" s="95"/>
      <c r="D324" s="335"/>
      <c r="E324" s="336"/>
      <c r="F324" s="336"/>
      <c r="G324" s="336"/>
      <c r="H324" s="419"/>
      <c r="I324" s="503"/>
      <c r="J324" s="493"/>
      <c r="K324" s="504"/>
      <c r="L324" s="495"/>
      <c r="M324" s="336"/>
    </row>
    <row r="325" spans="2:13">
      <c r="B325" s="335"/>
      <c r="C325" s="95"/>
      <c r="D325" s="335"/>
      <c r="E325" s="336"/>
      <c r="F325" s="336"/>
      <c r="G325" s="336"/>
      <c r="H325" s="419"/>
      <c r="I325" s="503"/>
      <c r="J325" s="493"/>
      <c r="K325" s="504"/>
      <c r="L325" s="495"/>
      <c r="M325" s="336"/>
    </row>
    <row r="326" spans="2:13" ht="14.25">
      <c r="B326" s="480" t="s">
        <v>448</v>
      </c>
      <c r="C326" s="95"/>
      <c r="D326" s="335"/>
      <c r="E326" s="336"/>
      <c r="F326" s="336"/>
      <c r="G326" s="336"/>
      <c r="H326" s="419"/>
      <c r="I326" s="336"/>
      <c r="J326" s="493"/>
      <c r="K326" s="504"/>
      <c r="L326" s="495"/>
      <c r="M326" s="336"/>
    </row>
    <row r="327" spans="2:13" ht="14.25">
      <c r="B327" s="187" t="s">
        <v>449</v>
      </c>
      <c r="E327" s="505"/>
      <c r="F327" s="505"/>
      <c r="G327" s="506"/>
      <c r="H327" s="505"/>
      <c r="I327" s="505"/>
      <c r="J327" s="505"/>
      <c r="K327" s="504"/>
      <c r="L327" s="495"/>
      <c r="M327" s="336"/>
    </row>
    <row r="328" spans="2:13" ht="48">
      <c r="B328" s="272"/>
      <c r="C328" s="484" t="s">
        <v>313</v>
      </c>
      <c r="D328" s="274" t="s">
        <v>58</v>
      </c>
      <c r="F328" s="275" t="s">
        <v>416</v>
      </c>
      <c r="H328" s="507" t="s">
        <v>417</v>
      </c>
      <c r="J328" s="507" t="s">
        <v>422</v>
      </c>
      <c r="K328" s="504"/>
      <c r="L328" s="495"/>
      <c r="M328" s="336"/>
    </row>
    <row r="329" spans="2:13">
      <c r="B329" s="276" t="s">
        <v>86</v>
      </c>
      <c r="C329" s="293" t="str">
        <f t="shared" ref="C329:D341" si="40">C9</f>
        <v>01</v>
      </c>
      <c r="D329" s="278" t="str">
        <f t="shared" si="40"/>
        <v>農林漁業</v>
      </c>
      <c r="E329" s="416"/>
      <c r="F329" s="508"/>
      <c r="G329" s="426"/>
      <c r="H329" s="509">
        <f>係数!M3</f>
        <v>1.3431473710761047E-2</v>
      </c>
      <c r="I329" s="416"/>
      <c r="J329" s="294">
        <f t="shared" ref="J329:J341" si="41">$F$342*H329</f>
        <v>0</v>
      </c>
      <c r="K329" s="504"/>
      <c r="L329" s="495"/>
      <c r="M329" s="336"/>
    </row>
    <row r="330" spans="2:13">
      <c r="B330" s="281"/>
      <c r="C330" s="95" t="str">
        <f t="shared" si="40"/>
        <v>02</v>
      </c>
      <c r="D330" s="283" t="str">
        <f t="shared" si="40"/>
        <v>鉱業</v>
      </c>
      <c r="E330" s="416"/>
      <c r="F330" s="510"/>
      <c r="G330" s="416"/>
      <c r="H330" s="417">
        <f>係数!M4</f>
        <v>-2.0636995253491091E-5</v>
      </c>
      <c r="I330" s="416"/>
      <c r="J330" s="295">
        <f t="shared" si="41"/>
        <v>0</v>
      </c>
      <c r="K330" s="504"/>
      <c r="L330" s="495"/>
      <c r="M330" s="336"/>
    </row>
    <row r="331" spans="2:13">
      <c r="B331" s="281"/>
      <c r="C331" s="95" t="str">
        <f t="shared" si="40"/>
        <v>03</v>
      </c>
      <c r="D331" s="283" t="str">
        <f t="shared" si="40"/>
        <v>製造業</v>
      </c>
      <c r="E331" s="416"/>
      <c r="F331" s="510"/>
      <c r="G331" s="416"/>
      <c r="H331" s="417">
        <f>係数!M5</f>
        <v>0.18999908280021097</v>
      </c>
      <c r="I331" s="416"/>
      <c r="J331" s="295">
        <f t="shared" si="41"/>
        <v>0</v>
      </c>
      <c r="K331" s="504"/>
      <c r="L331" s="495"/>
      <c r="M331" s="336"/>
    </row>
    <row r="332" spans="2:13">
      <c r="B332" s="281"/>
      <c r="C332" s="95" t="str">
        <f t="shared" si="40"/>
        <v>04</v>
      </c>
      <c r="D332" s="283" t="str">
        <f t="shared" si="40"/>
        <v>建設</v>
      </c>
      <c r="E332" s="416"/>
      <c r="F332" s="511"/>
      <c r="G332" s="512"/>
      <c r="H332" s="513">
        <f>係数!M6</f>
        <v>0</v>
      </c>
      <c r="I332" s="416"/>
      <c r="J332" s="295">
        <f t="shared" si="41"/>
        <v>0</v>
      </c>
      <c r="K332" s="504"/>
      <c r="L332" s="495"/>
      <c r="M332" s="336"/>
    </row>
    <row r="333" spans="2:13">
      <c r="B333" s="281"/>
      <c r="C333" s="95" t="str">
        <f t="shared" si="40"/>
        <v>05</v>
      </c>
      <c r="D333" s="283" t="str">
        <f t="shared" si="40"/>
        <v>電力・ガス・水道</v>
      </c>
      <c r="E333" s="416"/>
      <c r="F333" s="514"/>
      <c r="G333" s="416"/>
      <c r="H333" s="417">
        <f>係数!M7</f>
        <v>5.5784549769553556E-2</v>
      </c>
      <c r="I333" s="416"/>
      <c r="J333" s="295">
        <f t="shared" si="41"/>
        <v>0</v>
      </c>
      <c r="K333" s="504"/>
      <c r="L333" s="495"/>
      <c r="M333" s="336"/>
    </row>
    <row r="334" spans="2:13">
      <c r="B334" s="281"/>
      <c r="C334" s="95" t="str">
        <f t="shared" si="40"/>
        <v>06</v>
      </c>
      <c r="D334" s="283" t="str">
        <f t="shared" si="40"/>
        <v>商業　　　　　　　　</v>
      </c>
      <c r="E334" s="416"/>
      <c r="F334" s="514"/>
      <c r="G334" s="416"/>
      <c r="H334" s="417">
        <f>係数!M8</f>
        <v>0.15299672101075418</v>
      </c>
      <c r="I334" s="416"/>
      <c r="J334" s="295">
        <f t="shared" si="41"/>
        <v>0</v>
      </c>
      <c r="K334" s="504"/>
      <c r="L334" s="495"/>
      <c r="M334" s="336"/>
    </row>
    <row r="335" spans="2:13">
      <c r="B335" s="281"/>
      <c r="C335" s="95" t="str">
        <f t="shared" si="40"/>
        <v>07</v>
      </c>
      <c r="D335" s="283" t="str">
        <f t="shared" si="40"/>
        <v>金融・保険　　　　　</v>
      </c>
      <c r="E335" s="416"/>
      <c r="F335" s="514"/>
      <c r="G335" s="416"/>
      <c r="H335" s="417">
        <f>係数!M9</f>
        <v>6.3602302171470504E-2</v>
      </c>
      <c r="I335" s="416"/>
      <c r="J335" s="295">
        <f t="shared" si="41"/>
        <v>0</v>
      </c>
      <c r="K335" s="504"/>
      <c r="L335" s="495"/>
      <c r="M335" s="336"/>
    </row>
    <row r="336" spans="2:13">
      <c r="B336" s="281"/>
      <c r="C336" s="95" t="str">
        <f t="shared" si="40"/>
        <v>08</v>
      </c>
      <c r="D336" s="283" t="str">
        <f t="shared" si="40"/>
        <v>不動産　　　　　　　</v>
      </c>
      <c r="E336" s="416"/>
      <c r="F336" s="514"/>
      <c r="G336" s="416"/>
      <c r="H336" s="417">
        <f>係数!M10</f>
        <v>0.18485106968425397</v>
      </c>
      <c r="I336" s="416"/>
      <c r="J336" s="295">
        <f t="shared" si="41"/>
        <v>0</v>
      </c>
      <c r="K336" s="504"/>
      <c r="L336" s="495"/>
      <c r="M336" s="336"/>
    </row>
    <row r="337" spans="2:13">
      <c r="B337" s="281"/>
      <c r="C337" s="95" t="str">
        <f t="shared" si="40"/>
        <v>09</v>
      </c>
      <c r="D337" s="283" t="str">
        <f t="shared" si="40"/>
        <v>運輸・郵便　　　</v>
      </c>
      <c r="E337" s="416"/>
      <c r="F337" s="491"/>
      <c r="G337" s="426"/>
      <c r="H337" s="417">
        <f>係数!M11</f>
        <v>4.3134300979110772E-2</v>
      </c>
      <c r="I337" s="416"/>
      <c r="J337" s="295">
        <f t="shared" si="41"/>
        <v>0</v>
      </c>
      <c r="K337" s="504"/>
      <c r="L337" s="495"/>
      <c r="M337" s="336"/>
    </row>
    <row r="338" spans="2:13">
      <c r="B338" s="284"/>
      <c r="C338" s="95" t="str">
        <f t="shared" si="40"/>
        <v>10</v>
      </c>
      <c r="D338" s="283" t="str">
        <f t="shared" si="40"/>
        <v>情報通信</v>
      </c>
      <c r="E338" s="416"/>
      <c r="F338" s="510"/>
      <c r="G338" s="515"/>
      <c r="H338" s="417">
        <f>係数!M12</f>
        <v>5.2695650180000456E-2</v>
      </c>
      <c r="I338" s="416"/>
      <c r="J338" s="295">
        <f t="shared" si="41"/>
        <v>0</v>
      </c>
      <c r="K338" s="504"/>
      <c r="L338" s="495"/>
      <c r="M338" s="336"/>
    </row>
    <row r="339" spans="2:13">
      <c r="B339" s="284"/>
      <c r="C339" s="95" t="str">
        <f t="shared" si="40"/>
        <v>11</v>
      </c>
      <c r="D339" s="283" t="str">
        <f t="shared" si="40"/>
        <v>公務　　　　　　　　</v>
      </c>
      <c r="E339" s="416"/>
      <c r="F339" s="510"/>
      <c r="G339" s="515"/>
      <c r="H339" s="417">
        <f>係数!M13</f>
        <v>3.7206209442571829E-3</v>
      </c>
      <c r="I339" s="416"/>
      <c r="J339" s="295">
        <f t="shared" si="41"/>
        <v>0</v>
      </c>
      <c r="K339" s="504"/>
      <c r="L339" s="495"/>
      <c r="M339" s="336"/>
    </row>
    <row r="340" spans="2:13">
      <c r="B340" s="284"/>
      <c r="C340" s="95" t="str">
        <f t="shared" si="40"/>
        <v>12</v>
      </c>
      <c r="D340" s="283" t="str">
        <f t="shared" si="40"/>
        <v>サービス業</v>
      </c>
      <c r="E340" s="416"/>
      <c r="F340" s="510"/>
      <c r="G340" s="515"/>
      <c r="H340" s="417">
        <f>係数!M14</f>
        <v>0.23976129875490129</v>
      </c>
      <c r="I340" s="416"/>
      <c r="J340" s="295">
        <f t="shared" si="41"/>
        <v>0</v>
      </c>
      <c r="K340" s="504"/>
      <c r="L340" s="495"/>
      <c r="M340" s="336"/>
    </row>
    <row r="341" spans="2:13">
      <c r="B341" s="285"/>
      <c r="C341" s="95" t="str">
        <f t="shared" si="40"/>
        <v>13</v>
      </c>
      <c r="D341" s="283" t="str">
        <f t="shared" si="40"/>
        <v>分類不明</v>
      </c>
      <c r="E341" s="416"/>
      <c r="F341" s="516"/>
      <c r="G341" s="515"/>
      <c r="H341" s="421">
        <f>係数!M15</f>
        <v>4.3566989979592304E-5</v>
      </c>
      <c r="I341" s="416"/>
      <c r="J341" s="295">
        <f t="shared" si="41"/>
        <v>0</v>
      </c>
      <c r="K341" s="504"/>
      <c r="L341" s="495"/>
      <c r="M341" s="336"/>
    </row>
    <row r="342" spans="2:13">
      <c r="B342" s="423" t="s">
        <v>70</v>
      </c>
      <c r="C342" s="424"/>
      <c r="D342" s="425"/>
      <c r="E342" s="426"/>
      <c r="F342" s="427">
        <f>M306</f>
        <v>0</v>
      </c>
      <c r="G342" s="517"/>
      <c r="H342" s="518">
        <f>SUM(H329:H341)</f>
        <v>0.99999999999999989</v>
      </c>
      <c r="I342" s="519"/>
      <c r="J342" s="427">
        <f>SUM(J329:J341)</f>
        <v>0</v>
      </c>
      <c r="K342" s="504"/>
      <c r="L342" s="495"/>
      <c r="M342" s="336"/>
    </row>
    <row r="343" spans="2:13">
      <c r="B343" s="335"/>
      <c r="C343" s="95"/>
      <c r="D343" s="335"/>
      <c r="E343" s="336"/>
      <c r="F343" s="336"/>
      <c r="G343" s="336"/>
      <c r="H343" s="419"/>
      <c r="I343" s="503"/>
      <c r="J343" s="493"/>
      <c r="K343" s="504"/>
      <c r="L343" s="495"/>
      <c r="M343" s="336"/>
    </row>
    <row r="344" spans="2:13" ht="14.25">
      <c r="B344" s="187" t="s">
        <v>450</v>
      </c>
      <c r="E344" s="505"/>
      <c r="F344" s="336"/>
      <c r="G344" s="336"/>
      <c r="H344" s="419"/>
      <c r="I344" s="503"/>
      <c r="J344" s="493"/>
      <c r="K344" s="504"/>
      <c r="L344" s="495"/>
      <c r="M344" s="336"/>
    </row>
    <row r="345" spans="2:13" ht="72.75" thickBot="1">
      <c r="B345" s="272"/>
      <c r="C345" s="484" t="s">
        <v>451</v>
      </c>
      <c r="D345" s="274" t="s">
        <v>58</v>
      </c>
      <c r="F345" s="507" t="s">
        <v>422</v>
      </c>
      <c r="H345" s="275" t="s">
        <v>452</v>
      </c>
      <c r="J345" s="507" t="s">
        <v>453</v>
      </c>
      <c r="K345" s="504"/>
      <c r="L345" s="495"/>
      <c r="M345" s="336"/>
    </row>
    <row r="346" spans="2:13">
      <c r="B346" s="276" t="s">
        <v>86</v>
      </c>
      <c r="C346" s="293" t="str">
        <f t="shared" ref="C346:D358" si="42">C9</f>
        <v>01</v>
      </c>
      <c r="D346" s="278" t="str">
        <f t="shared" si="42"/>
        <v>農林漁業</v>
      </c>
      <c r="E346" s="416"/>
      <c r="F346" s="294">
        <f t="shared" ref="F346:F358" si="43">J329</f>
        <v>0</v>
      </c>
      <c r="G346" s="426"/>
      <c r="H346" s="509">
        <f>係数!H3</f>
        <v>0.42958652277575593</v>
      </c>
      <c r="I346" s="416"/>
      <c r="J346" s="521">
        <f>F346*H346</f>
        <v>0</v>
      </c>
      <c r="K346" s="504"/>
      <c r="L346" s="495"/>
      <c r="M346" s="336"/>
    </row>
    <row r="347" spans="2:13">
      <c r="B347" s="281"/>
      <c r="C347" s="95" t="str">
        <f t="shared" si="42"/>
        <v>02</v>
      </c>
      <c r="D347" s="283" t="str">
        <f t="shared" si="42"/>
        <v>鉱業</v>
      </c>
      <c r="E347" s="416"/>
      <c r="F347" s="295">
        <f t="shared" si="43"/>
        <v>0</v>
      </c>
      <c r="G347" s="416"/>
      <c r="H347" s="417">
        <f>係数!H4</f>
        <v>1.2157762336030276E-2</v>
      </c>
      <c r="I347" s="416"/>
      <c r="J347" s="522">
        <f t="shared" ref="J347:J358" si="44">F347*H347</f>
        <v>0</v>
      </c>
      <c r="K347" s="504"/>
      <c r="L347" s="495"/>
      <c r="M347" s="336"/>
    </row>
    <row r="348" spans="2:13">
      <c r="B348" s="281"/>
      <c r="C348" s="95" t="str">
        <f t="shared" si="42"/>
        <v>03</v>
      </c>
      <c r="D348" s="283" t="str">
        <f t="shared" si="42"/>
        <v>製造業</v>
      </c>
      <c r="E348" s="416"/>
      <c r="F348" s="295">
        <f t="shared" si="43"/>
        <v>0</v>
      </c>
      <c r="G348" s="416"/>
      <c r="H348" s="417">
        <f>係数!H5</f>
        <v>0.28839260880356965</v>
      </c>
      <c r="I348" s="416"/>
      <c r="J348" s="522">
        <f t="shared" si="44"/>
        <v>0</v>
      </c>
      <c r="K348" s="504"/>
      <c r="L348" s="495"/>
      <c r="M348" s="336"/>
    </row>
    <row r="349" spans="2:13">
      <c r="B349" s="281"/>
      <c r="C349" s="95" t="str">
        <f t="shared" si="42"/>
        <v>04</v>
      </c>
      <c r="D349" s="283" t="str">
        <f t="shared" si="42"/>
        <v>建設</v>
      </c>
      <c r="E349" s="416"/>
      <c r="F349" s="295">
        <f t="shared" si="43"/>
        <v>0</v>
      </c>
      <c r="G349" s="512"/>
      <c r="H349" s="513">
        <f>係数!H6</f>
        <v>1</v>
      </c>
      <c r="I349" s="416"/>
      <c r="J349" s="522">
        <f t="shared" si="44"/>
        <v>0</v>
      </c>
      <c r="K349" s="504"/>
      <c r="L349" s="495"/>
      <c r="M349" s="336"/>
    </row>
    <row r="350" spans="2:13">
      <c r="B350" s="281"/>
      <c r="C350" s="95" t="str">
        <f t="shared" si="42"/>
        <v>05</v>
      </c>
      <c r="D350" s="283" t="str">
        <f t="shared" si="42"/>
        <v>電力・ガス・水道</v>
      </c>
      <c r="E350" s="416"/>
      <c r="F350" s="295">
        <f t="shared" si="43"/>
        <v>0</v>
      </c>
      <c r="G350" s="416"/>
      <c r="H350" s="417">
        <f>係数!H7</f>
        <v>0.77931204891279371</v>
      </c>
      <c r="I350" s="416"/>
      <c r="J350" s="522">
        <f t="shared" si="44"/>
        <v>0</v>
      </c>
      <c r="K350" s="504"/>
      <c r="L350" s="495"/>
      <c r="M350" s="336"/>
    </row>
    <row r="351" spans="2:13">
      <c r="B351" s="281"/>
      <c r="C351" s="95" t="str">
        <f t="shared" si="42"/>
        <v>06</v>
      </c>
      <c r="D351" s="283" t="str">
        <f t="shared" si="42"/>
        <v>商業　　　　　　　　</v>
      </c>
      <c r="E351" s="416"/>
      <c r="F351" s="295">
        <f t="shared" si="43"/>
        <v>0</v>
      </c>
      <c r="G351" s="416"/>
      <c r="H351" s="417">
        <f>係数!H8</f>
        <v>0.23632306563262395</v>
      </c>
      <c r="I351" s="416"/>
      <c r="J351" s="522">
        <f t="shared" si="44"/>
        <v>0</v>
      </c>
      <c r="K351" s="504"/>
      <c r="L351" s="495"/>
      <c r="M351" s="336"/>
    </row>
    <row r="352" spans="2:13">
      <c r="B352" s="281"/>
      <c r="C352" s="95" t="str">
        <f t="shared" si="42"/>
        <v>07</v>
      </c>
      <c r="D352" s="283" t="str">
        <f t="shared" si="42"/>
        <v>金融・保険　　　　　</v>
      </c>
      <c r="E352" s="416"/>
      <c r="F352" s="295">
        <f t="shared" si="43"/>
        <v>0</v>
      </c>
      <c r="G352" s="416"/>
      <c r="H352" s="417">
        <f>係数!H9</f>
        <v>0.88178145801223928</v>
      </c>
      <c r="I352" s="416"/>
      <c r="J352" s="522">
        <f t="shared" si="44"/>
        <v>0</v>
      </c>
      <c r="K352" s="504"/>
      <c r="L352" s="495"/>
      <c r="M352" s="336"/>
    </row>
    <row r="353" spans="2:13">
      <c r="B353" s="281"/>
      <c r="C353" s="95" t="str">
        <f t="shared" si="42"/>
        <v>08</v>
      </c>
      <c r="D353" s="283" t="str">
        <f t="shared" si="42"/>
        <v>不動産　　　　　　　</v>
      </c>
      <c r="E353" s="416"/>
      <c r="F353" s="295">
        <f t="shared" si="43"/>
        <v>0</v>
      </c>
      <c r="G353" s="416"/>
      <c r="H353" s="417">
        <f>係数!H10</f>
        <v>0.94771405769011519</v>
      </c>
      <c r="I353" s="416"/>
      <c r="J353" s="522">
        <f t="shared" si="44"/>
        <v>0</v>
      </c>
      <c r="K353" s="504"/>
      <c r="L353" s="495"/>
      <c r="M353" s="336"/>
    </row>
    <row r="354" spans="2:13">
      <c r="B354" s="281"/>
      <c r="C354" s="95" t="str">
        <f t="shared" si="42"/>
        <v>09</v>
      </c>
      <c r="D354" s="283" t="str">
        <f t="shared" si="42"/>
        <v>運輸・郵便　　　</v>
      </c>
      <c r="E354" s="416"/>
      <c r="F354" s="295">
        <f t="shared" si="43"/>
        <v>0</v>
      </c>
      <c r="G354" s="426"/>
      <c r="H354" s="417">
        <f>係数!H11</f>
        <v>0.5857993258490265</v>
      </c>
      <c r="I354" s="416"/>
      <c r="J354" s="522">
        <f t="shared" si="44"/>
        <v>0</v>
      </c>
      <c r="K354" s="504"/>
      <c r="L354" s="495"/>
      <c r="M354" s="336"/>
    </row>
    <row r="355" spans="2:13">
      <c r="B355" s="284"/>
      <c r="C355" s="95" t="str">
        <f t="shared" si="42"/>
        <v>10</v>
      </c>
      <c r="D355" s="283" t="str">
        <f t="shared" si="42"/>
        <v>情報通信</v>
      </c>
      <c r="E355" s="416"/>
      <c r="F355" s="295">
        <f t="shared" si="43"/>
        <v>0</v>
      </c>
      <c r="G355" s="515"/>
      <c r="H355" s="417">
        <f>係数!H12</f>
        <v>0.36062067702856626</v>
      </c>
      <c r="I355" s="416"/>
      <c r="J355" s="522">
        <f t="shared" si="44"/>
        <v>0</v>
      </c>
      <c r="K355" s="504"/>
      <c r="L355" s="495"/>
      <c r="M355" s="336"/>
    </row>
    <row r="356" spans="2:13">
      <c r="B356" s="284"/>
      <c r="C356" s="95" t="str">
        <f t="shared" si="42"/>
        <v>11</v>
      </c>
      <c r="D356" s="283" t="str">
        <f t="shared" si="42"/>
        <v>公務　　　　　　　　</v>
      </c>
      <c r="E356" s="416"/>
      <c r="F356" s="295">
        <f t="shared" si="43"/>
        <v>0</v>
      </c>
      <c r="G356" s="515"/>
      <c r="H356" s="417">
        <f>係数!H13</f>
        <v>1</v>
      </c>
      <c r="I356" s="416"/>
      <c r="J356" s="522">
        <f t="shared" si="44"/>
        <v>0</v>
      </c>
      <c r="K356" s="504"/>
      <c r="L356" s="495"/>
      <c r="M356" s="336"/>
    </row>
    <row r="357" spans="2:13">
      <c r="B357" s="284"/>
      <c r="C357" s="95" t="str">
        <f t="shared" si="42"/>
        <v>12</v>
      </c>
      <c r="D357" s="283" t="str">
        <f t="shared" si="42"/>
        <v>サービス業</v>
      </c>
      <c r="E357" s="416"/>
      <c r="F357" s="295">
        <f t="shared" si="43"/>
        <v>0</v>
      </c>
      <c r="G357" s="515"/>
      <c r="H357" s="417">
        <f>係数!H14</f>
        <v>0.74663194785592357</v>
      </c>
      <c r="I357" s="416"/>
      <c r="J357" s="522">
        <f t="shared" si="44"/>
        <v>0</v>
      </c>
      <c r="K357" s="504"/>
      <c r="L357" s="495"/>
      <c r="M357" s="336"/>
    </row>
    <row r="358" spans="2:13" ht="12.75" thickBot="1">
      <c r="B358" s="285"/>
      <c r="C358" s="95" t="str">
        <f t="shared" si="42"/>
        <v>13</v>
      </c>
      <c r="D358" s="283" t="str">
        <f t="shared" si="42"/>
        <v>分類不明</v>
      </c>
      <c r="E358" s="416"/>
      <c r="F358" s="295">
        <f t="shared" si="43"/>
        <v>0</v>
      </c>
      <c r="G358" s="515"/>
      <c r="H358" s="421">
        <f>係数!H15</f>
        <v>0.940260403369926</v>
      </c>
      <c r="I358" s="416"/>
      <c r="J358" s="533">
        <f t="shared" si="44"/>
        <v>0</v>
      </c>
      <c r="K358" s="504"/>
      <c r="L358" s="495"/>
      <c r="M358" s="336"/>
    </row>
    <row r="359" spans="2:13">
      <c r="B359" s="423" t="s">
        <v>70</v>
      </c>
      <c r="C359" s="424"/>
      <c r="D359" s="425"/>
      <c r="E359" s="426"/>
      <c r="F359" s="427">
        <f>SUM(F346:F358)</f>
        <v>0</v>
      </c>
      <c r="G359" s="426"/>
      <c r="H359" s="520"/>
      <c r="I359" s="426"/>
      <c r="J359" s="298">
        <f>SUM(J346:J358)</f>
        <v>0</v>
      </c>
      <c r="K359" s="504"/>
      <c r="L359" s="495"/>
      <c r="M359" s="336"/>
    </row>
    <row r="360" spans="2:13">
      <c r="B360" s="335"/>
      <c r="C360" s="95"/>
      <c r="D360" s="335"/>
      <c r="E360" s="336"/>
      <c r="F360" s="336"/>
      <c r="G360" s="336"/>
      <c r="H360" s="419"/>
      <c r="I360" s="503"/>
      <c r="J360" s="493"/>
      <c r="K360" s="504"/>
      <c r="L360" s="495"/>
      <c r="M360" s="336"/>
    </row>
    <row r="361" spans="2:13">
      <c r="B361" s="335"/>
      <c r="C361" s="95"/>
      <c r="D361" s="335"/>
      <c r="E361" s="336"/>
      <c r="F361" s="336"/>
      <c r="G361" s="336"/>
      <c r="H361" s="419"/>
      <c r="I361" s="503"/>
      <c r="J361" s="493"/>
      <c r="K361" s="504"/>
      <c r="L361" s="495"/>
      <c r="M361" s="336"/>
    </row>
    <row r="362" spans="2:13" ht="14.25">
      <c r="B362" s="187" t="s">
        <v>454</v>
      </c>
      <c r="C362" s="95"/>
      <c r="D362" s="335"/>
      <c r="E362" s="336"/>
      <c r="F362" s="336"/>
      <c r="G362" s="336"/>
      <c r="H362" s="419"/>
      <c r="I362" s="503"/>
      <c r="J362" s="493"/>
      <c r="K362" s="504"/>
      <c r="L362" s="495"/>
      <c r="M362" s="336"/>
    </row>
    <row r="363" spans="2:13" ht="48.75" thickBot="1">
      <c r="B363" s="272"/>
      <c r="C363" s="484" t="s">
        <v>313</v>
      </c>
      <c r="D363" s="274" t="s">
        <v>58</v>
      </c>
      <c r="F363" s="507" t="s">
        <v>418</v>
      </c>
      <c r="G363" s="419"/>
      <c r="H363" s="275" t="s">
        <v>455</v>
      </c>
      <c r="J363" s="300" t="s">
        <v>327</v>
      </c>
      <c r="K363" s="504"/>
      <c r="L363" s="495"/>
      <c r="M363" s="336"/>
    </row>
    <row r="364" spans="2:13">
      <c r="B364" s="276" t="s">
        <v>86</v>
      </c>
      <c r="C364" s="293" t="str">
        <f t="shared" ref="C364:D376" si="45">C9</f>
        <v>01</v>
      </c>
      <c r="D364" s="278" t="str">
        <f t="shared" si="45"/>
        <v>農林漁業</v>
      </c>
      <c r="E364" s="416"/>
      <c r="F364" s="294">
        <f>J329</f>
        <v>0</v>
      </c>
      <c r="G364" s="416"/>
      <c r="H364" s="509">
        <f>係数!E3</f>
        <v>0.3841408896975782</v>
      </c>
      <c r="I364" s="416"/>
      <c r="J364" s="525">
        <f t="shared" ref="J364:J376" si="46">F364*H364</f>
        <v>0</v>
      </c>
      <c r="K364" s="504"/>
      <c r="L364" s="495"/>
      <c r="M364" s="336"/>
    </row>
    <row r="365" spans="2:13">
      <c r="B365" s="281"/>
      <c r="C365" s="95" t="str">
        <f t="shared" si="45"/>
        <v>02</v>
      </c>
      <c r="D365" s="283" t="str">
        <f t="shared" si="45"/>
        <v>鉱業</v>
      </c>
      <c r="E365" s="416"/>
      <c r="F365" s="295">
        <f t="shared" ref="F365:F376" si="47">J330</f>
        <v>0</v>
      </c>
      <c r="G365" s="416"/>
      <c r="H365" s="417">
        <f>係数!E4</f>
        <v>0.10084732117278283</v>
      </c>
      <c r="I365" s="416"/>
      <c r="J365" s="526">
        <f t="shared" si="46"/>
        <v>0</v>
      </c>
      <c r="K365" s="504"/>
      <c r="L365" s="495"/>
      <c r="M365" s="336"/>
    </row>
    <row r="366" spans="2:13">
      <c r="B366" s="281"/>
      <c r="C366" s="95" t="str">
        <f t="shared" si="45"/>
        <v>03</v>
      </c>
      <c r="D366" s="283" t="str">
        <f t="shared" si="45"/>
        <v>製造業</v>
      </c>
      <c r="E366" s="416"/>
      <c r="F366" s="295">
        <f t="shared" si="47"/>
        <v>0</v>
      </c>
      <c r="G366" s="416"/>
      <c r="H366" s="417">
        <f>係数!E5</f>
        <v>0.51447295565808493</v>
      </c>
      <c r="I366" s="416"/>
      <c r="J366" s="527">
        <f t="shared" si="46"/>
        <v>0</v>
      </c>
      <c r="K366" s="504"/>
      <c r="L366" s="495"/>
      <c r="M366" s="336"/>
    </row>
    <row r="367" spans="2:13">
      <c r="B367" s="281"/>
      <c r="C367" s="95" t="str">
        <f t="shared" si="45"/>
        <v>04</v>
      </c>
      <c r="D367" s="283" t="str">
        <f t="shared" si="45"/>
        <v>建設</v>
      </c>
      <c r="E367" s="416"/>
      <c r="F367" s="295">
        <f t="shared" si="47"/>
        <v>0</v>
      </c>
      <c r="G367" s="416"/>
      <c r="H367" s="513">
        <f>係数!E6</f>
        <v>0</v>
      </c>
      <c r="I367" s="416"/>
      <c r="J367" s="527">
        <f t="shared" si="46"/>
        <v>0</v>
      </c>
      <c r="K367" s="504"/>
      <c r="L367" s="495"/>
      <c r="M367" s="336"/>
    </row>
    <row r="368" spans="2:13">
      <c r="B368" s="281"/>
      <c r="C368" s="95" t="str">
        <f t="shared" si="45"/>
        <v>05</v>
      </c>
      <c r="D368" s="283" t="str">
        <f t="shared" si="45"/>
        <v>電力・ガス・水道</v>
      </c>
      <c r="E368" s="416"/>
      <c r="F368" s="295">
        <f t="shared" si="47"/>
        <v>0</v>
      </c>
      <c r="G368" s="416"/>
      <c r="H368" s="417">
        <f>係数!E7</f>
        <v>0.220649163333793</v>
      </c>
      <c r="I368" s="416"/>
      <c r="J368" s="527">
        <f t="shared" si="46"/>
        <v>0</v>
      </c>
      <c r="K368" s="504"/>
      <c r="L368" s="495"/>
      <c r="M368" s="336"/>
    </row>
    <row r="369" spans="2:13">
      <c r="B369" s="281"/>
      <c r="C369" s="95" t="str">
        <f t="shared" si="45"/>
        <v>06</v>
      </c>
      <c r="D369" s="283" t="str">
        <f t="shared" si="45"/>
        <v>商業　　　　　　　　</v>
      </c>
      <c r="E369" s="416"/>
      <c r="F369" s="295">
        <f t="shared" si="47"/>
        <v>0</v>
      </c>
      <c r="G369" s="416"/>
      <c r="H369" s="417">
        <f>係数!E8</f>
        <v>0.75578673860007539</v>
      </c>
      <c r="I369" s="416"/>
      <c r="J369" s="527">
        <f t="shared" si="46"/>
        <v>0</v>
      </c>
      <c r="K369" s="504"/>
      <c r="L369" s="495"/>
      <c r="M369" s="336"/>
    </row>
    <row r="370" spans="2:13">
      <c r="B370" s="281"/>
      <c r="C370" s="95" t="str">
        <f t="shared" si="45"/>
        <v>07</v>
      </c>
      <c r="D370" s="283" t="str">
        <f t="shared" si="45"/>
        <v>金融・保険　　　　　</v>
      </c>
      <c r="E370" s="416"/>
      <c r="F370" s="295">
        <f t="shared" si="47"/>
        <v>0</v>
      </c>
      <c r="G370" s="416"/>
      <c r="H370" s="417">
        <f>係数!E9</f>
        <v>8.856967503468309E-2</v>
      </c>
      <c r="I370" s="416"/>
      <c r="J370" s="527">
        <f t="shared" si="46"/>
        <v>0</v>
      </c>
      <c r="K370" s="504"/>
      <c r="L370" s="495"/>
      <c r="M370" s="336"/>
    </row>
    <row r="371" spans="2:13">
      <c r="B371" s="281"/>
      <c r="C371" s="95" t="str">
        <f t="shared" si="45"/>
        <v>08</v>
      </c>
      <c r="D371" s="283" t="str">
        <f t="shared" si="45"/>
        <v>不動産　　　　　　　</v>
      </c>
      <c r="E371" s="416"/>
      <c r="F371" s="295">
        <f t="shared" si="47"/>
        <v>0</v>
      </c>
      <c r="G371" s="416"/>
      <c r="H371" s="417">
        <f>係数!E10</f>
        <v>5.2246852452074222E-2</v>
      </c>
      <c r="I371" s="416"/>
      <c r="J371" s="527">
        <f t="shared" si="46"/>
        <v>0</v>
      </c>
      <c r="K371" s="504"/>
      <c r="L371" s="495"/>
      <c r="M371" s="336"/>
    </row>
    <row r="372" spans="2:13">
      <c r="B372" s="281"/>
      <c r="C372" s="95" t="str">
        <f t="shared" si="45"/>
        <v>09</v>
      </c>
      <c r="D372" s="283" t="str">
        <f t="shared" si="45"/>
        <v>運輸・郵便　　　</v>
      </c>
      <c r="E372" s="416"/>
      <c r="F372" s="295">
        <f t="shared" si="47"/>
        <v>0</v>
      </c>
      <c r="G372" s="416"/>
      <c r="H372" s="417">
        <f>係数!E11</f>
        <v>0.36017783313980967</v>
      </c>
      <c r="I372" s="416"/>
      <c r="J372" s="527">
        <f t="shared" si="46"/>
        <v>0</v>
      </c>
      <c r="K372" s="504"/>
      <c r="L372" s="495"/>
      <c r="M372" s="336"/>
    </row>
    <row r="373" spans="2:13">
      <c r="B373" s="284"/>
      <c r="C373" s="95" t="str">
        <f t="shared" si="45"/>
        <v>10</v>
      </c>
      <c r="D373" s="283" t="str">
        <f t="shared" si="45"/>
        <v>情報通信</v>
      </c>
      <c r="E373" s="416"/>
      <c r="F373" s="295">
        <f t="shared" si="47"/>
        <v>0</v>
      </c>
      <c r="G373" s="416"/>
      <c r="H373" s="417">
        <f>係数!E12</f>
        <v>0.58136381090640432</v>
      </c>
      <c r="I373" s="416"/>
      <c r="J373" s="527">
        <f t="shared" si="46"/>
        <v>0</v>
      </c>
      <c r="K373" s="504"/>
      <c r="L373" s="495"/>
      <c r="M373" s="336"/>
    </row>
    <row r="374" spans="2:13">
      <c r="B374" s="284"/>
      <c r="C374" s="95" t="str">
        <f t="shared" si="45"/>
        <v>11</v>
      </c>
      <c r="D374" s="283" t="str">
        <f t="shared" si="45"/>
        <v>公務　　　　　　　　</v>
      </c>
      <c r="E374" s="416"/>
      <c r="F374" s="295">
        <f t="shared" si="47"/>
        <v>0</v>
      </c>
      <c r="G374" s="416"/>
      <c r="H374" s="417">
        <f>係数!E13</f>
        <v>0</v>
      </c>
      <c r="I374" s="416"/>
      <c r="J374" s="527">
        <f t="shared" si="46"/>
        <v>0</v>
      </c>
      <c r="K374" s="504"/>
      <c r="L374" s="495"/>
      <c r="M374" s="336"/>
    </row>
    <row r="375" spans="2:13">
      <c r="B375" s="284"/>
      <c r="C375" s="95" t="str">
        <f t="shared" si="45"/>
        <v>12</v>
      </c>
      <c r="D375" s="283" t="str">
        <f t="shared" si="45"/>
        <v>サービス業</v>
      </c>
      <c r="E375" s="416"/>
      <c r="F375" s="295">
        <f t="shared" si="47"/>
        <v>0</v>
      </c>
      <c r="G375" s="416"/>
      <c r="H375" s="417">
        <f>係数!E14</f>
        <v>0.23490773620901681</v>
      </c>
      <c r="I375" s="416"/>
      <c r="J375" s="527">
        <f t="shared" si="46"/>
        <v>0</v>
      </c>
      <c r="K375" s="504"/>
      <c r="L375" s="495"/>
      <c r="M375" s="336"/>
    </row>
    <row r="376" spans="2:13" ht="12.75" thickBot="1">
      <c r="B376" s="285"/>
      <c r="C376" s="95" t="str">
        <f t="shared" si="45"/>
        <v>13</v>
      </c>
      <c r="D376" s="283" t="str">
        <f t="shared" si="45"/>
        <v>分類不明</v>
      </c>
      <c r="E376" s="416"/>
      <c r="F376" s="295">
        <f t="shared" si="47"/>
        <v>0</v>
      </c>
      <c r="G376" s="416"/>
      <c r="H376" s="421">
        <f>係数!E15</f>
        <v>5.8012584661130219E-2</v>
      </c>
      <c r="I376" s="416"/>
      <c r="J376" s="528">
        <f t="shared" si="46"/>
        <v>0</v>
      </c>
      <c r="K376" s="504"/>
      <c r="L376" s="495"/>
      <c r="M376" s="336"/>
    </row>
    <row r="377" spans="2:13">
      <c r="B377" s="423" t="s">
        <v>70</v>
      </c>
      <c r="C377" s="424"/>
      <c r="D377" s="425"/>
      <c r="E377" s="426"/>
      <c r="F377" s="427">
        <f>SUM(F364:F376)</f>
        <v>0</v>
      </c>
      <c r="G377" s="419"/>
      <c r="H377" s="419"/>
      <c r="I377" s="419"/>
      <c r="J377" s="311">
        <f>SUM(J364:J376)</f>
        <v>0</v>
      </c>
      <c r="K377" s="504"/>
      <c r="L377" s="495"/>
      <c r="M377" s="336"/>
    </row>
    <row r="378" spans="2:13">
      <c r="B378" s="335"/>
      <c r="C378" s="95"/>
      <c r="D378" s="335"/>
      <c r="E378" s="336"/>
      <c r="F378" s="336"/>
      <c r="G378" s="419"/>
      <c r="H378" s="419"/>
      <c r="I378" s="419"/>
      <c r="J378" s="164"/>
      <c r="K378" s="504"/>
      <c r="L378" s="495"/>
      <c r="M378" s="336"/>
    </row>
    <row r="379" spans="2:13" ht="14.25">
      <c r="B379" s="187" t="s">
        <v>330</v>
      </c>
      <c r="C379" s="95"/>
      <c r="D379" s="335"/>
      <c r="E379" s="336"/>
      <c r="F379" s="336"/>
      <c r="G379" s="336"/>
      <c r="H379" s="419"/>
      <c r="I379" s="419"/>
      <c r="J379" s="164"/>
      <c r="K379" s="504"/>
      <c r="L379" s="495"/>
      <c r="M379" s="336"/>
    </row>
    <row r="380" spans="2:13" ht="48">
      <c r="B380" s="272"/>
      <c r="C380" s="484" t="s">
        <v>313</v>
      </c>
      <c r="D380" s="274" t="s">
        <v>58</v>
      </c>
      <c r="F380" s="507" t="s">
        <v>418</v>
      </c>
      <c r="G380" s="419"/>
      <c r="H380" s="275" t="s">
        <v>329</v>
      </c>
      <c r="J380" s="275" t="s">
        <v>390</v>
      </c>
      <c r="K380" s="504"/>
      <c r="L380" s="495"/>
      <c r="M380" s="336"/>
    </row>
    <row r="381" spans="2:13">
      <c r="B381" s="276" t="s">
        <v>86</v>
      </c>
      <c r="C381" s="293" t="str">
        <f t="shared" ref="C381:D393" si="48">C9</f>
        <v>01</v>
      </c>
      <c r="D381" s="278" t="str">
        <f t="shared" si="48"/>
        <v>農林漁業</v>
      </c>
      <c r="E381" s="416"/>
      <c r="F381" s="294">
        <f>J329</f>
        <v>0</v>
      </c>
      <c r="G381" s="416"/>
      <c r="H381" s="509">
        <f>係数!F3</f>
        <v>0.18627258752666587</v>
      </c>
      <c r="I381" s="416"/>
      <c r="J381" s="295">
        <f>F381*H381</f>
        <v>0</v>
      </c>
      <c r="K381" s="504"/>
      <c r="L381" s="495"/>
      <c r="M381" s="336"/>
    </row>
    <row r="382" spans="2:13">
      <c r="B382" s="281"/>
      <c r="C382" s="95" t="str">
        <f t="shared" si="48"/>
        <v>02</v>
      </c>
      <c r="D382" s="283" t="str">
        <f t="shared" si="48"/>
        <v>鉱業</v>
      </c>
      <c r="E382" s="416"/>
      <c r="F382" s="295">
        <f t="shared" ref="F382:F393" si="49">J330</f>
        <v>0</v>
      </c>
      <c r="G382" s="416"/>
      <c r="H382" s="417">
        <f>係数!F4</f>
        <v>0.88699491649118689</v>
      </c>
      <c r="I382" s="416"/>
      <c r="J382" s="295">
        <f t="shared" ref="J382:J393" si="50">F382*H382</f>
        <v>0</v>
      </c>
      <c r="K382" s="504"/>
      <c r="L382" s="495"/>
      <c r="M382" s="336"/>
    </row>
    <row r="383" spans="2:13">
      <c r="B383" s="281"/>
      <c r="C383" s="95" t="str">
        <f t="shared" si="48"/>
        <v>03</v>
      </c>
      <c r="D383" s="283" t="str">
        <f t="shared" si="48"/>
        <v>製造業</v>
      </c>
      <c r="E383" s="416"/>
      <c r="F383" s="295">
        <f t="shared" si="49"/>
        <v>0</v>
      </c>
      <c r="G383" s="416"/>
      <c r="H383" s="417">
        <f>係数!F5</f>
        <v>0.19713443553834539</v>
      </c>
      <c r="I383" s="416"/>
      <c r="J383" s="392">
        <f t="shared" si="50"/>
        <v>0</v>
      </c>
      <c r="K383" s="504"/>
      <c r="L383" s="495"/>
      <c r="M383" s="336"/>
    </row>
    <row r="384" spans="2:13">
      <c r="B384" s="281"/>
      <c r="C384" s="95" t="str">
        <f t="shared" si="48"/>
        <v>04</v>
      </c>
      <c r="D384" s="283" t="str">
        <f t="shared" si="48"/>
        <v>建設</v>
      </c>
      <c r="E384" s="416"/>
      <c r="F384" s="295">
        <f t="shared" si="49"/>
        <v>0</v>
      </c>
      <c r="G384" s="416"/>
      <c r="H384" s="513">
        <f>係数!F6</f>
        <v>0</v>
      </c>
      <c r="I384" s="416"/>
      <c r="J384" s="392">
        <f t="shared" si="50"/>
        <v>0</v>
      </c>
      <c r="K384" s="504"/>
      <c r="L384" s="495"/>
      <c r="M384" s="336"/>
    </row>
    <row r="385" spans="2:13">
      <c r="B385" s="281"/>
      <c r="C385" s="95" t="str">
        <f t="shared" si="48"/>
        <v>05</v>
      </c>
      <c r="D385" s="283" t="str">
        <f t="shared" si="48"/>
        <v>電力・ガス・水道</v>
      </c>
      <c r="E385" s="416"/>
      <c r="F385" s="295">
        <f t="shared" si="49"/>
        <v>0</v>
      </c>
      <c r="G385" s="416"/>
      <c r="H385" s="417">
        <f>係数!F7</f>
        <v>3.8787753413322296E-5</v>
      </c>
      <c r="I385" s="416"/>
      <c r="J385" s="392">
        <f t="shared" si="50"/>
        <v>0</v>
      </c>
      <c r="K385" s="504"/>
      <c r="L385" s="495"/>
      <c r="M385" s="336"/>
    </row>
    <row r="386" spans="2:13">
      <c r="B386" s="281"/>
      <c r="C386" s="95" t="str">
        <f t="shared" si="48"/>
        <v>06</v>
      </c>
      <c r="D386" s="283" t="str">
        <f t="shared" si="48"/>
        <v>商業　　　　　　　　</v>
      </c>
      <c r="E386" s="416"/>
      <c r="F386" s="295">
        <f t="shared" si="49"/>
        <v>0</v>
      </c>
      <c r="G386" s="416"/>
      <c r="H386" s="417">
        <f>係数!F8</f>
        <v>7.8901957673007117E-3</v>
      </c>
      <c r="I386" s="416"/>
      <c r="J386" s="392">
        <f t="shared" si="50"/>
        <v>0</v>
      </c>
      <c r="K386" s="504"/>
      <c r="L386" s="495"/>
      <c r="M386" s="336"/>
    </row>
    <row r="387" spans="2:13">
      <c r="B387" s="281"/>
      <c r="C387" s="95" t="str">
        <f t="shared" si="48"/>
        <v>07</v>
      </c>
      <c r="D387" s="283" t="str">
        <f t="shared" si="48"/>
        <v>金融・保険　　　　　</v>
      </c>
      <c r="E387" s="416"/>
      <c r="F387" s="295">
        <f t="shared" si="49"/>
        <v>0</v>
      </c>
      <c r="G387" s="416"/>
      <c r="H387" s="417">
        <f>係数!F9</f>
        <v>2.9648866953077668E-2</v>
      </c>
      <c r="I387" s="416"/>
      <c r="J387" s="392">
        <f t="shared" si="50"/>
        <v>0</v>
      </c>
      <c r="K387" s="504"/>
      <c r="L387" s="495"/>
      <c r="M387" s="336"/>
    </row>
    <row r="388" spans="2:13">
      <c r="B388" s="281"/>
      <c r="C388" s="95" t="str">
        <f t="shared" si="48"/>
        <v>08</v>
      </c>
      <c r="D388" s="283" t="str">
        <f t="shared" si="48"/>
        <v>不動産　　　　　　　</v>
      </c>
      <c r="E388" s="416"/>
      <c r="F388" s="295">
        <f t="shared" si="49"/>
        <v>0</v>
      </c>
      <c r="G388" s="416"/>
      <c r="H388" s="417">
        <f>係数!F10</f>
        <v>3.9089857810642219E-5</v>
      </c>
      <c r="I388" s="416"/>
      <c r="J388" s="392">
        <f t="shared" si="50"/>
        <v>0</v>
      </c>
      <c r="K388" s="504"/>
      <c r="L388" s="495"/>
      <c r="M388" s="336"/>
    </row>
    <row r="389" spans="2:13">
      <c r="B389" s="281"/>
      <c r="C389" s="95" t="str">
        <f t="shared" si="48"/>
        <v>09</v>
      </c>
      <c r="D389" s="283" t="str">
        <f t="shared" si="48"/>
        <v>運輸・郵便　　　</v>
      </c>
      <c r="E389" s="416"/>
      <c r="F389" s="295">
        <f t="shared" si="49"/>
        <v>0</v>
      </c>
      <c r="G389" s="416"/>
      <c r="H389" s="417">
        <f>係数!F11</f>
        <v>5.4022841011163864E-2</v>
      </c>
      <c r="I389" s="416"/>
      <c r="J389" s="392">
        <f t="shared" si="50"/>
        <v>0</v>
      </c>
      <c r="K389" s="504"/>
      <c r="L389" s="495"/>
      <c r="M389" s="336"/>
    </row>
    <row r="390" spans="2:13">
      <c r="B390" s="284"/>
      <c r="C390" s="95" t="str">
        <f t="shared" si="48"/>
        <v>10</v>
      </c>
      <c r="D390" s="283" t="str">
        <f t="shared" si="48"/>
        <v>情報通信</v>
      </c>
      <c r="E390" s="416"/>
      <c r="F390" s="295">
        <f t="shared" si="49"/>
        <v>0</v>
      </c>
      <c r="G390" s="416"/>
      <c r="H390" s="417">
        <f>係数!F12</f>
        <v>5.801551206502948E-2</v>
      </c>
      <c r="I390" s="416"/>
      <c r="J390" s="392">
        <f t="shared" si="50"/>
        <v>0</v>
      </c>
      <c r="K390" s="504"/>
      <c r="L390" s="495"/>
      <c r="M390" s="336"/>
    </row>
    <row r="391" spans="2:13">
      <c r="B391" s="284"/>
      <c r="C391" s="95" t="str">
        <f t="shared" si="48"/>
        <v>11</v>
      </c>
      <c r="D391" s="283" t="str">
        <f t="shared" si="48"/>
        <v>公務　　　　　　　　</v>
      </c>
      <c r="E391" s="416"/>
      <c r="F391" s="295">
        <f t="shared" si="49"/>
        <v>0</v>
      </c>
      <c r="G391" s="416"/>
      <c r="H391" s="417">
        <f>係数!F13</f>
        <v>0</v>
      </c>
      <c r="I391" s="416"/>
      <c r="J391" s="392">
        <f t="shared" si="50"/>
        <v>0</v>
      </c>
      <c r="K391" s="504"/>
      <c r="L391" s="495"/>
      <c r="M391" s="336"/>
    </row>
    <row r="392" spans="2:13">
      <c r="B392" s="284"/>
      <c r="C392" s="95" t="str">
        <f t="shared" si="48"/>
        <v>12</v>
      </c>
      <c r="D392" s="283" t="str">
        <f t="shared" si="48"/>
        <v>サービス業</v>
      </c>
      <c r="E392" s="416"/>
      <c r="F392" s="295">
        <f t="shared" si="49"/>
        <v>0</v>
      </c>
      <c r="G392" s="416"/>
      <c r="H392" s="417">
        <f>係数!F14</f>
        <v>1.8460315935059594E-2</v>
      </c>
      <c r="I392" s="416"/>
      <c r="J392" s="392">
        <f t="shared" si="50"/>
        <v>0</v>
      </c>
      <c r="K392" s="504"/>
      <c r="L392" s="495"/>
      <c r="M392" s="336"/>
    </row>
    <row r="393" spans="2:13">
      <c r="B393" s="285"/>
      <c r="C393" s="95" t="str">
        <f t="shared" si="48"/>
        <v>13</v>
      </c>
      <c r="D393" s="283" t="str">
        <f t="shared" si="48"/>
        <v>分類不明</v>
      </c>
      <c r="E393" s="416"/>
      <c r="F393" s="295">
        <f t="shared" si="49"/>
        <v>0</v>
      </c>
      <c r="G393" s="416"/>
      <c r="H393" s="421">
        <f>係数!F15</f>
        <v>1.7270119689438196E-3</v>
      </c>
      <c r="I393" s="416"/>
      <c r="J393" s="392">
        <f t="shared" si="50"/>
        <v>0</v>
      </c>
      <c r="K393" s="504"/>
      <c r="L393" s="495"/>
      <c r="M393" s="336"/>
    </row>
    <row r="394" spans="2:13">
      <c r="B394" s="423" t="s">
        <v>70</v>
      </c>
      <c r="C394" s="424"/>
      <c r="D394" s="425"/>
      <c r="E394" s="426"/>
      <c r="F394" s="427">
        <f>SUM(F381:F393)</f>
        <v>0</v>
      </c>
      <c r="G394" s="419"/>
      <c r="H394" s="419"/>
      <c r="I394" s="419"/>
      <c r="J394" s="309">
        <f>SUM(J381:J393)</f>
        <v>0</v>
      </c>
      <c r="K394" s="504"/>
      <c r="L394" s="495"/>
      <c r="M394" s="336"/>
    </row>
    <row r="395" spans="2:13">
      <c r="B395" s="335"/>
      <c r="C395" s="95"/>
      <c r="D395" s="335"/>
      <c r="E395" s="336"/>
      <c r="F395" s="336"/>
      <c r="G395" s="336"/>
      <c r="H395" s="419"/>
      <c r="I395" s="503"/>
      <c r="J395" s="493"/>
      <c r="K395" s="504"/>
      <c r="L395" s="495"/>
      <c r="M395" s="336"/>
    </row>
    <row r="396" spans="2:13" ht="14.25">
      <c r="B396" s="480" t="s">
        <v>456</v>
      </c>
      <c r="E396" s="419"/>
      <c r="F396" s="336"/>
      <c r="G396" s="419"/>
      <c r="H396" s="520"/>
      <c r="I396" s="419"/>
      <c r="J396" s="336"/>
      <c r="K396" s="504"/>
      <c r="L396" s="495"/>
      <c r="M396" s="336"/>
    </row>
    <row r="397" spans="2:13" ht="14.25">
      <c r="B397" s="187" t="s">
        <v>457</v>
      </c>
      <c r="E397" s="419"/>
      <c r="F397" s="336"/>
      <c r="G397" s="419"/>
      <c r="H397" s="520"/>
      <c r="I397" s="419"/>
      <c r="J397" s="336"/>
      <c r="K397" s="504"/>
      <c r="L397" s="495"/>
      <c r="M397" s="336"/>
    </row>
    <row r="398" spans="2:13" ht="48">
      <c r="B398" s="272"/>
      <c r="C398" s="484" t="s">
        <v>313</v>
      </c>
      <c r="D398" s="274" t="s">
        <v>58</v>
      </c>
      <c r="F398" s="275" t="s">
        <v>426</v>
      </c>
      <c r="H398" s="507" t="s">
        <v>427</v>
      </c>
      <c r="J398" s="507" t="s">
        <v>428</v>
      </c>
      <c r="K398" s="504"/>
      <c r="L398" s="495"/>
      <c r="M398" s="336"/>
    </row>
    <row r="399" spans="2:13">
      <c r="B399" s="461" t="s">
        <v>72</v>
      </c>
      <c r="C399" s="293" t="str">
        <f t="shared" ref="C399:D411" si="51">C9</f>
        <v>01</v>
      </c>
      <c r="D399" s="278" t="str">
        <f t="shared" si="51"/>
        <v>農林漁業</v>
      </c>
      <c r="E399" s="426"/>
      <c r="F399" s="508"/>
      <c r="G399" s="426"/>
      <c r="H399" s="529">
        <f>係数!M16</f>
        <v>1.249191242482116E-2</v>
      </c>
      <c r="I399" s="416"/>
      <c r="J399" s="294">
        <f t="shared" ref="J399:J411" si="52">$F$412*H399</f>
        <v>0</v>
      </c>
      <c r="K399" s="504"/>
      <c r="L399" s="495"/>
      <c r="M399" s="336"/>
    </row>
    <row r="400" spans="2:13">
      <c r="B400" s="289"/>
      <c r="C400" s="95" t="str">
        <f t="shared" si="51"/>
        <v>02</v>
      </c>
      <c r="D400" s="283" t="str">
        <f t="shared" si="51"/>
        <v>鉱業</v>
      </c>
      <c r="E400" s="416"/>
      <c r="F400" s="510"/>
      <c r="G400" s="416"/>
      <c r="H400" s="435">
        <f>係数!M17</f>
        <v>-2.0016244427143947E-5</v>
      </c>
      <c r="I400" s="416"/>
      <c r="J400" s="295">
        <f t="shared" si="52"/>
        <v>0</v>
      </c>
      <c r="K400" s="504"/>
      <c r="L400" s="495"/>
      <c r="M400" s="336"/>
    </row>
    <row r="401" spans="2:13">
      <c r="B401" s="289"/>
      <c r="C401" s="95" t="str">
        <f t="shared" si="51"/>
        <v>03</v>
      </c>
      <c r="D401" s="283" t="str">
        <f t="shared" si="51"/>
        <v>製造業</v>
      </c>
      <c r="E401" s="416"/>
      <c r="F401" s="510"/>
      <c r="G401" s="416"/>
      <c r="H401" s="435">
        <f>係数!M18</f>
        <v>0.18792676301139039</v>
      </c>
      <c r="I401" s="416"/>
      <c r="J401" s="295">
        <f t="shared" si="52"/>
        <v>0</v>
      </c>
      <c r="K401" s="504"/>
      <c r="L401" s="495"/>
      <c r="M401" s="336"/>
    </row>
    <row r="402" spans="2:13">
      <c r="B402" s="289"/>
      <c r="C402" s="95" t="str">
        <f t="shared" si="51"/>
        <v>04</v>
      </c>
      <c r="D402" s="283" t="str">
        <f t="shared" si="51"/>
        <v>建設</v>
      </c>
      <c r="E402" s="512"/>
      <c r="F402" s="511"/>
      <c r="G402" s="512"/>
      <c r="H402" s="530">
        <f>係数!M19</f>
        <v>0</v>
      </c>
      <c r="I402" s="416"/>
      <c r="J402" s="295">
        <f t="shared" si="52"/>
        <v>0</v>
      </c>
      <c r="K402" s="504"/>
      <c r="L402" s="495"/>
      <c r="M402" s="336"/>
    </row>
    <row r="403" spans="2:13">
      <c r="B403" s="289"/>
      <c r="C403" s="95" t="str">
        <f t="shared" si="51"/>
        <v>05</v>
      </c>
      <c r="D403" s="283" t="str">
        <f t="shared" si="51"/>
        <v>電力・ガス・水道</v>
      </c>
      <c r="E403" s="416"/>
      <c r="F403" s="514"/>
      <c r="G403" s="416"/>
      <c r="H403" s="435">
        <f>係数!M20</f>
        <v>2.842234344785699E-2</v>
      </c>
      <c r="I403" s="416"/>
      <c r="J403" s="295">
        <f t="shared" si="52"/>
        <v>0</v>
      </c>
      <c r="K403" s="504"/>
      <c r="L403" s="495"/>
      <c r="M403" s="336"/>
    </row>
    <row r="404" spans="2:13">
      <c r="B404" s="289"/>
      <c r="C404" s="95" t="str">
        <f t="shared" si="51"/>
        <v>06</v>
      </c>
      <c r="D404" s="283" t="str">
        <f t="shared" si="51"/>
        <v>商業　　　　　　　　</v>
      </c>
      <c r="E404" s="416"/>
      <c r="F404" s="514"/>
      <c r="G404" s="416"/>
      <c r="H404" s="435">
        <f>係数!M21</f>
        <v>0.15763199118207091</v>
      </c>
      <c r="I404" s="416"/>
      <c r="J404" s="295">
        <f t="shared" si="52"/>
        <v>0</v>
      </c>
      <c r="K404" s="504"/>
      <c r="L404" s="495"/>
      <c r="M404" s="336"/>
    </row>
    <row r="405" spans="2:13">
      <c r="B405" s="289"/>
      <c r="C405" s="95" t="str">
        <f t="shared" si="51"/>
        <v>07</v>
      </c>
      <c r="D405" s="283" t="str">
        <f t="shared" si="51"/>
        <v>金融・保険　　　　　</v>
      </c>
      <c r="E405" s="416"/>
      <c r="F405" s="514"/>
      <c r="G405" s="416"/>
      <c r="H405" s="435">
        <f>係数!M22</f>
        <v>5.8081000357059265E-2</v>
      </c>
      <c r="I405" s="416"/>
      <c r="J405" s="295">
        <f t="shared" si="52"/>
        <v>0</v>
      </c>
      <c r="K405" s="504"/>
      <c r="L405" s="495"/>
      <c r="M405" s="336"/>
    </row>
    <row r="406" spans="2:13">
      <c r="B406" s="289"/>
      <c r="C406" s="95" t="str">
        <f t="shared" si="51"/>
        <v>08</v>
      </c>
      <c r="D406" s="283" t="str">
        <f t="shared" si="51"/>
        <v>不動産　　　　　　　</v>
      </c>
      <c r="E406" s="416"/>
      <c r="F406" s="514"/>
      <c r="G406" s="416"/>
      <c r="H406" s="435">
        <f>係数!M23</f>
        <v>0.21612211295300171</v>
      </c>
      <c r="I406" s="416"/>
      <c r="J406" s="295">
        <f t="shared" si="52"/>
        <v>0</v>
      </c>
      <c r="K406" s="504"/>
      <c r="L406" s="495"/>
      <c r="M406" s="336"/>
    </row>
    <row r="407" spans="2:13">
      <c r="B407" s="289"/>
      <c r="C407" s="95" t="str">
        <f t="shared" si="51"/>
        <v>09</v>
      </c>
      <c r="D407" s="283" t="str">
        <f t="shared" si="51"/>
        <v>運輸・郵便　　　</v>
      </c>
      <c r="E407" s="426"/>
      <c r="F407" s="491"/>
      <c r="G407" s="426"/>
      <c r="H407" s="435">
        <f>係数!M24</f>
        <v>4.9350674690505213E-2</v>
      </c>
      <c r="I407" s="416"/>
      <c r="J407" s="295">
        <f t="shared" si="52"/>
        <v>0</v>
      </c>
      <c r="K407" s="504"/>
      <c r="L407" s="495"/>
      <c r="M407" s="336"/>
    </row>
    <row r="408" spans="2:13">
      <c r="B408" s="290"/>
      <c r="C408" s="95" t="str">
        <f t="shared" si="51"/>
        <v>10</v>
      </c>
      <c r="D408" s="283" t="str">
        <f t="shared" si="51"/>
        <v>情報通信</v>
      </c>
      <c r="E408" s="515"/>
      <c r="F408" s="510"/>
      <c r="G408" s="515"/>
      <c r="H408" s="435">
        <f>係数!M25</f>
        <v>4.3258091706226298E-2</v>
      </c>
      <c r="I408" s="416"/>
      <c r="J408" s="295">
        <f t="shared" si="52"/>
        <v>0</v>
      </c>
      <c r="K408" s="504"/>
      <c r="L408" s="495"/>
      <c r="M408" s="336"/>
    </row>
    <row r="409" spans="2:13">
      <c r="B409" s="290"/>
      <c r="C409" s="95" t="str">
        <f t="shared" si="51"/>
        <v>11</v>
      </c>
      <c r="D409" s="283" t="str">
        <f t="shared" si="51"/>
        <v>公務　　　　　　　　</v>
      </c>
      <c r="E409" s="515"/>
      <c r="F409" s="510"/>
      <c r="G409" s="515"/>
      <c r="H409" s="435">
        <f>係数!M26</f>
        <v>3.8223956441146793E-3</v>
      </c>
      <c r="I409" s="416"/>
      <c r="J409" s="295">
        <f t="shared" si="52"/>
        <v>0</v>
      </c>
      <c r="K409" s="504"/>
      <c r="L409" s="495"/>
      <c r="M409" s="336"/>
    </row>
    <row r="410" spans="2:13">
      <c r="B410" s="290"/>
      <c r="C410" s="95" t="str">
        <f t="shared" si="51"/>
        <v>12</v>
      </c>
      <c r="D410" s="283" t="str">
        <f t="shared" si="51"/>
        <v>サービス業</v>
      </c>
      <c r="E410" s="515"/>
      <c r="F410" s="510"/>
      <c r="G410" s="515"/>
      <c r="H410" s="435">
        <f>係数!M27</f>
        <v>0.24288002435037545</v>
      </c>
      <c r="I410" s="416"/>
      <c r="J410" s="295">
        <f t="shared" si="52"/>
        <v>0</v>
      </c>
      <c r="K410" s="504"/>
      <c r="L410" s="495"/>
      <c r="M410" s="336"/>
    </row>
    <row r="411" spans="2:13">
      <c r="B411" s="291"/>
      <c r="C411" s="95" t="str">
        <f t="shared" si="51"/>
        <v>13</v>
      </c>
      <c r="D411" s="283" t="str">
        <f t="shared" si="51"/>
        <v>分類不明</v>
      </c>
      <c r="E411" s="515"/>
      <c r="F411" s="516"/>
      <c r="G411" s="515"/>
      <c r="H411" s="435">
        <f>係数!M28</f>
        <v>3.2706477005082807E-5</v>
      </c>
      <c r="I411" s="416"/>
      <c r="J411" s="295">
        <f t="shared" si="52"/>
        <v>0</v>
      </c>
      <c r="K411" s="504"/>
      <c r="L411" s="495"/>
      <c r="M411" s="336"/>
    </row>
    <row r="412" spans="2:13">
      <c r="B412" s="423" t="s">
        <v>70</v>
      </c>
      <c r="C412" s="424"/>
      <c r="D412" s="425"/>
      <c r="E412" s="426"/>
      <c r="F412" s="427">
        <f>M323</f>
        <v>0</v>
      </c>
      <c r="G412" s="517"/>
      <c r="H412" s="518">
        <f>SUM(H399:H411)</f>
        <v>1</v>
      </c>
      <c r="I412" s="519"/>
      <c r="J412" s="427">
        <f>SUM(J399:J411)</f>
        <v>0</v>
      </c>
      <c r="K412" s="504"/>
      <c r="L412" s="495"/>
      <c r="M412" s="336"/>
    </row>
    <row r="413" spans="2:13">
      <c r="B413" s="335"/>
      <c r="C413" s="95"/>
      <c r="D413" s="335"/>
      <c r="E413" s="419"/>
      <c r="F413" s="336"/>
      <c r="G413" s="419"/>
      <c r="H413" s="419"/>
      <c r="I413" s="419"/>
      <c r="J413" s="164"/>
      <c r="K413" s="504"/>
      <c r="L413" s="495"/>
      <c r="M413" s="336"/>
    </row>
    <row r="414" spans="2:13" ht="14.25">
      <c r="B414" s="187" t="s">
        <v>458</v>
      </c>
      <c r="E414" s="419"/>
      <c r="F414" s="336"/>
      <c r="G414" s="419"/>
      <c r="H414" s="520"/>
      <c r="I414" s="419"/>
      <c r="J414" s="336"/>
      <c r="K414" s="504"/>
      <c r="L414" s="495"/>
      <c r="M414" s="336"/>
    </row>
    <row r="415" spans="2:13" ht="72.75" thickBot="1">
      <c r="B415" s="272"/>
      <c r="C415" s="484" t="s">
        <v>313</v>
      </c>
      <c r="D415" s="274" t="s">
        <v>58</v>
      </c>
      <c r="E415" s="419"/>
      <c r="F415" s="507" t="s">
        <v>428</v>
      </c>
      <c r="G415" s="419"/>
      <c r="H415" s="275" t="s">
        <v>430</v>
      </c>
      <c r="J415" s="507" t="s">
        <v>431</v>
      </c>
      <c r="K415" s="504"/>
      <c r="L415" s="495"/>
      <c r="M415" s="336"/>
    </row>
    <row r="416" spans="2:13">
      <c r="B416" s="461" t="s">
        <v>72</v>
      </c>
      <c r="C416" s="293" t="str">
        <f t="shared" ref="C416:D428" si="53">C9</f>
        <v>01</v>
      </c>
      <c r="D416" s="278" t="str">
        <f t="shared" si="53"/>
        <v>農林漁業</v>
      </c>
      <c r="E416" s="416"/>
      <c r="F416" s="294">
        <f t="shared" ref="F416:F428" si="54">J399</f>
        <v>0</v>
      </c>
      <c r="G416" s="416"/>
      <c r="H416" s="529">
        <f>係数!H16</f>
        <v>0.81516739369569502</v>
      </c>
      <c r="I416" s="416"/>
      <c r="J416" s="525">
        <f t="shared" ref="J416:J428" si="55">F416*H416</f>
        <v>0</v>
      </c>
      <c r="K416" s="504"/>
      <c r="L416" s="495"/>
      <c r="M416" s="336"/>
    </row>
    <row r="417" spans="2:13">
      <c r="B417" s="289"/>
      <c r="C417" s="95" t="str">
        <f t="shared" si="53"/>
        <v>02</v>
      </c>
      <c r="D417" s="283" t="str">
        <f t="shared" si="53"/>
        <v>鉱業</v>
      </c>
      <c r="E417" s="416"/>
      <c r="F417" s="295">
        <f t="shared" si="54"/>
        <v>0</v>
      </c>
      <c r="G417" s="416"/>
      <c r="H417" s="435">
        <f>係数!H17</f>
        <v>3.4278427772021836E-2</v>
      </c>
      <c r="I417" s="416"/>
      <c r="J417" s="526">
        <f t="shared" si="55"/>
        <v>0</v>
      </c>
      <c r="K417" s="504"/>
      <c r="L417" s="495"/>
      <c r="M417" s="336"/>
    </row>
    <row r="418" spans="2:13">
      <c r="B418" s="289"/>
      <c r="C418" s="95" t="str">
        <f t="shared" si="53"/>
        <v>03</v>
      </c>
      <c r="D418" s="283" t="str">
        <f t="shared" si="53"/>
        <v>製造業</v>
      </c>
      <c r="E418" s="416"/>
      <c r="F418" s="295">
        <f t="shared" si="54"/>
        <v>0</v>
      </c>
      <c r="G418" s="416"/>
      <c r="H418" s="435">
        <f>係数!H18</f>
        <v>0.7634368267753523</v>
      </c>
      <c r="I418" s="416"/>
      <c r="J418" s="526">
        <f t="shared" si="55"/>
        <v>0</v>
      </c>
      <c r="K418" s="504"/>
      <c r="L418" s="495"/>
      <c r="M418" s="336"/>
    </row>
    <row r="419" spans="2:13">
      <c r="B419" s="289"/>
      <c r="C419" s="95" t="str">
        <f t="shared" si="53"/>
        <v>04</v>
      </c>
      <c r="D419" s="283" t="str">
        <f t="shared" si="53"/>
        <v>建設</v>
      </c>
      <c r="E419" s="416"/>
      <c r="F419" s="295">
        <f t="shared" si="54"/>
        <v>0</v>
      </c>
      <c r="G419" s="416"/>
      <c r="H419" s="530">
        <f>係数!H19</f>
        <v>1</v>
      </c>
      <c r="I419" s="416"/>
      <c r="J419" s="526">
        <f t="shared" si="55"/>
        <v>0</v>
      </c>
      <c r="K419" s="504"/>
      <c r="L419" s="495"/>
      <c r="M419" s="336"/>
    </row>
    <row r="420" spans="2:13">
      <c r="B420" s="289"/>
      <c r="C420" s="95" t="str">
        <f t="shared" si="53"/>
        <v>05</v>
      </c>
      <c r="D420" s="283" t="str">
        <f t="shared" si="53"/>
        <v>電力・ガス・水道</v>
      </c>
      <c r="E420" s="416"/>
      <c r="F420" s="295">
        <f t="shared" si="54"/>
        <v>0</v>
      </c>
      <c r="G420" s="416"/>
      <c r="H420" s="435">
        <f>係数!H20</f>
        <v>0.99354538442283857</v>
      </c>
      <c r="I420" s="416"/>
      <c r="J420" s="526">
        <f t="shared" si="55"/>
        <v>0</v>
      </c>
      <c r="K420" s="504"/>
      <c r="L420" s="495"/>
      <c r="M420" s="336"/>
    </row>
    <row r="421" spans="2:13">
      <c r="B421" s="289"/>
      <c r="C421" s="95" t="str">
        <f t="shared" si="53"/>
        <v>06</v>
      </c>
      <c r="D421" s="283" t="str">
        <f t="shared" si="53"/>
        <v>商業　　　　　　　　</v>
      </c>
      <c r="E421" s="416"/>
      <c r="F421" s="295">
        <f t="shared" si="54"/>
        <v>0</v>
      </c>
      <c r="G421" s="416"/>
      <c r="H421" s="435">
        <f>係数!H21</f>
        <v>0.99289438466720892</v>
      </c>
      <c r="I421" s="416"/>
      <c r="J421" s="526">
        <f t="shared" si="55"/>
        <v>0</v>
      </c>
      <c r="K421" s="504"/>
      <c r="L421" s="495"/>
      <c r="M421" s="336"/>
    </row>
    <row r="422" spans="2:13">
      <c r="B422" s="289"/>
      <c r="C422" s="95" t="str">
        <f t="shared" si="53"/>
        <v>07</v>
      </c>
      <c r="D422" s="283" t="str">
        <f t="shared" si="53"/>
        <v>金融・保険　　　　　</v>
      </c>
      <c r="E422" s="416"/>
      <c r="F422" s="295">
        <f t="shared" si="54"/>
        <v>0</v>
      </c>
      <c r="G422" s="416"/>
      <c r="H422" s="435">
        <f>係数!H22</f>
        <v>0.95978904014416011</v>
      </c>
      <c r="I422" s="416"/>
      <c r="J422" s="526">
        <f t="shared" si="55"/>
        <v>0</v>
      </c>
      <c r="K422" s="504"/>
      <c r="L422" s="495"/>
      <c r="M422" s="336"/>
    </row>
    <row r="423" spans="2:13">
      <c r="B423" s="289"/>
      <c r="C423" s="95" t="str">
        <f t="shared" si="53"/>
        <v>08</v>
      </c>
      <c r="D423" s="283" t="str">
        <f t="shared" si="53"/>
        <v>不動産　　　　　　　</v>
      </c>
      <c r="E423" s="416"/>
      <c r="F423" s="295">
        <f t="shared" si="54"/>
        <v>0</v>
      </c>
      <c r="G423" s="416"/>
      <c r="H423" s="435">
        <f>係数!H23</f>
        <v>0.99929148672131307</v>
      </c>
      <c r="I423" s="416"/>
      <c r="J423" s="526">
        <f t="shared" si="55"/>
        <v>0</v>
      </c>
      <c r="K423" s="504"/>
      <c r="L423" s="495"/>
      <c r="M423" s="336"/>
    </row>
    <row r="424" spans="2:13">
      <c r="B424" s="289"/>
      <c r="C424" s="95" t="str">
        <f t="shared" si="53"/>
        <v>09</v>
      </c>
      <c r="D424" s="283" t="str">
        <f t="shared" si="53"/>
        <v>運輸・郵便　　　</v>
      </c>
      <c r="E424" s="416"/>
      <c r="F424" s="295">
        <f t="shared" si="54"/>
        <v>0</v>
      </c>
      <c r="G424" s="416"/>
      <c r="H424" s="435">
        <f>係数!H24</f>
        <v>0.90884081113878934</v>
      </c>
      <c r="I424" s="416"/>
      <c r="J424" s="526">
        <f t="shared" si="55"/>
        <v>0</v>
      </c>
      <c r="K424" s="504"/>
      <c r="L424" s="495"/>
      <c r="M424" s="336"/>
    </row>
    <row r="425" spans="2:13">
      <c r="B425" s="290"/>
      <c r="C425" s="95" t="str">
        <f t="shared" si="53"/>
        <v>10</v>
      </c>
      <c r="D425" s="283" t="str">
        <f t="shared" si="53"/>
        <v>情報通信</v>
      </c>
      <c r="E425" s="416"/>
      <c r="F425" s="295">
        <f t="shared" si="54"/>
        <v>0</v>
      </c>
      <c r="G425" s="416"/>
      <c r="H425" s="435">
        <f>係数!H25</f>
        <v>0.95347398035251585</v>
      </c>
      <c r="I425" s="416"/>
      <c r="J425" s="526">
        <f t="shared" si="55"/>
        <v>0</v>
      </c>
      <c r="K425" s="504"/>
      <c r="L425" s="495"/>
      <c r="M425" s="336"/>
    </row>
    <row r="426" spans="2:13">
      <c r="B426" s="290"/>
      <c r="C426" s="95" t="str">
        <f t="shared" si="53"/>
        <v>11</v>
      </c>
      <c r="D426" s="283" t="str">
        <f t="shared" si="53"/>
        <v>公務　　　　　　　　</v>
      </c>
      <c r="E426" s="416"/>
      <c r="F426" s="295">
        <f t="shared" si="54"/>
        <v>0</v>
      </c>
      <c r="G426" s="416"/>
      <c r="H426" s="435">
        <f>係数!H26</f>
        <v>1</v>
      </c>
      <c r="I426" s="416"/>
      <c r="J426" s="526">
        <f t="shared" si="55"/>
        <v>0</v>
      </c>
      <c r="K426" s="504"/>
      <c r="L426" s="495"/>
      <c r="M426" s="336"/>
    </row>
    <row r="427" spans="2:13">
      <c r="B427" s="290"/>
      <c r="C427" s="95" t="str">
        <f t="shared" si="53"/>
        <v>12</v>
      </c>
      <c r="D427" s="283" t="str">
        <f t="shared" si="53"/>
        <v>サービス業</v>
      </c>
      <c r="E427" s="416"/>
      <c r="F427" s="295">
        <f t="shared" si="54"/>
        <v>0</v>
      </c>
      <c r="G427" s="416"/>
      <c r="H427" s="435">
        <f>係数!H27</f>
        <v>0.97025759524624944</v>
      </c>
      <c r="I427" s="416"/>
      <c r="J427" s="526">
        <f t="shared" si="55"/>
        <v>0</v>
      </c>
      <c r="K427" s="504"/>
      <c r="L427" s="495"/>
      <c r="M427" s="336"/>
    </row>
    <row r="428" spans="2:13" ht="12.75" thickBot="1">
      <c r="B428" s="291"/>
      <c r="C428" s="95" t="str">
        <f t="shared" si="53"/>
        <v>13</v>
      </c>
      <c r="D428" s="283" t="str">
        <f t="shared" si="53"/>
        <v>分類不明</v>
      </c>
      <c r="E428" s="416"/>
      <c r="F428" s="295">
        <f t="shared" si="54"/>
        <v>0</v>
      </c>
      <c r="G428" s="416"/>
      <c r="H428" s="436">
        <f>係数!H28</f>
        <v>0.9835963039133927</v>
      </c>
      <c r="I428" s="416"/>
      <c r="J428" s="531">
        <f t="shared" si="55"/>
        <v>0</v>
      </c>
      <c r="K428" s="504"/>
      <c r="L428" s="495"/>
      <c r="M428" s="336"/>
    </row>
    <row r="429" spans="2:13">
      <c r="B429" s="423" t="s">
        <v>70</v>
      </c>
      <c r="C429" s="424"/>
      <c r="D429" s="425"/>
      <c r="E429" s="419"/>
      <c r="F429" s="427">
        <f>SUM(F416:F428)</f>
        <v>0</v>
      </c>
      <c r="G429" s="419"/>
      <c r="H429" s="532"/>
      <c r="I429" s="426"/>
      <c r="J429" s="298">
        <f>SUM(J416:J428)</f>
        <v>0</v>
      </c>
      <c r="K429" s="504"/>
      <c r="L429" s="495"/>
      <c r="M429" s="336"/>
    </row>
    <row r="430" spans="2:13">
      <c r="B430" s="335"/>
      <c r="C430" s="95"/>
      <c r="D430" s="335"/>
      <c r="E430" s="336"/>
      <c r="F430" s="336"/>
      <c r="G430" s="336"/>
      <c r="H430" s="419"/>
      <c r="I430" s="503"/>
      <c r="J430" s="493"/>
      <c r="K430" s="504"/>
      <c r="L430" s="495"/>
      <c r="M430" s="336"/>
    </row>
    <row r="431" spans="2:13">
      <c r="B431" s="335"/>
      <c r="C431" s="95"/>
      <c r="D431" s="335"/>
      <c r="E431" s="336"/>
      <c r="F431" s="336"/>
      <c r="G431" s="336"/>
      <c r="H431" s="419"/>
      <c r="I431" s="503"/>
      <c r="J431" s="493"/>
      <c r="K431" s="504"/>
      <c r="L431" s="495"/>
      <c r="M431" s="336"/>
    </row>
    <row r="432" spans="2:13" ht="14.25">
      <c r="B432" s="68" t="s">
        <v>459</v>
      </c>
      <c r="C432" s="95"/>
      <c r="D432" s="335"/>
      <c r="E432" s="419"/>
      <c r="F432" s="336"/>
      <c r="G432" s="419"/>
      <c r="H432" s="520"/>
      <c r="I432" s="419"/>
      <c r="J432" s="336"/>
      <c r="K432" s="504"/>
      <c r="L432" s="495"/>
      <c r="M432" s="336"/>
    </row>
    <row r="433" spans="2:13" ht="48.75" thickBot="1">
      <c r="B433" s="272"/>
      <c r="C433" s="484" t="s">
        <v>313</v>
      </c>
      <c r="D433" s="274" t="s">
        <v>58</v>
      </c>
      <c r="E433" s="419"/>
      <c r="F433" s="507" t="s">
        <v>428</v>
      </c>
      <c r="G433" s="419"/>
      <c r="H433" s="507" t="s">
        <v>434</v>
      </c>
      <c r="J433" s="507" t="s">
        <v>460</v>
      </c>
      <c r="K433" s="504"/>
      <c r="L433" s="495"/>
      <c r="M433" s="336"/>
    </row>
    <row r="434" spans="2:13">
      <c r="B434" s="461" t="s">
        <v>72</v>
      </c>
      <c r="C434" s="293" t="str">
        <f t="shared" ref="C434:D446" si="56">C9</f>
        <v>01</v>
      </c>
      <c r="D434" s="278" t="str">
        <f t="shared" si="56"/>
        <v>農林漁業</v>
      </c>
      <c r="E434" s="416"/>
      <c r="F434" s="294">
        <f>J399</f>
        <v>0</v>
      </c>
      <c r="G434" s="416"/>
      <c r="H434" s="529">
        <f>係数!E16</f>
        <v>4.742852367254055E-3</v>
      </c>
      <c r="I434" s="416"/>
      <c r="J434" s="521">
        <f>F434*H434</f>
        <v>0</v>
      </c>
      <c r="K434" s="504"/>
      <c r="L434" s="495"/>
      <c r="M434" s="336"/>
    </row>
    <row r="435" spans="2:13">
      <c r="B435" s="289"/>
      <c r="C435" s="95" t="str">
        <f t="shared" si="56"/>
        <v>02</v>
      </c>
      <c r="D435" s="283" t="str">
        <f t="shared" si="56"/>
        <v>鉱業</v>
      </c>
      <c r="E435" s="416"/>
      <c r="F435" s="295">
        <f t="shared" ref="F435:F446" si="57">J400</f>
        <v>0</v>
      </c>
      <c r="G435" s="416"/>
      <c r="H435" s="435">
        <f>係数!E17</f>
        <v>2.1847340615085053E-4</v>
      </c>
      <c r="I435" s="416"/>
      <c r="J435" s="522">
        <f>F435*H435</f>
        <v>0</v>
      </c>
      <c r="K435" s="504"/>
      <c r="L435" s="495"/>
      <c r="M435" s="336"/>
    </row>
    <row r="436" spans="2:13">
      <c r="B436" s="289"/>
      <c r="C436" s="95" t="str">
        <f t="shared" si="56"/>
        <v>03</v>
      </c>
      <c r="D436" s="283" t="str">
        <f t="shared" si="56"/>
        <v>製造業</v>
      </c>
      <c r="E436" s="416"/>
      <c r="F436" s="295">
        <f t="shared" si="57"/>
        <v>0</v>
      </c>
      <c r="G436" s="416"/>
      <c r="H436" s="435">
        <f>係数!E18</f>
        <v>2.299440765897388E-2</v>
      </c>
      <c r="I436" s="416"/>
      <c r="J436" s="522">
        <f>F436*H436</f>
        <v>0</v>
      </c>
      <c r="K436" s="504"/>
      <c r="L436" s="495"/>
      <c r="M436" s="336"/>
    </row>
    <row r="437" spans="2:13">
      <c r="B437" s="289"/>
      <c r="C437" s="95" t="str">
        <f t="shared" si="56"/>
        <v>04</v>
      </c>
      <c r="D437" s="283" t="str">
        <f t="shared" si="56"/>
        <v>建設</v>
      </c>
      <c r="E437" s="416"/>
      <c r="F437" s="295">
        <f t="shared" si="57"/>
        <v>0</v>
      </c>
      <c r="G437" s="416"/>
      <c r="H437" s="530">
        <f>係数!E19</f>
        <v>0</v>
      </c>
      <c r="I437" s="416"/>
      <c r="J437" s="522">
        <f>F437*H437</f>
        <v>0</v>
      </c>
      <c r="K437" s="504"/>
      <c r="L437" s="495"/>
      <c r="M437" s="336"/>
    </row>
    <row r="438" spans="2:13">
      <c r="B438" s="289"/>
      <c r="C438" s="95" t="str">
        <f t="shared" si="56"/>
        <v>05</v>
      </c>
      <c r="D438" s="283" t="str">
        <f t="shared" si="56"/>
        <v>電力・ガス・水道</v>
      </c>
      <c r="E438" s="416"/>
      <c r="F438" s="295">
        <f t="shared" si="57"/>
        <v>0</v>
      </c>
      <c r="G438" s="416"/>
      <c r="H438" s="435">
        <f>係数!E20</f>
        <v>6.339846201996212E-3</v>
      </c>
      <c r="I438" s="416"/>
      <c r="J438" s="522">
        <f>F438*H438</f>
        <v>0</v>
      </c>
      <c r="K438" s="504"/>
      <c r="L438" s="495"/>
      <c r="M438" s="336"/>
    </row>
    <row r="439" spans="2:13">
      <c r="B439" s="289"/>
      <c r="C439" s="95" t="str">
        <f t="shared" si="56"/>
        <v>06</v>
      </c>
      <c r="D439" s="283" t="str">
        <f t="shared" si="56"/>
        <v>商業　　　　　　　　</v>
      </c>
      <c r="E439" s="416"/>
      <c r="F439" s="295">
        <f t="shared" si="57"/>
        <v>0</v>
      </c>
      <c r="G439" s="416"/>
      <c r="H439" s="435">
        <f>係数!E21</f>
        <v>5.098789167261625E-3</v>
      </c>
      <c r="I439" s="416"/>
      <c r="J439" s="522">
        <f t="shared" ref="J439:J446" si="58">F439*H439</f>
        <v>0</v>
      </c>
      <c r="K439" s="504"/>
      <c r="L439" s="495"/>
      <c r="M439" s="336"/>
    </row>
    <row r="440" spans="2:13">
      <c r="B440" s="289"/>
      <c r="C440" s="95" t="str">
        <f t="shared" si="56"/>
        <v>07</v>
      </c>
      <c r="D440" s="283" t="str">
        <f t="shared" si="56"/>
        <v>金融・保険　　　　　</v>
      </c>
      <c r="E440" s="416"/>
      <c r="F440" s="295">
        <f t="shared" si="57"/>
        <v>0</v>
      </c>
      <c r="G440" s="416"/>
      <c r="H440" s="435">
        <f>係数!E22</f>
        <v>1.9531178866345289E-4</v>
      </c>
      <c r="I440" s="416"/>
      <c r="J440" s="522">
        <f t="shared" si="58"/>
        <v>0</v>
      </c>
      <c r="K440" s="504"/>
      <c r="L440" s="495"/>
      <c r="M440" s="336"/>
    </row>
    <row r="441" spans="2:13">
      <c r="B441" s="289"/>
      <c r="C441" s="95" t="str">
        <f t="shared" si="56"/>
        <v>08</v>
      </c>
      <c r="D441" s="283" t="str">
        <f t="shared" si="56"/>
        <v>不動産　　　　　　　</v>
      </c>
      <c r="E441" s="416"/>
      <c r="F441" s="295">
        <f t="shared" si="57"/>
        <v>0</v>
      </c>
      <c r="G441" s="416"/>
      <c r="H441" s="435">
        <f>係数!E23</f>
        <v>6.8655796861396255E-4</v>
      </c>
      <c r="I441" s="416"/>
      <c r="J441" s="522">
        <f t="shared" si="58"/>
        <v>0</v>
      </c>
      <c r="K441" s="504"/>
      <c r="L441" s="495"/>
      <c r="M441" s="336"/>
    </row>
    <row r="442" spans="2:13">
      <c r="B442" s="289"/>
      <c r="C442" s="95" t="str">
        <f t="shared" si="56"/>
        <v>09</v>
      </c>
      <c r="D442" s="283" t="str">
        <f t="shared" si="56"/>
        <v>運輸・郵便　　　</v>
      </c>
      <c r="E442" s="416"/>
      <c r="F442" s="295">
        <f t="shared" si="57"/>
        <v>0</v>
      </c>
      <c r="G442" s="416"/>
      <c r="H442" s="435">
        <f>係数!E24</f>
        <v>4.2067132721464425E-3</v>
      </c>
      <c r="I442" s="416"/>
      <c r="J442" s="522">
        <f t="shared" si="58"/>
        <v>0</v>
      </c>
      <c r="K442" s="504"/>
      <c r="L442" s="495"/>
      <c r="M442" s="336"/>
    </row>
    <row r="443" spans="2:13">
      <c r="B443" s="290"/>
      <c r="C443" s="95" t="str">
        <f t="shared" si="56"/>
        <v>10</v>
      </c>
      <c r="D443" s="283" t="str">
        <f t="shared" si="56"/>
        <v>情報通信</v>
      </c>
      <c r="E443" s="416"/>
      <c r="F443" s="295">
        <f t="shared" si="57"/>
        <v>0</v>
      </c>
      <c r="G443" s="416"/>
      <c r="H443" s="435">
        <f>係数!E25</f>
        <v>1.6311822224568577E-3</v>
      </c>
      <c r="I443" s="416"/>
      <c r="J443" s="522">
        <f t="shared" si="58"/>
        <v>0</v>
      </c>
      <c r="K443" s="504"/>
      <c r="L443" s="495"/>
      <c r="M443" s="336"/>
    </row>
    <row r="444" spans="2:13">
      <c r="B444" s="290"/>
      <c r="C444" s="95" t="str">
        <f t="shared" si="56"/>
        <v>11</v>
      </c>
      <c r="D444" s="283" t="str">
        <f t="shared" si="56"/>
        <v>公務　　　　　　　　</v>
      </c>
      <c r="E444" s="416"/>
      <c r="F444" s="295">
        <f t="shared" si="57"/>
        <v>0</v>
      </c>
      <c r="G444" s="416"/>
      <c r="H444" s="435">
        <f>係数!E26</f>
        <v>0</v>
      </c>
      <c r="I444" s="416"/>
      <c r="J444" s="522">
        <f t="shared" si="58"/>
        <v>0</v>
      </c>
      <c r="K444" s="504"/>
      <c r="L444" s="495"/>
      <c r="M444" s="336"/>
    </row>
    <row r="445" spans="2:13">
      <c r="B445" s="290"/>
      <c r="C445" s="95" t="str">
        <f t="shared" si="56"/>
        <v>12</v>
      </c>
      <c r="D445" s="283" t="str">
        <f t="shared" si="56"/>
        <v>サービス業</v>
      </c>
      <c r="E445" s="416"/>
      <c r="F445" s="295">
        <f t="shared" si="57"/>
        <v>0</v>
      </c>
      <c r="G445" s="416"/>
      <c r="H445" s="435">
        <f>係数!E27</f>
        <v>8.7176640132949931E-4</v>
      </c>
      <c r="I445" s="416"/>
      <c r="J445" s="522">
        <f t="shared" si="58"/>
        <v>0</v>
      </c>
      <c r="K445" s="504"/>
      <c r="L445" s="495"/>
      <c r="M445" s="336"/>
    </row>
    <row r="446" spans="2:13" ht="12.75" thickBot="1">
      <c r="B446" s="291"/>
      <c r="C446" s="95" t="str">
        <f t="shared" si="56"/>
        <v>13</v>
      </c>
      <c r="D446" s="283" t="str">
        <f t="shared" si="56"/>
        <v>分類不明</v>
      </c>
      <c r="E446" s="416"/>
      <c r="F446" s="295">
        <f t="shared" si="57"/>
        <v>0</v>
      </c>
      <c r="G446" s="416"/>
      <c r="H446" s="435">
        <f>係数!E28</f>
        <v>5.5869832131500144E-3</v>
      </c>
      <c r="I446" s="416"/>
      <c r="J446" s="533">
        <f t="shared" si="58"/>
        <v>0</v>
      </c>
      <c r="K446" s="504"/>
      <c r="L446" s="495"/>
      <c r="M446" s="336"/>
    </row>
    <row r="447" spans="2:13">
      <c r="B447" s="423" t="s">
        <v>70</v>
      </c>
      <c r="C447" s="424"/>
      <c r="D447" s="425"/>
      <c r="E447" s="419"/>
      <c r="F447" s="427">
        <f>SUM(F434:F446)</f>
        <v>0</v>
      </c>
      <c r="G447" s="419"/>
      <c r="H447" s="532"/>
      <c r="I447" s="426"/>
      <c r="J447" s="298">
        <f>SUM(J434:J446)</f>
        <v>0</v>
      </c>
      <c r="K447" s="504"/>
      <c r="L447" s="495"/>
      <c r="M447" s="336"/>
    </row>
    <row r="448" spans="2:13">
      <c r="B448" s="335"/>
      <c r="C448" s="95"/>
      <c r="D448" s="335"/>
      <c r="E448" s="419"/>
      <c r="F448" s="336"/>
      <c r="G448" s="419"/>
      <c r="H448" s="520"/>
      <c r="I448" s="419"/>
      <c r="J448" s="336"/>
      <c r="K448" s="504"/>
      <c r="L448" s="495"/>
      <c r="M448" s="336"/>
    </row>
    <row r="449" spans="2:13" ht="14.25">
      <c r="B449" s="68" t="s">
        <v>384</v>
      </c>
      <c r="C449" s="95"/>
      <c r="D449" s="335"/>
      <c r="E449" s="419"/>
      <c r="F449" s="336"/>
      <c r="G449" s="419"/>
      <c r="H449" s="520"/>
      <c r="I449" s="419"/>
      <c r="J449" s="336"/>
      <c r="K449" s="504"/>
      <c r="L449" s="495"/>
      <c r="M449" s="336"/>
    </row>
    <row r="450" spans="2:13" ht="48">
      <c r="B450" s="272"/>
      <c r="C450" s="484" t="s">
        <v>313</v>
      </c>
      <c r="D450" s="274" t="s">
        <v>58</v>
      </c>
      <c r="E450" s="419"/>
      <c r="F450" s="507" t="s">
        <v>428</v>
      </c>
      <c r="G450" s="419"/>
      <c r="H450" s="507" t="s">
        <v>362</v>
      </c>
      <c r="J450" s="507" t="s">
        <v>385</v>
      </c>
      <c r="K450" s="504"/>
      <c r="L450" s="495"/>
      <c r="M450" s="336"/>
    </row>
    <row r="451" spans="2:13">
      <c r="B451" s="461" t="s">
        <v>72</v>
      </c>
      <c r="C451" s="293" t="str">
        <f t="shared" ref="C451:D463" si="59">C9</f>
        <v>01</v>
      </c>
      <c r="D451" s="278" t="str">
        <f t="shared" si="59"/>
        <v>農林漁業</v>
      </c>
      <c r="E451" s="416"/>
      <c r="F451" s="294">
        <f>J399</f>
        <v>0</v>
      </c>
      <c r="G451" s="416"/>
      <c r="H451" s="529">
        <f>係数!F16</f>
        <v>0.1800897539370509</v>
      </c>
      <c r="I451" s="416"/>
      <c r="J451" s="294">
        <f t="shared" ref="J451:J463" si="60">F451*H451</f>
        <v>0</v>
      </c>
      <c r="K451" s="504"/>
      <c r="L451" s="495"/>
      <c r="M451" s="336"/>
    </row>
    <row r="452" spans="2:13">
      <c r="B452" s="289"/>
      <c r="C452" s="95" t="str">
        <f t="shared" si="59"/>
        <v>02</v>
      </c>
      <c r="D452" s="283" t="str">
        <f t="shared" si="59"/>
        <v>鉱業</v>
      </c>
      <c r="E452" s="416"/>
      <c r="F452" s="295">
        <f t="shared" ref="F452:F463" si="61">J400</f>
        <v>0</v>
      </c>
      <c r="G452" s="416"/>
      <c r="H452" s="435">
        <f>係数!F17</f>
        <v>0.96550309882182739</v>
      </c>
      <c r="I452" s="416"/>
      <c r="J452" s="295">
        <f t="shared" si="60"/>
        <v>0</v>
      </c>
      <c r="K452" s="504"/>
      <c r="L452" s="495"/>
      <c r="M452" s="336"/>
    </row>
    <row r="453" spans="2:13">
      <c r="B453" s="289"/>
      <c r="C453" s="95" t="str">
        <f t="shared" si="59"/>
        <v>03</v>
      </c>
      <c r="D453" s="283" t="str">
        <f t="shared" si="59"/>
        <v>製造業</v>
      </c>
      <c r="E453" s="416"/>
      <c r="F453" s="295">
        <f t="shared" si="61"/>
        <v>0</v>
      </c>
      <c r="G453" s="416"/>
      <c r="H453" s="435">
        <f>係数!F18</f>
        <v>0.21356876556567386</v>
      </c>
      <c r="I453" s="416"/>
      <c r="J453" s="295">
        <f t="shared" si="60"/>
        <v>0</v>
      </c>
      <c r="K453" s="504"/>
      <c r="L453" s="495"/>
      <c r="M453" s="336"/>
    </row>
    <row r="454" spans="2:13">
      <c r="B454" s="289"/>
      <c r="C454" s="95" t="str">
        <f t="shared" si="59"/>
        <v>04</v>
      </c>
      <c r="D454" s="283" t="str">
        <f t="shared" si="59"/>
        <v>建設</v>
      </c>
      <c r="E454" s="416"/>
      <c r="F454" s="295">
        <f t="shared" si="61"/>
        <v>0</v>
      </c>
      <c r="G454" s="416"/>
      <c r="H454" s="530">
        <f>係数!F19</f>
        <v>0</v>
      </c>
      <c r="I454" s="416"/>
      <c r="J454" s="295">
        <f t="shared" si="60"/>
        <v>0</v>
      </c>
      <c r="K454" s="504"/>
      <c r="L454" s="495"/>
      <c r="M454" s="336"/>
    </row>
    <row r="455" spans="2:13">
      <c r="B455" s="289"/>
      <c r="C455" s="95" t="str">
        <f t="shared" si="59"/>
        <v>05</v>
      </c>
      <c r="D455" s="283" t="str">
        <f t="shared" si="59"/>
        <v>電力・ガス・水道</v>
      </c>
      <c r="E455" s="416"/>
      <c r="F455" s="295">
        <f t="shared" si="61"/>
        <v>0</v>
      </c>
      <c r="G455" s="416"/>
      <c r="H455" s="435">
        <f>係数!F20</f>
        <v>1.1476937516524501E-4</v>
      </c>
      <c r="I455" s="416"/>
      <c r="J455" s="295">
        <f t="shared" si="60"/>
        <v>0</v>
      </c>
      <c r="K455" s="504"/>
      <c r="L455" s="495"/>
      <c r="M455" s="336"/>
    </row>
    <row r="456" spans="2:13">
      <c r="B456" s="289"/>
      <c r="C456" s="95" t="str">
        <f t="shared" si="59"/>
        <v>06</v>
      </c>
      <c r="D456" s="283" t="str">
        <f t="shared" si="59"/>
        <v>商業　　　　　　　　</v>
      </c>
      <c r="E456" s="416"/>
      <c r="F456" s="295">
        <f t="shared" si="61"/>
        <v>0</v>
      </c>
      <c r="G456" s="416"/>
      <c r="H456" s="435">
        <f>係数!F21</f>
        <v>2.006826165529513E-3</v>
      </c>
      <c r="I456" s="416"/>
      <c r="J456" s="295">
        <f t="shared" si="60"/>
        <v>0</v>
      </c>
      <c r="K456" s="504"/>
      <c r="L456" s="495"/>
      <c r="M456" s="336"/>
    </row>
    <row r="457" spans="2:13">
      <c r="B457" s="289"/>
      <c r="C457" s="95" t="str">
        <f t="shared" si="59"/>
        <v>07</v>
      </c>
      <c r="D457" s="283" t="str">
        <f t="shared" si="59"/>
        <v>金融・保険　　　　　</v>
      </c>
      <c r="E457" s="416"/>
      <c r="F457" s="295">
        <f t="shared" si="61"/>
        <v>0</v>
      </c>
      <c r="G457" s="416"/>
      <c r="H457" s="435">
        <f>係数!F22</f>
        <v>4.0015648067176397E-2</v>
      </c>
      <c r="I457" s="416"/>
      <c r="J457" s="295">
        <f t="shared" si="60"/>
        <v>0</v>
      </c>
      <c r="K457" s="504"/>
      <c r="L457" s="495"/>
      <c r="M457" s="336"/>
    </row>
    <row r="458" spans="2:13">
      <c r="B458" s="289"/>
      <c r="C458" s="95" t="str">
        <f t="shared" si="59"/>
        <v>08</v>
      </c>
      <c r="D458" s="283" t="str">
        <f t="shared" si="59"/>
        <v>不動産　　　　　　　</v>
      </c>
      <c r="E458" s="416"/>
      <c r="F458" s="295">
        <f t="shared" si="61"/>
        <v>0</v>
      </c>
      <c r="G458" s="416"/>
      <c r="H458" s="435">
        <f>係数!F23</f>
        <v>2.1955310072925736E-5</v>
      </c>
      <c r="I458" s="416"/>
      <c r="J458" s="295">
        <f t="shared" si="60"/>
        <v>0</v>
      </c>
      <c r="K458" s="504"/>
      <c r="L458" s="495"/>
      <c r="M458" s="336"/>
    </row>
    <row r="459" spans="2:13">
      <c r="B459" s="289"/>
      <c r="C459" s="95" t="str">
        <f t="shared" si="59"/>
        <v>09</v>
      </c>
      <c r="D459" s="283" t="str">
        <f t="shared" si="59"/>
        <v>運輸・郵便　　　</v>
      </c>
      <c r="E459" s="416"/>
      <c r="F459" s="295">
        <f t="shared" si="61"/>
        <v>0</v>
      </c>
      <c r="G459" s="416"/>
      <c r="H459" s="435">
        <f>係数!F24</f>
        <v>8.6952475589064271E-2</v>
      </c>
      <c r="I459" s="416"/>
      <c r="J459" s="295">
        <f t="shared" si="60"/>
        <v>0</v>
      </c>
      <c r="K459" s="504"/>
      <c r="L459" s="495"/>
      <c r="M459" s="336"/>
    </row>
    <row r="460" spans="2:13">
      <c r="B460" s="290"/>
      <c r="C460" s="95" t="str">
        <f t="shared" si="59"/>
        <v>10</v>
      </c>
      <c r="D460" s="283" t="str">
        <f t="shared" si="59"/>
        <v>情報通信</v>
      </c>
      <c r="E460" s="416"/>
      <c r="F460" s="295">
        <f t="shared" si="61"/>
        <v>0</v>
      </c>
      <c r="G460" s="416"/>
      <c r="H460" s="435">
        <f>係数!F25</f>
        <v>4.4894837425027249E-2</v>
      </c>
      <c r="I460" s="416"/>
      <c r="J460" s="295">
        <f t="shared" si="60"/>
        <v>0</v>
      </c>
      <c r="K460" s="504"/>
      <c r="L460" s="495"/>
      <c r="M460" s="336"/>
    </row>
    <row r="461" spans="2:13">
      <c r="B461" s="290"/>
      <c r="C461" s="95" t="str">
        <f t="shared" si="59"/>
        <v>11</v>
      </c>
      <c r="D461" s="283" t="str">
        <f t="shared" si="59"/>
        <v>公務　　　　　　　　</v>
      </c>
      <c r="E461" s="416"/>
      <c r="F461" s="295">
        <f t="shared" si="61"/>
        <v>0</v>
      </c>
      <c r="G461" s="416"/>
      <c r="H461" s="435">
        <f>係数!F26</f>
        <v>0</v>
      </c>
      <c r="I461" s="416"/>
      <c r="J461" s="295">
        <f t="shared" si="60"/>
        <v>0</v>
      </c>
      <c r="K461" s="504"/>
      <c r="L461" s="495"/>
      <c r="M461" s="336"/>
    </row>
    <row r="462" spans="2:13">
      <c r="B462" s="290"/>
      <c r="C462" s="95" t="str">
        <f t="shared" si="59"/>
        <v>12</v>
      </c>
      <c r="D462" s="283" t="str">
        <f t="shared" si="59"/>
        <v>サービス業</v>
      </c>
      <c r="E462" s="416"/>
      <c r="F462" s="295">
        <f t="shared" si="61"/>
        <v>0</v>
      </c>
      <c r="G462" s="416"/>
      <c r="H462" s="435">
        <f>係数!F27</f>
        <v>2.8870638352421093E-2</v>
      </c>
      <c r="I462" s="416"/>
      <c r="J462" s="295">
        <f t="shared" si="60"/>
        <v>0</v>
      </c>
      <c r="K462" s="504"/>
      <c r="L462" s="495"/>
      <c r="M462" s="336"/>
    </row>
    <row r="463" spans="2:13">
      <c r="B463" s="291"/>
      <c r="C463" s="95" t="str">
        <f t="shared" si="59"/>
        <v>13</v>
      </c>
      <c r="D463" s="283" t="str">
        <f t="shared" si="59"/>
        <v>分類不明</v>
      </c>
      <c r="E463" s="416"/>
      <c r="F463" s="295">
        <f t="shared" si="61"/>
        <v>0</v>
      </c>
      <c r="G463" s="416"/>
      <c r="H463" s="436">
        <f>係数!F28</f>
        <v>1.0816712873457326E-2</v>
      </c>
      <c r="I463" s="416"/>
      <c r="J463" s="295">
        <f t="shared" si="60"/>
        <v>0</v>
      </c>
      <c r="K463" s="504"/>
      <c r="L463" s="495"/>
      <c r="M463" s="336"/>
    </row>
    <row r="464" spans="2:13">
      <c r="B464" s="423" t="s">
        <v>70</v>
      </c>
      <c r="C464" s="424"/>
      <c r="D464" s="425"/>
      <c r="E464" s="419"/>
      <c r="F464" s="427">
        <f>SUM(F451:F463)</f>
        <v>0</v>
      </c>
      <c r="G464" s="419"/>
      <c r="H464" s="532"/>
      <c r="I464" s="426"/>
      <c r="J464" s="427">
        <f>SUM(J451:J463)</f>
        <v>0</v>
      </c>
      <c r="K464" s="504"/>
      <c r="L464" s="495"/>
      <c r="M464" s="336"/>
    </row>
    <row r="465" spans="2:19">
      <c r="B465" s="335"/>
      <c r="C465" s="95"/>
      <c r="D465" s="335"/>
      <c r="E465" s="419"/>
      <c r="F465" s="336"/>
      <c r="G465" s="419"/>
      <c r="H465" s="419"/>
      <c r="I465" s="419"/>
      <c r="J465" s="164"/>
      <c r="K465" s="504"/>
      <c r="L465" s="495"/>
      <c r="M465" s="336"/>
    </row>
    <row r="466" spans="2:19">
      <c r="B466" s="335"/>
      <c r="C466" s="95"/>
      <c r="D466" s="335"/>
      <c r="E466" s="336"/>
      <c r="F466" s="336"/>
      <c r="G466" s="336"/>
      <c r="H466" s="419"/>
      <c r="I466" s="503"/>
      <c r="J466" s="493"/>
      <c r="K466" s="504"/>
      <c r="L466" s="495"/>
      <c r="M466" s="336"/>
    </row>
    <row r="467" spans="2:19" ht="14.25">
      <c r="B467" s="480" t="s">
        <v>461</v>
      </c>
      <c r="C467" s="95"/>
      <c r="D467" s="335"/>
      <c r="E467" s="419"/>
      <c r="F467" s="419"/>
      <c r="G467" s="336"/>
      <c r="H467" s="419"/>
      <c r="I467" s="520"/>
      <c r="J467" s="419"/>
      <c r="K467" s="336"/>
      <c r="L467" s="419"/>
      <c r="M467" s="419"/>
      <c r="N467" s="419"/>
      <c r="O467" s="336"/>
      <c r="P467" s="419"/>
      <c r="Q467" s="336"/>
      <c r="R467" s="505"/>
      <c r="S467" s="505"/>
    </row>
    <row r="468" spans="2:19" ht="14.25">
      <c r="B468" s="187" t="s">
        <v>462</v>
      </c>
      <c r="E468" s="505"/>
      <c r="F468" s="505"/>
      <c r="H468" s="505"/>
      <c r="I468" s="505"/>
      <c r="J468" s="505"/>
      <c r="K468" s="505"/>
      <c r="L468" s="505"/>
      <c r="M468" s="505"/>
      <c r="N468" s="505"/>
      <c r="O468" s="505"/>
      <c r="P468" s="505"/>
      <c r="Q468" s="505"/>
      <c r="R468" s="505"/>
      <c r="S468" s="505"/>
    </row>
    <row r="469" spans="2:19" ht="24.75" thickBot="1">
      <c r="B469" s="272"/>
      <c r="C469" s="484" t="s">
        <v>313</v>
      </c>
      <c r="D469" s="274" t="s">
        <v>58</v>
      </c>
      <c r="E469" s="419"/>
      <c r="F469" s="300" t="s">
        <v>438</v>
      </c>
      <c r="H469" s="419"/>
      <c r="I469" s="534"/>
    </row>
    <row r="470" spans="2:19">
      <c r="B470" s="276" t="s">
        <v>86</v>
      </c>
      <c r="C470" s="293" t="str">
        <f t="shared" ref="C470:D482" si="62">C9</f>
        <v>01</v>
      </c>
      <c r="D470" s="278" t="str">
        <f t="shared" si="62"/>
        <v>農林漁業</v>
      </c>
      <c r="E470" s="416"/>
      <c r="F470" s="521">
        <f>J346+J434</f>
        <v>0</v>
      </c>
      <c r="H470" s="419"/>
      <c r="I470" s="535"/>
    </row>
    <row r="471" spans="2:19">
      <c r="B471" s="281"/>
      <c r="C471" s="95" t="str">
        <f t="shared" si="62"/>
        <v>02</v>
      </c>
      <c r="D471" s="283" t="str">
        <f t="shared" si="62"/>
        <v>鉱業</v>
      </c>
      <c r="E471" s="416"/>
      <c r="F471" s="522">
        <f t="shared" ref="F471:F482" si="63">J347+J435</f>
        <v>0</v>
      </c>
      <c r="H471" s="419"/>
      <c r="I471" s="535"/>
    </row>
    <row r="472" spans="2:19">
      <c r="B472" s="281"/>
      <c r="C472" s="95" t="str">
        <f t="shared" si="62"/>
        <v>03</v>
      </c>
      <c r="D472" s="283" t="str">
        <f t="shared" si="62"/>
        <v>製造業</v>
      </c>
      <c r="E472" s="416"/>
      <c r="F472" s="522">
        <f t="shared" si="63"/>
        <v>0</v>
      </c>
      <c r="H472" s="419"/>
      <c r="I472" s="535"/>
    </row>
    <row r="473" spans="2:19">
      <c r="B473" s="281"/>
      <c r="C473" s="95" t="str">
        <f t="shared" si="62"/>
        <v>04</v>
      </c>
      <c r="D473" s="283" t="str">
        <f t="shared" si="62"/>
        <v>建設</v>
      </c>
      <c r="E473" s="416"/>
      <c r="F473" s="522">
        <f t="shared" si="63"/>
        <v>0</v>
      </c>
      <c r="H473" s="419"/>
      <c r="I473" s="535"/>
    </row>
    <row r="474" spans="2:19">
      <c r="B474" s="281"/>
      <c r="C474" s="95" t="str">
        <f t="shared" si="62"/>
        <v>05</v>
      </c>
      <c r="D474" s="283" t="str">
        <f t="shared" si="62"/>
        <v>電力・ガス・水道</v>
      </c>
      <c r="E474" s="416"/>
      <c r="F474" s="522">
        <f t="shared" si="63"/>
        <v>0</v>
      </c>
      <c r="H474" s="419"/>
      <c r="I474" s="535"/>
    </row>
    <row r="475" spans="2:19">
      <c r="B475" s="281"/>
      <c r="C475" s="95" t="str">
        <f t="shared" si="62"/>
        <v>06</v>
      </c>
      <c r="D475" s="283" t="str">
        <f t="shared" si="62"/>
        <v>商業　　　　　　　　</v>
      </c>
      <c r="E475" s="416"/>
      <c r="F475" s="522">
        <f t="shared" si="63"/>
        <v>0</v>
      </c>
      <c r="H475" s="419"/>
      <c r="I475" s="535"/>
    </row>
    <row r="476" spans="2:19">
      <c r="B476" s="281"/>
      <c r="C476" s="95" t="str">
        <f t="shared" si="62"/>
        <v>07</v>
      </c>
      <c r="D476" s="283" t="str">
        <f t="shared" si="62"/>
        <v>金融・保険　　　　　</v>
      </c>
      <c r="E476" s="416"/>
      <c r="F476" s="522">
        <f t="shared" si="63"/>
        <v>0</v>
      </c>
      <c r="H476" s="419"/>
      <c r="I476" s="535"/>
    </row>
    <row r="477" spans="2:19">
      <c r="B477" s="281"/>
      <c r="C477" s="95" t="str">
        <f t="shared" si="62"/>
        <v>08</v>
      </c>
      <c r="D477" s="283" t="str">
        <f t="shared" si="62"/>
        <v>不動産　　　　　　　</v>
      </c>
      <c r="E477" s="416"/>
      <c r="F477" s="522">
        <f t="shared" si="63"/>
        <v>0</v>
      </c>
      <c r="H477" s="419"/>
      <c r="I477" s="535"/>
    </row>
    <row r="478" spans="2:19">
      <c r="B478" s="281"/>
      <c r="C478" s="95" t="str">
        <f t="shared" si="62"/>
        <v>09</v>
      </c>
      <c r="D478" s="283" t="str">
        <f t="shared" si="62"/>
        <v>運輸・郵便　　　</v>
      </c>
      <c r="E478" s="416"/>
      <c r="F478" s="522">
        <f t="shared" si="63"/>
        <v>0</v>
      </c>
      <c r="H478" s="419"/>
      <c r="I478" s="535"/>
    </row>
    <row r="479" spans="2:19">
      <c r="B479" s="284"/>
      <c r="C479" s="95" t="str">
        <f t="shared" si="62"/>
        <v>10</v>
      </c>
      <c r="D479" s="283" t="str">
        <f t="shared" si="62"/>
        <v>情報通信</v>
      </c>
      <c r="E479" s="416"/>
      <c r="F479" s="522">
        <f t="shared" si="63"/>
        <v>0</v>
      </c>
      <c r="H479" s="419"/>
      <c r="I479" s="535"/>
    </row>
    <row r="480" spans="2:19">
      <c r="B480" s="284"/>
      <c r="C480" s="95" t="str">
        <f t="shared" si="62"/>
        <v>11</v>
      </c>
      <c r="D480" s="283" t="str">
        <f t="shared" si="62"/>
        <v>公務　　　　　　　　</v>
      </c>
      <c r="E480" s="416"/>
      <c r="F480" s="522">
        <f t="shared" si="63"/>
        <v>0</v>
      </c>
      <c r="H480" s="419"/>
      <c r="I480" s="535"/>
    </row>
    <row r="481" spans="2:9">
      <c r="B481" s="284"/>
      <c r="C481" s="95" t="str">
        <f t="shared" si="62"/>
        <v>12</v>
      </c>
      <c r="D481" s="283" t="str">
        <f t="shared" si="62"/>
        <v>サービス業</v>
      </c>
      <c r="E481" s="416"/>
      <c r="F481" s="522">
        <f t="shared" si="63"/>
        <v>0</v>
      </c>
      <c r="H481" s="419"/>
      <c r="I481" s="535"/>
    </row>
    <row r="482" spans="2:9" ht="12.75" thickBot="1">
      <c r="B482" s="285"/>
      <c r="C482" s="95" t="str">
        <f t="shared" si="62"/>
        <v>13</v>
      </c>
      <c r="D482" s="283" t="str">
        <f t="shared" si="62"/>
        <v>分類不明</v>
      </c>
      <c r="E482" s="416"/>
      <c r="F482" s="533">
        <f t="shared" si="63"/>
        <v>0</v>
      </c>
      <c r="H482" s="419"/>
      <c r="I482" s="535"/>
    </row>
    <row r="483" spans="2:9">
      <c r="B483" s="461" t="s">
        <v>72</v>
      </c>
      <c r="C483" s="293" t="str">
        <f t="shared" ref="C483:D495" si="64">C9</f>
        <v>01</v>
      </c>
      <c r="D483" s="278" t="str">
        <f t="shared" si="64"/>
        <v>農林漁業</v>
      </c>
      <c r="E483" s="416"/>
      <c r="F483" s="525">
        <f>J364+J416</f>
        <v>0</v>
      </c>
      <c r="H483" s="419"/>
      <c r="I483" s="336"/>
    </row>
    <row r="484" spans="2:9">
      <c r="B484" s="289"/>
      <c r="C484" s="95" t="str">
        <f t="shared" si="64"/>
        <v>02</v>
      </c>
      <c r="D484" s="283" t="str">
        <f t="shared" si="64"/>
        <v>鉱業</v>
      </c>
      <c r="E484" s="416"/>
      <c r="F484" s="526">
        <f t="shared" ref="F484:F495" si="65">J365+J417</f>
        <v>0</v>
      </c>
      <c r="H484" s="419"/>
      <c r="I484" s="419"/>
    </row>
    <row r="485" spans="2:9">
      <c r="B485" s="289"/>
      <c r="C485" s="95" t="str">
        <f t="shared" si="64"/>
        <v>03</v>
      </c>
      <c r="D485" s="283" t="str">
        <f t="shared" si="64"/>
        <v>製造業</v>
      </c>
      <c r="E485" s="416"/>
      <c r="F485" s="526">
        <f t="shared" si="65"/>
        <v>0</v>
      </c>
      <c r="H485" s="419"/>
      <c r="I485" s="419"/>
    </row>
    <row r="486" spans="2:9">
      <c r="B486" s="289"/>
      <c r="C486" s="95" t="str">
        <f t="shared" si="64"/>
        <v>04</v>
      </c>
      <c r="D486" s="283" t="str">
        <f t="shared" si="64"/>
        <v>建設</v>
      </c>
      <c r="E486" s="416"/>
      <c r="F486" s="526">
        <f t="shared" si="65"/>
        <v>0</v>
      </c>
      <c r="H486" s="419"/>
      <c r="I486" s="419"/>
    </row>
    <row r="487" spans="2:9">
      <c r="B487" s="289"/>
      <c r="C487" s="95" t="str">
        <f t="shared" si="64"/>
        <v>05</v>
      </c>
      <c r="D487" s="283" t="str">
        <f t="shared" si="64"/>
        <v>電力・ガス・水道</v>
      </c>
      <c r="E487" s="416"/>
      <c r="F487" s="526">
        <f t="shared" si="65"/>
        <v>0</v>
      </c>
      <c r="H487" s="419"/>
      <c r="I487" s="419"/>
    </row>
    <row r="488" spans="2:9">
      <c r="B488" s="289"/>
      <c r="C488" s="95" t="str">
        <f t="shared" si="64"/>
        <v>06</v>
      </c>
      <c r="D488" s="283" t="str">
        <f t="shared" si="64"/>
        <v>商業　　　　　　　　</v>
      </c>
      <c r="E488" s="416"/>
      <c r="F488" s="526">
        <f t="shared" si="65"/>
        <v>0</v>
      </c>
      <c r="H488" s="419"/>
      <c r="I488" s="419"/>
    </row>
    <row r="489" spans="2:9">
      <c r="B489" s="289"/>
      <c r="C489" s="95" t="str">
        <f t="shared" si="64"/>
        <v>07</v>
      </c>
      <c r="D489" s="283" t="str">
        <f t="shared" si="64"/>
        <v>金融・保険　　　　　</v>
      </c>
      <c r="E489" s="416"/>
      <c r="F489" s="526">
        <f t="shared" si="65"/>
        <v>0</v>
      </c>
      <c r="H489" s="419"/>
      <c r="I489" s="419"/>
    </row>
    <row r="490" spans="2:9">
      <c r="B490" s="289"/>
      <c r="C490" s="95" t="str">
        <f t="shared" si="64"/>
        <v>08</v>
      </c>
      <c r="D490" s="283" t="str">
        <f t="shared" si="64"/>
        <v>不動産　　　　　　　</v>
      </c>
      <c r="E490" s="416"/>
      <c r="F490" s="526">
        <f t="shared" si="65"/>
        <v>0</v>
      </c>
      <c r="H490" s="419"/>
      <c r="I490" s="419"/>
    </row>
    <row r="491" spans="2:9">
      <c r="B491" s="289"/>
      <c r="C491" s="95" t="str">
        <f t="shared" si="64"/>
        <v>09</v>
      </c>
      <c r="D491" s="283" t="str">
        <f t="shared" si="64"/>
        <v>運輸・郵便　　　</v>
      </c>
      <c r="E491" s="416"/>
      <c r="F491" s="526">
        <f t="shared" si="65"/>
        <v>0</v>
      </c>
      <c r="H491" s="419"/>
      <c r="I491" s="419"/>
    </row>
    <row r="492" spans="2:9">
      <c r="B492" s="290"/>
      <c r="C492" s="95" t="str">
        <f t="shared" si="64"/>
        <v>10</v>
      </c>
      <c r="D492" s="283" t="str">
        <f t="shared" si="64"/>
        <v>情報通信</v>
      </c>
      <c r="E492" s="416"/>
      <c r="F492" s="526">
        <f t="shared" si="65"/>
        <v>0</v>
      </c>
      <c r="H492" s="419"/>
      <c r="I492" s="419"/>
    </row>
    <row r="493" spans="2:9">
      <c r="B493" s="290"/>
      <c r="C493" s="95" t="str">
        <f t="shared" si="64"/>
        <v>11</v>
      </c>
      <c r="D493" s="283" t="str">
        <f t="shared" si="64"/>
        <v>公務　　　　　　　　</v>
      </c>
      <c r="E493" s="416"/>
      <c r="F493" s="526">
        <f t="shared" si="65"/>
        <v>0</v>
      </c>
      <c r="H493" s="419"/>
      <c r="I493" s="419"/>
    </row>
    <row r="494" spans="2:9">
      <c r="B494" s="290"/>
      <c r="C494" s="95" t="str">
        <f t="shared" si="64"/>
        <v>12</v>
      </c>
      <c r="D494" s="283" t="str">
        <f t="shared" si="64"/>
        <v>サービス業</v>
      </c>
      <c r="E494" s="416"/>
      <c r="F494" s="526">
        <f t="shared" si="65"/>
        <v>0</v>
      </c>
      <c r="H494" s="419"/>
      <c r="I494" s="419"/>
    </row>
    <row r="495" spans="2:9" ht="12.75" thickBot="1">
      <c r="B495" s="291"/>
      <c r="C495" s="95" t="str">
        <f t="shared" si="64"/>
        <v>13</v>
      </c>
      <c r="D495" s="283" t="str">
        <f t="shared" si="64"/>
        <v>分類不明</v>
      </c>
      <c r="E495" s="416"/>
      <c r="F495" s="531">
        <f t="shared" si="65"/>
        <v>0</v>
      </c>
      <c r="H495" s="419"/>
      <c r="I495" s="419"/>
    </row>
    <row r="496" spans="2:9">
      <c r="B496" s="277" t="s">
        <v>317</v>
      </c>
      <c r="C496" s="293"/>
      <c r="D496" s="278"/>
      <c r="E496" s="426"/>
      <c r="F496" s="295">
        <f>SUM(F470:F482)</f>
        <v>0</v>
      </c>
      <c r="H496" s="419"/>
      <c r="I496" s="419"/>
    </row>
    <row r="497" spans="2:30">
      <c r="B497" s="282" t="s">
        <v>318</v>
      </c>
      <c r="C497" s="95"/>
      <c r="D497" s="283"/>
      <c r="E497" s="419"/>
      <c r="F497" s="295">
        <f>SUM(F483:F495)</f>
        <v>0</v>
      </c>
      <c r="H497" s="419"/>
      <c r="I497" s="419"/>
    </row>
    <row r="498" spans="2:30">
      <c r="B498" s="296" t="s">
        <v>70</v>
      </c>
      <c r="C498" s="297"/>
      <c r="D498" s="286"/>
      <c r="E498" s="419"/>
      <c r="F498" s="298">
        <f>SUM(F470:F495)</f>
        <v>0</v>
      </c>
      <c r="H498" s="419"/>
      <c r="I498" s="419"/>
    </row>
    <row r="499" spans="2:30">
      <c r="B499" s="335"/>
      <c r="C499" s="95"/>
      <c r="D499" s="335"/>
      <c r="E499" s="419"/>
      <c r="F499" s="336"/>
      <c r="H499" s="419"/>
      <c r="I499" s="419"/>
    </row>
    <row r="500" spans="2:30" ht="14.25">
      <c r="B500" s="187" t="s">
        <v>368</v>
      </c>
      <c r="C500" s="117"/>
      <c r="D500" s="135"/>
      <c r="E500" s="135"/>
      <c r="F500" s="135"/>
      <c r="G500" s="135"/>
      <c r="H500" s="135"/>
      <c r="I500" s="135"/>
      <c r="J500" s="135"/>
      <c r="K500" s="135"/>
      <c r="L500" s="135"/>
      <c r="M500" s="135"/>
      <c r="N500" s="135"/>
      <c r="O500" s="135"/>
      <c r="P500" s="135"/>
      <c r="Q500" s="135"/>
      <c r="R500" s="441"/>
      <c r="S500" s="135"/>
      <c r="T500" s="117"/>
      <c r="U500" s="117"/>
      <c r="V500" s="117"/>
      <c r="W500" s="117"/>
      <c r="X500" s="117"/>
      <c r="Y500" s="117"/>
      <c r="Z500" s="117"/>
      <c r="AA500" s="117"/>
      <c r="AB500" s="117"/>
      <c r="AC500" s="117"/>
      <c r="AD500" s="117"/>
    </row>
    <row r="501" spans="2:30">
      <c r="B501" s="442"/>
      <c r="C501" s="443"/>
      <c r="D501" s="444"/>
      <c r="E501" s="445" t="s">
        <v>86</v>
      </c>
      <c r="F501" s="446"/>
      <c r="G501" s="446"/>
      <c r="H501" s="446"/>
      <c r="I501" s="446"/>
      <c r="J501" s="446"/>
      <c r="K501" s="446"/>
      <c r="L501" s="446"/>
      <c r="M501" s="446"/>
      <c r="N501" s="446"/>
      <c r="O501" s="446"/>
      <c r="P501" s="446"/>
      <c r="Q501" s="446"/>
      <c r="R501" s="447" t="s">
        <v>72</v>
      </c>
      <c r="S501" s="448"/>
      <c r="T501" s="448"/>
      <c r="U501" s="448"/>
      <c r="V501" s="448"/>
      <c r="W501" s="448"/>
      <c r="X501" s="448"/>
      <c r="Y501" s="448"/>
      <c r="Z501" s="448"/>
      <c r="AA501" s="448"/>
      <c r="AB501" s="448"/>
      <c r="AC501" s="448"/>
      <c r="AD501" s="449"/>
    </row>
    <row r="502" spans="2:30">
      <c r="B502" s="450"/>
      <c r="C502" s="451"/>
      <c r="D502" s="452"/>
      <c r="E502" s="714" t="str">
        <f t="shared" ref="E502:AD502" si="66">E221</f>
        <v>01</v>
      </c>
      <c r="F502" s="714" t="str">
        <f t="shared" si="66"/>
        <v>02</v>
      </c>
      <c r="G502" s="714" t="str">
        <f t="shared" si="66"/>
        <v>03</v>
      </c>
      <c r="H502" s="714" t="str">
        <f t="shared" si="66"/>
        <v>04</v>
      </c>
      <c r="I502" s="714" t="str">
        <f t="shared" si="66"/>
        <v>05</v>
      </c>
      <c r="J502" s="714" t="str">
        <f t="shared" si="66"/>
        <v>06</v>
      </c>
      <c r="K502" s="714" t="str">
        <f t="shared" si="66"/>
        <v>07</v>
      </c>
      <c r="L502" s="714" t="str">
        <f t="shared" si="66"/>
        <v>08</v>
      </c>
      <c r="M502" s="714" t="str">
        <f t="shared" si="66"/>
        <v>09</v>
      </c>
      <c r="N502" s="714" t="str">
        <f t="shared" si="66"/>
        <v>10</v>
      </c>
      <c r="O502" s="714" t="str">
        <f t="shared" si="66"/>
        <v>11</v>
      </c>
      <c r="P502" s="714" t="str">
        <f t="shared" si="66"/>
        <v>12</v>
      </c>
      <c r="Q502" s="715" t="str">
        <f t="shared" si="66"/>
        <v>13</v>
      </c>
      <c r="R502" s="714" t="str">
        <f t="shared" si="66"/>
        <v>01</v>
      </c>
      <c r="S502" s="714" t="str">
        <f t="shared" si="66"/>
        <v>02</v>
      </c>
      <c r="T502" s="714" t="str">
        <f t="shared" si="66"/>
        <v>03</v>
      </c>
      <c r="U502" s="714" t="str">
        <f t="shared" si="66"/>
        <v>04</v>
      </c>
      <c r="V502" s="714" t="str">
        <f t="shared" si="66"/>
        <v>05</v>
      </c>
      <c r="W502" s="714" t="str">
        <f t="shared" si="66"/>
        <v>06</v>
      </c>
      <c r="X502" s="714" t="str">
        <f t="shared" si="66"/>
        <v>07</v>
      </c>
      <c r="Y502" s="714" t="str">
        <f t="shared" si="66"/>
        <v>08</v>
      </c>
      <c r="Z502" s="714" t="str">
        <f t="shared" si="66"/>
        <v>09</v>
      </c>
      <c r="AA502" s="714" t="str">
        <f t="shared" si="66"/>
        <v>10</v>
      </c>
      <c r="AB502" s="714" t="str">
        <f t="shared" si="66"/>
        <v>11</v>
      </c>
      <c r="AC502" s="714" t="str">
        <f t="shared" si="66"/>
        <v>12</v>
      </c>
      <c r="AD502" s="714" t="str">
        <f t="shared" si="66"/>
        <v>13</v>
      </c>
    </row>
    <row r="503" spans="2:30" ht="52.15" customHeight="1">
      <c r="B503" s="453"/>
      <c r="C503" s="454" t="s">
        <v>313</v>
      </c>
      <c r="D503" s="455" t="s">
        <v>58</v>
      </c>
      <c r="E503" s="676" t="str">
        <f t="shared" ref="E503:AD503" si="67">E222</f>
        <v>農林漁業</v>
      </c>
      <c r="F503" s="676" t="str">
        <f t="shared" si="67"/>
        <v>鉱業</v>
      </c>
      <c r="G503" s="676" t="str">
        <f t="shared" si="67"/>
        <v>製造業</v>
      </c>
      <c r="H503" s="676" t="str">
        <f t="shared" si="67"/>
        <v>建設</v>
      </c>
      <c r="I503" s="676" t="str">
        <f t="shared" si="67"/>
        <v>電力・ガス・水道</v>
      </c>
      <c r="J503" s="676" t="str">
        <f t="shared" si="67"/>
        <v>商業　　　　　　　　</v>
      </c>
      <c r="K503" s="676" t="str">
        <f t="shared" si="67"/>
        <v>金融・保険　　　　　</v>
      </c>
      <c r="L503" s="676" t="str">
        <f t="shared" si="67"/>
        <v>不動産　　　　　　　</v>
      </c>
      <c r="M503" s="676" t="str">
        <f t="shared" si="67"/>
        <v>運輸・郵便　　　</v>
      </c>
      <c r="N503" s="676" t="str">
        <f t="shared" si="67"/>
        <v>情報通信</v>
      </c>
      <c r="O503" s="676" t="str">
        <f t="shared" si="67"/>
        <v>公務　　　　　　　　</v>
      </c>
      <c r="P503" s="676" t="str">
        <f t="shared" si="67"/>
        <v>サービス業</v>
      </c>
      <c r="Q503" s="716" t="str">
        <f t="shared" si="67"/>
        <v>分類不明</v>
      </c>
      <c r="R503" s="676" t="str">
        <f t="shared" si="67"/>
        <v>農林漁業</v>
      </c>
      <c r="S503" s="676" t="str">
        <f t="shared" si="67"/>
        <v>鉱業</v>
      </c>
      <c r="T503" s="676" t="str">
        <f t="shared" si="67"/>
        <v>製造業</v>
      </c>
      <c r="U503" s="676" t="str">
        <f t="shared" si="67"/>
        <v>建設</v>
      </c>
      <c r="V503" s="676" t="str">
        <f t="shared" si="67"/>
        <v>電力・ガス・水道</v>
      </c>
      <c r="W503" s="676" t="str">
        <f t="shared" si="67"/>
        <v>商業　　　　　　　　</v>
      </c>
      <c r="X503" s="676" t="str">
        <f t="shared" si="67"/>
        <v>金融・保険　　　　　</v>
      </c>
      <c r="Y503" s="676" t="str">
        <f t="shared" si="67"/>
        <v>不動産　　　　　　　</v>
      </c>
      <c r="Z503" s="676" t="str">
        <f t="shared" si="67"/>
        <v>運輸・郵便　　　</v>
      </c>
      <c r="AA503" s="676" t="str">
        <f t="shared" si="67"/>
        <v>情報通信</v>
      </c>
      <c r="AB503" s="676" t="str">
        <f t="shared" si="67"/>
        <v>公務　　　　　　　　</v>
      </c>
      <c r="AC503" s="676" t="str">
        <f t="shared" si="67"/>
        <v>サービス業</v>
      </c>
      <c r="AD503" s="676" t="str">
        <f t="shared" si="67"/>
        <v>分類不明</v>
      </c>
    </row>
    <row r="504" spans="2:30">
      <c r="B504" s="276" t="s">
        <v>86</v>
      </c>
      <c r="C504" s="456" t="str">
        <f t="shared" ref="C504:D516" si="68">C9</f>
        <v>01</v>
      </c>
      <c r="D504" s="457" t="str">
        <f t="shared" si="68"/>
        <v>農林漁業</v>
      </c>
      <c r="E504" s="388">
        <f>'1次効果'!E343</f>
        <v>1.047300621267764</v>
      </c>
      <c r="F504" s="387">
        <f>'1次効果'!F343</f>
        <v>1.0014740191511614E-3</v>
      </c>
      <c r="G504" s="387">
        <f>'1次効果'!G343</f>
        <v>7.5206905416207977E-3</v>
      </c>
      <c r="H504" s="387">
        <f>'1次効果'!H343</f>
        <v>1.4081877035677325E-3</v>
      </c>
      <c r="I504" s="387">
        <f>'1次効果'!I343</f>
        <v>4.5777049376733824E-4</v>
      </c>
      <c r="J504" s="387">
        <f>'1次効果'!J343</f>
        <v>3.6077530635622742E-4</v>
      </c>
      <c r="K504" s="387">
        <f>'1次効果'!K343</f>
        <v>3.2103773478797448E-4</v>
      </c>
      <c r="L504" s="387">
        <f>'1次効果'!L343</f>
        <v>7.3273423170145302E-5</v>
      </c>
      <c r="M504" s="387">
        <f>'1次効果'!M343</f>
        <v>3.4195122886720005E-4</v>
      </c>
      <c r="N504" s="387">
        <f>'1次効果'!N343</f>
        <v>4.5336684538058148E-4</v>
      </c>
      <c r="O504" s="387">
        <f>'1次効果'!O343</f>
        <v>3.9491653120929881E-4</v>
      </c>
      <c r="P504" s="387">
        <f>'1次効果'!P343</f>
        <v>3.6346381009204824E-3</v>
      </c>
      <c r="Q504" s="387">
        <f>'1次効果'!Q343</f>
        <v>4.1251159211440775E-4</v>
      </c>
      <c r="R504" s="388">
        <f>'1次効果'!R343</f>
        <v>7.1921929565338383E-4</v>
      </c>
      <c r="S504" s="387">
        <f>'1次効果'!S343</f>
        <v>1.1539181597630313E-4</v>
      </c>
      <c r="T504" s="387">
        <f>'1次効果'!T343</f>
        <v>3.7672981003913957E-4</v>
      </c>
      <c r="U504" s="387">
        <f>'1次効果'!U343</f>
        <v>1.5340288702140906E-4</v>
      </c>
      <c r="V504" s="387">
        <f>'1次効果'!V343</f>
        <v>5.8382020383769221E-5</v>
      </c>
      <c r="W504" s="387">
        <f>'1次効果'!W343</f>
        <v>3.8944596761098604E-5</v>
      </c>
      <c r="X504" s="387">
        <f>'1次効果'!X343</f>
        <v>3.2859444874866009E-5</v>
      </c>
      <c r="Y504" s="387">
        <f>'1次効果'!Y343</f>
        <v>9.2836576752598897E-6</v>
      </c>
      <c r="Z504" s="387">
        <f>'1次効果'!Z343</f>
        <v>6.7698753343958329E-5</v>
      </c>
      <c r="AA504" s="387">
        <f>'1次効果'!AA343</f>
        <v>5.190680962682328E-5</v>
      </c>
      <c r="AB504" s="387">
        <f>'1次効果'!AB343</f>
        <v>4.5783708494826296E-5</v>
      </c>
      <c r="AC504" s="387">
        <f>'1次効果'!AC343</f>
        <v>1.0654203341760112E-4</v>
      </c>
      <c r="AD504" s="458">
        <f>'1次効果'!AD343</f>
        <v>6.1655291882210071E-5</v>
      </c>
    </row>
    <row r="505" spans="2:30">
      <c r="B505" s="281"/>
      <c r="C505" s="143" t="str">
        <f t="shared" si="68"/>
        <v>02</v>
      </c>
      <c r="D505" s="459" t="str">
        <f t="shared" si="68"/>
        <v>鉱業</v>
      </c>
      <c r="E505" s="391">
        <f>'1次効果'!E344</f>
        <v>8.336831303834971E-5</v>
      </c>
      <c r="F505" s="362">
        <f>'1次効果'!F344</f>
        <v>1.0002150572332236</v>
      </c>
      <c r="G505" s="362">
        <f>'1次効果'!G344</f>
        <v>1.1120261063585705E-3</v>
      </c>
      <c r="H505" s="362">
        <f>'1次効果'!H344</f>
        <v>1.9802227468923334E-4</v>
      </c>
      <c r="I505" s="362">
        <f>'1次効果'!I344</f>
        <v>2.9282626972396476E-3</v>
      </c>
      <c r="J505" s="362">
        <f>'1次効果'!J344</f>
        <v>8.8123685075730719E-5</v>
      </c>
      <c r="K505" s="362">
        <f>'1次効果'!K344</f>
        <v>3.370149492080953E-5</v>
      </c>
      <c r="L505" s="362">
        <f>'1次効果'!L344</f>
        <v>9.7947503366651657E-6</v>
      </c>
      <c r="M505" s="362">
        <f>'1次効果'!M344</f>
        <v>6.2874909878969174E-5</v>
      </c>
      <c r="N505" s="362">
        <f>'1次効果'!N344</f>
        <v>5.5278108581469887E-5</v>
      </c>
      <c r="O505" s="362">
        <f>'1次効果'!O344</f>
        <v>5.4980801816333786E-5</v>
      </c>
      <c r="P505" s="362">
        <f>'1次効果'!P344</f>
        <v>1.1487473845748609E-4</v>
      </c>
      <c r="Q505" s="362">
        <f>'1次効果'!Q344</f>
        <v>5.720612728602314E-5</v>
      </c>
      <c r="R505" s="391">
        <f>'1次効果'!R344</f>
        <v>1.388662040198812E-5</v>
      </c>
      <c r="S505" s="362">
        <f>'1次効果'!S344</f>
        <v>1.7232311535481894E-5</v>
      </c>
      <c r="T505" s="362">
        <f>'1次効果'!T344</f>
        <v>4.1241939205235713E-5</v>
      </c>
      <c r="U505" s="362">
        <f>'1次効果'!U344</f>
        <v>2.646213235529526E-5</v>
      </c>
      <c r="V505" s="362">
        <f>'1次効果'!V344</f>
        <v>9.083979126835629E-6</v>
      </c>
      <c r="W505" s="362">
        <f>'1次効果'!W344</f>
        <v>4.8163141534879832E-6</v>
      </c>
      <c r="X505" s="362">
        <f>'1次効果'!X344</f>
        <v>3.4878137224359762E-6</v>
      </c>
      <c r="Y505" s="362">
        <f>'1次効果'!Y344</f>
        <v>1.137436197473858E-6</v>
      </c>
      <c r="Z505" s="362">
        <f>'1次効果'!Z344</f>
        <v>8.5973250670097555E-6</v>
      </c>
      <c r="AA505" s="362">
        <f>'1次効果'!AA344</f>
        <v>5.4750988246081488E-6</v>
      </c>
      <c r="AB505" s="362">
        <f>'1次効果'!AB344</f>
        <v>5.3088118204534769E-6</v>
      </c>
      <c r="AC505" s="362">
        <f>'1次効果'!AC344</f>
        <v>8.5296804106732918E-6</v>
      </c>
      <c r="AD505" s="460">
        <f>'1次効果'!AD344</f>
        <v>7.6580295168754248E-6</v>
      </c>
    </row>
    <row r="506" spans="2:30">
      <c r="B506" s="281"/>
      <c r="C506" s="143" t="str">
        <f t="shared" si="68"/>
        <v>03</v>
      </c>
      <c r="D506" s="459" t="str">
        <f t="shared" si="68"/>
        <v>製造業</v>
      </c>
      <c r="E506" s="391">
        <f>'1次効果'!E345</f>
        <v>6.124521495387019E-2</v>
      </c>
      <c r="F506" s="362">
        <f>'1次効果'!F345</f>
        <v>0.10394899709232648</v>
      </c>
      <c r="G506" s="362">
        <f>'1次効果'!G345</f>
        <v>1.1816426540320786</v>
      </c>
      <c r="H506" s="362">
        <f>'1次効果'!H345</f>
        <v>9.0554542016373862E-2</v>
      </c>
      <c r="I506" s="362">
        <f>'1次効果'!I345</f>
        <v>3.4057604254986634E-2</v>
      </c>
      <c r="J506" s="362">
        <f>'1次効果'!J345</f>
        <v>1.684413001857489E-2</v>
      </c>
      <c r="K506" s="362">
        <f>'1次効果'!K345</f>
        <v>1.3527214052596033E-2</v>
      </c>
      <c r="L506" s="362">
        <f>'1次効果'!L345</f>
        <v>3.0359729028977323E-3</v>
      </c>
      <c r="M506" s="362">
        <f>'1次効果'!M345</f>
        <v>3.353634742748151E-2</v>
      </c>
      <c r="N506" s="362">
        <f>'1次効果'!N345</f>
        <v>1.8805105095790812E-2</v>
      </c>
      <c r="O506" s="362">
        <f>'1次効果'!O345</f>
        <v>2.1096288170321827E-2</v>
      </c>
      <c r="P506" s="362">
        <f>'1次効果'!P345</f>
        <v>4.8513616077595946E-2</v>
      </c>
      <c r="Q506" s="362">
        <f>'1次効果'!Q345</f>
        <v>3.0475031442232094E-2</v>
      </c>
      <c r="R506" s="391">
        <f>'1次効果'!R345</f>
        <v>9.0657834617245102E-3</v>
      </c>
      <c r="S506" s="362">
        <f>'1次効果'!S345</f>
        <v>1.1437947400970715E-2</v>
      </c>
      <c r="T506" s="362">
        <f>'1次効果'!T345</f>
        <v>2.0572407153900431E-2</v>
      </c>
      <c r="U506" s="362">
        <f>'1次効果'!U345</f>
        <v>1.3239347395760472E-2</v>
      </c>
      <c r="V506" s="362">
        <f>'1次効果'!V345</f>
        <v>5.2025621693085724E-3</v>
      </c>
      <c r="W506" s="362">
        <f>'1次効果'!W345</f>
        <v>3.0896916556469537E-3</v>
      </c>
      <c r="X506" s="362">
        <f>'1次効果'!X345</f>
        <v>2.2303998798109486E-3</v>
      </c>
      <c r="Y506" s="362">
        <f>'1次効果'!Y345</f>
        <v>6.6456421209442425E-4</v>
      </c>
      <c r="Z506" s="362">
        <f>'1次効果'!Z345</f>
        <v>6.372815731543747E-3</v>
      </c>
      <c r="AA506" s="362">
        <f>'1次効果'!AA345</f>
        <v>3.5383967057525303E-3</v>
      </c>
      <c r="AB506" s="362">
        <f>'1次効果'!AB345</f>
        <v>3.5767547913159981E-3</v>
      </c>
      <c r="AC506" s="362">
        <f>'1次効果'!AC345</f>
        <v>5.6612590408481513E-3</v>
      </c>
      <c r="AD506" s="460">
        <f>'1次効果'!AD345</f>
        <v>5.3939143384941057E-3</v>
      </c>
    </row>
    <row r="507" spans="2:30">
      <c r="B507" s="281"/>
      <c r="C507" s="143" t="str">
        <f t="shared" si="68"/>
        <v>04</v>
      </c>
      <c r="D507" s="459" t="str">
        <f t="shared" si="68"/>
        <v>建設</v>
      </c>
      <c r="E507" s="391">
        <f>'1次効果'!E346</f>
        <v>2.2331029804782535E-3</v>
      </c>
      <c r="F507" s="362">
        <f>'1次効果'!F346</f>
        <v>8.1465667752668672E-3</v>
      </c>
      <c r="G507" s="362">
        <f>'1次効果'!G346</f>
        <v>2.895219789856894E-3</v>
      </c>
      <c r="H507" s="362">
        <f>'1次効果'!H346</f>
        <v>1.0014503358517237</v>
      </c>
      <c r="I507" s="362">
        <f>'1次効果'!I346</f>
        <v>1.5023544508467209E-2</v>
      </c>
      <c r="J507" s="362">
        <f>'1次効果'!J346</f>
        <v>3.325767116268751E-3</v>
      </c>
      <c r="K507" s="362">
        <f>'1次効果'!K346</f>
        <v>2.9980819213705229E-3</v>
      </c>
      <c r="L507" s="362">
        <f>'1次効果'!L346</f>
        <v>9.2547643506629123E-3</v>
      </c>
      <c r="M507" s="362">
        <f>'1次効果'!M346</f>
        <v>3.7370303332325918E-3</v>
      </c>
      <c r="N507" s="362">
        <f>'1次効果'!N346</f>
        <v>7.4493375721954467E-3</v>
      </c>
      <c r="O507" s="362">
        <f>'1次効果'!O346</f>
        <v>6.7951123217891924E-3</v>
      </c>
      <c r="P507" s="362">
        <f>'1次効果'!P346</f>
        <v>3.0732594095084376E-3</v>
      </c>
      <c r="Q507" s="362">
        <f>'1次効果'!Q346</f>
        <v>2.3169662605086283E-3</v>
      </c>
      <c r="R507" s="391">
        <f>'1次効果'!R346</f>
        <v>2.9663834330326632E-5</v>
      </c>
      <c r="S507" s="362">
        <f>'1次効果'!S346</f>
        <v>3.7972650371812261E-5</v>
      </c>
      <c r="T507" s="362">
        <f>'1次効果'!T346</f>
        <v>5.865842751320916E-5</v>
      </c>
      <c r="U507" s="362">
        <f>'1次効果'!U346</f>
        <v>3.8235701184409826E-5</v>
      </c>
      <c r="V507" s="362">
        <f>'1次効果'!V346</f>
        <v>2.7323605539561211E-5</v>
      </c>
      <c r="W507" s="362">
        <f>'1次効果'!W346</f>
        <v>1.4279650044717126E-5</v>
      </c>
      <c r="X507" s="362">
        <f>'1次効果'!X346</f>
        <v>1.0038617366102096E-5</v>
      </c>
      <c r="Y507" s="362">
        <f>'1次効果'!Y346</f>
        <v>4.0776357585101112E-6</v>
      </c>
      <c r="Z507" s="362">
        <f>'1次効果'!Z346</f>
        <v>2.6246144367252212E-5</v>
      </c>
      <c r="AA507" s="362">
        <f>'1次効果'!AA346</f>
        <v>1.6651547825544216E-5</v>
      </c>
      <c r="AB507" s="362">
        <f>'1次効果'!AB346</f>
        <v>1.4103038572066702E-5</v>
      </c>
      <c r="AC507" s="362">
        <f>'1次効果'!AC346</f>
        <v>2.0318654106008108E-5</v>
      </c>
      <c r="AD507" s="460">
        <f>'1次効果'!AD346</f>
        <v>2.1784893738853246E-5</v>
      </c>
    </row>
    <row r="508" spans="2:30">
      <c r="B508" s="281"/>
      <c r="C508" s="143" t="str">
        <f t="shared" si="68"/>
        <v>05</v>
      </c>
      <c r="D508" s="459" t="str">
        <f t="shared" si="68"/>
        <v>電力・ガス・水道</v>
      </c>
      <c r="E508" s="391">
        <f>'1次効果'!E347</f>
        <v>9.5835447217177093E-3</v>
      </c>
      <c r="F508" s="362">
        <f>'1次効果'!F347</f>
        <v>3.5530645808719029E-2</v>
      </c>
      <c r="G508" s="362">
        <f>'1次効果'!G347</f>
        <v>2.5249387835148511E-2</v>
      </c>
      <c r="H508" s="362">
        <f>'1次効果'!H347</f>
        <v>8.1070461948952142E-3</v>
      </c>
      <c r="I508" s="362">
        <f>'1次効果'!I347</f>
        <v>1.0828317944797765</v>
      </c>
      <c r="J508" s="362">
        <f>'1次効果'!J347</f>
        <v>2.7014615432717635E-2</v>
      </c>
      <c r="K508" s="362">
        <f>'1次効果'!K347</f>
        <v>7.7360575095476395E-3</v>
      </c>
      <c r="L508" s="362">
        <f>'1次効果'!L347</f>
        <v>2.2837020640530214E-3</v>
      </c>
      <c r="M508" s="362">
        <f>'1次効果'!M347</f>
        <v>1.2016893018594486E-2</v>
      </c>
      <c r="N508" s="362">
        <f>'1次効果'!N347</f>
        <v>1.3781134970972143E-2</v>
      </c>
      <c r="O508" s="362">
        <f>'1次効果'!O347</f>
        <v>1.3074349180276886E-2</v>
      </c>
      <c r="P508" s="362">
        <f>'1次効果'!P347</f>
        <v>2.6034453498700819E-2</v>
      </c>
      <c r="Q508" s="362">
        <f>'1次効果'!Q347</f>
        <v>1.0059519626876536E-2</v>
      </c>
      <c r="R508" s="391">
        <f>'1次効果'!R347</f>
        <v>4.2775830955615098E-4</v>
      </c>
      <c r="S508" s="362">
        <f>'1次効果'!S347</f>
        <v>7.3863364249346461E-4</v>
      </c>
      <c r="T508" s="362">
        <f>'1次効果'!T347</f>
        <v>7.9733766229947477E-4</v>
      </c>
      <c r="U508" s="362">
        <f>'1次効果'!U347</f>
        <v>4.5518646625919879E-4</v>
      </c>
      <c r="V508" s="362">
        <f>'1次効果'!V347</f>
        <v>9.7845033929133251E-4</v>
      </c>
      <c r="W508" s="362">
        <f>'1次効果'!W347</f>
        <v>3.2938528904260714E-4</v>
      </c>
      <c r="X508" s="362">
        <f>'1次効果'!X347</f>
        <v>1.6358430032850006E-4</v>
      </c>
      <c r="Y508" s="362">
        <f>'1次効果'!Y347</f>
        <v>7.4543483085941429E-5</v>
      </c>
      <c r="Z508" s="362">
        <f>'1次効果'!Z347</f>
        <v>3.8349692828757836E-4</v>
      </c>
      <c r="AA508" s="362">
        <f>'1次効果'!AA347</f>
        <v>2.398301161905396E-4</v>
      </c>
      <c r="AB508" s="362">
        <f>'1次効果'!AB347</f>
        <v>2.6152841585728976E-4</v>
      </c>
      <c r="AC508" s="362">
        <f>'1次効果'!AC347</f>
        <v>3.7056592621992996E-4</v>
      </c>
      <c r="AD508" s="460">
        <f>'1次効果'!AD347</f>
        <v>2.9015050123075691E-4</v>
      </c>
    </row>
    <row r="509" spans="2:30">
      <c r="B509" s="281"/>
      <c r="C509" s="143" t="str">
        <f t="shared" si="68"/>
        <v>06</v>
      </c>
      <c r="D509" s="459" t="str">
        <f t="shared" si="68"/>
        <v>商業　　　　　　　　</v>
      </c>
      <c r="E509" s="391">
        <f>'1次効果'!E348</f>
        <v>1.3243036159100002E-2</v>
      </c>
      <c r="F509" s="362">
        <f>'1次効果'!F348</f>
        <v>1.2156021301168765E-2</v>
      </c>
      <c r="G509" s="362">
        <f>'1次効果'!G348</f>
        <v>1.3432625222493963E-2</v>
      </c>
      <c r="H509" s="362">
        <f>'1次効果'!H348</f>
        <v>1.5025956671740833E-2</v>
      </c>
      <c r="I509" s="362">
        <f>'1次効果'!I348</f>
        <v>5.0987191230326082E-3</v>
      </c>
      <c r="J509" s="362">
        <f>'1次効果'!J348</f>
        <v>1.0032087197266111</v>
      </c>
      <c r="K509" s="362">
        <f>'1次効果'!K348</f>
        <v>2.377259148817275E-3</v>
      </c>
      <c r="L509" s="362">
        <f>'1次効果'!L348</f>
        <v>6.671956518020535E-4</v>
      </c>
      <c r="M509" s="362">
        <f>'1次効果'!M348</f>
        <v>3.0960378199735125E-3</v>
      </c>
      <c r="N509" s="362">
        <f>'1次効果'!N348</f>
        <v>3.7633825110350394E-3</v>
      </c>
      <c r="O509" s="362">
        <f>'1次効果'!O348</f>
        <v>3.1806242526232899E-3</v>
      </c>
      <c r="P509" s="362">
        <f>'1次効果'!P348</f>
        <v>1.1755801152949207E-2</v>
      </c>
      <c r="Q509" s="362">
        <f>'1次効果'!Q348</f>
        <v>4.0061193845704569E-3</v>
      </c>
      <c r="R509" s="391">
        <f>'1次効果'!R348</f>
        <v>6.1920973608699432E-4</v>
      </c>
      <c r="S509" s="362">
        <f>'1次効果'!S348</f>
        <v>4.1731901169016737E-4</v>
      </c>
      <c r="T509" s="362">
        <f>'1次効果'!T348</f>
        <v>6.5383407795133392E-4</v>
      </c>
      <c r="U509" s="362">
        <f>'1次効果'!U348</f>
        <v>5.8786804701851708E-4</v>
      </c>
      <c r="V509" s="362">
        <f>'1次効果'!V348</f>
        <v>2.4514288354288822E-4</v>
      </c>
      <c r="W509" s="362">
        <f>'1次効果'!W348</f>
        <v>1.7655654276212829E-4</v>
      </c>
      <c r="X509" s="362">
        <f>'1次効果'!X348</f>
        <v>1.2895732192230659E-4</v>
      </c>
      <c r="Y509" s="362">
        <f>'1次効果'!Y348</f>
        <v>3.9622243130294707E-5</v>
      </c>
      <c r="Z509" s="362">
        <f>'1次効果'!Z348</f>
        <v>2.0768980911789318E-4</v>
      </c>
      <c r="AA509" s="362">
        <f>'1次効果'!AA348</f>
        <v>2.2114662498638049E-4</v>
      </c>
      <c r="AB509" s="362">
        <f>'1次効果'!AB348</f>
        <v>1.7532467241438012E-4</v>
      </c>
      <c r="AC509" s="362">
        <f>'1次効果'!AC348</f>
        <v>3.7181890983277211E-4</v>
      </c>
      <c r="AD509" s="460">
        <f>'1次効果'!AD348</f>
        <v>2.2372621039083737E-4</v>
      </c>
    </row>
    <row r="510" spans="2:30">
      <c r="B510" s="281"/>
      <c r="C510" s="143" t="str">
        <f t="shared" si="68"/>
        <v>07</v>
      </c>
      <c r="D510" s="459" t="str">
        <f t="shared" si="68"/>
        <v>金融・保険　　　　　</v>
      </c>
      <c r="E510" s="391">
        <f>'1次効果'!E349</f>
        <v>7.0771239413739227E-3</v>
      </c>
      <c r="F510" s="362">
        <f>'1次効果'!F349</f>
        <v>5.3062530248009714E-2</v>
      </c>
      <c r="G510" s="362">
        <f>'1次効果'!G349</f>
        <v>8.2918985574599209E-3</v>
      </c>
      <c r="H510" s="362">
        <f>'1次効果'!H349</f>
        <v>1.5083287243201543E-2</v>
      </c>
      <c r="I510" s="362">
        <f>'1次効果'!I349</f>
        <v>1.8341557944500642E-2</v>
      </c>
      <c r="J510" s="362">
        <f>'1次効果'!J349</f>
        <v>1.1853321616797237E-2</v>
      </c>
      <c r="K510" s="362">
        <f>'1次効果'!K349</f>
        <v>1.0302811541990948</v>
      </c>
      <c r="L510" s="362">
        <f>'1次効果'!L349</f>
        <v>6.3385017547800404E-2</v>
      </c>
      <c r="M510" s="362">
        <f>'1次効果'!M349</f>
        <v>1.7343628343938444E-2</v>
      </c>
      <c r="N510" s="362">
        <f>'1次効果'!N349</f>
        <v>9.3027101104377289E-3</v>
      </c>
      <c r="O510" s="362">
        <f>'1次効果'!O349</f>
        <v>1.5861484985670703E-2</v>
      </c>
      <c r="P510" s="362">
        <f>'1次効果'!P349</f>
        <v>1.0416062514336848E-2</v>
      </c>
      <c r="Q510" s="362">
        <f>'1次効果'!Q349</f>
        <v>8.7063029788165165E-3</v>
      </c>
      <c r="R510" s="391">
        <f>'1次効果'!R349</f>
        <v>8.7563525740944623E-5</v>
      </c>
      <c r="S510" s="362">
        <f>'1次効果'!S349</f>
        <v>1.1366811614623636E-4</v>
      </c>
      <c r="T510" s="362">
        <f>'1次効果'!T349</f>
        <v>1.6763215411550684E-4</v>
      </c>
      <c r="U510" s="362">
        <f>'1次効果'!U349</f>
        <v>1.1467279197907805E-4</v>
      </c>
      <c r="V510" s="362">
        <f>'1次効果'!V349</f>
        <v>6.7596422752504574E-5</v>
      </c>
      <c r="W510" s="362">
        <f>'1次効果'!W349</f>
        <v>4.5374251429599474E-5</v>
      </c>
      <c r="X510" s="362">
        <f>'1次効果'!X349</f>
        <v>4.0820002239263034E-5</v>
      </c>
      <c r="Y510" s="362">
        <f>'1次効果'!Y349</f>
        <v>3.16380073537241E-5</v>
      </c>
      <c r="Z510" s="362">
        <f>'1次効果'!Z349</f>
        <v>8.9189131587200611E-5</v>
      </c>
      <c r="AA510" s="362">
        <f>'1次効果'!AA349</f>
        <v>4.8705454337378492E-5</v>
      </c>
      <c r="AB510" s="362">
        <f>'1次効果'!AB349</f>
        <v>4.4158610213776928E-5</v>
      </c>
      <c r="AC510" s="362">
        <f>'1次効果'!AC349</f>
        <v>5.9691681389215845E-5</v>
      </c>
      <c r="AD510" s="460">
        <f>'1次効果'!AD349</f>
        <v>6.8617590720981188E-5</v>
      </c>
    </row>
    <row r="511" spans="2:30">
      <c r="B511" s="281"/>
      <c r="C511" s="143" t="str">
        <f t="shared" si="68"/>
        <v>08</v>
      </c>
      <c r="D511" s="459" t="str">
        <f t="shared" si="68"/>
        <v>不動産　　　　　　　</v>
      </c>
      <c r="E511" s="391">
        <f>'1次効果'!E350</f>
        <v>2.2149040176251563E-3</v>
      </c>
      <c r="F511" s="362">
        <f>'1次効果'!F350</f>
        <v>6.3460825069676097E-3</v>
      </c>
      <c r="G511" s="362">
        <f>'1次効果'!G350</f>
        <v>2.080918798640211E-3</v>
      </c>
      <c r="H511" s="362">
        <f>'1次効果'!H350</f>
        <v>4.3454494249339868E-3</v>
      </c>
      <c r="I511" s="362">
        <f>'1次効果'!I350</f>
        <v>4.1569898804331082E-3</v>
      </c>
      <c r="J511" s="362">
        <f>'1次効果'!J350</f>
        <v>9.9904613786318611E-3</v>
      </c>
      <c r="K511" s="362">
        <f>'1次効果'!K350</f>
        <v>9.3228374574755666E-3</v>
      </c>
      <c r="L511" s="362">
        <f>'1次効果'!L350</f>
        <v>1.012769634803113</v>
      </c>
      <c r="M511" s="362">
        <f>'1次効果'!M350</f>
        <v>1.4145126238951571E-2</v>
      </c>
      <c r="N511" s="362">
        <f>'1次効果'!N350</f>
        <v>8.0398781784886235E-3</v>
      </c>
      <c r="O511" s="362">
        <f>'1次効果'!O350</f>
        <v>1.8261076759267328E-3</v>
      </c>
      <c r="P511" s="362">
        <f>'1次効果'!P350</f>
        <v>7.9443396614583654E-3</v>
      </c>
      <c r="Q511" s="362">
        <f>'1次効果'!Q350</f>
        <v>1.8364660361823562E-2</v>
      </c>
      <c r="R511" s="391">
        <f>'1次効果'!R350</f>
        <v>5.9813273511093024E-5</v>
      </c>
      <c r="S511" s="362">
        <f>'1次効果'!S350</f>
        <v>9.3988847841821281E-5</v>
      </c>
      <c r="T511" s="362">
        <f>'1次効果'!T350</f>
        <v>7.8776008057742549E-5</v>
      </c>
      <c r="U511" s="362">
        <f>'1次効果'!U350</f>
        <v>8.0341682325630101E-5</v>
      </c>
      <c r="V511" s="362">
        <f>'1次効果'!V350</f>
        <v>6.0900270492256397E-5</v>
      </c>
      <c r="W511" s="362">
        <f>'1次効果'!W350</f>
        <v>1.3813433216214909E-4</v>
      </c>
      <c r="X511" s="362">
        <f>'1次効果'!X350</f>
        <v>9.3348269681049872E-5</v>
      </c>
      <c r="Y511" s="362">
        <f>'1次効果'!Y350</f>
        <v>1.2578952625810405E-4</v>
      </c>
      <c r="Z511" s="362">
        <f>'1次効果'!Z350</f>
        <v>1.3655559611720704E-4</v>
      </c>
      <c r="AA511" s="362">
        <f>'1次効果'!AA350</f>
        <v>1.4280974459648506E-4</v>
      </c>
      <c r="AB511" s="362">
        <f>'1次効果'!AB350</f>
        <v>4.096911136805131E-5</v>
      </c>
      <c r="AC511" s="362">
        <f>'1次効果'!AC350</f>
        <v>8.4593294687716294E-5</v>
      </c>
      <c r="AD511" s="460">
        <f>'1次効果'!AD350</f>
        <v>1.7421001210465617E-4</v>
      </c>
    </row>
    <row r="512" spans="2:30">
      <c r="B512" s="281"/>
      <c r="C512" s="143" t="str">
        <f t="shared" si="68"/>
        <v>09</v>
      </c>
      <c r="D512" s="459" t="str">
        <f t="shared" si="68"/>
        <v>運輸・郵便　　　</v>
      </c>
      <c r="E512" s="391">
        <f>'1次効果'!E351</f>
        <v>1.9942650327751863E-2</v>
      </c>
      <c r="F512" s="362">
        <f>'1次効果'!F351</f>
        <v>3.1345764377712207E-2</v>
      </c>
      <c r="G512" s="362">
        <f>'1次効果'!G351</f>
        <v>1.7504601783670835E-2</v>
      </c>
      <c r="H512" s="362">
        <f>'1次効果'!H351</f>
        <v>2.4654498461438367E-2</v>
      </c>
      <c r="I512" s="362">
        <f>'1次効果'!I351</f>
        <v>1.9842896389561548E-2</v>
      </c>
      <c r="J512" s="362">
        <f>'1次効果'!J351</f>
        <v>8.243163180965388E-3</v>
      </c>
      <c r="K512" s="362">
        <f>'1次効果'!K351</f>
        <v>1.6628218183702401E-2</v>
      </c>
      <c r="L512" s="362">
        <f>'1次効果'!L351</f>
        <v>1.8310854125894475E-3</v>
      </c>
      <c r="M512" s="362">
        <f>'1次効果'!M351</f>
        <v>1.0636450017366887</v>
      </c>
      <c r="N512" s="362">
        <f>'1次効果'!N351</f>
        <v>1.3656026116509273E-2</v>
      </c>
      <c r="O512" s="362">
        <f>'1次効果'!O351</f>
        <v>1.2127461983696734E-2</v>
      </c>
      <c r="P512" s="362">
        <f>'1次効果'!P351</f>
        <v>1.3648066700334582E-2</v>
      </c>
      <c r="Q512" s="362">
        <f>'1次効果'!Q351</f>
        <v>5.1265751417528295E-2</v>
      </c>
      <c r="R512" s="391">
        <f>'1次効果'!R351</f>
        <v>3.9483336467316068E-4</v>
      </c>
      <c r="S512" s="362">
        <f>'1次効果'!S351</f>
        <v>4.1826703503572866E-4</v>
      </c>
      <c r="T512" s="362">
        <f>'1次効果'!T351</f>
        <v>5.5370250946151225E-4</v>
      </c>
      <c r="U512" s="362">
        <f>'1次効果'!U351</f>
        <v>4.1697369740347233E-4</v>
      </c>
      <c r="V512" s="362">
        <f>'1次効果'!V351</f>
        <v>3.6240637795522328E-4</v>
      </c>
      <c r="W512" s="362">
        <f>'1次効果'!W351</f>
        <v>2.0567010302589611E-4</v>
      </c>
      <c r="X512" s="362">
        <f>'1次効果'!X351</f>
        <v>2.4641700550947495E-4</v>
      </c>
      <c r="Y512" s="362">
        <f>'1次効果'!Y351</f>
        <v>4.2504619123920166E-5</v>
      </c>
      <c r="Z512" s="362">
        <f>'1次効果'!Z351</f>
        <v>1.6417628589172209E-3</v>
      </c>
      <c r="AA512" s="362">
        <f>'1次効果'!AA351</f>
        <v>1.9653969677864335E-4</v>
      </c>
      <c r="AB512" s="362">
        <f>'1次効果'!AB351</f>
        <v>2.2673999299241055E-4</v>
      </c>
      <c r="AC512" s="362">
        <f>'1次効果'!AC351</f>
        <v>2.2567784483944561E-4</v>
      </c>
      <c r="AD512" s="460">
        <f>'1次効果'!AD351</f>
        <v>5.2961436810370157E-4</v>
      </c>
    </row>
    <row r="513" spans="2:30">
      <c r="B513" s="284"/>
      <c r="C513" s="143" t="str">
        <f t="shared" si="68"/>
        <v>10</v>
      </c>
      <c r="D513" s="459" t="str">
        <f t="shared" si="68"/>
        <v>情報通信</v>
      </c>
      <c r="E513" s="391">
        <f>'1次効果'!E352</f>
        <v>2.183031301005832E-3</v>
      </c>
      <c r="F513" s="362">
        <f>'1次効果'!F352</f>
        <v>5.119025776837414E-3</v>
      </c>
      <c r="G513" s="362">
        <f>'1次効果'!G352</f>
        <v>2.6894535662272245E-3</v>
      </c>
      <c r="H513" s="362">
        <f>'1次効果'!H352</f>
        <v>5.3446939137123863E-3</v>
      </c>
      <c r="I513" s="362">
        <f>'1次効果'!I352</f>
        <v>4.0000174900042479E-3</v>
      </c>
      <c r="J513" s="362">
        <f>'1次効果'!J352</f>
        <v>9.5809316682043833E-3</v>
      </c>
      <c r="K513" s="362">
        <f>'1次効果'!K352</f>
        <v>1.5098725741576585E-2</v>
      </c>
      <c r="L513" s="362">
        <f>'1次効果'!L352</f>
        <v>1.7796010894352455E-3</v>
      </c>
      <c r="M513" s="362">
        <f>'1次効果'!M352</f>
        <v>4.7150756751059677E-3</v>
      </c>
      <c r="N513" s="362">
        <f>'1次効果'!N352</f>
        <v>1.0972720775418541</v>
      </c>
      <c r="O513" s="362">
        <f>'1次効果'!O352</f>
        <v>9.1059030461598297E-3</v>
      </c>
      <c r="P513" s="362">
        <f>'1次効果'!P352</f>
        <v>9.3140014835756211E-3</v>
      </c>
      <c r="Q513" s="362">
        <f>'1次効果'!Q352</f>
        <v>3.2637350931492018E-2</v>
      </c>
      <c r="R513" s="391">
        <f>'1次効果'!R352</f>
        <v>5.8797391405383012E-5</v>
      </c>
      <c r="S513" s="362">
        <f>'1次効果'!S352</f>
        <v>9.0216548130586348E-5</v>
      </c>
      <c r="T513" s="362">
        <f>'1次効果'!T352</f>
        <v>8.7410941720285226E-5</v>
      </c>
      <c r="U513" s="362">
        <f>'1次効果'!U352</f>
        <v>9.4387570752999038E-5</v>
      </c>
      <c r="V513" s="362">
        <f>'1次効果'!V352</f>
        <v>5.6986932527211828E-5</v>
      </c>
      <c r="W513" s="362">
        <f>'1次効果'!W352</f>
        <v>1.1201691586973072E-4</v>
      </c>
      <c r="X513" s="362">
        <f>'1次効果'!X352</f>
        <v>1.3070110086547523E-4</v>
      </c>
      <c r="Y513" s="362">
        <f>'1次効果'!Y352</f>
        <v>2.6252475048971865E-5</v>
      </c>
      <c r="Z513" s="362">
        <f>'1次効果'!Z352</f>
        <v>7.2439066384362839E-5</v>
      </c>
      <c r="AA513" s="362">
        <f>'1次効果'!AA352</f>
        <v>4.7137991889532709E-4</v>
      </c>
      <c r="AB513" s="362">
        <f>'1次効果'!AB352</f>
        <v>9.5122705746497662E-5</v>
      </c>
      <c r="AC513" s="362">
        <f>'1次効果'!AC352</f>
        <v>9.4874053029727135E-5</v>
      </c>
      <c r="AD513" s="460">
        <f>'1次効果'!AD352</f>
        <v>3.143200164606822E-4</v>
      </c>
    </row>
    <row r="514" spans="2:30">
      <c r="B514" s="284"/>
      <c r="C514" s="143" t="str">
        <f t="shared" si="68"/>
        <v>11</v>
      </c>
      <c r="D514" s="459" t="str">
        <f t="shared" si="68"/>
        <v>公務　　　　　　　　</v>
      </c>
      <c r="E514" s="391">
        <f>'1次効果'!E353</f>
        <v>7.3724237422753919E-4</v>
      </c>
      <c r="F514" s="362">
        <f>'1次効果'!F353</f>
        <v>3.0016168199902657E-3</v>
      </c>
      <c r="G514" s="362">
        <f>'1次効果'!G353</f>
        <v>6.8359107739807612E-4</v>
      </c>
      <c r="H514" s="362">
        <f>'1次効果'!H353</f>
        <v>2.7661749073142716E-3</v>
      </c>
      <c r="I514" s="362">
        <f>'1次効果'!I353</f>
        <v>8.3732084390311114E-4</v>
      </c>
      <c r="J514" s="362">
        <f>'1次効果'!J353</f>
        <v>1.1775238705041351E-3</v>
      </c>
      <c r="K514" s="362">
        <f>'1次効果'!K353</f>
        <v>1.118633242149394E-3</v>
      </c>
      <c r="L514" s="362">
        <f>'1次効果'!L353</f>
        <v>2.2381966295448175E-4</v>
      </c>
      <c r="M514" s="362">
        <f>'1次効果'!M353</f>
        <v>1.6374057892543801E-3</v>
      </c>
      <c r="N514" s="362">
        <f>'1次効果'!N353</f>
        <v>7.263734646592361E-4</v>
      </c>
      <c r="O514" s="362">
        <f>'1次効果'!O353</f>
        <v>1.0002872530714724</v>
      </c>
      <c r="P514" s="362">
        <f>'1次効果'!P353</f>
        <v>1.0991394094177443E-3</v>
      </c>
      <c r="Q514" s="362">
        <f>'1次効果'!Q353</f>
        <v>0.21097526462897193</v>
      </c>
      <c r="R514" s="391">
        <f>'1次効果'!R353</f>
        <v>1.5500034603259783E-5</v>
      </c>
      <c r="S514" s="362">
        <f>'1次効果'!S353</f>
        <v>2.6039424386990359E-5</v>
      </c>
      <c r="T514" s="362">
        <f>'1次効果'!T353</f>
        <v>2.1275511926916933E-5</v>
      </c>
      <c r="U514" s="362">
        <f>'1次効果'!U353</f>
        <v>2.9180176266007431E-5</v>
      </c>
      <c r="V514" s="362">
        <f>'1次効果'!V353</f>
        <v>1.2286310438943504E-5</v>
      </c>
      <c r="W514" s="362">
        <f>'1次効果'!W353</f>
        <v>1.2947812256328509E-5</v>
      </c>
      <c r="X514" s="362">
        <f>'1次効果'!X353</f>
        <v>1.0141190829508435E-5</v>
      </c>
      <c r="Y514" s="362">
        <f>'1次効果'!Y353</f>
        <v>3.8857760627807703E-6</v>
      </c>
      <c r="Z514" s="362">
        <f>'1次効果'!Z353</f>
        <v>2.1867946218637676E-5</v>
      </c>
      <c r="AA514" s="362">
        <f>'1次効果'!AA353</f>
        <v>9.8457631217413387E-6</v>
      </c>
      <c r="AB514" s="362">
        <f>'1次効果'!AB353</f>
        <v>6.6663695648591264E-6</v>
      </c>
      <c r="AC514" s="362">
        <f>'1次効果'!AC353</f>
        <v>1.2772302380570736E-5</v>
      </c>
      <c r="AD514" s="460">
        <f>'1次効果'!AD353</f>
        <v>8.4529108279219162E-6</v>
      </c>
    </row>
    <row r="515" spans="2:30">
      <c r="B515" s="284"/>
      <c r="C515" s="143" t="str">
        <f t="shared" si="68"/>
        <v>12</v>
      </c>
      <c r="D515" s="459" t="str">
        <f t="shared" si="68"/>
        <v>サービス業</v>
      </c>
      <c r="E515" s="391">
        <f>'1次効果'!E354</f>
        <v>2.2492442349798573E-2</v>
      </c>
      <c r="F515" s="362">
        <f>'1次効果'!F354</f>
        <v>0.10345731236268671</v>
      </c>
      <c r="G515" s="362">
        <f>'1次効果'!G354</f>
        <v>3.2957557257804755E-2</v>
      </c>
      <c r="H515" s="362">
        <f>'1次効果'!H354</f>
        <v>7.5478155416550397E-2</v>
      </c>
      <c r="I515" s="362">
        <f>'1次効果'!I354</f>
        <v>7.2517009470174462E-2</v>
      </c>
      <c r="J515" s="362">
        <f>'1次効果'!J354</f>
        <v>5.5743214240908313E-2</v>
      </c>
      <c r="K515" s="362">
        <f>'1次効果'!K354</f>
        <v>7.1928649189007571E-2</v>
      </c>
      <c r="L515" s="362">
        <f>'1次効果'!L354</f>
        <v>1.4344782270268232E-2</v>
      </c>
      <c r="M515" s="362">
        <f>'1次効果'!M354</f>
        <v>3.8772280195960192E-2</v>
      </c>
      <c r="N515" s="362">
        <f>'1次効果'!N354</f>
        <v>0.10158049032677111</v>
      </c>
      <c r="O515" s="362">
        <f>'1次効果'!O354</f>
        <v>7.4998376746597303E-2</v>
      </c>
      <c r="P515" s="362">
        <f>'1次効果'!P354</f>
        <v>1.0657565755945559</v>
      </c>
      <c r="Q515" s="362">
        <f>'1次効果'!Q354</f>
        <v>6.5801286739222267E-2</v>
      </c>
      <c r="R515" s="391">
        <f>'1次効果'!R354</f>
        <v>3.6914310729840584E-4</v>
      </c>
      <c r="S515" s="362">
        <f>'1次効果'!S354</f>
        <v>5.0248946329009428E-4</v>
      </c>
      <c r="T515" s="362">
        <f>'1次効果'!T354</f>
        <v>6.9755566968822858E-4</v>
      </c>
      <c r="U515" s="362">
        <f>'1次効果'!U354</f>
        <v>5.3010281633892112E-4</v>
      </c>
      <c r="V515" s="362">
        <f>'1次効果'!V354</f>
        <v>4.1287341600913704E-4</v>
      </c>
      <c r="W515" s="362">
        <f>'1次効果'!W354</f>
        <v>2.1987106062151249E-4</v>
      </c>
      <c r="X515" s="362">
        <f>'1次効果'!X354</f>
        <v>2.2286560187044884E-4</v>
      </c>
      <c r="Y515" s="362">
        <f>'1次効果'!Y354</f>
        <v>5.9244207311138651E-5</v>
      </c>
      <c r="Z515" s="362">
        <f>'1次効果'!Z354</f>
        <v>4.0821467761090554E-4</v>
      </c>
      <c r="AA515" s="362">
        <f>'1次効果'!AA354</f>
        <v>3.6002125773818477E-4</v>
      </c>
      <c r="AB515" s="362">
        <f>'1次効果'!AB354</f>
        <v>5.4306744077101815E-4</v>
      </c>
      <c r="AC515" s="362">
        <f>'1次効果'!AC354</f>
        <v>3.5118476830926445E-4</v>
      </c>
      <c r="AD515" s="460">
        <f>'1次効果'!AD354</f>
        <v>5.5769552741362881E-4</v>
      </c>
    </row>
    <row r="516" spans="2:30">
      <c r="B516" s="285"/>
      <c r="C516" s="143" t="str">
        <f t="shared" si="68"/>
        <v>13</v>
      </c>
      <c r="D516" s="459" t="str">
        <f t="shared" si="68"/>
        <v>分類不明</v>
      </c>
      <c r="E516" s="391">
        <f>'1次効果'!E355</f>
        <v>3.4981852984497909E-3</v>
      </c>
      <c r="F516" s="362">
        <f>'1次効果'!F355</f>
        <v>1.4242550616100129E-2</v>
      </c>
      <c r="G516" s="362">
        <f>'1次効果'!G355</f>
        <v>3.2436120612450775E-3</v>
      </c>
      <c r="H516" s="362">
        <f>'1次効果'!H355</f>
        <v>1.3125388246770739E-2</v>
      </c>
      <c r="I516" s="362">
        <f>'1次効果'!I355</f>
        <v>3.9730535962429776E-3</v>
      </c>
      <c r="J516" s="362">
        <f>'1次効果'!J355</f>
        <v>5.5873032212604892E-3</v>
      </c>
      <c r="K516" s="362">
        <f>'1次効果'!K355</f>
        <v>5.3078695675141526E-3</v>
      </c>
      <c r="L516" s="362">
        <f>'1次効果'!L355</f>
        <v>1.0620152636664714E-3</v>
      </c>
      <c r="M516" s="362">
        <f>'1次効果'!M355</f>
        <v>7.7694243573123772E-3</v>
      </c>
      <c r="N516" s="362">
        <f>'1次効果'!N355</f>
        <v>3.4466127613966193E-3</v>
      </c>
      <c r="O516" s="362">
        <f>'1次効果'!O355</f>
        <v>1.3630042258655046E-3</v>
      </c>
      <c r="P516" s="362">
        <f>'1次効果'!P355</f>
        <v>5.2153721182950311E-3</v>
      </c>
      <c r="Q516" s="362">
        <f>'1次効果'!Q355</f>
        <v>1.001069112223657</v>
      </c>
      <c r="R516" s="391">
        <f>'1次効果'!R355</f>
        <v>7.3547038355464332E-5</v>
      </c>
      <c r="S516" s="362">
        <f>'1次効果'!S355</f>
        <v>1.2355601733569211E-4</v>
      </c>
      <c r="T516" s="362">
        <f>'1次効果'!T355</f>
        <v>1.0095144506271095E-4</v>
      </c>
      <c r="U516" s="362">
        <f>'1次効果'!U355</f>
        <v>1.3845875818908901E-4</v>
      </c>
      <c r="V516" s="362">
        <f>'1次効果'!V355</f>
        <v>5.829804695468749E-5</v>
      </c>
      <c r="W516" s="362">
        <f>'1次効果'!W355</f>
        <v>6.1436846369057344E-5</v>
      </c>
      <c r="X516" s="362">
        <f>'1次効果'!X355</f>
        <v>4.8119541020320095E-5</v>
      </c>
      <c r="Y516" s="362">
        <f>'1次効果'!Y355</f>
        <v>1.843785052389361E-5</v>
      </c>
      <c r="Z516" s="362">
        <f>'1次効果'!Z355</f>
        <v>1.0376252185650819E-4</v>
      </c>
      <c r="AA516" s="362">
        <f>'1次効果'!AA355</f>
        <v>4.6717748475299324E-5</v>
      </c>
      <c r="AB516" s="362">
        <f>'1次効果'!AB355</f>
        <v>3.1631654420647673E-5</v>
      </c>
      <c r="AC516" s="362">
        <f>'1次効果'!AC355</f>
        <v>6.0604059095059586E-5</v>
      </c>
      <c r="AD516" s="460">
        <f>'1次効果'!AD355</f>
        <v>4.0108720579613884E-5</v>
      </c>
    </row>
    <row r="517" spans="2:30">
      <c r="B517" s="461" t="s">
        <v>72</v>
      </c>
      <c r="C517" s="456" t="str">
        <f t="shared" ref="C517:D529" si="69">C9</f>
        <v>01</v>
      </c>
      <c r="D517" s="457" t="str">
        <f t="shared" si="69"/>
        <v>農林漁業</v>
      </c>
      <c r="E517" s="388">
        <f>'1次効果'!E356</f>
        <v>3.6804422639818854E-2</v>
      </c>
      <c r="F517" s="387">
        <f>'1次効果'!F356</f>
        <v>5.6519495685979646E-3</v>
      </c>
      <c r="G517" s="387">
        <f>'1次効果'!G356</f>
        <v>1.9666317101992504E-2</v>
      </c>
      <c r="H517" s="387">
        <f>'1次効果'!H356</f>
        <v>9.7085409963780112E-3</v>
      </c>
      <c r="I517" s="387">
        <f>'1次効果'!I356</f>
        <v>2.4427286353974828E-3</v>
      </c>
      <c r="J517" s="387">
        <f>'1次効果'!J356</f>
        <v>1.9513591891951443E-3</v>
      </c>
      <c r="K517" s="387">
        <f>'1次効果'!K356</f>
        <v>2.2164058261530234E-3</v>
      </c>
      <c r="L517" s="387">
        <f>'1次効果'!L356</f>
        <v>4.3853197318283681E-4</v>
      </c>
      <c r="M517" s="387">
        <f>'1次効果'!M356</f>
        <v>2.081823896155772E-3</v>
      </c>
      <c r="N517" s="387">
        <f>'1次効果'!N356</f>
        <v>3.1382454363375759E-3</v>
      </c>
      <c r="O517" s="387">
        <f>'1次効果'!O356</f>
        <v>2.0490098072036157E-3</v>
      </c>
      <c r="P517" s="387">
        <f>'1次効果'!P356</f>
        <v>7.8117007099377375E-3</v>
      </c>
      <c r="Q517" s="387">
        <f>'1次効果'!Q356</f>
        <v>2.6167350621609286E-3</v>
      </c>
      <c r="R517" s="388">
        <f>'1次効果'!R356</f>
        <v>1.1196493131114376</v>
      </c>
      <c r="S517" s="387">
        <f>'1次効果'!S356</f>
        <v>6.8556108848099196E-3</v>
      </c>
      <c r="T517" s="387">
        <f>'1次効果'!T356</f>
        <v>3.9113247347292823E-2</v>
      </c>
      <c r="U517" s="387">
        <f>'1次効果'!U356</f>
        <v>1.1290602128823792E-2</v>
      </c>
      <c r="V517" s="387">
        <f>'1次効果'!V356</f>
        <v>3.928586520714681E-3</v>
      </c>
      <c r="W517" s="387">
        <f>'1次効果'!W356</f>
        <v>3.0341430581583002E-3</v>
      </c>
      <c r="X517" s="387">
        <f>'1次効果'!X356</f>
        <v>2.877101930934729E-3</v>
      </c>
      <c r="Y517" s="387">
        <f>'1次効果'!Y356</f>
        <v>7.832293254986302E-4</v>
      </c>
      <c r="Z517" s="387">
        <f>'1次効果'!Z356</f>
        <v>4.2637226343311971E-3</v>
      </c>
      <c r="AA517" s="387">
        <f>'1次効果'!AA356</f>
        <v>4.5269258484640553E-3</v>
      </c>
      <c r="AB517" s="387">
        <f>'1次効果'!AB356</f>
        <v>3.4547524486958346E-3</v>
      </c>
      <c r="AC517" s="387">
        <f>'1次効果'!AC356</f>
        <v>1.0928184418798875E-2</v>
      </c>
      <c r="AD517" s="458">
        <f>'1次効果'!AD356</f>
        <v>4.1820206482060807E-3</v>
      </c>
    </row>
    <row r="518" spans="2:30">
      <c r="B518" s="289"/>
      <c r="C518" s="143" t="str">
        <f t="shared" si="69"/>
        <v>02</v>
      </c>
      <c r="D518" s="459" t="str">
        <f t="shared" si="69"/>
        <v>鉱業</v>
      </c>
      <c r="E518" s="391">
        <f>'1次効果'!E357</f>
        <v>1.1611170891684982E-3</v>
      </c>
      <c r="F518" s="362">
        <f>'1次効果'!F357</f>
        <v>2.2798074354967311E-3</v>
      </c>
      <c r="G518" s="362">
        <f>'1次効果'!G357</f>
        <v>1.0052479982615754E-2</v>
      </c>
      <c r="H518" s="362">
        <f>'1次効果'!H357</f>
        <v>2.5559696257673602E-3</v>
      </c>
      <c r="I518" s="362">
        <f>'1次効果'!I357</f>
        <v>2.4339161298400698E-2</v>
      </c>
      <c r="J518" s="362">
        <f>'1次効果'!J357</f>
        <v>9.0342243115307773E-4</v>
      </c>
      <c r="K518" s="362">
        <f>'1次効果'!K357</f>
        <v>4.2139872630166255E-4</v>
      </c>
      <c r="L518" s="362">
        <f>'1次効果'!L357</f>
        <v>1.1442552185081347E-4</v>
      </c>
      <c r="M518" s="362">
        <f>'1次効果'!M357</f>
        <v>6.7216885295447084E-4</v>
      </c>
      <c r="N518" s="362">
        <f>'1次効果'!N357</f>
        <v>6.6628057799804927E-4</v>
      </c>
      <c r="O518" s="362">
        <f>'1次効果'!O357</f>
        <v>5.9397533865304653E-4</v>
      </c>
      <c r="P518" s="362">
        <f>'1次効果'!P357</f>
        <v>1.2897569187147759E-3</v>
      </c>
      <c r="Q518" s="362">
        <f>'1次効果'!Q357</f>
        <v>6.5495583224202327E-4</v>
      </c>
      <c r="R518" s="391">
        <f>'1次効果'!R357</f>
        <v>8.2393288222445862E-4</v>
      </c>
      <c r="S518" s="362">
        <f>'1次効果'!S357</f>
        <v>1.0010364461237984</v>
      </c>
      <c r="T518" s="362">
        <f>'1次効果'!T357</f>
        <v>2.8128376719232604E-3</v>
      </c>
      <c r="U518" s="362">
        <f>'1次効果'!U357</f>
        <v>1.0663907119351167E-3</v>
      </c>
      <c r="V518" s="362">
        <f>'1次効果'!V357</f>
        <v>1.0245793282280667E-2</v>
      </c>
      <c r="W518" s="362">
        <f>'1次効果'!W357</f>
        <v>4.7714411432346951E-4</v>
      </c>
      <c r="X518" s="362">
        <f>'1次効果'!X357</f>
        <v>2.7444102014818775E-4</v>
      </c>
      <c r="Y518" s="362">
        <f>'1次効果'!Y357</f>
        <v>1.0796709964948023E-4</v>
      </c>
      <c r="Z518" s="362">
        <f>'1次効果'!Z357</f>
        <v>5.244028076566798E-4</v>
      </c>
      <c r="AA518" s="362">
        <f>'1次効果'!AA357</f>
        <v>4.0638901766201248E-4</v>
      </c>
      <c r="AB518" s="362">
        <f>'1次効果'!AB357</f>
        <v>4.1724094087389858E-4</v>
      </c>
      <c r="AC518" s="362">
        <f>'1次効果'!AC357</f>
        <v>6.4867969909576813E-4</v>
      </c>
      <c r="AD518" s="460">
        <f>'1次効果'!AD357</f>
        <v>4.4921076818957799E-4</v>
      </c>
    </row>
    <row r="519" spans="2:30">
      <c r="B519" s="289"/>
      <c r="C519" s="143" t="str">
        <f t="shared" si="69"/>
        <v>03</v>
      </c>
      <c r="D519" s="459" t="str">
        <f t="shared" si="69"/>
        <v>製造業</v>
      </c>
      <c r="E519" s="391">
        <f>'1次効果'!E358</f>
        <v>0.26444945325811392</v>
      </c>
      <c r="F519" s="362">
        <f>'1次効果'!F358</f>
        <v>0.16992993598159725</v>
      </c>
      <c r="G519" s="362">
        <f>'1次効果'!G358</f>
        <v>0.46319306760993689</v>
      </c>
      <c r="H519" s="362">
        <f>'1次効果'!H358</f>
        <v>0.31759661273003298</v>
      </c>
      <c r="I519" s="362">
        <f>'1次効果'!I358</f>
        <v>6.9163910759288974E-2</v>
      </c>
      <c r="J519" s="362">
        <f>'1次効果'!J358</f>
        <v>5.2841097157640439E-2</v>
      </c>
      <c r="K519" s="362">
        <f>'1次効果'!K358</f>
        <v>6.0786269322823057E-2</v>
      </c>
      <c r="L519" s="362">
        <f>'1次効果'!L358</f>
        <v>1.1782690798333176E-2</v>
      </c>
      <c r="M519" s="362">
        <f>'1次効果'!M358</f>
        <v>6.3552275091018684E-2</v>
      </c>
      <c r="N519" s="362">
        <f>'1次効果'!N358</f>
        <v>8.7303373955489566E-2</v>
      </c>
      <c r="O519" s="362">
        <f>'1次効果'!O358</f>
        <v>5.779146934658945E-2</v>
      </c>
      <c r="P519" s="362">
        <f>'1次効果'!P358</f>
        <v>0.16008643613582191</v>
      </c>
      <c r="Q519" s="362">
        <f>'1次効果'!Q358</f>
        <v>7.8410481352745212E-2</v>
      </c>
      <c r="R519" s="391">
        <f>'1次効果'!R358</f>
        <v>0.34792305669696627</v>
      </c>
      <c r="S519" s="362">
        <f>'1次効果'!S358</f>
        <v>0.2312347093489153</v>
      </c>
      <c r="T519" s="362">
        <f>'1次効果'!T358</f>
        <v>1.55346396141844</v>
      </c>
      <c r="U519" s="362">
        <f>'1次効果'!U358</f>
        <v>0.38027767290164172</v>
      </c>
      <c r="V519" s="362">
        <f>'1次効果'!V358</f>
        <v>0.12681544363602198</v>
      </c>
      <c r="W519" s="362">
        <f>'1次効果'!W358</f>
        <v>8.6773648043387122E-2</v>
      </c>
      <c r="X519" s="362">
        <f>'1次効果'!X358</f>
        <v>7.7844527138791239E-2</v>
      </c>
      <c r="Y519" s="362">
        <f>'1次効果'!Y358</f>
        <v>1.9952430787778766E-2</v>
      </c>
      <c r="Z519" s="362">
        <f>'1次効果'!Z358</f>
        <v>0.14064928301920859</v>
      </c>
      <c r="AA519" s="362">
        <f>'1次効果'!AA358</f>
        <v>0.12359567394934516</v>
      </c>
      <c r="AB519" s="362">
        <f>'1次効果'!AB358</f>
        <v>0.10110071375963252</v>
      </c>
      <c r="AC519" s="362">
        <f>'1次効果'!AC358</f>
        <v>0.18666933864873564</v>
      </c>
      <c r="AD519" s="460">
        <f>'1次効果'!AD358</f>
        <v>0.13304907164735996</v>
      </c>
    </row>
    <row r="520" spans="2:30">
      <c r="B520" s="289"/>
      <c r="C520" s="143" t="str">
        <f t="shared" si="69"/>
        <v>04</v>
      </c>
      <c r="D520" s="459" t="str">
        <f t="shared" si="69"/>
        <v>建設</v>
      </c>
      <c r="E520" s="391">
        <f>'1次効果'!E359</f>
        <v>1.3630802308936994E-3</v>
      </c>
      <c r="F520" s="362">
        <f>'1次効果'!F359</f>
        <v>1.3961407361414181E-3</v>
      </c>
      <c r="G520" s="362">
        <f>'1次効果'!G359</f>
        <v>2.1441712549863136E-3</v>
      </c>
      <c r="H520" s="362">
        <f>'1次効果'!H359</f>
        <v>1.6462313086612196E-3</v>
      </c>
      <c r="I520" s="362">
        <f>'1次効果'!I359</f>
        <v>1.3158248338882086E-3</v>
      </c>
      <c r="J520" s="362">
        <f>'1次効果'!J359</f>
        <v>7.6133073125585649E-4</v>
      </c>
      <c r="K520" s="362">
        <f>'1次効果'!K359</f>
        <v>8.7662274056406696E-4</v>
      </c>
      <c r="L520" s="362">
        <f>'1次効果'!L359</f>
        <v>2.3551573979347124E-4</v>
      </c>
      <c r="M520" s="362">
        <f>'1次効果'!M359</f>
        <v>7.8095881772615664E-4</v>
      </c>
      <c r="N520" s="362">
        <f>'1次効果'!N359</f>
        <v>1.3076427847575226E-3</v>
      </c>
      <c r="O520" s="362">
        <f>'1次効果'!O359</f>
        <v>5.9538014009914741E-4</v>
      </c>
      <c r="P520" s="362">
        <f>'1次効果'!P359</f>
        <v>1.1543997441106632E-3</v>
      </c>
      <c r="Q520" s="362">
        <f>'1次効果'!Q359</f>
        <v>1.0222269799252148E-3</v>
      </c>
      <c r="R520" s="391">
        <f>'1次効果'!R359</f>
        <v>5.3037042948347367E-3</v>
      </c>
      <c r="S520" s="362">
        <f>'1次効果'!S359</f>
        <v>8.8861855597014115E-3</v>
      </c>
      <c r="T520" s="362">
        <f>'1次効果'!T359</f>
        <v>4.9097397690956368E-3</v>
      </c>
      <c r="U520" s="362">
        <f>'1次効果'!U359</f>
        <v>1.0032173821480665</v>
      </c>
      <c r="V520" s="362">
        <f>'1次効果'!V359</f>
        <v>2.0166480592323802E-2</v>
      </c>
      <c r="W520" s="362">
        <f>'1次効果'!W359</f>
        <v>5.2867082984990694E-3</v>
      </c>
      <c r="X520" s="362">
        <f>'1次効果'!X359</f>
        <v>4.2838002761315889E-3</v>
      </c>
      <c r="Y520" s="362">
        <f>'1次効果'!Y359</f>
        <v>9.8840761234849413E-3</v>
      </c>
      <c r="Z520" s="362">
        <f>'1次効果'!Z359</f>
        <v>7.8949991384975726E-3</v>
      </c>
      <c r="AA520" s="362">
        <f>'1次効果'!AA359</f>
        <v>6.1756991782939627E-3</v>
      </c>
      <c r="AB520" s="362">
        <f>'1次効果'!AB359</f>
        <v>9.9554510631715137E-3</v>
      </c>
      <c r="AC520" s="362">
        <f>'1次効果'!AC359</f>
        <v>4.6723250355201586E-3</v>
      </c>
      <c r="AD520" s="460">
        <f>'1次効果'!AD359</f>
        <v>4.701769498156011E-3</v>
      </c>
    </row>
    <row r="521" spans="2:30">
      <c r="B521" s="289"/>
      <c r="C521" s="143" t="str">
        <f t="shared" si="69"/>
        <v>05</v>
      </c>
      <c r="D521" s="459" t="str">
        <f t="shared" si="69"/>
        <v>電力・ガス・水道</v>
      </c>
      <c r="E521" s="391">
        <f>'1次効果'!E360</f>
        <v>1.3200909711725179E-2</v>
      </c>
      <c r="F521" s="362">
        <f>'1次効果'!F360</f>
        <v>1.9858904085464358E-2</v>
      </c>
      <c r="G521" s="362">
        <f>'1次効果'!G360</f>
        <v>2.4707455128210855E-2</v>
      </c>
      <c r="H521" s="362">
        <f>'1次効果'!H360</f>
        <v>1.4947071195218807E-2</v>
      </c>
      <c r="I521" s="362">
        <f>'1次効果'!I360</f>
        <v>3.3153279498925325E-2</v>
      </c>
      <c r="J521" s="362">
        <f>'1次効果'!J360</f>
        <v>1.2155662188711041E-2</v>
      </c>
      <c r="K521" s="362">
        <f>'1次効果'!K360</f>
        <v>6.8940659037770519E-3</v>
      </c>
      <c r="L521" s="362">
        <f>'1次効果'!L360</f>
        <v>1.6509393549330048E-3</v>
      </c>
      <c r="M521" s="362">
        <f>'1次効果'!M360</f>
        <v>7.5941810500749574E-3</v>
      </c>
      <c r="N521" s="362">
        <f>'1次効果'!N360</f>
        <v>1.0323435646342957E-2</v>
      </c>
      <c r="O521" s="362">
        <f>'1次効果'!O360</f>
        <v>6.9314474640654669E-3</v>
      </c>
      <c r="P521" s="362">
        <f>'1次効果'!P360</f>
        <v>1.4531155715933148E-2</v>
      </c>
      <c r="Q521" s="362">
        <f>'1次効果'!Q360</f>
        <v>7.7279125427531853E-3</v>
      </c>
      <c r="R521" s="391">
        <f>'1次効果'!R360</f>
        <v>2.7003440245608815E-2</v>
      </c>
      <c r="S521" s="362">
        <f>'1次効果'!S360</f>
        <v>6.0070984882794554E-2</v>
      </c>
      <c r="T521" s="362">
        <f>'1次効果'!T360</f>
        <v>4.4172191973088054E-2</v>
      </c>
      <c r="U521" s="362">
        <f>'1次効果'!U360</f>
        <v>2.1757607703015942E-2</v>
      </c>
      <c r="V521" s="362">
        <f>'1次効果'!V360</f>
        <v>1.1123367322655926</v>
      </c>
      <c r="W521" s="362">
        <f>'1次効果'!W360</f>
        <v>3.5656146108581345E-2</v>
      </c>
      <c r="X521" s="362">
        <f>'1次効果'!X360</f>
        <v>1.5671475917776404E-2</v>
      </c>
      <c r="Y521" s="362">
        <f>'1次効果'!Y360</f>
        <v>7.8350772665535268E-3</v>
      </c>
      <c r="Z521" s="362">
        <f>'1次効果'!Z360</f>
        <v>2.9355049046439988E-2</v>
      </c>
      <c r="AA521" s="362">
        <f>'1次効果'!AA360</f>
        <v>2.1694693207567704E-2</v>
      </c>
      <c r="AB521" s="362">
        <f>'1次効果'!AB360</f>
        <v>2.6317253290397316E-2</v>
      </c>
      <c r="AC521" s="362">
        <f>'1次効果'!AC360</f>
        <v>3.6436105935777709E-2</v>
      </c>
      <c r="AD521" s="460">
        <f>'1次効果'!AD360</f>
        <v>2.2501664159683712E-2</v>
      </c>
    </row>
    <row r="522" spans="2:30">
      <c r="B522" s="289"/>
      <c r="C522" s="143" t="str">
        <f t="shared" si="69"/>
        <v>06</v>
      </c>
      <c r="D522" s="459" t="str">
        <f t="shared" si="69"/>
        <v>商業　　　　　　　　</v>
      </c>
      <c r="E522" s="391">
        <f>'1次効果'!E361</f>
        <v>5.9780161436947865E-2</v>
      </c>
      <c r="F522" s="362">
        <f>'1次効果'!F361</f>
        <v>5.1955516699903372E-2</v>
      </c>
      <c r="G522" s="362">
        <f>'1次効果'!G361</f>
        <v>7.0101448345912337E-2</v>
      </c>
      <c r="H522" s="362">
        <f>'1次効果'!H361</f>
        <v>6.8237132700536135E-2</v>
      </c>
      <c r="I522" s="362">
        <f>'1次効果'!I361</f>
        <v>2.3917849841051261E-2</v>
      </c>
      <c r="J522" s="362">
        <f>'1次効果'!J361</f>
        <v>1.5922089529165021E-2</v>
      </c>
      <c r="K522" s="362">
        <f>'1次効果'!K361</f>
        <v>1.4751954382516322E-2</v>
      </c>
      <c r="L522" s="362">
        <f>'1次効果'!L361</f>
        <v>3.5021413906691687E-3</v>
      </c>
      <c r="M522" s="362">
        <f>'1次効果'!M361</f>
        <v>1.5146206508284037E-2</v>
      </c>
      <c r="N522" s="362">
        <f>'1次効果'!N361</f>
        <v>2.2469666757326569E-2</v>
      </c>
      <c r="O522" s="362">
        <f>'1次効果'!O361</f>
        <v>1.5452176775313645E-2</v>
      </c>
      <c r="P522" s="362">
        <f>'1次効果'!P361</f>
        <v>4.8958017461143047E-2</v>
      </c>
      <c r="Q522" s="362">
        <f>'1次効果'!Q361</f>
        <v>2.0046278024221813E-2</v>
      </c>
      <c r="R522" s="391">
        <f>'1次効果'!R361</f>
        <v>9.880899813469507E-2</v>
      </c>
      <c r="S522" s="362">
        <f>'1次効果'!S361</f>
        <v>5.5513104210689931E-2</v>
      </c>
      <c r="T522" s="362">
        <f>'1次効果'!T361</f>
        <v>8.1603824797742766E-2</v>
      </c>
      <c r="U522" s="362">
        <f>'1次効果'!U361</f>
        <v>8.4978148463463937E-2</v>
      </c>
      <c r="V522" s="362">
        <f>'1次効果'!V361</f>
        <v>3.5107222488706298E-2</v>
      </c>
      <c r="W522" s="362">
        <f>'1次効果'!W361</f>
        <v>1.0270277698042667</v>
      </c>
      <c r="X522" s="362">
        <f>'1次効果'!X361</f>
        <v>1.9653917638921447E-2</v>
      </c>
      <c r="Y522" s="362">
        <f>'1次効果'!Y361</f>
        <v>6.0899619525481771E-3</v>
      </c>
      <c r="Z522" s="362">
        <f>'1次効果'!Z361</f>
        <v>2.5270145816503765E-2</v>
      </c>
      <c r="AA522" s="362">
        <f>'1次効果'!AA361</f>
        <v>3.4387744459231706E-2</v>
      </c>
      <c r="AB522" s="362">
        <f>'1次効果'!AB361</f>
        <v>2.520377812771302E-2</v>
      </c>
      <c r="AC522" s="362">
        <f>'1次効果'!AC361</f>
        <v>5.9241906536653205E-2</v>
      </c>
      <c r="AD522" s="460">
        <f>'1次効果'!AD361</f>
        <v>3.0557967790295546E-2</v>
      </c>
    </row>
    <row r="523" spans="2:30">
      <c r="B523" s="289"/>
      <c r="C523" s="143" t="str">
        <f t="shared" si="69"/>
        <v>07</v>
      </c>
      <c r="D523" s="459" t="str">
        <f t="shared" si="69"/>
        <v>金融・保険　　　　　</v>
      </c>
      <c r="E523" s="391">
        <f>'1次効果'!E362</f>
        <v>5.3595451070302244E-3</v>
      </c>
      <c r="F523" s="362">
        <f>'1次効果'!F362</f>
        <v>1.0201632881264015E-2</v>
      </c>
      <c r="G523" s="362">
        <f>'1次効果'!G362</f>
        <v>8.0377937729606171E-3</v>
      </c>
      <c r="H523" s="362">
        <f>'1次効果'!H362</f>
        <v>7.3428033015150015E-3</v>
      </c>
      <c r="I523" s="362">
        <f>'1次効果'!I362</f>
        <v>6.0285879918261795E-3</v>
      </c>
      <c r="J523" s="362">
        <f>'1次効果'!J362</f>
        <v>3.7247539906132021E-3</v>
      </c>
      <c r="K523" s="362">
        <f>'1次効果'!K362</f>
        <v>6.1318211469634882E-3</v>
      </c>
      <c r="L523" s="362">
        <f>'1次効果'!L362</f>
        <v>7.7592690623287369E-3</v>
      </c>
      <c r="M523" s="362">
        <f>'1次効果'!M362</f>
        <v>4.7507107474535383E-3</v>
      </c>
      <c r="N523" s="362">
        <f>'1次効果'!N362</f>
        <v>5.0176813955361546E-3</v>
      </c>
      <c r="O523" s="362">
        <f>'1次効果'!O362</f>
        <v>3.5507518955590839E-3</v>
      </c>
      <c r="P523" s="362">
        <f>'1次効果'!P362</f>
        <v>5.0618996730591864E-3</v>
      </c>
      <c r="Q523" s="362">
        <f>'1次効果'!Q362</f>
        <v>4.6639367113347312E-3</v>
      </c>
      <c r="R523" s="391">
        <f>'1次効果'!R362</f>
        <v>1.5317928475695059E-2</v>
      </c>
      <c r="S523" s="362">
        <f>'1次効果'!S362</f>
        <v>5.551248131883469E-2</v>
      </c>
      <c r="T523" s="362">
        <f>'1次効果'!T362</f>
        <v>1.5579110677552608E-2</v>
      </c>
      <c r="U523" s="362">
        <f>'1次効果'!U362</f>
        <v>2.1641748342933292E-2</v>
      </c>
      <c r="V523" s="362">
        <f>'1次効果'!V362</f>
        <v>2.5295383420523853E-2</v>
      </c>
      <c r="W523" s="362">
        <f>'1次効果'!W362</f>
        <v>2.5202262778542067E-2</v>
      </c>
      <c r="X523" s="362">
        <f>'1次効果'!X362</f>
        <v>1.0527911615821581</v>
      </c>
      <c r="Y523" s="362">
        <f>'1次効果'!Y362</f>
        <v>8.0367048692226231E-2</v>
      </c>
      <c r="Z523" s="362">
        <f>'1次効果'!Z362</f>
        <v>2.7079943697295408E-2</v>
      </c>
      <c r="AA523" s="362">
        <f>'1次効果'!AA362</f>
        <v>1.5034510919021185E-2</v>
      </c>
      <c r="AB523" s="362">
        <f>'1次効果'!AB362</f>
        <v>2.6511316181004413E-2</v>
      </c>
      <c r="AC523" s="362">
        <f>'1次効果'!AC362</f>
        <v>1.6011887248935031E-2</v>
      </c>
      <c r="AD523" s="460">
        <f>'1次効果'!AD362</f>
        <v>1.7903505180984117E-2</v>
      </c>
    </row>
    <row r="524" spans="2:30">
      <c r="B524" s="289"/>
      <c r="C524" s="143" t="str">
        <f t="shared" si="69"/>
        <v>08</v>
      </c>
      <c r="D524" s="459" t="str">
        <f t="shared" si="69"/>
        <v>不動産　　　　　　　</v>
      </c>
      <c r="E524" s="391">
        <f>'1次効果'!E363</f>
        <v>5.1646174109406555E-3</v>
      </c>
      <c r="F524" s="362">
        <f>'1次効果'!F363</f>
        <v>8.3992004401723438E-3</v>
      </c>
      <c r="G524" s="362">
        <f>'1次効果'!G363</f>
        <v>6.5916969932154103E-3</v>
      </c>
      <c r="H524" s="362">
        <f>'1次効果'!H363</f>
        <v>7.7442635678061315E-3</v>
      </c>
      <c r="I524" s="362">
        <f>'1次効果'!I363</f>
        <v>5.6969205532693525E-3</v>
      </c>
      <c r="J524" s="362">
        <f>'1次効果'!J363</f>
        <v>8.9672624401837334E-3</v>
      </c>
      <c r="K524" s="362">
        <f>'1次効果'!K363</f>
        <v>9.4909279931753437E-3</v>
      </c>
      <c r="L524" s="362">
        <f>'1次効果'!L363</f>
        <v>9.1442050399988158E-3</v>
      </c>
      <c r="M524" s="362">
        <f>'1次効果'!M363</f>
        <v>1.1673020266766098E-2</v>
      </c>
      <c r="N524" s="362">
        <f>'1次効果'!N363</f>
        <v>1.0754760067380053E-2</v>
      </c>
      <c r="O524" s="362">
        <f>'1次効果'!O363</f>
        <v>3.2440074784507735E-3</v>
      </c>
      <c r="P524" s="362">
        <f>'1次効果'!P363</f>
        <v>8.7960115193182406E-3</v>
      </c>
      <c r="Q524" s="362">
        <f>'1次効果'!Q363</f>
        <v>1.5707427739606053E-2</v>
      </c>
      <c r="R524" s="391">
        <f>'1次効果'!R363</f>
        <v>8.8438787418645953E-3</v>
      </c>
      <c r="S524" s="362">
        <f>'1次効果'!S363</f>
        <v>1.7294855016093083E-2</v>
      </c>
      <c r="T524" s="362">
        <f>'1次効果'!T363</f>
        <v>8.8770894751093385E-3</v>
      </c>
      <c r="U524" s="362">
        <f>'1次効果'!U363</f>
        <v>1.2689317906320611E-2</v>
      </c>
      <c r="V524" s="362">
        <f>'1次効果'!V363</f>
        <v>1.1175470247166419E-2</v>
      </c>
      <c r="W524" s="362">
        <f>'1次効果'!W363</f>
        <v>3.4394421356316429E-2</v>
      </c>
      <c r="X524" s="362">
        <f>'1次効果'!X363</f>
        <v>2.2564156673990123E-2</v>
      </c>
      <c r="Y524" s="362">
        <f>'1次効果'!Y363</f>
        <v>1.033521409890271</v>
      </c>
      <c r="Z524" s="362">
        <f>'1次効果'!Z363</f>
        <v>2.7345128507209285E-2</v>
      </c>
      <c r="AA524" s="362">
        <f>'1次効果'!AA363</f>
        <v>3.4705378962788469E-2</v>
      </c>
      <c r="AB524" s="362">
        <f>'1次効果'!AB363</f>
        <v>7.2785396479419411E-3</v>
      </c>
      <c r="AC524" s="362">
        <f>'1次効果'!AC363</f>
        <v>1.8172319635919375E-2</v>
      </c>
      <c r="AD524" s="460">
        <f>'1次効果'!AD363</f>
        <v>4.1422287409964557E-2</v>
      </c>
    </row>
    <row r="525" spans="2:30">
      <c r="B525" s="289"/>
      <c r="C525" s="143" t="str">
        <f t="shared" si="69"/>
        <v>09</v>
      </c>
      <c r="D525" s="459" t="str">
        <f t="shared" si="69"/>
        <v>運輸・郵便　　　</v>
      </c>
      <c r="E525" s="391">
        <f>'1次効果'!E364</f>
        <v>2.0025819207604191E-2</v>
      </c>
      <c r="F525" s="362">
        <f>'1次効果'!F364</f>
        <v>2.6952571018683251E-2</v>
      </c>
      <c r="G525" s="362">
        <f>'1次効果'!G364</f>
        <v>2.7426117700358722E-2</v>
      </c>
      <c r="H525" s="362">
        <f>'1次効果'!H364</f>
        <v>2.3572336736649414E-2</v>
      </c>
      <c r="I525" s="362">
        <f>'1次効果'!I364</f>
        <v>2.0069593557006042E-2</v>
      </c>
      <c r="J525" s="362">
        <f>'1次効果'!J364</f>
        <v>1.0051102446645935E-2</v>
      </c>
      <c r="K525" s="362">
        <f>'1次効果'!K364</f>
        <v>1.9733822292148876E-2</v>
      </c>
      <c r="L525" s="362">
        <f>'1次効果'!L364</f>
        <v>2.4216306780823708E-3</v>
      </c>
      <c r="M525" s="362">
        <f>'1次効果'!M364</f>
        <v>4.0817885324238884E-2</v>
      </c>
      <c r="N525" s="362">
        <f>'1次効果'!N364</f>
        <v>1.7940474419706448E-2</v>
      </c>
      <c r="O525" s="362">
        <f>'1次効果'!O364</f>
        <v>1.3821207609958348E-2</v>
      </c>
      <c r="P525" s="362">
        <f>'1次効果'!P364</f>
        <v>1.6754379096263396E-2</v>
      </c>
      <c r="Q525" s="362">
        <f>'1次効果'!Q364</f>
        <v>3.6298766490021873E-2</v>
      </c>
      <c r="R525" s="391">
        <f>'1次効果'!R364</f>
        <v>4.8408346535457621E-2</v>
      </c>
      <c r="S525" s="362">
        <f>'1次効果'!S364</f>
        <v>5.2061227052116285E-2</v>
      </c>
      <c r="T525" s="362">
        <f>'1次効果'!T364</f>
        <v>4.4098310019406284E-2</v>
      </c>
      <c r="U525" s="362">
        <f>'1次効果'!U364</f>
        <v>4.6886320990476654E-2</v>
      </c>
      <c r="V525" s="362">
        <f>'1次効果'!V364</f>
        <v>4.5736851500831545E-2</v>
      </c>
      <c r="W525" s="362">
        <f>'1次効果'!W364</f>
        <v>3.4049521643000673E-2</v>
      </c>
      <c r="X525" s="362">
        <f>'1次効果'!X364</f>
        <v>3.9558716050062837E-2</v>
      </c>
      <c r="Y525" s="362">
        <f>'1次効果'!Y364</f>
        <v>6.119268332609536E-3</v>
      </c>
      <c r="Z525" s="362">
        <f>'1次効果'!Z364</f>
        <v>1.1267394713367065</v>
      </c>
      <c r="AA525" s="362">
        <f>'1次効果'!AA364</f>
        <v>3.4415647136672924E-2</v>
      </c>
      <c r="AB525" s="362">
        <f>'1次効果'!AB364</f>
        <v>3.4369152155232049E-2</v>
      </c>
      <c r="AC525" s="362">
        <f>'1次効果'!AC364</f>
        <v>2.9667746879407115E-2</v>
      </c>
      <c r="AD525" s="460">
        <f>'1次効果'!AD364</f>
        <v>0.1027889754913113</v>
      </c>
    </row>
    <row r="526" spans="2:30">
      <c r="B526" s="290"/>
      <c r="C526" s="143" t="str">
        <f t="shared" si="69"/>
        <v>10</v>
      </c>
      <c r="D526" s="459" t="str">
        <f t="shared" si="69"/>
        <v>情報通信</v>
      </c>
      <c r="E526" s="391">
        <f>'1次効果'!E365</f>
        <v>1.1755017348836529E-2</v>
      </c>
      <c r="F526" s="362">
        <f>'1次効果'!F365</f>
        <v>1.8607582285942902E-2</v>
      </c>
      <c r="G526" s="362">
        <f>'1次効果'!G365</f>
        <v>1.9121490057145984E-2</v>
      </c>
      <c r="H526" s="362">
        <f>'1次効果'!H365</f>
        <v>1.9009185881240256E-2</v>
      </c>
      <c r="I526" s="362">
        <f>'1次効果'!I365</f>
        <v>2.2314818629452594E-2</v>
      </c>
      <c r="J526" s="362">
        <f>'1次効果'!J365</f>
        <v>3.0896733091276413E-2</v>
      </c>
      <c r="K526" s="362">
        <f>'1次効果'!K365</f>
        <v>5.2947874668650884E-2</v>
      </c>
      <c r="L526" s="362">
        <f>'1次効果'!L365</f>
        <v>5.8994252245923836E-3</v>
      </c>
      <c r="M526" s="362">
        <f>'1次効果'!M365</f>
        <v>1.2572260192316376E-2</v>
      </c>
      <c r="N526" s="362">
        <f>'1次効果'!N365</f>
        <v>0.1183870130189895</v>
      </c>
      <c r="O526" s="362">
        <f>'1次効果'!O365</f>
        <v>2.3304683492676087E-2</v>
      </c>
      <c r="P526" s="362">
        <f>'1次効果'!P365</f>
        <v>2.3949973923757556E-2</v>
      </c>
      <c r="Q526" s="362">
        <f>'1次効果'!Q365</f>
        <v>5.1154855474856223E-2</v>
      </c>
      <c r="R526" s="391">
        <f>'1次効果'!R365</f>
        <v>1.7678519580447655E-2</v>
      </c>
      <c r="S526" s="362">
        <f>'1次効果'!S365</f>
        <v>2.7859223042816537E-2</v>
      </c>
      <c r="T526" s="362">
        <f>'1次効果'!T365</f>
        <v>2.1573260336992958E-2</v>
      </c>
      <c r="U526" s="362">
        <f>'1次効果'!U365</f>
        <v>2.7034045730739462E-2</v>
      </c>
      <c r="V526" s="362">
        <f>'1次効果'!V365</f>
        <v>3.109592654410346E-2</v>
      </c>
      <c r="W526" s="362">
        <f>'1次効果'!W365</f>
        <v>5.3902930827844739E-2</v>
      </c>
      <c r="X526" s="362">
        <f>'1次効果'!X365</f>
        <v>7.9442809128780198E-2</v>
      </c>
      <c r="Y526" s="362">
        <f>'1次効果'!Y365</f>
        <v>1.2441001807414094E-2</v>
      </c>
      <c r="Z526" s="362">
        <f>'1次効果'!Z365</f>
        <v>2.7111128342793667E-2</v>
      </c>
      <c r="AA526" s="362">
        <f>'1次効果'!AA365</f>
        <v>1.2082147788010271</v>
      </c>
      <c r="AB526" s="362">
        <f>'1次効果'!AB365</f>
        <v>4.6353760526857732E-2</v>
      </c>
      <c r="AC526" s="362">
        <f>'1次効果'!AC365</f>
        <v>5.5371461841169235E-2</v>
      </c>
      <c r="AD526" s="460">
        <f>'1次効果'!AD365</f>
        <v>0.10688061203387766</v>
      </c>
    </row>
    <row r="527" spans="2:30">
      <c r="B527" s="290"/>
      <c r="C527" s="143" t="str">
        <f t="shared" si="69"/>
        <v>11</v>
      </c>
      <c r="D527" s="459" t="str">
        <f t="shared" si="69"/>
        <v>公務　　　　　　　　</v>
      </c>
      <c r="E527" s="391">
        <f>'1次効果'!E366</f>
        <v>5.1316072299410916E-4</v>
      </c>
      <c r="F527" s="362">
        <f>'1次効果'!F366</f>
        <v>6.5152941950202641E-4</v>
      </c>
      <c r="G527" s="362">
        <f>'1次効果'!G366</f>
        <v>7.5526114584678822E-4</v>
      </c>
      <c r="H527" s="362">
        <f>'1次効果'!H366</f>
        <v>7.6356507098234317E-4</v>
      </c>
      <c r="I527" s="362">
        <f>'1次効果'!I366</f>
        <v>3.9217447938655071E-4</v>
      </c>
      <c r="J527" s="362">
        <f>'1次効果'!J366</f>
        <v>2.82472903987713E-4</v>
      </c>
      <c r="K527" s="362">
        <f>'1次効果'!K366</f>
        <v>3.4149694509745678E-4</v>
      </c>
      <c r="L527" s="362">
        <f>'1次効果'!L366</f>
        <v>7.217105925914586E-5</v>
      </c>
      <c r="M527" s="362">
        <f>'1次効果'!M366</f>
        <v>3.579275060029448E-4</v>
      </c>
      <c r="N527" s="362">
        <f>'1次効果'!N366</f>
        <v>4.1802239425153668E-4</v>
      </c>
      <c r="O527" s="362">
        <f>'1次効果'!O366</f>
        <v>2.0442527194521228E-4</v>
      </c>
      <c r="P527" s="362">
        <f>'1次効果'!P366</f>
        <v>4.3414627586890443E-4</v>
      </c>
      <c r="Q527" s="362">
        <f>'1次効果'!Q366</f>
        <v>3.1327514975843304E-4</v>
      </c>
      <c r="R527" s="391">
        <f>'1次効果'!R366</f>
        <v>1.7838729125250667E-3</v>
      </c>
      <c r="S527" s="362">
        <f>'1次効果'!S366</f>
        <v>3.7556060184786369E-3</v>
      </c>
      <c r="T527" s="362">
        <f>'1次効果'!T366</f>
        <v>1.6581412092942093E-3</v>
      </c>
      <c r="U527" s="362">
        <f>'1次効果'!U366</f>
        <v>4.2075775154423118E-3</v>
      </c>
      <c r="V527" s="362">
        <f>'1次効果'!V366</f>
        <v>1.6085725894469305E-3</v>
      </c>
      <c r="W527" s="362">
        <f>'1次効果'!W366</f>
        <v>2.1438622919716798E-3</v>
      </c>
      <c r="X527" s="362">
        <f>'1次効果'!X366</f>
        <v>1.6716689851948132E-3</v>
      </c>
      <c r="Y527" s="362">
        <f>'1次効果'!Y366</f>
        <v>6.7827994199292838E-4</v>
      </c>
      <c r="Z527" s="362">
        <f>'1次効果'!Z366</f>
        <v>3.1628061869584823E-3</v>
      </c>
      <c r="AA527" s="362">
        <f>'1次効果'!AA366</f>
        <v>1.3936254242717966E-3</v>
      </c>
      <c r="AB527" s="362">
        <f>'1次効果'!AB366</f>
        <v>1.0007410285751588</v>
      </c>
      <c r="AC527" s="362">
        <f>'1次効果'!AC366</f>
        <v>1.7589833424039084E-3</v>
      </c>
      <c r="AD527" s="460">
        <f>'1次効果'!AD366</f>
        <v>0.24807340707479311</v>
      </c>
    </row>
    <row r="528" spans="2:30">
      <c r="B528" s="290"/>
      <c r="C528" s="143" t="str">
        <f t="shared" si="69"/>
        <v>12</v>
      </c>
      <c r="D528" s="459" t="str">
        <f t="shared" si="69"/>
        <v>サービス業</v>
      </c>
      <c r="E528" s="391">
        <f>'1次効果'!E367</f>
        <v>3.4249113561857114E-2</v>
      </c>
      <c r="F528" s="362">
        <f>'1次効果'!F367</f>
        <v>7.8402557474464118E-2</v>
      </c>
      <c r="G528" s="362">
        <f>'1次効果'!G367</f>
        <v>5.8677266503409764E-2</v>
      </c>
      <c r="H528" s="362">
        <f>'1次効果'!H367</f>
        <v>7.8887919054826283E-2</v>
      </c>
      <c r="I528" s="362">
        <f>'1次効果'!I367</f>
        <v>4.9103871398679125E-2</v>
      </c>
      <c r="J528" s="362">
        <f>'1次効果'!J367</f>
        <v>5.165530171784799E-2</v>
      </c>
      <c r="K528" s="362">
        <f>'1次効果'!K367</f>
        <v>7.24502276927175E-2</v>
      </c>
      <c r="L528" s="362">
        <f>'1次効果'!L367</f>
        <v>1.358047022711272E-2</v>
      </c>
      <c r="M528" s="362">
        <f>'1次効果'!M367</f>
        <v>2.9558225978107779E-2</v>
      </c>
      <c r="N528" s="362">
        <f>'1次効果'!N367</f>
        <v>9.7265430346555506E-2</v>
      </c>
      <c r="O528" s="362">
        <f>'1次効果'!O367</f>
        <v>4.1287710326748453E-2</v>
      </c>
      <c r="P528" s="362">
        <f>'1次効果'!P367</f>
        <v>4.9545561724288249E-2</v>
      </c>
      <c r="Q528" s="362">
        <f>'1次効果'!Q367</f>
        <v>4.8018210275923248E-2</v>
      </c>
      <c r="R528" s="391">
        <f>'1次効果'!R367</f>
        <v>7.4011205029320848E-2</v>
      </c>
      <c r="S528" s="362">
        <f>'1次効果'!S367</f>
        <v>0.17559459362843211</v>
      </c>
      <c r="T528" s="362">
        <f>'1次効果'!T367</f>
        <v>8.2993017636080815E-2</v>
      </c>
      <c r="U528" s="362">
        <f>'1次効果'!U367</f>
        <v>0.14944698029358408</v>
      </c>
      <c r="V528" s="362">
        <f>'1次効果'!V367</f>
        <v>0.13223842054384047</v>
      </c>
      <c r="W528" s="362">
        <f>'1次効果'!W367</f>
        <v>0.1361178854335223</v>
      </c>
      <c r="X528" s="362">
        <f>'1次効果'!X367</f>
        <v>0.16877003613515396</v>
      </c>
      <c r="Y528" s="362">
        <f>'1次効果'!Y367</f>
        <v>4.9630405236206612E-2</v>
      </c>
      <c r="Z528" s="362">
        <f>'1次効果'!Z367</f>
        <v>0.12279159706864302</v>
      </c>
      <c r="AA528" s="362">
        <f>'1次効果'!AA367</f>
        <v>0.26074338617258974</v>
      </c>
      <c r="AB528" s="362">
        <f>'1次効果'!AB367</f>
        <v>0.1589649210339919</v>
      </c>
      <c r="AC528" s="362">
        <f>'1次効果'!AC367</f>
        <v>1.1415178027507491</v>
      </c>
      <c r="AD528" s="460">
        <f>'1次効果'!AD367</f>
        <v>0.15060800234965679</v>
      </c>
    </row>
    <row r="529" spans="2:30">
      <c r="B529" s="291"/>
      <c r="C529" s="462" t="str">
        <f t="shared" si="69"/>
        <v>13</v>
      </c>
      <c r="D529" s="463" t="str">
        <f t="shared" si="69"/>
        <v>分類不明</v>
      </c>
      <c r="E529" s="395">
        <f>'1次効果'!E368</f>
        <v>2.075133644924251E-3</v>
      </c>
      <c r="F529" s="394">
        <f>'1次効果'!F368</f>
        <v>2.6346728392970596E-3</v>
      </c>
      <c r="G529" s="394">
        <f>'1次効果'!G368</f>
        <v>3.0541460876161086E-3</v>
      </c>
      <c r="H529" s="394">
        <f>'1次効果'!H368</f>
        <v>3.0877257316956107E-3</v>
      </c>
      <c r="I529" s="394">
        <f>'1次効果'!I368</f>
        <v>1.5858860984281249E-3</v>
      </c>
      <c r="J529" s="394">
        <f>'1次効果'!J368</f>
        <v>1.1422718079908268E-3</v>
      </c>
      <c r="K529" s="394">
        <f>'1次効果'!K368</f>
        <v>1.380954871752173E-3</v>
      </c>
      <c r="L529" s="394">
        <f>'1次効果'!L368</f>
        <v>2.9184734245569821E-4</v>
      </c>
      <c r="M529" s="394">
        <f>'1次効果'!M368</f>
        <v>1.4473972322294512E-3</v>
      </c>
      <c r="N529" s="394">
        <f>'1次効果'!N368</f>
        <v>1.6904106175193606E-3</v>
      </c>
      <c r="O529" s="394">
        <f>'1次効果'!O368</f>
        <v>8.266606166021193E-4</v>
      </c>
      <c r="P529" s="394">
        <f>'1次効果'!P368</f>
        <v>1.7556128197373188E-3</v>
      </c>
      <c r="Q529" s="394">
        <f>'1次効果'!Q368</f>
        <v>1.2668307885868157E-3</v>
      </c>
      <c r="R529" s="395">
        <f>'1次効果'!R368</f>
        <v>7.2136750401536019E-3</v>
      </c>
      <c r="S529" s="394">
        <f>'1次効果'!S368</f>
        <v>1.5187024370363771E-2</v>
      </c>
      <c r="T529" s="394">
        <f>'1次効果'!T368</f>
        <v>6.7052376716705527E-3</v>
      </c>
      <c r="U529" s="394">
        <f>'1次効果'!U368</f>
        <v>1.7014719316352199E-2</v>
      </c>
      <c r="V529" s="394">
        <f>'1次効果'!V368</f>
        <v>6.5047907041446903E-3</v>
      </c>
      <c r="W529" s="394">
        <f>'1次効果'!W368</f>
        <v>8.6694101337251427E-3</v>
      </c>
      <c r="X529" s="394">
        <f>'1次効果'!X368</f>
        <v>6.7599416691794595E-3</v>
      </c>
      <c r="Y529" s="394">
        <f>'1次効果'!Y368</f>
        <v>2.7428473482818613E-3</v>
      </c>
      <c r="Z529" s="394">
        <f>'1次効果'!Z368</f>
        <v>1.2789843877056567E-2</v>
      </c>
      <c r="AA529" s="394">
        <f>'1次効果'!AA368</f>
        <v>5.6355813622186307E-3</v>
      </c>
      <c r="AB529" s="394">
        <f>'1次効果'!AB368</f>
        <v>2.9965920212875019E-3</v>
      </c>
      <c r="AC529" s="394">
        <f>'1次効果'!AC368</f>
        <v>7.1130259022679845E-3</v>
      </c>
      <c r="AD529" s="464">
        <f>'1次効果'!AD368</f>
        <v>1.0031661628900668</v>
      </c>
    </row>
    <row r="530" spans="2:30">
      <c r="B530" s="95"/>
      <c r="C530" s="143"/>
      <c r="D530" s="143"/>
      <c r="E530" s="362"/>
      <c r="F530" s="362"/>
      <c r="G530" s="362"/>
      <c r="H530" s="362"/>
      <c r="I530" s="362"/>
      <c r="J530" s="362"/>
      <c r="K530" s="362"/>
      <c r="L530" s="362"/>
      <c r="M530" s="362"/>
      <c r="N530" s="362"/>
      <c r="O530" s="362"/>
      <c r="P530" s="362"/>
      <c r="Q530" s="362"/>
      <c r="R530" s="362"/>
      <c r="S530" s="362"/>
      <c r="T530" s="362"/>
      <c r="U530" s="362"/>
      <c r="V530" s="362"/>
      <c r="W530" s="362"/>
      <c r="X530" s="362"/>
      <c r="Y530" s="362"/>
      <c r="Z530" s="362"/>
      <c r="AA530" s="362"/>
      <c r="AB530" s="362"/>
      <c r="AC530" s="362"/>
      <c r="AD530" s="362"/>
    </row>
    <row r="531" spans="2:30" ht="14.25">
      <c r="B531" s="480" t="s">
        <v>443</v>
      </c>
    </row>
    <row r="532" spans="2:30" ht="14.25">
      <c r="B532" s="187" t="s">
        <v>439</v>
      </c>
      <c r="E532" s="505"/>
      <c r="F532" s="505"/>
      <c r="G532" s="505"/>
    </row>
    <row r="533" spans="2:30" ht="49.9" customHeight="1" thickBot="1">
      <c r="B533" s="272"/>
      <c r="C533" s="484" t="s">
        <v>313</v>
      </c>
      <c r="D533" s="274" t="s">
        <v>58</v>
      </c>
      <c r="E533" s="419"/>
      <c r="F533" s="300" t="s">
        <v>440</v>
      </c>
      <c r="H533" s="275" t="s">
        <v>333</v>
      </c>
      <c r="I533" s="117"/>
      <c r="J533" s="275" t="s">
        <v>371</v>
      </c>
      <c r="K533" s="117"/>
      <c r="L533" s="465" t="s">
        <v>372</v>
      </c>
      <c r="M533" s="117"/>
      <c r="N533" s="275" t="s">
        <v>373</v>
      </c>
      <c r="O533" s="117"/>
      <c r="P533" s="275" t="s">
        <v>334</v>
      </c>
      <c r="Q533" s="117"/>
      <c r="R533" s="275" t="s">
        <v>335</v>
      </c>
    </row>
    <row r="534" spans="2:30">
      <c r="B534" s="276" t="s">
        <v>86</v>
      </c>
      <c r="C534" s="293" t="str">
        <f t="shared" ref="C534:D546" si="70">C9</f>
        <v>01</v>
      </c>
      <c r="D534" s="278" t="str">
        <f t="shared" si="70"/>
        <v>農林漁業</v>
      </c>
      <c r="E534" s="416"/>
      <c r="F534" s="418">
        <f t="array" ref="F534:F559">MMULT(E504:AD529,F470:F495)</f>
        <v>0</v>
      </c>
      <c r="H534" s="315">
        <f>'1次効果'!H91</f>
        <v>0.57748506913196429</v>
      </c>
      <c r="I534" s="279"/>
      <c r="J534" s="294">
        <f t="shared" ref="J534:J559" si="71">F534*H534</f>
        <v>0</v>
      </c>
      <c r="L534" s="315">
        <f>'1次効果'!L91</f>
        <v>0.1299790013362786</v>
      </c>
      <c r="M534" s="279"/>
      <c r="N534" s="389">
        <f t="shared" ref="N534:N559" si="72">F534*L534</f>
        <v>0</v>
      </c>
      <c r="P534" s="315">
        <f>'1次効果'!P91</f>
        <v>4.906596852927541E-2</v>
      </c>
      <c r="Q534" s="279"/>
      <c r="R534" s="318">
        <f t="shared" ref="R534:R559" si="73">F534*P534*100</f>
        <v>0</v>
      </c>
    </row>
    <row r="535" spans="2:30">
      <c r="B535" s="281"/>
      <c r="C535" s="95" t="str">
        <f t="shared" si="70"/>
        <v>02</v>
      </c>
      <c r="D535" s="283" t="str">
        <f t="shared" si="70"/>
        <v>鉱業</v>
      </c>
      <c r="E535" s="416"/>
      <c r="F535" s="330">
        <v>0</v>
      </c>
      <c r="H535" s="319">
        <f>'1次効果'!H92</f>
        <v>0.46813725490196079</v>
      </c>
      <c r="I535" s="279"/>
      <c r="J535" s="295">
        <f t="shared" si="71"/>
        <v>0</v>
      </c>
      <c r="L535" s="319">
        <f>'1次効果'!L92</f>
        <v>0.17144607843137255</v>
      </c>
      <c r="M535" s="279"/>
      <c r="N535" s="392">
        <f t="shared" si="72"/>
        <v>0</v>
      </c>
      <c r="P535" s="319">
        <f>'1次効果'!P92</f>
        <v>4.295343137254902E-2</v>
      </c>
      <c r="Q535" s="279"/>
      <c r="R535" s="321">
        <f t="shared" si="73"/>
        <v>0</v>
      </c>
    </row>
    <row r="536" spans="2:30">
      <c r="B536" s="281"/>
      <c r="C536" s="95" t="str">
        <f t="shared" si="70"/>
        <v>03</v>
      </c>
      <c r="D536" s="283" t="str">
        <f t="shared" si="70"/>
        <v>製造業</v>
      </c>
      <c r="E536" s="416"/>
      <c r="F536" s="330">
        <v>0</v>
      </c>
      <c r="H536" s="319">
        <f>'1次効果'!H93</f>
        <v>0.27816522749299094</v>
      </c>
      <c r="I536" s="279"/>
      <c r="J536" s="295">
        <f t="shared" si="71"/>
        <v>0</v>
      </c>
      <c r="L536" s="319">
        <f>'1次効果'!L93</f>
        <v>9.0013774488754555E-2</v>
      </c>
      <c r="M536" s="279"/>
      <c r="N536" s="392">
        <f t="shared" si="72"/>
        <v>0</v>
      </c>
      <c r="P536" s="319">
        <f>'1次効果'!P93</f>
        <v>1.8834672948913531E-2</v>
      </c>
      <c r="Q536" s="279"/>
      <c r="R536" s="321">
        <f t="shared" si="73"/>
        <v>0</v>
      </c>
    </row>
    <row r="537" spans="2:30">
      <c r="B537" s="281"/>
      <c r="C537" s="95" t="str">
        <f t="shared" si="70"/>
        <v>04</v>
      </c>
      <c r="D537" s="283" t="str">
        <f t="shared" si="70"/>
        <v>建設</v>
      </c>
      <c r="E537" s="416"/>
      <c r="F537" s="330">
        <v>0</v>
      </c>
      <c r="H537" s="319">
        <f>'1次効果'!H94</f>
        <v>0.47268469980616296</v>
      </c>
      <c r="I537" s="279"/>
      <c r="J537" s="295">
        <f t="shared" si="71"/>
        <v>0</v>
      </c>
      <c r="L537" s="319">
        <f>'1次効果'!L94</f>
        <v>0.31218282799214508</v>
      </c>
      <c r="M537" s="279"/>
      <c r="N537" s="392">
        <f t="shared" si="72"/>
        <v>0</v>
      </c>
      <c r="P537" s="319">
        <f>'1次効果'!P94</f>
        <v>7.9658268752686015E-2</v>
      </c>
      <c r="Q537" s="279"/>
      <c r="R537" s="321">
        <f t="shared" si="73"/>
        <v>0</v>
      </c>
    </row>
    <row r="538" spans="2:30">
      <c r="B538" s="281"/>
      <c r="C538" s="95" t="str">
        <f t="shared" si="70"/>
        <v>05</v>
      </c>
      <c r="D538" s="283" t="str">
        <f t="shared" si="70"/>
        <v>電力・ガス・水道</v>
      </c>
      <c r="E538" s="416"/>
      <c r="F538" s="330">
        <v>0</v>
      </c>
      <c r="H538" s="319">
        <f>'1次効果'!H95</f>
        <v>0.45987482200951774</v>
      </c>
      <c r="I538" s="279"/>
      <c r="J538" s="295">
        <f t="shared" si="71"/>
        <v>0</v>
      </c>
      <c r="L538" s="319">
        <f>'1次効果'!L95</f>
        <v>0.10906094366436911</v>
      </c>
      <c r="M538" s="279"/>
      <c r="N538" s="392">
        <f t="shared" si="72"/>
        <v>0</v>
      </c>
      <c r="P538" s="319">
        <f>'1次効果'!P95</f>
        <v>1.0656596337651231E-2</v>
      </c>
      <c r="Q538" s="279"/>
      <c r="R538" s="321">
        <f t="shared" si="73"/>
        <v>0</v>
      </c>
    </row>
    <row r="539" spans="2:30">
      <c r="B539" s="281"/>
      <c r="C539" s="95" t="str">
        <f t="shared" si="70"/>
        <v>06</v>
      </c>
      <c r="D539" s="283" t="str">
        <f t="shared" si="70"/>
        <v>商業　　　　　　　　</v>
      </c>
      <c r="E539" s="416"/>
      <c r="F539" s="330">
        <v>0</v>
      </c>
      <c r="H539" s="319">
        <f>'1次効果'!H96</f>
        <v>0.77326968116871697</v>
      </c>
      <c r="I539" s="279"/>
      <c r="J539" s="295">
        <f t="shared" si="71"/>
        <v>0</v>
      </c>
      <c r="L539" s="319">
        <f>'1次効果'!L96</f>
        <v>0.39472440200434905</v>
      </c>
      <c r="M539" s="279"/>
      <c r="N539" s="392">
        <f t="shared" si="72"/>
        <v>0</v>
      </c>
      <c r="P539" s="319">
        <f>'1次効果'!P96</f>
        <v>0.1400291772331414</v>
      </c>
      <c r="Q539" s="279"/>
      <c r="R539" s="321">
        <f t="shared" si="73"/>
        <v>0</v>
      </c>
    </row>
    <row r="540" spans="2:30">
      <c r="B540" s="281"/>
      <c r="C540" s="95" t="str">
        <f t="shared" si="70"/>
        <v>07</v>
      </c>
      <c r="D540" s="283" t="str">
        <f t="shared" si="70"/>
        <v>金融・保険　　　　　</v>
      </c>
      <c r="E540" s="416"/>
      <c r="F540" s="330">
        <v>0</v>
      </c>
      <c r="H540" s="319">
        <f>'1次効果'!H97</f>
        <v>0.72168425752846566</v>
      </c>
      <c r="I540" s="279"/>
      <c r="J540" s="295">
        <f t="shared" si="71"/>
        <v>0</v>
      </c>
      <c r="L540" s="319">
        <f>'1次効果'!L97</f>
        <v>0.22638147728217903</v>
      </c>
      <c r="M540" s="279"/>
      <c r="N540" s="392">
        <f t="shared" si="72"/>
        <v>0</v>
      </c>
      <c r="P540" s="319">
        <f>'1次効果'!P97</f>
        <v>5.6497966581010625E-2</v>
      </c>
      <c r="Q540" s="279"/>
      <c r="R540" s="321">
        <f t="shared" si="73"/>
        <v>0</v>
      </c>
    </row>
    <row r="541" spans="2:30">
      <c r="B541" s="281"/>
      <c r="C541" s="95" t="str">
        <f t="shared" si="70"/>
        <v>08</v>
      </c>
      <c r="D541" s="283" t="str">
        <f t="shared" si="70"/>
        <v>不動産　　　　　　　</v>
      </c>
      <c r="E541" s="416"/>
      <c r="F541" s="330">
        <v>0</v>
      </c>
      <c r="H541" s="319">
        <f>'1次効果'!H98</f>
        <v>0.8814885549661251</v>
      </c>
      <c r="I541" s="279"/>
      <c r="J541" s="295">
        <f t="shared" si="71"/>
        <v>0</v>
      </c>
      <c r="L541" s="319">
        <f>'1次効果'!L98</f>
        <v>3.5748082075734031E-2</v>
      </c>
      <c r="M541" s="279"/>
      <c r="N541" s="392">
        <f t="shared" si="72"/>
        <v>0</v>
      </c>
      <c r="P541" s="319">
        <f>'1次効果'!P98</f>
        <v>6.5831308887657819E-3</v>
      </c>
      <c r="Q541" s="279"/>
      <c r="R541" s="321">
        <f t="shared" si="73"/>
        <v>0</v>
      </c>
    </row>
    <row r="542" spans="2:30">
      <c r="B542" s="281"/>
      <c r="C542" s="95" t="str">
        <f t="shared" si="70"/>
        <v>09</v>
      </c>
      <c r="D542" s="283" t="str">
        <f t="shared" si="70"/>
        <v>運輸・郵便　　　</v>
      </c>
      <c r="E542" s="416"/>
      <c r="F542" s="330">
        <v>0</v>
      </c>
      <c r="H542" s="319">
        <f>'1次効果'!H99</f>
        <v>0.72581981183528765</v>
      </c>
      <c r="I542" s="279"/>
      <c r="J542" s="295">
        <f t="shared" si="71"/>
        <v>0</v>
      </c>
      <c r="L542" s="319">
        <f>'1次効果'!L99</f>
        <v>0.38249931824379602</v>
      </c>
      <c r="M542" s="279"/>
      <c r="N542" s="392">
        <f t="shared" si="72"/>
        <v>0</v>
      </c>
      <c r="P542" s="319">
        <f>'1次効果'!P99</f>
        <v>9.5210662667030266E-2</v>
      </c>
      <c r="Q542" s="279"/>
      <c r="R542" s="321">
        <f t="shared" si="73"/>
        <v>0</v>
      </c>
    </row>
    <row r="543" spans="2:30">
      <c r="B543" s="284"/>
      <c r="C543" s="95" t="str">
        <f t="shared" si="70"/>
        <v>10</v>
      </c>
      <c r="D543" s="283" t="str">
        <f t="shared" si="70"/>
        <v>情報通信</v>
      </c>
      <c r="E543" s="416"/>
      <c r="F543" s="330">
        <v>0</v>
      </c>
      <c r="H543" s="319">
        <f>'1次効果'!H100</f>
        <v>0.5767673408708579</v>
      </c>
      <c r="I543" s="279"/>
      <c r="J543" s="295">
        <f t="shared" si="71"/>
        <v>0</v>
      </c>
      <c r="L543" s="319">
        <f>'1次効果'!L100</f>
        <v>0.13269238292711552</v>
      </c>
      <c r="M543" s="279"/>
      <c r="N543" s="392">
        <f t="shared" si="72"/>
        <v>0</v>
      </c>
      <c r="P543" s="319">
        <f>'1次効果'!P100</f>
        <v>2.1445431190746319E-2</v>
      </c>
      <c r="Q543" s="279"/>
      <c r="R543" s="321">
        <f t="shared" si="73"/>
        <v>0</v>
      </c>
    </row>
    <row r="544" spans="2:30">
      <c r="B544" s="284"/>
      <c r="C544" s="95" t="str">
        <f t="shared" si="70"/>
        <v>11</v>
      </c>
      <c r="D544" s="283" t="str">
        <f t="shared" si="70"/>
        <v>公務　　　　　　　　</v>
      </c>
      <c r="E544" s="416"/>
      <c r="F544" s="330">
        <v>0</v>
      </c>
      <c r="H544" s="319">
        <f>'1次効果'!H101</f>
        <v>0.7828487510061144</v>
      </c>
      <c r="I544" s="279"/>
      <c r="J544" s="295">
        <f t="shared" si="71"/>
        <v>0</v>
      </c>
      <c r="L544" s="319">
        <f>'1次効果'!L101</f>
        <v>0.32722133574330081</v>
      </c>
      <c r="M544" s="279"/>
      <c r="N544" s="392">
        <f t="shared" si="72"/>
        <v>0</v>
      </c>
      <c r="P544" s="319">
        <f>'1次効果'!P101</f>
        <v>6.4956154595647936E-2</v>
      </c>
      <c r="Q544" s="279"/>
      <c r="R544" s="321">
        <f t="shared" si="73"/>
        <v>0</v>
      </c>
    </row>
    <row r="545" spans="2:18">
      <c r="B545" s="284"/>
      <c r="C545" s="95" t="str">
        <f t="shared" si="70"/>
        <v>12</v>
      </c>
      <c r="D545" s="283" t="str">
        <f t="shared" si="70"/>
        <v>サービス業</v>
      </c>
      <c r="E545" s="416"/>
      <c r="F545" s="330">
        <v>0</v>
      </c>
      <c r="H545" s="319">
        <f>'1次効果'!H102</f>
        <v>0.64284902520892673</v>
      </c>
      <c r="I545" s="279"/>
      <c r="J545" s="295">
        <f t="shared" si="71"/>
        <v>0</v>
      </c>
      <c r="L545" s="319">
        <f>'1次効果'!L102</f>
        <v>0.36445981873960048</v>
      </c>
      <c r="M545" s="279"/>
      <c r="N545" s="392">
        <f t="shared" si="72"/>
        <v>0</v>
      </c>
      <c r="P545" s="319">
        <f>'1次効果'!P102</f>
        <v>0.12368812835969166</v>
      </c>
      <c r="Q545" s="279"/>
      <c r="R545" s="321">
        <f t="shared" si="73"/>
        <v>0</v>
      </c>
    </row>
    <row r="546" spans="2:18" ht="12.75" thickBot="1">
      <c r="B546" s="285"/>
      <c r="C546" s="95" t="str">
        <f t="shared" si="70"/>
        <v>13</v>
      </c>
      <c r="D546" s="283" t="str">
        <f t="shared" si="70"/>
        <v>分類不明</v>
      </c>
      <c r="E546" s="416"/>
      <c r="F546" s="332">
        <v>0</v>
      </c>
      <c r="H546" s="466">
        <f>'1次効果'!H103</f>
        <v>0.49930121948470574</v>
      </c>
      <c r="I546" s="279"/>
      <c r="J546" s="295">
        <f t="shared" si="71"/>
        <v>0</v>
      </c>
      <c r="L546" s="466">
        <f>'1次効果'!L103</f>
        <v>1.0233753353019409E-2</v>
      </c>
      <c r="M546" s="279"/>
      <c r="N546" s="392">
        <f t="shared" si="72"/>
        <v>0</v>
      </c>
      <c r="P546" s="466">
        <f>'1次効果'!P103</f>
        <v>1.8145752090706218E-3</v>
      </c>
      <c r="Q546" s="279"/>
      <c r="R546" s="321">
        <f t="shared" si="73"/>
        <v>0</v>
      </c>
    </row>
    <row r="547" spans="2:18">
      <c r="B547" s="461" t="s">
        <v>72</v>
      </c>
      <c r="C547" s="293" t="str">
        <f t="shared" ref="C547:D559" si="74">C9</f>
        <v>01</v>
      </c>
      <c r="D547" s="278" t="str">
        <f t="shared" si="74"/>
        <v>農林漁業</v>
      </c>
      <c r="E547" s="416"/>
      <c r="F547" s="330">
        <v>0</v>
      </c>
      <c r="H547" s="323">
        <f>'1次効果'!H104</f>
        <v>0.4751328233790873</v>
      </c>
      <c r="I547" s="279"/>
      <c r="J547" s="294">
        <f t="shared" si="71"/>
        <v>0</v>
      </c>
      <c r="L547" s="323">
        <f>'1次効果'!L104</f>
        <v>0.10248162882468638</v>
      </c>
      <c r="M547" s="279"/>
      <c r="N547" s="389">
        <f t="shared" si="72"/>
        <v>0</v>
      </c>
      <c r="P547" s="323">
        <f>'1次効果'!P104</f>
        <v>4.4245099504678621E-2</v>
      </c>
      <c r="Q547" s="279"/>
      <c r="R547" s="318">
        <f t="shared" si="73"/>
        <v>0</v>
      </c>
    </row>
    <row r="548" spans="2:18">
      <c r="B548" s="289"/>
      <c r="C548" s="95" t="str">
        <f t="shared" si="74"/>
        <v>02</v>
      </c>
      <c r="D548" s="283" t="str">
        <f t="shared" si="74"/>
        <v>鉱業</v>
      </c>
      <c r="E548" s="416"/>
      <c r="F548" s="330">
        <v>0</v>
      </c>
      <c r="H548" s="324">
        <f>'1次効果'!H105</f>
        <v>0.52116474966780701</v>
      </c>
      <c r="I548" s="279"/>
      <c r="J548" s="295">
        <f t="shared" si="71"/>
        <v>0</v>
      </c>
      <c r="L548" s="324">
        <f>'1次効果'!L105</f>
        <v>0.17081872786632915</v>
      </c>
      <c r="M548" s="279"/>
      <c r="N548" s="392">
        <f t="shared" si="72"/>
        <v>0</v>
      </c>
      <c r="P548" s="324">
        <f>'1次効果'!P105</f>
        <v>4.3925228025661532E-2</v>
      </c>
      <c r="Q548" s="279"/>
      <c r="R548" s="321">
        <f t="shared" si="73"/>
        <v>0</v>
      </c>
    </row>
    <row r="549" spans="2:18">
      <c r="B549" s="289"/>
      <c r="C549" s="95" t="str">
        <f t="shared" si="74"/>
        <v>03</v>
      </c>
      <c r="D549" s="283" t="str">
        <f t="shared" si="74"/>
        <v>製造業</v>
      </c>
      <c r="E549" s="416"/>
      <c r="F549" s="330">
        <v>0</v>
      </c>
      <c r="H549" s="324">
        <f>'1次効果'!H106</f>
        <v>0.34442298213668882</v>
      </c>
      <c r="I549" s="279"/>
      <c r="J549" s="295">
        <f t="shared" si="71"/>
        <v>0</v>
      </c>
      <c r="L549" s="324">
        <f>'1次効果'!L106</f>
        <v>0.12665347612981989</v>
      </c>
      <c r="M549" s="279"/>
      <c r="N549" s="392">
        <f t="shared" si="72"/>
        <v>0</v>
      </c>
      <c r="P549" s="324">
        <f>'1次効果'!P106</f>
        <v>3.0424239679151251E-2</v>
      </c>
      <c r="Q549" s="279"/>
      <c r="R549" s="321">
        <f t="shared" si="73"/>
        <v>0</v>
      </c>
    </row>
    <row r="550" spans="2:18">
      <c r="B550" s="289"/>
      <c r="C550" s="95" t="str">
        <f t="shared" si="74"/>
        <v>04</v>
      </c>
      <c r="D550" s="283" t="str">
        <f t="shared" si="74"/>
        <v>建設</v>
      </c>
      <c r="E550" s="416"/>
      <c r="F550" s="330">
        <v>0</v>
      </c>
      <c r="H550" s="324">
        <f>'1次効果'!H107</f>
        <v>0.46849697745604568</v>
      </c>
      <c r="I550" s="279"/>
      <c r="J550" s="295">
        <f t="shared" si="71"/>
        <v>0</v>
      </c>
      <c r="L550" s="324">
        <f>'1次効果'!L107</f>
        <v>0.29919288249243992</v>
      </c>
      <c r="M550" s="279"/>
      <c r="N550" s="392">
        <f t="shared" si="72"/>
        <v>0</v>
      </c>
      <c r="P550" s="324">
        <f>'1次効果'!P107</f>
        <v>7.0633856429153846E-2</v>
      </c>
      <c r="Q550" s="279"/>
      <c r="R550" s="321">
        <f t="shared" si="73"/>
        <v>0</v>
      </c>
    </row>
    <row r="551" spans="2:18">
      <c r="B551" s="289"/>
      <c r="C551" s="95" t="str">
        <f t="shared" si="74"/>
        <v>05</v>
      </c>
      <c r="D551" s="283" t="str">
        <f t="shared" si="74"/>
        <v>電力・ガス・水道</v>
      </c>
      <c r="E551" s="416"/>
      <c r="F551" s="330">
        <v>0</v>
      </c>
      <c r="H551" s="324">
        <f>'1次効果'!H108</f>
        <v>0.37784703244036333</v>
      </c>
      <c r="I551" s="279"/>
      <c r="J551" s="295">
        <f t="shared" si="71"/>
        <v>0</v>
      </c>
      <c r="L551" s="324">
        <f>'1次効果'!L108</f>
        <v>6.9400057237943139E-2</v>
      </c>
      <c r="M551" s="279"/>
      <c r="N551" s="392">
        <f t="shared" si="72"/>
        <v>0</v>
      </c>
      <c r="P551" s="324">
        <f>'1次効果'!P108</f>
        <v>1.1287977417438625E-2</v>
      </c>
      <c r="Q551" s="279"/>
      <c r="R551" s="321">
        <f t="shared" si="73"/>
        <v>0</v>
      </c>
    </row>
    <row r="552" spans="2:18">
      <c r="B552" s="289"/>
      <c r="C552" s="95" t="str">
        <f t="shared" si="74"/>
        <v>06</v>
      </c>
      <c r="D552" s="283" t="str">
        <f t="shared" si="74"/>
        <v>商業　　　　　　　　</v>
      </c>
      <c r="E552" s="416"/>
      <c r="F552" s="330">
        <v>0</v>
      </c>
      <c r="H552" s="324">
        <f>'1次効果'!H109</f>
        <v>0.69821874761802993</v>
      </c>
      <c r="I552" s="279"/>
      <c r="J552" s="295">
        <f t="shared" si="71"/>
        <v>0</v>
      </c>
      <c r="L552" s="324">
        <f>'1次効果'!L109</f>
        <v>0.33395418025267887</v>
      </c>
      <c r="M552" s="279"/>
      <c r="N552" s="392">
        <f t="shared" si="72"/>
        <v>0</v>
      </c>
      <c r="P552" s="324">
        <f>'1次効果'!P109</f>
        <v>0.10423056051998526</v>
      </c>
      <c r="Q552" s="279"/>
      <c r="R552" s="321">
        <f t="shared" si="73"/>
        <v>0</v>
      </c>
    </row>
    <row r="553" spans="2:18">
      <c r="B553" s="289"/>
      <c r="C553" s="95" t="str">
        <f t="shared" si="74"/>
        <v>07</v>
      </c>
      <c r="D553" s="283" t="str">
        <f t="shared" si="74"/>
        <v>金融・保険　　　　　</v>
      </c>
      <c r="E553" s="416"/>
      <c r="F553" s="330">
        <v>0</v>
      </c>
      <c r="H553" s="324">
        <f>'1次効果'!H110</f>
        <v>0.67480481894986755</v>
      </c>
      <c r="I553" s="279"/>
      <c r="J553" s="295">
        <f t="shared" si="71"/>
        <v>0</v>
      </c>
      <c r="L553" s="324">
        <f>'1次効果'!L110</f>
        <v>0.24090799791194156</v>
      </c>
      <c r="M553" s="279"/>
      <c r="N553" s="392">
        <f t="shared" si="72"/>
        <v>0</v>
      </c>
      <c r="P553" s="324">
        <f>'1次効果'!P110</f>
        <v>4.9281625480211429E-2</v>
      </c>
      <c r="Q553" s="279"/>
      <c r="R553" s="321">
        <f t="shared" si="73"/>
        <v>0</v>
      </c>
    </row>
    <row r="554" spans="2:18">
      <c r="B554" s="289"/>
      <c r="C554" s="95" t="str">
        <f t="shared" si="74"/>
        <v>08</v>
      </c>
      <c r="D554" s="283" t="str">
        <f t="shared" si="74"/>
        <v>不動産　　　　　　　</v>
      </c>
      <c r="E554" s="416"/>
      <c r="F554" s="330">
        <v>0</v>
      </c>
      <c r="H554" s="324">
        <f>'1次効果'!H111</f>
        <v>0.84051297339276498</v>
      </c>
      <c r="I554" s="279"/>
      <c r="J554" s="295">
        <f t="shared" si="71"/>
        <v>0</v>
      </c>
      <c r="L554" s="324">
        <f>'1次効果'!L111</f>
        <v>5.2309908131753562E-2</v>
      </c>
      <c r="M554" s="279"/>
      <c r="N554" s="392">
        <f t="shared" si="72"/>
        <v>0</v>
      </c>
      <c r="P554" s="324">
        <f>'1次効果'!P111</f>
        <v>9.134801308772254E-3</v>
      </c>
      <c r="Q554" s="279"/>
      <c r="R554" s="321">
        <f t="shared" si="73"/>
        <v>0</v>
      </c>
    </row>
    <row r="555" spans="2:18">
      <c r="B555" s="289"/>
      <c r="C555" s="95" t="str">
        <f t="shared" si="74"/>
        <v>09</v>
      </c>
      <c r="D555" s="283" t="str">
        <f t="shared" si="74"/>
        <v>運輸・郵便　　　</v>
      </c>
      <c r="E555" s="416"/>
      <c r="F555" s="330">
        <v>0</v>
      </c>
      <c r="H555" s="324">
        <f>'1次効果'!H112</f>
        <v>0.62228178256471867</v>
      </c>
      <c r="I555" s="279"/>
      <c r="J555" s="295">
        <f t="shared" si="71"/>
        <v>0</v>
      </c>
      <c r="L555" s="324">
        <f>'1次効果'!L112</f>
        <v>0.28641311595098773</v>
      </c>
      <c r="M555" s="279"/>
      <c r="N555" s="392">
        <f t="shared" si="72"/>
        <v>0</v>
      </c>
      <c r="P555" s="324">
        <f>'1次効果'!P112</f>
        <v>7.3678092470764359E-2</v>
      </c>
      <c r="Q555" s="279"/>
      <c r="R555" s="321">
        <f t="shared" si="73"/>
        <v>0</v>
      </c>
    </row>
    <row r="556" spans="2:18">
      <c r="B556" s="290"/>
      <c r="C556" s="95" t="str">
        <f t="shared" si="74"/>
        <v>10</v>
      </c>
      <c r="D556" s="283" t="str">
        <f t="shared" si="74"/>
        <v>情報通信</v>
      </c>
      <c r="E556" s="416"/>
      <c r="F556" s="330">
        <v>0</v>
      </c>
      <c r="H556" s="324">
        <f>'1次効果'!H113</f>
        <v>0.5159656525007893</v>
      </c>
      <c r="I556" s="279"/>
      <c r="J556" s="295">
        <f t="shared" si="71"/>
        <v>0</v>
      </c>
      <c r="L556" s="324">
        <f>'1次効果'!L113</f>
        <v>0.1796949487111151</v>
      </c>
      <c r="M556" s="279"/>
      <c r="N556" s="392">
        <f t="shared" si="72"/>
        <v>0</v>
      </c>
      <c r="P556" s="324">
        <f>'1次効果'!P113</f>
        <v>3.3020844358673661E-2</v>
      </c>
      <c r="Q556" s="279"/>
      <c r="R556" s="321">
        <f t="shared" si="73"/>
        <v>0</v>
      </c>
    </row>
    <row r="557" spans="2:18">
      <c r="B557" s="290"/>
      <c r="C557" s="95" t="str">
        <f t="shared" si="74"/>
        <v>11</v>
      </c>
      <c r="D557" s="283" t="str">
        <f t="shared" si="74"/>
        <v>公務　　　　　　　　</v>
      </c>
      <c r="E557" s="416"/>
      <c r="F557" s="330">
        <v>0</v>
      </c>
      <c r="H557" s="324">
        <f>'1次効果'!H114</f>
        <v>0.70749180708118375</v>
      </c>
      <c r="I557" s="279"/>
      <c r="J557" s="295">
        <f t="shared" si="71"/>
        <v>0</v>
      </c>
      <c r="L557" s="324">
        <f>'1次効果'!L114</f>
        <v>0.2680581560834624</v>
      </c>
      <c r="M557" s="279"/>
      <c r="N557" s="392">
        <f t="shared" si="72"/>
        <v>0</v>
      </c>
      <c r="P557" s="324">
        <f>'1次効果'!P114</f>
        <v>5.0897421545580059E-2</v>
      </c>
      <c r="Q557" s="279"/>
      <c r="R557" s="321">
        <f t="shared" si="73"/>
        <v>0</v>
      </c>
    </row>
    <row r="558" spans="2:18">
      <c r="B558" s="290"/>
      <c r="C558" s="95" t="str">
        <f t="shared" si="74"/>
        <v>12</v>
      </c>
      <c r="D558" s="283" t="str">
        <f t="shared" si="74"/>
        <v>サービス業</v>
      </c>
      <c r="E558" s="416"/>
      <c r="F558" s="330">
        <v>0</v>
      </c>
      <c r="H558" s="324">
        <f>'1次効果'!H115</f>
        <v>0.62213981041768296</v>
      </c>
      <c r="I558" s="279"/>
      <c r="J558" s="295">
        <f t="shared" si="71"/>
        <v>0</v>
      </c>
      <c r="L558" s="324">
        <f>'1次効果'!L115</f>
        <v>0.34660326868083741</v>
      </c>
      <c r="M558" s="279"/>
      <c r="N558" s="392">
        <f t="shared" si="72"/>
        <v>0</v>
      </c>
      <c r="P558" s="324">
        <f>'1次効果'!P115</f>
        <v>0.1017789278451518</v>
      </c>
      <c r="Q558" s="279"/>
      <c r="R558" s="321">
        <f t="shared" si="73"/>
        <v>0</v>
      </c>
    </row>
    <row r="559" spans="2:18" ht="12.75" thickBot="1">
      <c r="B559" s="290"/>
      <c r="C559" s="95" t="str">
        <f t="shared" si="74"/>
        <v>13</v>
      </c>
      <c r="D559" s="283" t="str">
        <f t="shared" si="74"/>
        <v>分類不明</v>
      </c>
      <c r="E559" s="416"/>
      <c r="F559" s="332">
        <v>0</v>
      </c>
      <c r="H559" s="467">
        <f>'1次効果'!H116</f>
        <v>0.41006897522339086</v>
      </c>
      <c r="I559" s="279"/>
      <c r="J559" s="295">
        <f t="shared" si="71"/>
        <v>0</v>
      </c>
      <c r="L559" s="467">
        <f>'1次効果'!L116</f>
        <v>1.0614513248811644E-2</v>
      </c>
      <c r="M559" s="279"/>
      <c r="N559" s="392">
        <f t="shared" si="72"/>
        <v>0</v>
      </c>
      <c r="P559" s="467">
        <f>'1次効果'!P116</f>
        <v>2.303735104561817E-3</v>
      </c>
      <c r="Q559" s="279"/>
      <c r="R559" s="321">
        <f t="shared" si="73"/>
        <v>0</v>
      </c>
    </row>
    <row r="560" spans="2:18">
      <c r="B560" s="277" t="s">
        <v>317</v>
      </c>
      <c r="C560" s="293"/>
      <c r="D560" s="278"/>
      <c r="E560" s="426"/>
      <c r="F560" s="295">
        <f>SUM(F534:F546)</f>
        <v>0</v>
      </c>
      <c r="H560" s="468"/>
      <c r="I560" s="135"/>
      <c r="J560" s="294">
        <f>SUM(J534:J546)</f>
        <v>0</v>
      </c>
      <c r="K560" s="135"/>
      <c r="L560" s="468"/>
      <c r="M560" s="135"/>
      <c r="N560" s="294">
        <f>SUM(N534:N546)</f>
        <v>0</v>
      </c>
      <c r="O560" s="135"/>
      <c r="P560" s="135"/>
      <c r="Q560" s="143"/>
      <c r="R560" s="318">
        <f>SUM(R534:R546)</f>
        <v>0</v>
      </c>
    </row>
    <row r="561" spans="2:18">
      <c r="B561" s="282" t="s">
        <v>318</v>
      </c>
      <c r="C561" s="95"/>
      <c r="D561" s="283"/>
      <c r="E561" s="419"/>
      <c r="F561" s="295">
        <f>SUM(F547:F559)</f>
        <v>0</v>
      </c>
      <c r="H561" s="468"/>
      <c r="I561" s="135"/>
      <c r="J561" s="295">
        <f>SUM(J547:J559)</f>
        <v>0</v>
      </c>
      <c r="K561" s="135"/>
      <c r="L561" s="468"/>
      <c r="M561" s="135"/>
      <c r="N561" s="295">
        <f>SUM(N547:N559)</f>
        <v>0</v>
      </c>
      <c r="O561" s="135"/>
      <c r="P561" s="135"/>
      <c r="Q561" s="143"/>
      <c r="R561" s="321">
        <f>SUM(R547:R559)</f>
        <v>0</v>
      </c>
    </row>
    <row r="562" spans="2:18">
      <c r="B562" s="296" t="s">
        <v>70</v>
      </c>
      <c r="C562" s="297"/>
      <c r="D562" s="286"/>
      <c r="E562" s="419"/>
      <c r="F562" s="298">
        <f>SUM(F534:F559)</f>
        <v>0</v>
      </c>
      <c r="H562" s="468"/>
      <c r="I562" s="135"/>
      <c r="J562" s="298">
        <f>SUM(J534:J559)</f>
        <v>0</v>
      </c>
      <c r="K562" s="135"/>
      <c r="L562" s="468"/>
      <c r="M562" s="135"/>
      <c r="N562" s="298">
        <f>SUM(N534:N559)</f>
        <v>0</v>
      </c>
      <c r="O562" s="135"/>
      <c r="P562" s="135"/>
      <c r="Q562" s="143"/>
      <c r="R562" s="334">
        <f>SUM(R534:R559)</f>
        <v>0</v>
      </c>
    </row>
    <row r="563" spans="2:18">
      <c r="B563" s="335"/>
      <c r="C563" s="95"/>
      <c r="D563" s="335"/>
      <c r="E563" s="419"/>
      <c r="F563" s="336"/>
    </row>
    <row r="566" spans="2:18" ht="17.25">
      <c r="B566" s="299" t="s">
        <v>463</v>
      </c>
    </row>
  </sheetData>
  <phoneticPr fontId="3"/>
  <pageMargins left="0.78740157480314965" right="0.78740157480314965" top="0.98425196850393704" bottom="0.98425196850393704" header="0.51181102362204722" footer="0.51181102362204722"/>
  <pageSetup paperSize="9" scale="60" fitToHeight="2" pageOrder="overThenDown" orientation="landscape" r:id="rId1"/>
  <headerFooter alignWithMargins="0"/>
  <rowBreaks count="15" manualBreakCount="15">
    <brk id="40" min="1" max="29" man="1"/>
    <brk id="76" min="1" max="29" man="1"/>
    <brk id="112" min="1" max="29" man="1"/>
    <brk id="148" min="1" max="29" man="1"/>
    <brk id="184" min="1" max="29" man="1"/>
    <brk id="218" min="1" max="29" man="1"/>
    <brk id="249" min="1" max="29" man="1"/>
    <brk id="284" min="1" max="29" man="1"/>
    <brk id="325" min="1" max="29" man="1"/>
    <brk id="361" min="1" max="29" man="1"/>
    <brk id="395" min="1" max="29" man="1"/>
    <brk id="431" min="1" max="29" man="1"/>
    <brk id="466" min="1" max="29" man="1"/>
    <brk id="499" min="1" max="29" man="1"/>
    <brk id="530" min="1" max="29" man="1"/>
  </rowBreaks>
  <colBreaks count="1" manualBreakCount="1">
    <brk id="19" min="1" max="52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B1:P43"/>
  <sheetViews>
    <sheetView showGridLines="0" view="pageBreakPreview" zoomScaleNormal="75" zoomScaleSheetLayoutView="100" workbookViewId="0"/>
  </sheetViews>
  <sheetFormatPr defaultRowHeight="12"/>
  <cols>
    <col min="1" max="1" width="2.75" style="548" customWidth="1"/>
    <col min="2" max="2" width="9.125" style="548" customWidth="1"/>
    <col min="3" max="3" width="3.375" style="547" customWidth="1"/>
    <col min="4" max="4" width="16.75" style="548" bestFit="1" customWidth="1"/>
    <col min="5" max="9" width="14.125" style="548" customWidth="1"/>
    <col min="10" max="15" width="15" style="548" customWidth="1"/>
    <col min="16" max="16" width="3.25" style="548" customWidth="1"/>
    <col min="17" max="16384" width="9" style="548"/>
  </cols>
  <sheetData>
    <row r="1" spans="2:16" ht="14.25">
      <c r="B1" s="546" t="s">
        <v>464</v>
      </c>
    </row>
    <row r="2" spans="2:16" ht="49.9" customHeight="1">
      <c r="B2" s="273"/>
      <c r="C2" s="549" t="s">
        <v>313</v>
      </c>
      <c r="D2" s="550" t="s">
        <v>58</v>
      </c>
      <c r="E2" s="485" t="s">
        <v>465</v>
      </c>
      <c r="F2" s="485" t="s">
        <v>466</v>
      </c>
      <c r="G2" s="485" t="s">
        <v>467</v>
      </c>
      <c r="H2" s="551" t="s">
        <v>468</v>
      </c>
      <c r="I2" s="275" t="s">
        <v>469</v>
      </c>
      <c r="J2" s="275" t="s">
        <v>202</v>
      </c>
      <c r="K2" s="552" t="s">
        <v>470</v>
      </c>
      <c r="L2" s="275" t="s">
        <v>227</v>
      </c>
      <c r="M2" s="551" t="s">
        <v>471</v>
      </c>
      <c r="N2" s="552" t="s">
        <v>472</v>
      </c>
      <c r="O2" s="552" t="s">
        <v>473</v>
      </c>
      <c r="P2" s="553" t="str">
        <f>C2</f>
        <v>コード</v>
      </c>
    </row>
    <row r="3" spans="2:16">
      <c r="B3" s="554" t="s">
        <v>86</v>
      </c>
      <c r="C3" s="555" t="str">
        <f t="array" ref="C3:D15">+入力_県内外!$O$6:$P$18</f>
        <v>01</v>
      </c>
      <c r="D3" s="556" t="str">
        <v>農林漁業</v>
      </c>
      <c r="E3" s="557">
        <v>0.3841408896975782</v>
      </c>
      <c r="F3" s="557">
        <v>0.18627258752666587</v>
      </c>
      <c r="G3" s="557">
        <v>0.57041347722424407</v>
      </c>
      <c r="H3" s="557">
        <v>0.42958652277575593</v>
      </c>
      <c r="I3" s="557">
        <v>0.81372741247333413</v>
      </c>
      <c r="J3" s="558">
        <v>0.57748506913196429</v>
      </c>
      <c r="K3" s="559">
        <v>0.1299790013362786</v>
      </c>
      <c r="L3" s="672">
        <v>4.906596852927541E-2</v>
      </c>
      <c r="M3" s="560">
        <v>1.3431473710761047E-2</v>
      </c>
      <c r="N3" s="559">
        <v>-0.29407688762325324</v>
      </c>
      <c r="O3" s="672">
        <v>-4.5129315160560735E-2</v>
      </c>
      <c r="P3" s="561" t="s">
        <v>337</v>
      </c>
    </row>
    <row r="4" spans="2:16" ht="12.95" customHeight="1">
      <c r="B4" s="562"/>
      <c r="C4" s="563" t="str">
        <v>02</v>
      </c>
      <c r="D4" s="564" t="str">
        <v>鉱業</v>
      </c>
      <c r="E4" s="565">
        <v>0.10084732117278283</v>
      </c>
      <c r="F4" s="565">
        <v>0.88699491649118689</v>
      </c>
      <c r="G4" s="565">
        <v>0.98784223766396972</v>
      </c>
      <c r="H4" s="565">
        <v>1.2157762336030276E-2</v>
      </c>
      <c r="I4" s="565">
        <v>0.11300508350881311</v>
      </c>
      <c r="J4" s="566">
        <v>0.46813725490196079</v>
      </c>
      <c r="K4" s="650">
        <v>0.17144607843137255</v>
      </c>
      <c r="L4" s="673">
        <v>4.295343137254902E-2</v>
      </c>
      <c r="M4" s="567">
        <v>-2.0636995253491091E-5</v>
      </c>
      <c r="N4" s="650">
        <v>-0.17954804219738249</v>
      </c>
      <c r="O4" s="673">
        <v>-0.52922785247058701</v>
      </c>
      <c r="P4" s="568" t="s">
        <v>338</v>
      </c>
    </row>
    <row r="5" spans="2:16" ht="12.95" customHeight="1">
      <c r="B5" s="562"/>
      <c r="C5" s="563" t="str">
        <v>03</v>
      </c>
      <c r="D5" s="564" t="str">
        <v>製造業</v>
      </c>
      <c r="E5" s="565">
        <v>0.51447295565808493</v>
      </c>
      <c r="F5" s="565">
        <v>0.19713443553834539</v>
      </c>
      <c r="G5" s="565">
        <v>0.71160739119643035</v>
      </c>
      <c r="H5" s="565">
        <v>0.28839260880356965</v>
      </c>
      <c r="I5" s="565">
        <v>0.80286556446165458</v>
      </c>
      <c r="J5" s="566">
        <v>0.27816522749299094</v>
      </c>
      <c r="K5" s="650">
        <v>9.0013774488754555E-2</v>
      </c>
      <c r="L5" s="673">
        <v>1.8834672948913531E-2</v>
      </c>
      <c r="M5" s="567">
        <v>0.18999908280021097</v>
      </c>
      <c r="N5" s="650">
        <v>-0.21564863550485255</v>
      </c>
      <c r="O5" s="673">
        <v>-2.9016728076193151E-2</v>
      </c>
      <c r="P5" s="568" t="s">
        <v>339</v>
      </c>
    </row>
    <row r="6" spans="2:16" ht="12.95" customHeight="1">
      <c r="B6" s="562"/>
      <c r="C6" s="563" t="str">
        <v>04</v>
      </c>
      <c r="D6" s="564" t="str">
        <v>建設</v>
      </c>
      <c r="E6" s="565">
        <v>0</v>
      </c>
      <c r="F6" s="565">
        <v>0</v>
      </c>
      <c r="G6" s="565">
        <v>0</v>
      </c>
      <c r="H6" s="565">
        <v>1</v>
      </c>
      <c r="I6" s="565">
        <v>1</v>
      </c>
      <c r="J6" s="566">
        <v>0.47268469980616296</v>
      </c>
      <c r="K6" s="650">
        <v>0.31218282799214508</v>
      </c>
      <c r="L6" s="673">
        <v>7.9658268752686015E-2</v>
      </c>
      <c r="M6" s="567">
        <v>0</v>
      </c>
      <c r="N6" s="650">
        <v>0</v>
      </c>
      <c r="O6" s="673">
        <v>0</v>
      </c>
      <c r="P6" s="568" t="s">
        <v>340</v>
      </c>
    </row>
    <row r="7" spans="2:16" ht="12.95" customHeight="1">
      <c r="B7" s="562"/>
      <c r="C7" s="563" t="str">
        <v>05</v>
      </c>
      <c r="D7" s="564" t="str">
        <v>電力・ガス・水道</v>
      </c>
      <c r="E7" s="565">
        <v>0.220649163333793</v>
      </c>
      <c r="F7" s="565">
        <v>3.8787753413322296E-5</v>
      </c>
      <c r="G7" s="565">
        <v>0.22068795108720632</v>
      </c>
      <c r="H7" s="565">
        <v>0.77931204891279371</v>
      </c>
      <c r="I7" s="565">
        <v>0.99996121224658663</v>
      </c>
      <c r="J7" s="566">
        <v>0.45987482200951774</v>
      </c>
      <c r="K7" s="650">
        <v>0.10906094366436911</v>
      </c>
      <c r="L7" s="673">
        <v>1.0656596337651231E-2</v>
      </c>
      <c r="M7" s="567">
        <v>5.5784549769553556E-2</v>
      </c>
      <c r="N7" s="650">
        <v>0</v>
      </c>
      <c r="O7" s="673">
        <v>0</v>
      </c>
      <c r="P7" s="568" t="s">
        <v>341</v>
      </c>
    </row>
    <row r="8" spans="2:16" ht="12.95" customHeight="1">
      <c r="B8" s="562"/>
      <c r="C8" s="563" t="str">
        <v>06</v>
      </c>
      <c r="D8" s="564" t="str">
        <v>商業　　　　　　　　</v>
      </c>
      <c r="E8" s="565">
        <v>0.75578673860007539</v>
      </c>
      <c r="F8" s="565">
        <v>7.8901957673007117E-3</v>
      </c>
      <c r="G8" s="565">
        <v>0.76367693436737605</v>
      </c>
      <c r="H8" s="565">
        <v>0.23632306563262395</v>
      </c>
      <c r="I8" s="565">
        <v>0.99210980423269923</v>
      </c>
      <c r="J8" s="566">
        <v>0.77326968116871697</v>
      </c>
      <c r="K8" s="650">
        <v>0.39472440200434905</v>
      </c>
      <c r="L8" s="673">
        <v>0.1400291772331414</v>
      </c>
      <c r="M8" s="567">
        <v>0.15299672101075418</v>
      </c>
      <c r="N8" s="650">
        <v>51.87151748490588</v>
      </c>
      <c r="O8" s="673">
        <v>0</v>
      </c>
      <c r="P8" s="568" t="s">
        <v>342</v>
      </c>
    </row>
    <row r="9" spans="2:16" ht="12.95" customHeight="1">
      <c r="B9" s="562"/>
      <c r="C9" s="563" t="str">
        <v>07</v>
      </c>
      <c r="D9" s="564" t="str">
        <v>金融・保険　　　　　</v>
      </c>
      <c r="E9" s="565">
        <v>8.856967503468309E-2</v>
      </c>
      <c r="F9" s="565">
        <v>2.9648866953077668E-2</v>
      </c>
      <c r="G9" s="565">
        <v>0.11821854198776076</v>
      </c>
      <c r="H9" s="565">
        <v>0.88178145801223928</v>
      </c>
      <c r="I9" s="565">
        <v>0.97035113304692233</v>
      </c>
      <c r="J9" s="566">
        <v>0.72168425752846566</v>
      </c>
      <c r="K9" s="650">
        <v>0.22638147728217903</v>
      </c>
      <c r="L9" s="673">
        <v>5.6497966581010625E-2</v>
      </c>
      <c r="M9" s="567">
        <v>6.3602302171470504E-2</v>
      </c>
      <c r="N9" s="650">
        <v>0</v>
      </c>
      <c r="O9" s="673">
        <v>0</v>
      </c>
      <c r="P9" s="568" t="s">
        <v>343</v>
      </c>
    </row>
    <row r="10" spans="2:16" ht="12.95" customHeight="1">
      <c r="B10" s="562"/>
      <c r="C10" s="563" t="str">
        <v>08</v>
      </c>
      <c r="D10" s="564" t="str">
        <v>不動産　　　　　　　</v>
      </c>
      <c r="E10" s="565">
        <v>5.2246852452074222E-2</v>
      </c>
      <c r="F10" s="565">
        <v>3.9089857810642219E-5</v>
      </c>
      <c r="G10" s="565">
        <v>5.2285942309884863E-2</v>
      </c>
      <c r="H10" s="565">
        <v>0.94771405769011519</v>
      </c>
      <c r="I10" s="565">
        <v>0.99996091014218935</v>
      </c>
      <c r="J10" s="566">
        <v>0.8814885549661251</v>
      </c>
      <c r="K10" s="650">
        <v>3.5748082075734031E-2</v>
      </c>
      <c r="L10" s="673">
        <v>6.5831308887657819E-3</v>
      </c>
      <c r="M10" s="567">
        <v>0.18485106968425397</v>
      </c>
      <c r="N10" s="650">
        <v>0</v>
      </c>
      <c r="O10" s="673">
        <v>0</v>
      </c>
      <c r="P10" s="568" t="s">
        <v>344</v>
      </c>
    </row>
    <row r="11" spans="2:16" ht="12.95" customHeight="1">
      <c r="B11" s="562"/>
      <c r="C11" s="563" t="str">
        <v>09</v>
      </c>
      <c r="D11" s="564" t="str">
        <v>運輸・郵便　　　</v>
      </c>
      <c r="E11" s="565">
        <v>0.36017783313980967</v>
      </c>
      <c r="F11" s="565">
        <v>5.4022841011163864E-2</v>
      </c>
      <c r="G11" s="565">
        <v>0.4142006741509735</v>
      </c>
      <c r="H11" s="565">
        <v>0.5857993258490265</v>
      </c>
      <c r="I11" s="565">
        <v>0.94597715898883616</v>
      </c>
      <c r="J11" s="566">
        <v>0.72581981183528765</v>
      </c>
      <c r="K11" s="650">
        <v>0.38249931824379602</v>
      </c>
      <c r="L11" s="673">
        <v>9.5210662667030266E-2</v>
      </c>
      <c r="M11" s="567">
        <v>4.3134300979110772E-2</v>
      </c>
      <c r="N11" s="650">
        <v>0</v>
      </c>
      <c r="O11" s="673">
        <v>0.48512047951474147</v>
      </c>
      <c r="P11" s="568" t="s">
        <v>345</v>
      </c>
    </row>
    <row r="12" spans="2:16" ht="12.95" customHeight="1">
      <c r="B12" s="569"/>
      <c r="C12" s="570" t="str">
        <v>10</v>
      </c>
      <c r="D12" s="564" t="str">
        <v>情報通信</v>
      </c>
      <c r="E12" s="565">
        <v>0.58136381090640432</v>
      </c>
      <c r="F12" s="565">
        <v>5.801551206502948E-2</v>
      </c>
      <c r="G12" s="565">
        <v>0.63937932297143374</v>
      </c>
      <c r="H12" s="565">
        <v>0.36062067702856626</v>
      </c>
      <c r="I12" s="565">
        <v>0.94198448793497047</v>
      </c>
      <c r="J12" s="566">
        <v>0.5767673408708579</v>
      </c>
      <c r="K12" s="650">
        <v>0.13269238292711552</v>
      </c>
      <c r="L12" s="673">
        <v>2.1445431190746319E-2</v>
      </c>
      <c r="M12" s="567">
        <v>5.2695650180000456E-2</v>
      </c>
      <c r="N12" s="650">
        <v>-4.3616407207609932E-2</v>
      </c>
      <c r="O12" s="673">
        <v>-4.2900734510901489E-3</v>
      </c>
      <c r="P12" s="568" t="s">
        <v>346</v>
      </c>
    </row>
    <row r="13" spans="2:16" ht="12.95" customHeight="1">
      <c r="B13" s="569"/>
      <c r="C13" s="570" t="str">
        <v>11</v>
      </c>
      <c r="D13" s="564" t="str">
        <v>公務　　　　　　　　</v>
      </c>
      <c r="E13" s="565">
        <v>0</v>
      </c>
      <c r="F13" s="565">
        <v>0</v>
      </c>
      <c r="G13" s="565">
        <v>0</v>
      </c>
      <c r="H13" s="565">
        <v>1</v>
      </c>
      <c r="I13" s="565">
        <v>1</v>
      </c>
      <c r="J13" s="566">
        <v>0.7828487510061144</v>
      </c>
      <c r="K13" s="650">
        <v>0.32722133574330081</v>
      </c>
      <c r="L13" s="673">
        <v>6.4956154595647936E-2</v>
      </c>
      <c r="M13" s="567">
        <v>3.7206209442571829E-3</v>
      </c>
      <c r="N13" s="650">
        <v>0</v>
      </c>
      <c r="O13" s="673">
        <v>0</v>
      </c>
      <c r="P13" s="568" t="s">
        <v>347</v>
      </c>
    </row>
    <row r="14" spans="2:16" ht="12.95" customHeight="1">
      <c r="B14" s="569"/>
      <c r="C14" s="570" t="str">
        <v>12</v>
      </c>
      <c r="D14" s="564" t="str">
        <v>サービス業</v>
      </c>
      <c r="E14" s="565">
        <v>0.23490773620901681</v>
      </c>
      <c r="F14" s="565">
        <v>1.8460315935059594E-2</v>
      </c>
      <c r="G14" s="565">
        <v>0.25336805214407643</v>
      </c>
      <c r="H14" s="565">
        <v>0.74663194785592357</v>
      </c>
      <c r="I14" s="565">
        <v>0.98153968406494041</v>
      </c>
      <c r="J14" s="566">
        <v>0.64284902520892673</v>
      </c>
      <c r="K14" s="650">
        <v>0.36445981873960048</v>
      </c>
      <c r="L14" s="673">
        <v>0.12368812835969166</v>
      </c>
      <c r="M14" s="567">
        <v>0.23976129875490129</v>
      </c>
      <c r="N14" s="650">
        <v>-3.9568699892186883E-6</v>
      </c>
      <c r="O14" s="673">
        <v>-3.9248952822351032E-6</v>
      </c>
      <c r="P14" s="568" t="s">
        <v>348</v>
      </c>
    </row>
    <row r="15" spans="2:16" ht="12.95" customHeight="1">
      <c r="B15" s="571"/>
      <c r="C15" s="572" t="str">
        <v>13</v>
      </c>
      <c r="D15" s="573" t="str">
        <v>分類不明</v>
      </c>
      <c r="E15" s="574">
        <v>5.8012584661130219E-2</v>
      </c>
      <c r="F15" s="574">
        <v>1.7270119689438196E-3</v>
      </c>
      <c r="G15" s="574">
        <v>5.9739596630074034E-2</v>
      </c>
      <c r="H15" s="574">
        <v>0.940260403369926</v>
      </c>
      <c r="I15" s="574">
        <v>0.99827298803105613</v>
      </c>
      <c r="J15" s="575">
        <v>0.49930121948470574</v>
      </c>
      <c r="K15" s="576">
        <v>1.0233753353019409E-2</v>
      </c>
      <c r="L15" s="674">
        <v>1.8145752090706218E-3</v>
      </c>
      <c r="M15" s="577">
        <v>4.3566989979592304E-5</v>
      </c>
      <c r="N15" s="674">
        <v>-2.3745062895242985E-2</v>
      </c>
      <c r="O15" s="674">
        <v>-3.0405128280578508E-2</v>
      </c>
      <c r="P15" s="578" t="s">
        <v>349</v>
      </c>
    </row>
    <row r="16" spans="2:16" ht="12.95" customHeight="1">
      <c r="B16" s="579" t="s">
        <v>72</v>
      </c>
      <c r="C16" s="555" t="str">
        <f t="array" ref="C16:D28">+入力_県内外!$O$6:$P$18</f>
        <v>01</v>
      </c>
      <c r="D16" s="556" t="str">
        <v>農林漁業</v>
      </c>
      <c r="E16" s="557">
        <v>4.742852367254055E-3</v>
      </c>
      <c r="F16" s="557">
        <v>0.1800897539370509</v>
      </c>
      <c r="G16" s="557">
        <v>0.18483260630430495</v>
      </c>
      <c r="H16" s="557">
        <v>0.81516739369569502</v>
      </c>
      <c r="I16" s="557">
        <v>0.81991024606294904</v>
      </c>
      <c r="J16" s="672">
        <v>0.4751328233790873</v>
      </c>
      <c r="K16" s="672">
        <v>0.10248162882468638</v>
      </c>
      <c r="L16" s="558">
        <v>4.4245099504678621E-2</v>
      </c>
      <c r="M16" s="700">
        <v>1.249191242482116E-2</v>
      </c>
      <c r="N16" s="718">
        <v>-0.29407688762325324</v>
      </c>
      <c r="O16" s="719">
        <v>-4.5129315160560735E-2</v>
      </c>
      <c r="P16" s="580" t="s">
        <v>337</v>
      </c>
    </row>
    <row r="17" spans="2:16" ht="12.95" customHeight="1">
      <c r="B17" s="581"/>
      <c r="C17" s="563" t="str">
        <v>02</v>
      </c>
      <c r="D17" s="564" t="str">
        <v>鉱業</v>
      </c>
      <c r="E17" s="565">
        <v>2.1847340615085053E-4</v>
      </c>
      <c r="F17" s="565">
        <v>0.96550309882182739</v>
      </c>
      <c r="G17" s="565">
        <v>0.96572157222797816</v>
      </c>
      <c r="H17" s="565">
        <v>3.4278427772021836E-2</v>
      </c>
      <c r="I17" s="565">
        <v>3.4496901178172612E-2</v>
      </c>
      <c r="J17" s="673">
        <v>0.52116474966780701</v>
      </c>
      <c r="K17" s="673">
        <v>0.17081872786632915</v>
      </c>
      <c r="L17" s="566">
        <v>4.3925228025661532E-2</v>
      </c>
      <c r="M17" s="701">
        <v>-2.0016244427143947E-5</v>
      </c>
      <c r="N17" s="650">
        <v>-0.17954804219738249</v>
      </c>
      <c r="O17" s="673">
        <v>-0.52922785247058701</v>
      </c>
      <c r="P17" s="582" t="s">
        <v>338</v>
      </c>
    </row>
    <row r="18" spans="2:16" ht="12.95" customHeight="1">
      <c r="B18" s="581"/>
      <c r="C18" s="563" t="str">
        <v>03</v>
      </c>
      <c r="D18" s="564" t="str">
        <v>製造業</v>
      </c>
      <c r="E18" s="565">
        <v>2.299440765897388E-2</v>
      </c>
      <c r="F18" s="565">
        <v>0.21356876556567386</v>
      </c>
      <c r="G18" s="565">
        <v>0.23656317322464773</v>
      </c>
      <c r="H18" s="565">
        <v>0.7634368267753523</v>
      </c>
      <c r="I18" s="565">
        <v>0.78643123443432617</v>
      </c>
      <c r="J18" s="673">
        <v>0.34442298213668882</v>
      </c>
      <c r="K18" s="673">
        <v>0.12665347612981989</v>
      </c>
      <c r="L18" s="566">
        <v>3.0424239679151251E-2</v>
      </c>
      <c r="M18" s="701">
        <v>0.18792676301139039</v>
      </c>
      <c r="N18" s="650">
        <v>-0.21564863550485255</v>
      </c>
      <c r="O18" s="673">
        <v>-2.9016728076193151E-2</v>
      </c>
      <c r="P18" s="582" t="s">
        <v>339</v>
      </c>
    </row>
    <row r="19" spans="2:16" ht="12.95" customHeight="1">
      <c r="B19" s="581"/>
      <c r="C19" s="563" t="str">
        <v>04</v>
      </c>
      <c r="D19" s="564" t="str">
        <v>建設</v>
      </c>
      <c r="E19" s="565">
        <v>0</v>
      </c>
      <c r="F19" s="565">
        <v>0</v>
      </c>
      <c r="G19" s="565">
        <v>0</v>
      </c>
      <c r="H19" s="565">
        <v>1</v>
      </c>
      <c r="I19" s="565">
        <v>1</v>
      </c>
      <c r="J19" s="673">
        <v>0.46849697745604568</v>
      </c>
      <c r="K19" s="673">
        <v>0.29919288249243992</v>
      </c>
      <c r="L19" s="566">
        <v>7.0633856429153846E-2</v>
      </c>
      <c r="M19" s="701">
        <v>0</v>
      </c>
      <c r="N19" s="650">
        <v>0</v>
      </c>
      <c r="O19" s="673">
        <v>0</v>
      </c>
      <c r="P19" s="582" t="s">
        <v>340</v>
      </c>
    </row>
    <row r="20" spans="2:16" ht="12.95" customHeight="1">
      <c r="B20" s="581"/>
      <c r="C20" s="563" t="str">
        <v>05</v>
      </c>
      <c r="D20" s="564" t="str">
        <v>電力・ガス・水道</v>
      </c>
      <c r="E20" s="565">
        <v>6.339846201996212E-3</v>
      </c>
      <c r="F20" s="565">
        <v>1.1476937516524501E-4</v>
      </c>
      <c r="G20" s="565">
        <v>6.454615577161457E-3</v>
      </c>
      <c r="H20" s="565">
        <v>0.99354538442283857</v>
      </c>
      <c r="I20" s="565">
        <v>0.99988523062483481</v>
      </c>
      <c r="J20" s="673">
        <v>0.37784703244036333</v>
      </c>
      <c r="K20" s="673">
        <v>6.9400057237943139E-2</v>
      </c>
      <c r="L20" s="566">
        <v>1.1287977417438625E-2</v>
      </c>
      <c r="M20" s="701">
        <v>2.842234344785699E-2</v>
      </c>
      <c r="N20" s="650">
        <v>0</v>
      </c>
      <c r="O20" s="673">
        <v>0</v>
      </c>
      <c r="P20" s="582" t="s">
        <v>341</v>
      </c>
    </row>
    <row r="21" spans="2:16" ht="12.95" customHeight="1">
      <c r="B21" s="581"/>
      <c r="C21" s="563" t="str">
        <v>06</v>
      </c>
      <c r="D21" s="564" t="str">
        <v>商業　　　　　　　　</v>
      </c>
      <c r="E21" s="565">
        <v>5.098789167261625E-3</v>
      </c>
      <c r="F21" s="565">
        <v>2.006826165529513E-3</v>
      </c>
      <c r="G21" s="565">
        <v>7.1056153327911376E-3</v>
      </c>
      <c r="H21" s="565">
        <v>0.99289438466720892</v>
      </c>
      <c r="I21" s="565">
        <v>0.9979931738344705</v>
      </c>
      <c r="J21" s="673">
        <v>0.69821874761802993</v>
      </c>
      <c r="K21" s="673">
        <v>0.33395418025267887</v>
      </c>
      <c r="L21" s="566">
        <v>0.10423056051998526</v>
      </c>
      <c r="M21" s="701">
        <v>0.15763199118207091</v>
      </c>
      <c r="N21" s="650">
        <v>51.87151748490588</v>
      </c>
      <c r="O21" s="673">
        <v>0</v>
      </c>
      <c r="P21" s="582" t="s">
        <v>342</v>
      </c>
    </row>
    <row r="22" spans="2:16" ht="12.95" customHeight="1">
      <c r="B22" s="581"/>
      <c r="C22" s="563" t="str">
        <v>07</v>
      </c>
      <c r="D22" s="564" t="str">
        <v>金融・保険　　　　　</v>
      </c>
      <c r="E22" s="565">
        <v>1.9531178866345289E-4</v>
      </c>
      <c r="F22" s="565">
        <v>4.0015648067176397E-2</v>
      </c>
      <c r="G22" s="565">
        <v>4.0210959855839848E-2</v>
      </c>
      <c r="H22" s="565">
        <v>0.95978904014416011</v>
      </c>
      <c r="I22" s="565">
        <v>0.95998435193282361</v>
      </c>
      <c r="J22" s="673">
        <v>0.67480481894986755</v>
      </c>
      <c r="K22" s="673">
        <v>0.24090799791194156</v>
      </c>
      <c r="L22" s="566">
        <v>4.9281625480211429E-2</v>
      </c>
      <c r="M22" s="701">
        <v>5.8081000357059265E-2</v>
      </c>
      <c r="N22" s="650">
        <v>0</v>
      </c>
      <c r="O22" s="673">
        <v>0</v>
      </c>
      <c r="P22" s="582" t="s">
        <v>343</v>
      </c>
    </row>
    <row r="23" spans="2:16" ht="12.95" customHeight="1">
      <c r="B23" s="581"/>
      <c r="C23" s="563" t="str">
        <v>08</v>
      </c>
      <c r="D23" s="564" t="str">
        <v>不動産　　　　　　　</v>
      </c>
      <c r="E23" s="565">
        <v>6.8655796861396255E-4</v>
      </c>
      <c r="F23" s="565">
        <v>2.1955310072925736E-5</v>
      </c>
      <c r="G23" s="565">
        <v>7.0851327868688826E-4</v>
      </c>
      <c r="H23" s="565">
        <v>0.99929148672131307</v>
      </c>
      <c r="I23" s="565">
        <v>0.99997804468992713</v>
      </c>
      <c r="J23" s="673">
        <v>0.84051297339276498</v>
      </c>
      <c r="K23" s="673">
        <v>5.2309908131753562E-2</v>
      </c>
      <c r="L23" s="566">
        <v>9.134801308772254E-3</v>
      </c>
      <c r="M23" s="701">
        <v>0.21612211295300171</v>
      </c>
      <c r="N23" s="650">
        <v>0</v>
      </c>
      <c r="O23" s="673">
        <v>0</v>
      </c>
      <c r="P23" s="582" t="s">
        <v>344</v>
      </c>
    </row>
    <row r="24" spans="2:16" ht="12.95" customHeight="1">
      <c r="B24" s="581"/>
      <c r="C24" s="563" t="str">
        <v>09</v>
      </c>
      <c r="D24" s="564" t="str">
        <v>運輸・郵便　　　</v>
      </c>
      <c r="E24" s="565">
        <v>4.2067132721464425E-3</v>
      </c>
      <c r="F24" s="565">
        <v>8.6952475589064271E-2</v>
      </c>
      <c r="G24" s="565">
        <v>9.1159188861210716E-2</v>
      </c>
      <c r="H24" s="565">
        <v>0.90884081113878934</v>
      </c>
      <c r="I24" s="565">
        <v>0.91304752441093573</v>
      </c>
      <c r="J24" s="673">
        <v>0.62228178256471867</v>
      </c>
      <c r="K24" s="673">
        <v>0.28641311595098773</v>
      </c>
      <c r="L24" s="566">
        <v>7.3678092470764359E-2</v>
      </c>
      <c r="M24" s="701">
        <v>4.9350674690505213E-2</v>
      </c>
      <c r="N24" s="650">
        <v>0</v>
      </c>
      <c r="O24" s="673">
        <v>0.48512047951474147</v>
      </c>
      <c r="P24" s="582" t="s">
        <v>345</v>
      </c>
    </row>
    <row r="25" spans="2:16" ht="12.95" customHeight="1">
      <c r="B25" s="583"/>
      <c r="C25" s="570" t="str">
        <v>10</v>
      </c>
      <c r="D25" s="564" t="str">
        <v>情報通信</v>
      </c>
      <c r="E25" s="565">
        <v>1.6311822224568577E-3</v>
      </c>
      <c r="F25" s="565">
        <v>4.4894837425027249E-2</v>
      </c>
      <c r="G25" s="565">
        <v>4.652601964748411E-2</v>
      </c>
      <c r="H25" s="565">
        <v>0.95347398035251585</v>
      </c>
      <c r="I25" s="565">
        <v>0.9551051625749728</v>
      </c>
      <c r="J25" s="673">
        <v>0.5159656525007893</v>
      </c>
      <c r="K25" s="673">
        <v>0.1796949487111151</v>
      </c>
      <c r="L25" s="566">
        <v>3.3020844358673661E-2</v>
      </c>
      <c r="M25" s="701">
        <v>4.3258091706226298E-2</v>
      </c>
      <c r="N25" s="650">
        <v>-4.3616407207609932E-2</v>
      </c>
      <c r="O25" s="673">
        <v>-4.2900734510901489E-3</v>
      </c>
      <c r="P25" s="582" t="s">
        <v>346</v>
      </c>
    </row>
    <row r="26" spans="2:16" ht="12.95" customHeight="1">
      <c r="B26" s="583"/>
      <c r="C26" s="570" t="str">
        <v>11</v>
      </c>
      <c r="D26" s="564" t="str">
        <v>公務　　　　　　　　</v>
      </c>
      <c r="E26" s="565">
        <v>0</v>
      </c>
      <c r="F26" s="565">
        <v>0</v>
      </c>
      <c r="G26" s="565">
        <v>0</v>
      </c>
      <c r="H26" s="565">
        <v>1</v>
      </c>
      <c r="I26" s="565">
        <v>1</v>
      </c>
      <c r="J26" s="673">
        <v>0.70749180708118375</v>
      </c>
      <c r="K26" s="673">
        <v>0.2680581560834624</v>
      </c>
      <c r="L26" s="566">
        <v>5.0897421545580059E-2</v>
      </c>
      <c r="M26" s="701">
        <v>3.8223956441146793E-3</v>
      </c>
      <c r="N26" s="650">
        <v>0</v>
      </c>
      <c r="O26" s="673">
        <v>0</v>
      </c>
      <c r="P26" s="582" t="s">
        <v>347</v>
      </c>
    </row>
    <row r="27" spans="2:16" ht="12.95" customHeight="1">
      <c r="B27" s="583"/>
      <c r="C27" s="570" t="str">
        <v>12</v>
      </c>
      <c r="D27" s="564" t="str">
        <v>サービス業</v>
      </c>
      <c r="E27" s="565">
        <v>8.7176640132949931E-4</v>
      </c>
      <c r="F27" s="565">
        <v>2.8870638352421093E-2</v>
      </c>
      <c r="G27" s="565">
        <v>2.9742404753750593E-2</v>
      </c>
      <c r="H27" s="565">
        <v>0.97025759524624944</v>
      </c>
      <c r="I27" s="565">
        <v>0.9711293616475789</v>
      </c>
      <c r="J27" s="673">
        <v>0.62213981041768296</v>
      </c>
      <c r="K27" s="673">
        <v>0.34660326868083741</v>
      </c>
      <c r="L27" s="566">
        <v>0.1017789278451518</v>
      </c>
      <c r="M27" s="701">
        <v>0.24288002435037545</v>
      </c>
      <c r="N27" s="650">
        <v>-3.9568699892186883E-6</v>
      </c>
      <c r="O27" s="673">
        <v>-3.9248952822351032E-6</v>
      </c>
      <c r="P27" s="582" t="s">
        <v>348</v>
      </c>
    </row>
    <row r="28" spans="2:16" ht="12.95" customHeight="1" thickBot="1">
      <c r="B28" s="583"/>
      <c r="C28" s="572" t="str">
        <v>13</v>
      </c>
      <c r="D28" s="573" t="str">
        <v>分類不明</v>
      </c>
      <c r="E28" s="584">
        <v>5.5869832131500144E-3</v>
      </c>
      <c r="F28" s="584">
        <v>1.0816712873457326E-2</v>
      </c>
      <c r="G28" s="574">
        <v>1.6403696086607342E-2</v>
      </c>
      <c r="H28" s="584">
        <v>0.9835963039133927</v>
      </c>
      <c r="I28" s="584">
        <v>0.98918328712654269</v>
      </c>
      <c r="J28" s="674">
        <v>0.41006897522339086</v>
      </c>
      <c r="K28" s="674">
        <v>1.0614513248811644E-2</v>
      </c>
      <c r="L28" s="585">
        <v>2.303735104561817E-3</v>
      </c>
      <c r="M28" s="702">
        <v>3.2706477005082807E-5</v>
      </c>
      <c r="N28" s="717">
        <v>-2.3745062895242985E-2</v>
      </c>
      <c r="O28" s="585">
        <v>-3.0405128280578508E-2</v>
      </c>
      <c r="P28" s="586" t="s">
        <v>349</v>
      </c>
    </row>
    <row r="29" spans="2:16" ht="27.75" customHeight="1" thickTop="1">
      <c r="B29" s="587"/>
      <c r="C29" s="588"/>
      <c r="D29" s="589"/>
      <c r="E29" s="590"/>
      <c r="F29" s="590"/>
      <c r="G29" s="590"/>
      <c r="H29" s="590"/>
      <c r="I29" s="590"/>
      <c r="J29" s="887"/>
      <c r="K29" s="887"/>
      <c r="L29" s="888"/>
      <c r="M29" s="591" t="s">
        <v>531</v>
      </c>
      <c r="N29" s="889" t="s">
        <v>474</v>
      </c>
      <c r="O29" s="888"/>
      <c r="P29" s="592"/>
    </row>
    <row r="30" spans="2:16" ht="57" customHeight="1">
      <c r="B30" s="890" t="s">
        <v>475</v>
      </c>
      <c r="C30" s="760"/>
      <c r="D30" s="761"/>
      <c r="E30" s="593" t="s">
        <v>476</v>
      </c>
      <c r="F30" s="593" t="s">
        <v>477</v>
      </c>
      <c r="G30" s="593" t="s">
        <v>478</v>
      </c>
      <c r="H30" s="593" t="s">
        <v>479</v>
      </c>
      <c r="I30" s="593" t="s">
        <v>480</v>
      </c>
      <c r="J30" s="594" t="s">
        <v>481</v>
      </c>
      <c r="K30" s="594" t="s">
        <v>482</v>
      </c>
      <c r="L30" s="595" t="s">
        <v>483</v>
      </c>
      <c r="M30" s="596" t="s">
        <v>484</v>
      </c>
      <c r="N30" s="596" t="s">
        <v>485</v>
      </c>
      <c r="O30" s="596" t="s">
        <v>486</v>
      </c>
      <c r="P30" s="594"/>
    </row>
    <row r="31" spans="2:16" ht="13.5">
      <c r="B31" s="891" t="s">
        <v>543</v>
      </c>
      <c r="C31" s="92"/>
      <c r="D31" s="92"/>
      <c r="E31" s="899"/>
      <c r="F31" s="899"/>
      <c r="G31" s="899"/>
      <c r="H31" s="899"/>
      <c r="I31" s="899"/>
      <c r="J31" s="899"/>
      <c r="K31" s="899"/>
      <c r="L31" s="900"/>
      <c r="M31" s="899"/>
      <c r="N31" s="899"/>
      <c r="O31" s="899"/>
      <c r="P31" s="899"/>
    </row>
    <row r="32" spans="2:16">
      <c r="B32" s="548" t="s">
        <v>544</v>
      </c>
      <c r="C32" s="891"/>
      <c r="E32" s="892" t="s">
        <v>534</v>
      </c>
    </row>
    <row r="33" spans="2:6">
      <c r="C33" s="891" t="s">
        <v>545</v>
      </c>
      <c r="D33" s="891" t="s">
        <v>535</v>
      </c>
      <c r="E33" s="893">
        <v>139.6</v>
      </c>
    </row>
    <row r="34" spans="2:6">
      <c r="C34" s="891" t="s">
        <v>546</v>
      </c>
      <c r="D34" s="891" t="s">
        <v>536</v>
      </c>
      <c r="E34" s="893">
        <v>20300.900000000001</v>
      </c>
    </row>
    <row r="35" spans="2:6">
      <c r="C35" s="891" t="s">
        <v>547</v>
      </c>
      <c r="D35" s="891" t="s">
        <v>537</v>
      </c>
      <c r="E35" s="894">
        <v>369686.3</v>
      </c>
    </row>
    <row r="36" spans="2:6">
      <c r="C36" s="891"/>
      <c r="D36" s="891"/>
      <c r="E36" s="895">
        <v>0.94470852720265808</v>
      </c>
      <c r="F36" s="548" t="s">
        <v>553</v>
      </c>
    </row>
    <row r="37" spans="2:6">
      <c r="C37" s="891" t="s">
        <v>548</v>
      </c>
      <c r="D37" s="891" t="s">
        <v>538</v>
      </c>
      <c r="E37" s="893">
        <v>263066.90000000002</v>
      </c>
    </row>
    <row r="38" spans="2:6">
      <c r="C38" s="891" t="s">
        <v>549</v>
      </c>
      <c r="D38" s="891" t="s">
        <v>539</v>
      </c>
      <c r="E38" s="893">
        <v>29.8</v>
      </c>
    </row>
    <row r="39" spans="2:6">
      <c r="C39" s="891" t="s">
        <v>550</v>
      </c>
      <c r="D39" s="891" t="s">
        <v>540</v>
      </c>
      <c r="E39" s="893">
        <v>9857.7000000000007</v>
      </c>
    </row>
    <row r="40" spans="2:6">
      <c r="C40" s="891" t="s">
        <v>551</v>
      </c>
      <c r="D40" s="891" t="s">
        <v>541</v>
      </c>
      <c r="E40" s="893">
        <v>106479.79999999999</v>
      </c>
    </row>
    <row r="41" spans="2:6">
      <c r="C41" s="891" t="s">
        <v>552</v>
      </c>
      <c r="D41" s="891" t="s">
        <v>542</v>
      </c>
      <c r="E41" s="894">
        <v>300612.09999999998</v>
      </c>
    </row>
    <row r="42" spans="2:6">
      <c r="B42" s="891"/>
      <c r="C42" s="891"/>
      <c r="E42" s="896">
        <v>0.79226411325072954</v>
      </c>
      <c r="F42" s="548" t="s">
        <v>554</v>
      </c>
    </row>
    <row r="43" spans="2:6">
      <c r="B43" s="891"/>
      <c r="C43" s="897"/>
      <c r="D43" s="898"/>
      <c r="E43" s="896">
        <v>0.74845866358461666</v>
      </c>
      <c r="F43" s="548" t="s">
        <v>555</v>
      </c>
    </row>
  </sheetData>
  <mergeCells count="3">
    <mergeCell ref="J29:L29"/>
    <mergeCell ref="N29:O29"/>
    <mergeCell ref="B30:D30"/>
  </mergeCells>
  <phoneticPr fontId="3"/>
  <pageMargins left="0.78740157480314965" right="0.78740157480314965" top="0.98425196850393704" bottom="0.98425196850393704" header="0.51181102362204722" footer="0.51181102362204722"/>
  <pageSetup paperSize="9" scale="6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X21"/>
  <sheetViews>
    <sheetView workbookViewId="0"/>
  </sheetViews>
  <sheetFormatPr defaultRowHeight="12"/>
  <cols>
    <col min="1" max="1" width="3.125" style="598" customWidth="1"/>
    <col min="2" max="2" width="6.25" style="624" customWidth="1"/>
    <col min="3" max="3" width="42.75" style="598" customWidth="1"/>
    <col min="4" max="5" width="13.25" style="598" customWidth="1"/>
    <col min="6" max="6" width="9" style="598"/>
    <col min="7" max="7" width="6.25" style="624" hidden="1" customWidth="1"/>
    <col min="8" max="8" width="42.75" style="598" hidden="1" customWidth="1"/>
    <col min="9" max="12" width="13.75" style="598" hidden="1" customWidth="1"/>
    <col min="13" max="13" width="9" style="632" hidden="1" customWidth="1"/>
    <col min="14" max="14" width="9" style="632" customWidth="1"/>
    <col min="15" max="15" width="6.25" style="624" customWidth="1"/>
    <col min="16" max="16" width="42.75" style="598" customWidth="1"/>
    <col min="17" max="18" width="12.75" style="598" customWidth="1"/>
    <col min="19" max="19" width="9" style="598"/>
    <col min="20" max="20" width="9" style="644"/>
    <col min="21" max="21" width="6.25" style="624" customWidth="1"/>
    <col min="22" max="22" width="42.75" style="598" customWidth="1"/>
    <col min="23" max="24" width="12.75" style="598" customWidth="1"/>
    <col min="25" max="16384" width="9" style="598"/>
  </cols>
  <sheetData>
    <row r="1" spans="2:24" ht="12.75" thickBot="1">
      <c r="B1" s="597"/>
      <c r="G1" s="597"/>
      <c r="O1" s="597"/>
      <c r="U1" s="597"/>
    </row>
    <row r="2" spans="2:24" ht="18.75" thickTop="1" thickBot="1">
      <c r="B2" s="599" t="s">
        <v>490</v>
      </c>
      <c r="C2" s="600"/>
      <c r="G2" s="599"/>
      <c r="H2" s="600"/>
      <c r="O2" s="599"/>
      <c r="P2" s="600"/>
      <c r="S2" s="670"/>
      <c r="T2" s="671"/>
      <c r="U2" s="730" t="s">
        <v>528</v>
      </c>
      <c r="V2" s="731"/>
      <c r="W2" s="731"/>
      <c r="X2" s="732"/>
    </row>
    <row r="3" spans="2:24" ht="12" customHeight="1" thickTop="1">
      <c r="B3" s="601"/>
      <c r="C3" s="602"/>
      <c r="D3" s="603"/>
      <c r="E3" s="604"/>
      <c r="G3" s="601"/>
      <c r="H3" s="602"/>
      <c r="I3" s="603"/>
      <c r="J3" s="603"/>
      <c r="O3" s="601"/>
      <c r="P3" s="602"/>
      <c r="Q3" s="603"/>
      <c r="U3" s="601"/>
      <c r="V3" s="602"/>
      <c r="W3" s="603"/>
    </row>
    <row r="4" spans="2:24" ht="87" customHeight="1" thickBot="1">
      <c r="B4" s="597"/>
      <c r="C4" s="605" t="s">
        <v>491</v>
      </c>
      <c r="D4" s="606"/>
      <c r="E4" s="625" t="s">
        <v>239</v>
      </c>
      <c r="G4" s="597"/>
      <c r="H4" s="607"/>
      <c r="I4" s="597"/>
      <c r="J4" s="597"/>
      <c r="O4" s="597"/>
      <c r="P4" s="605" t="s">
        <v>492</v>
      </c>
      <c r="Q4" s="606"/>
      <c r="R4" s="651" t="s">
        <v>239</v>
      </c>
      <c r="U4" s="597"/>
      <c r="V4" s="605" t="s">
        <v>493</v>
      </c>
      <c r="W4" s="606"/>
      <c r="X4" s="651" t="s">
        <v>239</v>
      </c>
    </row>
    <row r="5" spans="2:24" ht="41.25" thickBot="1">
      <c r="B5" s="608" t="s">
        <v>494</v>
      </c>
      <c r="C5" s="609" t="s">
        <v>495</v>
      </c>
      <c r="D5" s="627" t="s">
        <v>503</v>
      </c>
      <c r="E5" s="626" t="s">
        <v>504</v>
      </c>
      <c r="G5" s="610" t="s">
        <v>494</v>
      </c>
      <c r="H5" s="611" t="s">
        <v>495</v>
      </c>
      <c r="I5" s="640" t="s">
        <v>506</v>
      </c>
      <c r="J5" s="641" t="s">
        <v>507</v>
      </c>
      <c r="K5" s="640" t="s">
        <v>508</v>
      </c>
      <c r="L5" s="641" t="s">
        <v>509</v>
      </c>
      <c r="O5" s="608" t="s">
        <v>494</v>
      </c>
      <c r="P5" s="609" t="s">
        <v>495</v>
      </c>
      <c r="Q5" s="645" t="s">
        <v>510</v>
      </c>
      <c r="R5" s="645" t="s">
        <v>511</v>
      </c>
      <c r="U5" s="608" t="s">
        <v>494</v>
      </c>
      <c r="V5" s="609" t="s">
        <v>495</v>
      </c>
      <c r="W5" s="655" t="s">
        <v>503</v>
      </c>
      <c r="X5" s="652" t="s">
        <v>504</v>
      </c>
    </row>
    <row r="6" spans="2:24">
      <c r="B6" s="614" t="s">
        <v>337</v>
      </c>
      <c r="C6" s="615" t="s">
        <v>521</v>
      </c>
      <c r="D6" s="628"/>
      <c r="E6" s="630"/>
      <c r="G6" s="616" t="s">
        <v>337</v>
      </c>
      <c r="H6" s="617" t="s">
        <v>488</v>
      </c>
      <c r="I6" s="642">
        <f>$D6*係数!$N3</f>
        <v>0</v>
      </c>
      <c r="J6" s="642">
        <f>$D6*係数!$O3</f>
        <v>0</v>
      </c>
      <c r="K6" s="643">
        <f>E6*係数!N16</f>
        <v>0</v>
      </c>
      <c r="L6" s="662">
        <f>E6*係数!O16</f>
        <v>0</v>
      </c>
      <c r="O6" s="614" t="str">
        <f t="shared" ref="O6:O18" si="0">B6</f>
        <v>01</v>
      </c>
      <c r="P6" s="615" t="str">
        <f t="shared" ref="P6:P18" si="1">C6</f>
        <v>農林漁業</v>
      </c>
      <c r="Q6" s="646">
        <f>+D6+SUM(I6:J6)</f>
        <v>0</v>
      </c>
      <c r="R6" s="648">
        <f>+E6+SUM(K6:L6)</f>
        <v>0</v>
      </c>
      <c r="U6" s="614" t="str">
        <f t="shared" ref="U6:U18" si="2">B6</f>
        <v>01</v>
      </c>
      <c r="V6" s="615" t="str">
        <f t="shared" ref="V6:V18" si="3">C6</f>
        <v>農林漁業</v>
      </c>
      <c r="W6" s="656">
        <f>+Q6</f>
        <v>0</v>
      </c>
      <c r="X6" s="659">
        <f>+R6</f>
        <v>0</v>
      </c>
    </row>
    <row r="7" spans="2:24">
      <c r="B7" s="619" t="s">
        <v>338</v>
      </c>
      <c r="C7" s="620" t="s">
        <v>60</v>
      </c>
      <c r="D7" s="657"/>
      <c r="E7" s="631"/>
      <c r="G7" s="621" t="s">
        <v>338</v>
      </c>
      <c r="H7" s="617" t="s">
        <v>60</v>
      </c>
      <c r="I7" s="653">
        <f>$D7*係数!$N4</f>
        <v>0</v>
      </c>
      <c r="J7" s="653">
        <f>$D7*係数!$O4</f>
        <v>0</v>
      </c>
      <c r="K7" s="662">
        <f>E7*係数!N17</f>
        <v>0</v>
      </c>
      <c r="L7" s="662">
        <f>E7*係数!O17</f>
        <v>0</v>
      </c>
      <c r="O7" s="619" t="str">
        <f t="shared" si="0"/>
        <v>02</v>
      </c>
      <c r="P7" s="620" t="str">
        <f t="shared" si="1"/>
        <v>鉱業</v>
      </c>
      <c r="Q7" s="647">
        <f t="shared" ref="Q7:Q18" si="4">+D7+SUM(I7:J7)</f>
        <v>0</v>
      </c>
      <c r="R7" s="649">
        <f t="shared" ref="R7:R18" si="5">+E7+SUM(K7:L7)</f>
        <v>0</v>
      </c>
      <c r="U7" s="619" t="str">
        <f t="shared" si="2"/>
        <v>02</v>
      </c>
      <c r="V7" s="620" t="str">
        <f t="shared" si="3"/>
        <v>鉱業</v>
      </c>
      <c r="W7" s="657">
        <f t="shared" ref="W7:W18" si="6">+Q7</f>
        <v>0</v>
      </c>
      <c r="X7" s="660">
        <f t="shared" ref="X7:X18" si="7">+R7</f>
        <v>0</v>
      </c>
    </row>
    <row r="8" spans="2:24">
      <c r="B8" s="619" t="s">
        <v>339</v>
      </c>
      <c r="C8" s="620" t="s">
        <v>61</v>
      </c>
      <c r="D8" s="629"/>
      <c r="E8" s="631"/>
      <c r="G8" s="621" t="s">
        <v>339</v>
      </c>
      <c r="H8" s="617" t="s">
        <v>61</v>
      </c>
      <c r="I8" s="653">
        <f>$D8*係数!$N5</f>
        <v>0</v>
      </c>
      <c r="J8" s="653">
        <f>$D8*係数!$O5</f>
        <v>0</v>
      </c>
      <c r="K8" s="662">
        <f>E8*係数!N18</f>
        <v>0</v>
      </c>
      <c r="L8" s="662">
        <f>E8*係数!O18</f>
        <v>0</v>
      </c>
      <c r="O8" s="619" t="str">
        <f t="shared" si="0"/>
        <v>03</v>
      </c>
      <c r="P8" s="620" t="str">
        <f t="shared" si="1"/>
        <v>製造業</v>
      </c>
      <c r="Q8" s="647">
        <f t="shared" si="4"/>
        <v>0</v>
      </c>
      <c r="R8" s="649">
        <f t="shared" si="5"/>
        <v>0</v>
      </c>
      <c r="U8" s="619" t="str">
        <f t="shared" si="2"/>
        <v>03</v>
      </c>
      <c r="V8" s="620" t="str">
        <f t="shared" si="3"/>
        <v>製造業</v>
      </c>
      <c r="W8" s="657">
        <f t="shared" si="6"/>
        <v>0</v>
      </c>
      <c r="X8" s="660">
        <f t="shared" si="7"/>
        <v>0</v>
      </c>
    </row>
    <row r="9" spans="2:24">
      <c r="B9" s="619" t="s">
        <v>340</v>
      </c>
      <c r="C9" s="620" t="s">
        <v>62</v>
      </c>
      <c r="D9" s="657"/>
      <c r="E9" s="631"/>
      <c r="G9" s="621" t="s">
        <v>340</v>
      </c>
      <c r="H9" s="617" t="s">
        <v>62</v>
      </c>
      <c r="I9" s="653">
        <f>$D9*係数!$N6</f>
        <v>0</v>
      </c>
      <c r="J9" s="653">
        <f>$D9*係数!$O6</f>
        <v>0</v>
      </c>
      <c r="K9" s="662">
        <f>E9*係数!N19</f>
        <v>0</v>
      </c>
      <c r="L9" s="662">
        <f>E9*係数!O19</f>
        <v>0</v>
      </c>
      <c r="O9" s="619" t="str">
        <f t="shared" si="0"/>
        <v>04</v>
      </c>
      <c r="P9" s="620" t="str">
        <f t="shared" si="1"/>
        <v>建設</v>
      </c>
      <c r="Q9" s="647">
        <f t="shared" si="4"/>
        <v>0</v>
      </c>
      <c r="R9" s="649">
        <f t="shared" si="5"/>
        <v>0</v>
      </c>
      <c r="U9" s="619" t="str">
        <f t="shared" si="2"/>
        <v>04</v>
      </c>
      <c r="V9" s="620" t="str">
        <f t="shared" si="3"/>
        <v>建設</v>
      </c>
      <c r="W9" s="657">
        <f t="shared" si="6"/>
        <v>0</v>
      </c>
      <c r="X9" s="660">
        <f t="shared" si="7"/>
        <v>0</v>
      </c>
    </row>
    <row r="10" spans="2:24" ht="12.95" customHeight="1">
      <c r="B10" s="619" t="s">
        <v>341</v>
      </c>
      <c r="C10" s="620" t="s">
        <v>498</v>
      </c>
      <c r="D10" s="657"/>
      <c r="E10" s="631"/>
      <c r="G10" s="621" t="s">
        <v>341</v>
      </c>
      <c r="H10" s="617" t="s">
        <v>498</v>
      </c>
      <c r="I10" s="653">
        <f>$D10*係数!$N7</f>
        <v>0</v>
      </c>
      <c r="J10" s="653">
        <f>$D10*係数!$O7</f>
        <v>0</v>
      </c>
      <c r="K10" s="662">
        <f>E10*係数!N20</f>
        <v>0</v>
      </c>
      <c r="L10" s="662">
        <f>E10*係数!O20</f>
        <v>0</v>
      </c>
      <c r="O10" s="619" t="str">
        <f t="shared" si="0"/>
        <v>05</v>
      </c>
      <c r="P10" s="620" t="str">
        <f t="shared" si="1"/>
        <v>電力・ガス・水道</v>
      </c>
      <c r="Q10" s="647">
        <f t="shared" si="4"/>
        <v>0</v>
      </c>
      <c r="R10" s="649">
        <f t="shared" si="5"/>
        <v>0</v>
      </c>
      <c r="U10" s="619" t="str">
        <f t="shared" si="2"/>
        <v>05</v>
      </c>
      <c r="V10" s="620" t="str">
        <f t="shared" si="3"/>
        <v>電力・ガス・水道</v>
      </c>
      <c r="W10" s="657">
        <f t="shared" si="6"/>
        <v>0</v>
      </c>
      <c r="X10" s="660">
        <f t="shared" si="7"/>
        <v>0</v>
      </c>
    </row>
    <row r="11" spans="2:24">
      <c r="B11" s="619" t="s">
        <v>342</v>
      </c>
      <c r="C11" s="620" t="s">
        <v>522</v>
      </c>
      <c r="D11" s="657"/>
      <c r="E11" s="631"/>
      <c r="G11" s="621" t="s">
        <v>342</v>
      </c>
      <c r="H11" s="617" t="s">
        <v>64</v>
      </c>
      <c r="I11" s="642"/>
      <c r="J11" s="642"/>
      <c r="K11" s="643"/>
      <c r="L11" s="643"/>
      <c r="O11" s="619" t="str">
        <f t="shared" si="0"/>
        <v>06</v>
      </c>
      <c r="P11" s="620" t="str">
        <f t="shared" si="1"/>
        <v>商業　　　　　　　　</v>
      </c>
      <c r="Q11" s="647">
        <f>+D11+(I19*-1)</f>
        <v>0</v>
      </c>
      <c r="R11" s="649">
        <f>+E11+(K19*-1)</f>
        <v>0</v>
      </c>
      <c r="U11" s="619" t="str">
        <f t="shared" si="2"/>
        <v>06</v>
      </c>
      <c r="V11" s="620" t="str">
        <f t="shared" si="3"/>
        <v>商業　　　　　　　　</v>
      </c>
      <c r="W11" s="657">
        <f t="shared" si="6"/>
        <v>0</v>
      </c>
      <c r="X11" s="660">
        <f t="shared" si="7"/>
        <v>0</v>
      </c>
    </row>
    <row r="12" spans="2:24" ht="13.5" customHeight="1">
      <c r="B12" s="619" t="s">
        <v>343</v>
      </c>
      <c r="C12" s="620" t="s">
        <v>523</v>
      </c>
      <c r="D12" s="657"/>
      <c r="E12" s="631"/>
      <c r="G12" s="621" t="s">
        <v>343</v>
      </c>
      <c r="H12" s="617" t="s">
        <v>489</v>
      </c>
      <c r="I12" s="653">
        <f>$D12*係数!$N9</f>
        <v>0</v>
      </c>
      <c r="J12" s="653">
        <f>$D12*係数!$O9</f>
        <v>0</v>
      </c>
      <c r="K12" s="662">
        <f>E12*係数!N22</f>
        <v>0</v>
      </c>
      <c r="L12" s="662">
        <f>E12*係数!O22</f>
        <v>0</v>
      </c>
      <c r="O12" s="619" t="str">
        <f t="shared" si="0"/>
        <v>07</v>
      </c>
      <c r="P12" s="620" t="str">
        <f t="shared" si="1"/>
        <v>金融・保険　　　　　</v>
      </c>
      <c r="Q12" s="647">
        <f t="shared" si="4"/>
        <v>0</v>
      </c>
      <c r="R12" s="649">
        <f t="shared" si="5"/>
        <v>0</v>
      </c>
      <c r="U12" s="619" t="str">
        <f t="shared" si="2"/>
        <v>07</v>
      </c>
      <c r="V12" s="620" t="str">
        <f t="shared" si="3"/>
        <v>金融・保険　　　　　</v>
      </c>
      <c r="W12" s="657">
        <f t="shared" si="6"/>
        <v>0</v>
      </c>
      <c r="X12" s="660">
        <f t="shared" si="7"/>
        <v>0</v>
      </c>
    </row>
    <row r="13" spans="2:24">
      <c r="B13" s="619" t="s">
        <v>344</v>
      </c>
      <c r="C13" s="620" t="s">
        <v>524</v>
      </c>
      <c r="D13" s="657"/>
      <c r="E13" s="631"/>
      <c r="G13" s="621" t="s">
        <v>344</v>
      </c>
      <c r="H13" s="617" t="s">
        <v>65</v>
      </c>
      <c r="I13" s="653">
        <f>$D13*係数!$N10</f>
        <v>0</v>
      </c>
      <c r="J13" s="653">
        <f>$D13*係数!$O10</f>
        <v>0</v>
      </c>
      <c r="K13" s="662">
        <f>E13*係数!N23</f>
        <v>0</v>
      </c>
      <c r="L13" s="662">
        <f>E13*係数!O23</f>
        <v>0</v>
      </c>
      <c r="O13" s="619" t="str">
        <f t="shared" si="0"/>
        <v>08</v>
      </c>
      <c r="P13" s="620" t="str">
        <f t="shared" si="1"/>
        <v>不動産　　　　　　　</v>
      </c>
      <c r="Q13" s="647">
        <f t="shared" si="4"/>
        <v>0</v>
      </c>
      <c r="R13" s="649">
        <f t="shared" si="5"/>
        <v>0</v>
      </c>
      <c r="U13" s="619" t="str">
        <f t="shared" si="2"/>
        <v>08</v>
      </c>
      <c r="V13" s="620" t="str">
        <f t="shared" si="3"/>
        <v>不動産　　　　　　　</v>
      </c>
      <c r="W13" s="657">
        <f t="shared" si="6"/>
        <v>0</v>
      </c>
      <c r="X13" s="660">
        <f t="shared" si="7"/>
        <v>0</v>
      </c>
    </row>
    <row r="14" spans="2:24">
      <c r="B14" s="619" t="s">
        <v>345</v>
      </c>
      <c r="C14" s="620" t="s">
        <v>525</v>
      </c>
      <c r="D14" s="629"/>
      <c r="E14" s="631"/>
      <c r="G14" s="621" t="s">
        <v>345</v>
      </c>
      <c r="H14" s="617" t="s">
        <v>499</v>
      </c>
      <c r="I14" s="642"/>
      <c r="J14" s="642"/>
      <c r="K14" s="643"/>
      <c r="L14" s="643"/>
      <c r="O14" s="619" t="str">
        <f t="shared" si="0"/>
        <v>09</v>
      </c>
      <c r="P14" s="620" t="str">
        <f t="shared" si="1"/>
        <v>運輸・郵便　　　</v>
      </c>
      <c r="Q14" s="658">
        <f>+D14+(J19*-1)</f>
        <v>0</v>
      </c>
      <c r="R14" s="661">
        <f>+E14+(L19*-1)</f>
        <v>0</v>
      </c>
      <c r="U14" s="619" t="str">
        <f t="shared" si="2"/>
        <v>09</v>
      </c>
      <c r="V14" s="620" t="str">
        <f t="shared" si="3"/>
        <v>運輸・郵便　　　</v>
      </c>
      <c r="W14" s="657">
        <f t="shared" si="6"/>
        <v>0</v>
      </c>
      <c r="X14" s="660">
        <f t="shared" si="7"/>
        <v>0</v>
      </c>
    </row>
    <row r="15" spans="2:24">
      <c r="B15" s="619" t="s">
        <v>346</v>
      </c>
      <c r="C15" s="620" t="s">
        <v>500</v>
      </c>
      <c r="D15" s="657"/>
      <c r="E15" s="631"/>
      <c r="G15" s="621" t="s">
        <v>346</v>
      </c>
      <c r="H15" s="617" t="s">
        <v>500</v>
      </c>
      <c r="I15" s="653">
        <f>$D15*係数!$N12</f>
        <v>0</v>
      </c>
      <c r="J15" s="653">
        <f>$D15*係数!$O12</f>
        <v>0</v>
      </c>
      <c r="K15" s="662">
        <f>E15*係数!N25</f>
        <v>0</v>
      </c>
      <c r="L15" s="662">
        <f>E15*係数!O25</f>
        <v>0</v>
      </c>
      <c r="O15" s="619" t="str">
        <f t="shared" si="0"/>
        <v>10</v>
      </c>
      <c r="P15" s="620" t="str">
        <f t="shared" si="1"/>
        <v>情報通信</v>
      </c>
      <c r="Q15" s="647">
        <f t="shared" si="4"/>
        <v>0</v>
      </c>
      <c r="R15" s="649">
        <f t="shared" si="5"/>
        <v>0</v>
      </c>
      <c r="U15" s="619" t="str">
        <f t="shared" si="2"/>
        <v>10</v>
      </c>
      <c r="V15" s="620" t="str">
        <f t="shared" si="3"/>
        <v>情報通信</v>
      </c>
      <c r="W15" s="657">
        <f t="shared" si="6"/>
        <v>0</v>
      </c>
      <c r="X15" s="660">
        <f t="shared" si="7"/>
        <v>0</v>
      </c>
    </row>
    <row r="16" spans="2:24">
      <c r="B16" s="619" t="s">
        <v>347</v>
      </c>
      <c r="C16" s="620" t="s">
        <v>526</v>
      </c>
      <c r="D16" s="657"/>
      <c r="E16" s="631"/>
      <c r="G16" s="621" t="s">
        <v>347</v>
      </c>
      <c r="H16" s="617" t="s">
        <v>67</v>
      </c>
      <c r="I16" s="653">
        <f>$D16*係数!$N13</f>
        <v>0</v>
      </c>
      <c r="J16" s="653">
        <f>$D16*係数!$O13</f>
        <v>0</v>
      </c>
      <c r="K16" s="662">
        <f>E16*係数!N26</f>
        <v>0</v>
      </c>
      <c r="L16" s="662">
        <f>E16*係数!O26</f>
        <v>0</v>
      </c>
      <c r="O16" s="619" t="str">
        <f t="shared" si="0"/>
        <v>11</v>
      </c>
      <c r="P16" s="620" t="str">
        <f t="shared" si="1"/>
        <v>公務　　　　　　　　</v>
      </c>
      <c r="Q16" s="647">
        <f t="shared" si="4"/>
        <v>0</v>
      </c>
      <c r="R16" s="649">
        <f t="shared" si="5"/>
        <v>0</v>
      </c>
      <c r="U16" s="619" t="str">
        <f t="shared" si="2"/>
        <v>11</v>
      </c>
      <c r="V16" s="620" t="str">
        <f t="shared" si="3"/>
        <v>公務　　　　　　　　</v>
      </c>
      <c r="W16" s="657">
        <f t="shared" si="6"/>
        <v>0</v>
      </c>
      <c r="X16" s="660">
        <f t="shared" si="7"/>
        <v>0</v>
      </c>
    </row>
    <row r="17" spans="2:24">
      <c r="B17" s="619" t="s">
        <v>348</v>
      </c>
      <c r="C17" s="620" t="s">
        <v>501</v>
      </c>
      <c r="D17" s="657"/>
      <c r="E17" s="631"/>
      <c r="G17" s="621" t="s">
        <v>348</v>
      </c>
      <c r="H17" s="617" t="s">
        <v>501</v>
      </c>
      <c r="I17" s="653">
        <f>$D17*係数!$N14</f>
        <v>0</v>
      </c>
      <c r="J17" s="653">
        <f>$D17*係数!$O14</f>
        <v>0</v>
      </c>
      <c r="K17" s="662">
        <f>E17*係数!N27</f>
        <v>0</v>
      </c>
      <c r="L17" s="662">
        <f>E17*係数!O27</f>
        <v>0</v>
      </c>
      <c r="O17" s="619" t="str">
        <f t="shared" si="0"/>
        <v>12</v>
      </c>
      <c r="P17" s="620" t="str">
        <f t="shared" si="1"/>
        <v>サービス業</v>
      </c>
      <c r="Q17" s="647">
        <f t="shared" si="4"/>
        <v>0</v>
      </c>
      <c r="R17" s="649">
        <f t="shared" si="5"/>
        <v>0</v>
      </c>
      <c r="U17" s="619" t="str">
        <f t="shared" si="2"/>
        <v>12</v>
      </c>
      <c r="V17" s="620" t="str">
        <f t="shared" si="3"/>
        <v>サービス業</v>
      </c>
      <c r="W17" s="657">
        <f t="shared" si="6"/>
        <v>0</v>
      </c>
      <c r="X17" s="660">
        <f t="shared" si="7"/>
        <v>0</v>
      </c>
    </row>
    <row r="18" spans="2:24" ht="12.75" thickBot="1">
      <c r="B18" s="619" t="s">
        <v>349</v>
      </c>
      <c r="C18" s="620" t="s">
        <v>69</v>
      </c>
      <c r="D18" s="657"/>
      <c r="E18" s="634"/>
      <c r="G18" s="621" t="s">
        <v>349</v>
      </c>
      <c r="H18" s="617" t="s">
        <v>69</v>
      </c>
      <c r="I18" s="653">
        <f>$D18*係数!$N15</f>
        <v>0</v>
      </c>
      <c r="J18" s="653">
        <f>$D18*係数!$O15</f>
        <v>0</v>
      </c>
      <c r="K18" s="662">
        <f>E18*係数!N28</f>
        <v>0</v>
      </c>
      <c r="L18" s="662">
        <f>E18*係数!O28</f>
        <v>0</v>
      </c>
      <c r="O18" s="619" t="str">
        <f t="shared" si="0"/>
        <v>13</v>
      </c>
      <c r="P18" s="620" t="str">
        <f t="shared" si="1"/>
        <v>分類不明</v>
      </c>
      <c r="Q18" s="647">
        <f t="shared" si="4"/>
        <v>0</v>
      </c>
      <c r="R18" s="649">
        <f t="shared" si="5"/>
        <v>0</v>
      </c>
      <c r="U18" s="619" t="str">
        <f t="shared" si="2"/>
        <v>13</v>
      </c>
      <c r="V18" s="620" t="str">
        <f t="shared" si="3"/>
        <v>分類不明</v>
      </c>
      <c r="W18" s="657">
        <f t="shared" si="6"/>
        <v>0</v>
      </c>
      <c r="X18" s="660">
        <f t="shared" si="7"/>
        <v>0</v>
      </c>
    </row>
    <row r="19" spans="2:24" ht="12.75" thickBot="1">
      <c r="B19" s="635"/>
      <c r="C19" s="636" t="s">
        <v>505</v>
      </c>
      <c r="D19" s="638">
        <f>+SUM(D6:D18)</f>
        <v>0</v>
      </c>
      <c r="E19" s="639">
        <f>+SUM(E6:E18)</f>
        <v>0</v>
      </c>
      <c r="G19" s="622"/>
      <c r="H19" s="623" t="s">
        <v>70</v>
      </c>
      <c r="I19" s="618">
        <f>+SUM(I6:I18)</f>
        <v>0</v>
      </c>
      <c r="J19" s="618">
        <f t="shared" ref="J19:L19" si="8">+SUM(J6:J18)</f>
        <v>0</v>
      </c>
      <c r="K19" s="643">
        <f t="shared" si="8"/>
        <v>0</v>
      </c>
      <c r="L19" s="643">
        <f t="shared" si="8"/>
        <v>0</v>
      </c>
      <c r="O19" s="663"/>
      <c r="P19" s="664" t="s">
        <v>505</v>
      </c>
      <c r="Q19" s="666">
        <f>+SUM(Q6:Q18)</f>
        <v>0</v>
      </c>
      <c r="R19" s="667">
        <f>+SUM(R6:R18)</f>
        <v>0</v>
      </c>
      <c r="U19" s="663"/>
      <c r="V19" s="664" t="s">
        <v>505</v>
      </c>
      <c r="W19" s="668">
        <f>+SUM(W6:W18)</f>
        <v>0</v>
      </c>
      <c r="X19" s="669">
        <f>+SUM(X6:X18)</f>
        <v>0</v>
      </c>
    </row>
    <row r="20" spans="2:24" ht="12.75" thickBot="1">
      <c r="B20" s="633"/>
      <c r="C20" s="637" t="s">
        <v>70</v>
      </c>
      <c r="D20" s="728">
        <f>+D19+E19</f>
        <v>0</v>
      </c>
      <c r="E20" s="729"/>
      <c r="I20" s="612" t="s">
        <v>496</v>
      </c>
      <c r="J20" s="613" t="s">
        <v>497</v>
      </c>
      <c r="K20" s="612" t="s">
        <v>496</v>
      </c>
      <c r="L20" s="613" t="s">
        <v>497</v>
      </c>
      <c r="O20" s="654"/>
      <c r="P20" s="665" t="s">
        <v>70</v>
      </c>
      <c r="Q20" s="728">
        <f>+Q19+R19</f>
        <v>0</v>
      </c>
      <c r="R20" s="729"/>
      <c r="U20" s="654"/>
      <c r="V20" s="665" t="s">
        <v>70</v>
      </c>
      <c r="W20" s="728">
        <f>+W19+X19</f>
        <v>0</v>
      </c>
      <c r="X20" s="729"/>
    </row>
    <row r="21" spans="2:24" ht="15.75" customHeight="1">
      <c r="C21" s="598" t="s">
        <v>502</v>
      </c>
    </row>
  </sheetData>
  <mergeCells count="4">
    <mergeCell ref="D20:E20"/>
    <mergeCell ref="Q20:R20"/>
    <mergeCell ref="W20:X20"/>
    <mergeCell ref="U2:X2"/>
  </mergeCells>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C1:Q522"/>
  <sheetViews>
    <sheetView showGridLines="0" view="pageBreakPreview" zoomScale="75" zoomScaleNormal="75" workbookViewId="0"/>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7" ht="12.75" thickBot="1"/>
    <row r="2" spans="3:17" ht="21.4" customHeight="1" thickTop="1" thickBot="1">
      <c r="C2" s="28" t="s">
        <v>56</v>
      </c>
      <c r="I2" s="29"/>
      <c r="K2" s="30"/>
      <c r="M2" s="745" t="str">
        <f>入力_県内外!U2</f>
        <v>平成27年(2015年)三重県内外2地域間産業連関表</v>
      </c>
      <c r="N2" s="746"/>
      <c r="O2" s="746"/>
      <c r="P2" s="746"/>
      <c r="Q2" s="747"/>
    </row>
    <row r="3" spans="3:17" ht="9.9499999999999993" customHeight="1" thickTop="1"/>
    <row r="4" spans="3:17" ht="17.25">
      <c r="C4" s="36" t="s">
        <v>77</v>
      </c>
      <c r="Q4" s="31" t="s">
        <v>57</v>
      </c>
    </row>
    <row r="5" spans="3:17" ht="4.3499999999999996" customHeight="1"/>
    <row r="6" spans="3:17" ht="13.5">
      <c r="C6" s="37" t="s">
        <v>58</v>
      </c>
      <c r="D6" s="720" t="str">
        <f>入力_県内外!B6</f>
        <v>01</v>
      </c>
      <c r="E6" s="675" t="str">
        <f>入力_県内外!B7</f>
        <v>02</v>
      </c>
      <c r="F6" s="675" t="str">
        <f>入力_県内外!B8</f>
        <v>03</v>
      </c>
      <c r="G6" s="675" t="str">
        <f>入力_県内外!B9</f>
        <v>04</v>
      </c>
      <c r="H6" s="675" t="str">
        <f>入力_県内外!B10</f>
        <v>05</v>
      </c>
      <c r="I6" s="675" t="str">
        <f>入力_県内外!B11</f>
        <v>06</v>
      </c>
      <c r="J6" s="675" t="str">
        <f>入力_県内外!B12</f>
        <v>07</v>
      </c>
      <c r="K6" s="675" t="str">
        <f>入力_県内外!B13</f>
        <v>08</v>
      </c>
      <c r="L6" s="675" t="str">
        <f>入力_県内外!B14</f>
        <v>09</v>
      </c>
      <c r="M6" s="675" t="str">
        <f>入力_県内外!B15</f>
        <v>10</v>
      </c>
      <c r="N6" s="675" t="str">
        <f>入力_県内外!B16</f>
        <v>11</v>
      </c>
      <c r="O6" s="675" t="str">
        <f>入力_県内外!B17</f>
        <v>12</v>
      </c>
      <c r="P6" s="675" t="str">
        <f>入力_県内外!B18</f>
        <v>13</v>
      </c>
      <c r="Q6" s="38"/>
    </row>
    <row r="7" spans="3:17" s="30" customFormat="1" ht="24">
      <c r="C7" s="46" t="s">
        <v>59</v>
      </c>
      <c r="D7" s="676" t="str">
        <f>入力_県内外!C6</f>
        <v>農林漁業</v>
      </c>
      <c r="E7" s="676" t="str">
        <f>入力_県内外!C7</f>
        <v>鉱業</v>
      </c>
      <c r="F7" s="676" t="str">
        <f>入力_県内外!C8</f>
        <v>製造業</v>
      </c>
      <c r="G7" s="676" t="str">
        <f>入力_県内外!C9</f>
        <v>建設</v>
      </c>
      <c r="H7" s="676" t="str">
        <f>入力_県内外!C10</f>
        <v>電力・ガス・水道</v>
      </c>
      <c r="I7" s="676" t="str">
        <f>入力_県内外!C11</f>
        <v>商業　　　　　　　　</v>
      </c>
      <c r="J7" s="676" t="str">
        <f>入力_県内外!C12</f>
        <v>金融・保険　　　　　</v>
      </c>
      <c r="K7" s="676" t="str">
        <f>入力_県内外!C13</f>
        <v>不動産　　　　　　　</v>
      </c>
      <c r="L7" s="676" t="str">
        <f>入力_県内外!C14</f>
        <v>運輸・郵便　　　</v>
      </c>
      <c r="M7" s="676" t="str">
        <f>入力_県内外!C15</f>
        <v>情報通信</v>
      </c>
      <c r="N7" s="676" t="str">
        <f>入力_県内外!C16</f>
        <v>公務　　　　　　　　</v>
      </c>
      <c r="O7" s="676" t="str">
        <f>入力_県内外!C17</f>
        <v>サービス業</v>
      </c>
      <c r="P7" s="676" t="str">
        <f>入力_県内外!C18</f>
        <v>分類不明</v>
      </c>
      <c r="Q7" s="32" t="s">
        <v>70</v>
      </c>
    </row>
    <row r="8" spans="3:17" s="33" customFormat="1" ht="14.25" customHeight="1">
      <c r="C8" s="40" t="s">
        <v>71</v>
      </c>
      <c r="D8" s="41">
        <f>+入力_県内外!W6</f>
        <v>0</v>
      </c>
      <c r="E8" s="41">
        <f>+入力_県内外!W7</f>
        <v>0</v>
      </c>
      <c r="F8" s="41">
        <f>+入力_県内外!W8</f>
        <v>0</v>
      </c>
      <c r="G8" s="41">
        <f>+入力_県内外!W9</f>
        <v>0</v>
      </c>
      <c r="H8" s="41">
        <f>+入力_県内外!W10</f>
        <v>0</v>
      </c>
      <c r="I8" s="41">
        <f>+入力_県内外!W11</f>
        <v>0</v>
      </c>
      <c r="J8" s="41">
        <f>+入力_県内外!W12</f>
        <v>0</v>
      </c>
      <c r="K8" s="41">
        <f>+入力_県内外!W13</f>
        <v>0</v>
      </c>
      <c r="L8" s="41">
        <f>+入力_県内外!W14</f>
        <v>0</v>
      </c>
      <c r="M8" s="41">
        <f>+入力_県内外!W15</f>
        <v>0</v>
      </c>
      <c r="N8" s="41">
        <f>+入力_県内外!W16</f>
        <v>0</v>
      </c>
      <c r="O8" s="41">
        <f>+入力_県内外!W17</f>
        <v>0</v>
      </c>
      <c r="P8" s="41">
        <f>+入力_県内外!W18</f>
        <v>0</v>
      </c>
      <c r="Q8" s="41">
        <f>SUM(D8:P8)</f>
        <v>0</v>
      </c>
    </row>
    <row r="9" spans="3:17" s="33" customFormat="1" ht="14.25" customHeight="1">
      <c r="C9" s="42" t="s">
        <v>72</v>
      </c>
      <c r="D9" s="43">
        <f>+入力_県内外!X6</f>
        <v>0</v>
      </c>
      <c r="E9" s="43">
        <f>+入力_県内外!X7</f>
        <v>0</v>
      </c>
      <c r="F9" s="43">
        <f>+入力_県内外!X8</f>
        <v>0</v>
      </c>
      <c r="G9" s="43">
        <f>+入力_県内外!X9</f>
        <v>0</v>
      </c>
      <c r="H9" s="43">
        <f>+入力_県内外!X10</f>
        <v>0</v>
      </c>
      <c r="I9" s="43">
        <f>+入力_県内外!X11</f>
        <v>0</v>
      </c>
      <c r="J9" s="43">
        <f>+入力_県内外!X12</f>
        <v>0</v>
      </c>
      <c r="K9" s="43">
        <f>+入力_県内外!X13</f>
        <v>0</v>
      </c>
      <c r="L9" s="43">
        <f>+入力_県内外!X14</f>
        <v>0</v>
      </c>
      <c r="M9" s="43">
        <f>+入力_県内外!X15</f>
        <v>0</v>
      </c>
      <c r="N9" s="43">
        <f>+入力_県内外!X16</f>
        <v>0</v>
      </c>
      <c r="O9" s="43">
        <f>+入力_県内外!X17</f>
        <v>0</v>
      </c>
      <c r="P9" s="43">
        <f>+入力_県内外!X18</f>
        <v>0</v>
      </c>
      <c r="Q9" s="43">
        <f>SUM(D9:P9)</f>
        <v>0</v>
      </c>
    </row>
    <row r="10" spans="3:17" s="33" customFormat="1" ht="14.25" customHeight="1">
      <c r="C10" s="44" t="s">
        <v>73</v>
      </c>
      <c r="D10" s="45">
        <f>SUM(D8:D9)</f>
        <v>0</v>
      </c>
      <c r="E10" s="45">
        <f t="shared" ref="E10:Q10" si="0">SUM(E8:E9)</f>
        <v>0</v>
      </c>
      <c r="F10" s="45">
        <f t="shared" si="0"/>
        <v>0</v>
      </c>
      <c r="G10" s="45">
        <f t="shared" si="0"/>
        <v>0</v>
      </c>
      <c r="H10" s="45">
        <f t="shared" si="0"/>
        <v>0</v>
      </c>
      <c r="I10" s="45">
        <f t="shared" si="0"/>
        <v>0</v>
      </c>
      <c r="J10" s="45">
        <f t="shared" si="0"/>
        <v>0</v>
      </c>
      <c r="K10" s="45">
        <f t="shared" si="0"/>
        <v>0</v>
      </c>
      <c r="L10" s="45">
        <f t="shared" si="0"/>
        <v>0</v>
      </c>
      <c r="M10" s="45">
        <f t="shared" si="0"/>
        <v>0</v>
      </c>
      <c r="N10" s="45">
        <f t="shared" si="0"/>
        <v>0</v>
      </c>
      <c r="O10" s="45">
        <f t="shared" si="0"/>
        <v>0</v>
      </c>
      <c r="P10" s="45">
        <f t="shared" si="0"/>
        <v>0</v>
      </c>
      <c r="Q10" s="45">
        <f t="shared" si="0"/>
        <v>0</v>
      </c>
    </row>
    <row r="11" spans="3:17" s="33" customFormat="1" ht="4.3499999999999996" customHeight="1">
      <c r="C11" s="34"/>
      <c r="D11" s="35"/>
      <c r="E11" s="35"/>
      <c r="F11" s="35"/>
      <c r="G11" s="35"/>
      <c r="H11" s="35"/>
      <c r="I11" s="35"/>
      <c r="J11" s="35"/>
      <c r="K11" s="35"/>
      <c r="L11" s="35"/>
      <c r="M11" s="35"/>
      <c r="N11" s="35"/>
      <c r="O11" s="35"/>
      <c r="P11" s="35"/>
      <c r="Q11" s="35"/>
    </row>
    <row r="12" spans="3:17" s="33" customFormat="1" ht="14.25" customHeight="1">
      <c r="C12" s="34" t="s">
        <v>78</v>
      </c>
      <c r="D12" s="35"/>
      <c r="E12" s="35"/>
      <c r="F12" s="35"/>
      <c r="G12" s="35"/>
      <c r="H12" s="35"/>
      <c r="I12" s="35"/>
      <c r="J12" s="35"/>
      <c r="K12" s="35"/>
      <c r="L12" s="35"/>
      <c r="M12" s="35"/>
      <c r="N12" s="35"/>
      <c r="O12" s="35"/>
      <c r="P12" s="35"/>
      <c r="Q12" s="35"/>
    </row>
    <row r="13" spans="3:17" ht="14.25" customHeight="1">
      <c r="C13" s="30" t="s">
        <v>79</v>
      </c>
    </row>
    <row r="14" spans="3:17" ht="12.2" customHeight="1">
      <c r="C14" s="37" t="s">
        <v>58</v>
      </c>
      <c r="D14" s="675" t="str">
        <f t="shared" ref="D14:P14" si="1">D6</f>
        <v>01</v>
      </c>
      <c r="E14" s="675" t="str">
        <f t="shared" si="1"/>
        <v>02</v>
      </c>
      <c r="F14" s="675" t="str">
        <f t="shared" si="1"/>
        <v>03</v>
      </c>
      <c r="G14" s="675" t="str">
        <f t="shared" si="1"/>
        <v>04</v>
      </c>
      <c r="H14" s="675" t="str">
        <f t="shared" si="1"/>
        <v>05</v>
      </c>
      <c r="I14" s="675" t="str">
        <f t="shared" si="1"/>
        <v>06</v>
      </c>
      <c r="J14" s="675" t="str">
        <f t="shared" si="1"/>
        <v>07</v>
      </c>
      <c r="K14" s="675" t="str">
        <f t="shared" si="1"/>
        <v>08</v>
      </c>
      <c r="L14" s="675" t="str">
        <f t="shared" si="1"/>
        <v>09</v>
      </c>
      <c r="M14" s="675" t="str">
        <f t="shared" si="1"/>
        <v>10</v>
      </c>
      <c r="N14" s="675" t="str">
        <f t="shared" si="1"/>
        <v>11</v>
      </c>
      <c r="O14" s="675" t="str">
        <f t="shared" si="1"/>
        <v>12</v>
      </c>
      <c r="P14" s="675" t="str">
        <f t="shared" si="1"/>
        <v>13</v>
      </c>
      <c r="Q14" s="675"/>
    </row>
    <row r="15" spans="3:17" ht="25.7" customHeight="1">
      <c r="C15" s="39" t="s">
        <v>74</v>
      </c>
      <c r="D15" s="676" t="str">
        <f t="shared" ref="D15:Q15" si="2">D7</f>
        <v>農林漁業</v>
      </c>
      <c r="E15" s="676" t="str">
        <f t="shared" si="2"/>
        <v>鉱業</v>
      </c>
      <c r="F15" s="676" t="str">
        <f t="shared" si="2"/>
        <v>製造業</v>
      </c>
      <c r="G15" s="676" t="str">
        <f t="shared" si="2"/>
        <v>建設</v>
      </c>
      <c r="H15" s="676" t="str">
        <f t="shared" si="2"/>
        <v>電力・ガス・水道</v>
      </c>
      <c r="I15" s="676" t="str">
        <f t="shared" si="2"/>
        <v>商業　　　　　　　　</v>
      </c>
      <c r="J15" s="676" t="str">
        <f t="shared" si="2"/>
        <v>金融・保険　　　　　</v>
      </c>
      <c r="K15" s="676" t="str">
        <f t="shared" si="2"/>
        <v>不動産　　　　　　　</v>
      </c>
      <c r="L15" s="676" t="str">
        <f t="shared" si="2"/>
        <v>運輸・郵便　　　</v>
      </c>
      <c r="M15" s="676" t="str">
        <f t="shared" si="2"/>
        <v>情報通信</v>
      </c>
      <c r="N15" s="676" t="str">
        <f t="shared" si="2"/>
        <v>公務　　　　　　　　</v>
      </c>
      <c r="O15" s="676" t="str">
        <f t="shared" si="2"/>
        <v>サービス業</v>
      </c>
      <c r="P15" s="676" t="str">
        <f t="shared" si="2"/>
        <v>分類不明</v>
      </c>
      <c r="Q15" s="703" t="str">
        <f t="shared" si="2"/>
        <v>合計</v>
      </c>
    </row>
    <row r="16" spans="3:17" ht="14.25">
      <c r="C16" s="40" t="s">
        <v>75</v>
      </c>
      <c r="D16" s="41">
        <f>'1次効果'!$F91+'1次効果'!$F475</f>
        <v>0</v>
      </c>
      <c r="E16" s="41">
        <f>'1次効果'!$F92+'1次効果'!$F476</f>
        <v>0</v>
      </c>
      <c r="F16" s="41">
        <f>'1次効果'!$F93+'1次効果'!$F477</f>
        <v>0</v>
      </c>
      <c r="G16" s="41">
        <f>'1次効果'!$F94+'1次効果'!$F478</f>
        <v>0</v>
      </c>
      <c r="H16" s="41">
        <f>'1次効果'!$F95+'1次効果'!$F479</f>
        <v>0</v>
      </c>
      <c r="I16" s="41">
        <f>'1次効果'!$F96+'1次効果'!$F480</f>
        <v>0</v>
      </c>
      <c r="J16" s="41">
        <f>'1次効果'!$F97+'1次効果'!$F481</f>
        <v>0</v>
      </c>
      <c r="K16" s="41">
        <f>'1次効果'!$F98+'1次効果'!$F482</f>
        <v>0</v>
      </c>
      <c r="L16" s="41">
        <f>'1次効果'!$F99+'1次効果'!$F483</f>
        <v>0</v>
      </c>
      <c r="M16" s="41">
        <f>'1次効果'!$F100+'1次効果'!$F484</f>
        <v>0</v>
      </c>
      <c r="N16" s="41">
        <f>'1次効果'!$F101+'1次効果'!$F485</f>
        <v>0</v>
      </c>
      <c r="O16" s="41">
        <f>'1次効果'!$F102+'1次効果'!$F486</f>
        <v>0</v>
      </c>
      <c r="P16" s="41">
        <f>'1次効果'!$F103+'1次効果'!$F487</f>
        <v>0</v>
      </c>
      <c r="Q16" s="41">
        <f>SUM(D16:P16)</f>
        <v>0</v>
      </c>
    </row>
    <row r="17" spans="3:17" ht="14.25" customHeight="1">
      <c r="C17" s="42" t="s">
        <v>72</v>
      </c>
      <c r="D17" s="43">
        <f>'1次効果'!$F104+'1次効果'!$F488</f>
        <v>0</v>
      </c>
      <c r="E17" s="43">
        <f>'1次効果'!$F105+'1次効果'!$F489</f>
        <v>0</v>
      </c>
      <c r="F17" s="43">
        <f>'1次効果'!$F106+'1次効果'!$F490</f>
        <v>0</v>
      </c>
      <c r="G17" s="43">
        <f>'1次効果'!$F107+'1次効果'!$F491</f>
        <v>0</v>
      </c>
      <c r="H17" s="43">
        <f>'1次効果'!$F108+'1次効果'!$F492</f>
        <v>0</v>
      </c>
      <c r="I17" s="43">
        <f>'1次効果'!$F109+'1次効果'!$F493</f>
        <v>0</v>
      </c>
      <c r="J17" s="43">
        <f>'1次効果'!$F110+'1次効果'!$F494</f>
        <v>0</v>
      </c>
      <c r="K17" s="43">
        <f>'1次効果'!$F111+'1次効果'!$F495</f>
        <v>0</v>
      </c>
      <c r="L17" s="43">
        <f>'1次効果'!$F112+'1次効果'!$F496</f>
        <v>0</v>
      </c>
      <c r="M17" s="43">
        <f>'1次効果'!$F113+'1次効果'!$F497</f>
        <v>0</v>
      </c>
      <c r="N17" s="43">
        <f>'1次効果'!$F114+'1次効果'!$F498</f>
        <v>0</v>
      </c>
      <c r="O17" s="43">
        <f>'1次効果'!$F115+'1次効果'!$F499</f>
        <v>0</v>
      </c>
      <c r="P17" s="43">
        <f>'1次効果'!$F116+'1次効果'!$F500</f>
        <v>0</v>
      </c>
      <c r="Q17" s="43">
        <f>SUM(D17:P17)</f>
        <v>0</v>
      </c>
    </row>
    <row r="18" spans="3:17" ht="14.25" customHeight="1">
      <c r="C18" s="44" t="s">
        <v>73</v>
      </c>
      <c r="D18" s="45">
        <f>D16+D17</f>
        <v>0</v>
      </c>
      <c r="E18" s="45">
        <f t="shared" ref="E18:Q18" si="3">E16+E17</f>
        <v>0</v>
      </c>
      <c r="F18" s="45">
        <f t="shared" si="3"/>
        <v>0</v>
      </c>
      <c r="G18" s="45">
        <f t="shared" si="3"/>
        <v>0</v>
      </c>
      <c r="H18" s="45">
        <f t="shared" si="3"/>
        <v>0</v>
      </c>
      <c r="I18" s="45">
        <f t="shared" si="3"/>
        <v>0</v>
      </c>
      <c r="J18" s="45">
        <f t="shared" si="3"/>
        <v>0</v>
      </c>
      <c r="K18" s="45">
        <f t="shared" si="3"/>
        <v>0</v>
      </c>
      <c r="L18" s="45">
        <f t="shared" si="3"/>
        <v>0</v>
      </c>
      <c r="M18" s="45">
        <f t="shared" si="3"/>
        <v>0</v>
      </c>
      <c r="N18" s="45">
        <f t="shared" si="3"/>
        <v>0</v>
      </c>
      <c r="O18" s="45">
        <f t="shared" si="3"/>
        <v>0</v>
      </c>
      <c r="P18" s="45">
        <f t="shared" si="3"/>
        <v>0</v>
      </c>
      <c r="Q18" s="45">
        <f t="shared" si="3"/>
        <v>0</v>
      </c>
    </row>
    <row r="19" spans="3:17" ht="14.25" customHeight="1">
      <c r="C19" s="30" t="s">
        <v>80</v>
      </c>
    </row>
    <row r="20" spans="3:17" ht="12.2" customHeight="1">
      <c r="C20" s="37" t="s">
        <v>58</v>
      </c>
      <c r="D20" s="675" t="str">
        <f t="shared" ref="D20:P20" si="4">D6</f>
        <v>01</v>
      </c>
      <c r="E20" s="675" t="str">
        <f t="shared" si="4"/>
        <v>02</v>
      </c>
      <c r="F20" s="675" t="str">
        <f t="shared" si="4"/>
        <v>03</v>
      </c>
      <c r="G20" s="675" t="str">
        <f t="shared" si="4"/>
        <v>04</v>
      </c>
      <c r="H20" s="675" t="str">
        <f t="shared" si="4"/>
        <v>05</v>
      </c>
      <c r="I20" s="675" t="str">
        <f t="shared" si="4"/>
        <v>06</v>
      </c>
      <c r="J20" s="675" t="str">
        <f t="shared" si="4"/>
        <v>07</v>
      </c>
      <c r="K20" s="675" t="str">
        <f t="shared" si="4"/>
        <v>08</v>
      </c>
      <c r="L20" s="675" t="str">
        <f t="shared" si="4"/>
        <v>09</v>
      </c>
      <c r="M20" s="675" t="str">
        <f t="shared" si="4"/>
        <v>10</v>
      </c>
      <c r="N20" s="675" t="str">
        <f t="shared" si="4"/>
        <v>11</v>
      </c>
      <c r="O20" s="675" t="str">
        <f t="shared" si="4"/>
        <v>12</v>
      </c>
      <c r="P20" s="675" t="str">
        <f t="shared" si="4"/>
        <v>13</v>
      </c>
      <c r="Q20" s="675"/>
    </row>
    <row r="21" spans="3:17" ht="25.7" customHeight="1">
      <c r="C21" s="46" t="s">
        <v>76</v>
      </c>
      <c r="D21" s="676" t="str">
        <f t="shared" ref="D21:Q21" si="5">D7</f>
        <v>農林漁業</v>
      </c>
      <c r="E21" s="676" t="str">
        <f t="shared" si="5"/>
        <v>鉱業</v>
      </c>
      <c r="F21" s="676" t="str">
        <f t="shared" si="5"/>
        <v>製造業</v>
      </c>
      <c r="G21" s="676" t="str">
        <f t="shared" si="5"/>
        <v>建設</v>
      </c>
      <c r="H21" s="676" t="str">
        <f t="shared" si="5"/>
        <v>電力・ガス・水道</v>
      </c>
      <c r="I21" s="676" t="str">
        <f t="shared" si="5"/>
        <v>商業　　　　　　　　</v>
      </c>
      <c r="J21" s="676" t="str">
        <f t="shared" si="5"/>
        <v>金融・保険　　　　　</v>
      </c>
      <c r="K21" s="676" t="str">
        <f t="shared" si="5"/>
        <v>不動産　　　　　　　</v>
      </c>
      <c r="L21" s="676" t="str">
        <f t="shared" si="5"/>
        <v>運輸・郵便　　　</v>
      </c>
      <c r="M21" s="676" t="str">
        <f t="shared" si="5"/>
        <v>情報通信</v>
      </c>
      <c r="N21" s="676" t="str">
        <f t="shared" si="5"/>
        <v>公務　　　　　　　　</v>
      </c>
      <c r="O21" s="676" t="str">
        <f t="shared" si="5"/>
        <v>サービス業</v>
      </c>
      <c r="P21" s="676" t="str">
        <f t="shared" si="5"/>
        <v>分類不明</v>
      </c>
      <c r="Q21" s="703" t="str">
        <f t="shared" si="5"/>
        <v>合計</v>
      </c>
    </row>
    <row r="22" spans="3:17" ht="14.25" customHeight="1">
      <c r="C22" s="40" t="s">
        <v>75</v>
      </c>
      <c r="D22" s="41">
        <f>'1次効果'!$J73</f>
        <v>0</v>
      </c>
      <c r="E22" s="41">
        <f>'1次効果'!$J74</f>
        <v>0</v>
      </c>
      <c r="F22" s="41">
        <f>'1次効果'!$J75</f>
        <v>0</v>
      </c>
      <c r="G22" s="41">
        <f>'1次効果'!$J76</f>
        <v>0</v>
      </c>
      <c r="H22" s="41">
        <f>'1次効果'!$J77</f>
        <v>0</v>
      </c>
      <c r="I22" s="41">
        <f>'1次効果'!$J78</f>
        <v>0</v>
      </c>
      <c r="J22" s="41">
        <f>'1次効果'!$J79</f>
        <v>0</v>
      </c>
      <c r="K22" s="41">
        <f>'1次効果'!$J80</f>
        <v>0</v>
      </c>
      <c r="L22" s="41">
        <f>'1次効果'!$J81</f>
        <v>0</v>
      </c>
      <c r="M22" s="41">
        <f>'1次効果'!$J82</f>
        <v>0</v>
      </c>
      <c r="N22" s="41">
        <f>'1次効果'!$J83</f>
        <v>0</v>
      </c>
      <c r="O22" s="41">
        <f>'1次効果'!$J84</f>
        <v>0</v>
      </c>
      <c r="P22" s="41">
        <f>'1次効果'!$J85</f>
        <v>0</v>
      </c>
      <c r="Q22" s="41">
        <f>SUM(D22:P22)</f>
        <v>0</v>
      </c>
    </row>
    <row r="23" spans="3:17" ht="14.25" customHeight="1">
      <c r="C23" s="42" t="s">
        <v>72</v>
      </c>
      <c r="D23" s="43">
        <f>'1次効果'!$J457</f>
        <v>0</v>
      </c>
      <c r="E23" s="43">
        <f>'1次効果'!$J458</f>
        <v>0</v>
      </c>
      <c r="F23" s="43">
        <f>'1次効果'!$J459</f>
        <v>0</v>
      </c>
      <c r="G23" s="43">
        <f>'1次効果'!$J460</f>
        <v>0</v>
      </c>
      <c r="H23" s="43">
        <f>'1次効果'!$J461</f>
        <v>0</v>
      </c>
      <c r="I23" s="43">
        <f>'1次効果'!$J462</f>
        <v>0</v>
      </c>
      <c r="J23" s="43">
        <f>'1次効果'!$J463</f>
        <v>0</v>
      </c>
      <c r="K23" s="43">
        <f>'1次効果'!$J464</f>
        <v>0</v>
      </c>
      <c r="L23" s="43">
        <f>'1次効果'!$J465</f>
        <v>0</v>
      </c>
      <c r="M23" s="43">
        <f>'1次効果'!$J466</f>
        <v>0</v>
      </c>
      <c r="N23" s="43">
        <f>'1次効果'!$J467</f>
        <v>0</v>
      </c>
      <c r="O23" s="43">
        <f>'1次効果'!$J468</f>
        <v>0</v>
      </c>
      <c r="P23" s="43">
        <f>'1次効果'!$J469</f>
        <v>0</v>
      </c>
      <c r="Q23" s="43">
        <f>SUM(D23:P23)</f>
        <v>0</v>
      </c>
    </row>
    <row r="24" spans="3:17" ht="14.25" customHeight="1">
      <c r="C24" s="44" t="s">
        <v>73</v>
      </c>
      <c r="D24" s="45">
        <f t="shared" ref="D24:Q24" si="6">D22+D23</f>
        <v>0</v>
      </c>
      <c r="E24" s="45">
        <f t="shared" si="6"/>
        <v>0</v>
      </c>
      <c r="F24" s="45">
        <f t="shared" si="6"/>
        <v>0</v>
      </c>
      <c r="G24" s="45">
        <f t="shared" si="6"/>
        <v>0</v>
      </c>
      <c r="H24" s="45">
        <f t="shared" si="6"/>
        <v>0</v>
      </c>
      <c r="I24" s="45">
        <f t="shared" si="6"/>
        <v>0</v>
      </c>
      <c r="J24" s="45">
        <f t="shared" si="6"/>
        <v>0</v>
      </c>
      <c r="K24" s="45">
        <f t="shared" si="6"/>
        <v>0</v>
      </c>
      <c r="L24" s="45">
        <f t="shared" si="6"/>
        <v>0</v>
      </c>
      <c r="M24" s="45">
        <f t="shared" si="6"/>
        <v>0</v>
      </c>
      <c r="N24" s="45">
        <f t="shared" si="6"/>
        <v>0</v>
      </c>
      <c r="O24" s="45">
        <f t="shared" si="6"/>
        <v>0</v>
      </c>
      <c r="P24" s="45">
        <f t="shared" si="6"/>
        <v>0</v>
      </c>
      <c r="Q24" s="45">
        <f t="shared" si="6"/>
        <v>0</v>
      </c>
    </row>
    <row r="25" spans="3:17" ht="14.25" customHeight="1">
      <c r="C25" s="34"/>
      <c r="D25" s="35"/>
      <c r="E25" s="35"/>
      <c r="F25" s="35"/>
      <c r="G25" s="35"/>
      <c r="H25" s="35"/>
      <c r="I25" s="35"/>
      <c r="J25" s="35"/>
      <c r="K25" s="35"/>
      <c r="L25" s="35"/>
      <c r="M25" s="35"/>
      <c r="N25" s="35"/>
      <c r="O25" s="35"/>
      <c r="P25" s="35"/>
      <c r="Q25" s="35"/>
    </row>
    <row r="26" spans="3:17" s="33" customFormat="1" ht="17.25">
      <c r="C26" s="36" t="s">
        <v>81</v>
      </c>
      <c r="D26" s="47"/>
      <c r="E26" s="47"/>
      <c r="F26" s="47"/>
      <c r="G26" s="47"/>
      <c r="H26" s="47"/>
      <c r="I26" s="47"/>
      <c r="J26" s="47"/>
      <c r="K26" s="47"/>
      <c r="L26" s="47"/>
      <c r="M26" s="47"/>
      <c r="N26" s="47"/>
      <c r="O26" s="47"/>
      <c r="P26" s="47"/>
    </row>
    <row r="27" spans="3:17" s="33" customFormat="1" ht="3.6" customHeight="1"/>
    <row r="28" spans="3:17" s="33" customFormat="1" ht="14.25" customHeight="1">
      <c r="C28" s="36" t="s">
        <v>82</v>
      </c>
    </row>
    <row r="29" spans="3:17" s="33" customFormat="1" ht="3.6" customHeight="1"/>
    <row r="30" spans="3:17" s="33" customFormat="1" ht="14.25" customHeight="1">
      <c r="C30" s="30" t="s">
        <v>83</v>
      </c>
      <c r="L30" s="31" t="s">
        <v>84</v>
      </c>
      <c r="M30" s="48"/>
      <c r="N30" s="30" t="s">
        <v>85</v>
      </c>
    </row>
    <row r="31" spans="3:17" s="33" customFormat="1" ht="14.25" customHeight="1">
      <c r="C31" s="49"/>
      <c r="D31" s="50" t="s">
        <v>86</v>
      </c>
      <c r="E31" s="51"/>
      <c r="F31" s="51"/>
      <c r="G31" s="50" t="s">
        <v>72</v>
      </c>
      <c r="H31" s="51"/>
      <c r="I31" s="52"/>
      <c r="J31" s="51" t="s">
        <v>73</v>
      </c>
      <c r="K31" s="51"/>
      <c r="L31" s="52"/>
      <c r="M31" s="48"/>
      <c r="N31" s="733" t="s">
        <v>530</v>
      </c>
      <c r="O31" s="734"/>
      <c r="P31" s="734"/>
      <c r="Q31" s="735"/>
    </row>
    <row r="32" spans="3:17" s="33" customFormat="1" ht="27">
      <c r="C32" s="53"/>
      <c r="D32" s="54" t="s">
        <v>87</v>
      </c>
      <c r="E32" s="55" t="s">
        <v>88</v>
      </c>
      <c r="F32" s="54" t="s">
        <v>89</v>
      </c>
      <c r="G32" s="54" t="s">
        <v>87</v>
      </c>
      <c r="H32" s="56" t="s">
        <v>88</v>
      </c>
      <c r="I32" s="32" t="s">
        <v>89</v>
      </c>
      <c r="J32" s="54" t="s">
        <v>87</v>
      </c>
      <c r="K32" s="56" t="s">
        <v>88</v>
      </c>
      <c r="L32" s="32" t="s">
        <v>89</v>
      </c>
      <c r="M32" s="48"/>
      <c r="N32" s="736"/>
      <c r="O32" s="737"/>
      <c r="P32" s="737"/>
      <c r="Q32" s="738"/>
    </row>
    <row r="33" spans="3:17" s="33" customFormat="1" ht="14.25" customHeight="1">
      <c r="C33" s="57" t="s">
        <v>90</v>
      </c>
      <c r="D33" s="58">
        <f>'1次効果'!F117</f>
        <v>0</v>
      </c>
      <c r="E33" s="58">
        <f>SUM(詳細1!Q11:Q12)</f>
        <v>0</v>
      </c>
      <c r="F33" s="59">
        <f>IF(D33=0,0,E33/D33)</f>
        <v>0</v>
      </c>
      <c r="G33" s="58">
        <f>'1次効果'!F118</f>
        <v>0</v>
      </c>
      <c r="H33" s="58">
        <f>SUM(詳細1!Q19:Q20)</f>
        <v>0</v>
      </c>
      <c r="I33" s="59">
        <f>IF(G33=0,0,H33/G33)</f>
        <v>0</v>
      </c>
      <c r="J33" s="60">
        <f>D33+G33</f>
        <v>0</v>
      </c>
      <c r="K33" s="58">
        <f>E33+H33</f>
        <v>0</v>
      </c>
      <c r="L33" s="59">
        <f>IF(J33=0,0,K33/J33)</f>
        <v>0</v>
      </c>
      <c r="M33" s="48"/>
      <c r="N33" s="748">
        <v>0.73743563761537856</v>
      </c>
      <c r="O33" s="749"/>
      <c r="P33" s="749"/>
      <c r="Q33" s="750"/>
    </row>
    <row r="34" spans="3:17" s="33" customFormat="1" ht="14.25" customHeight="1">
      <c r="C34" s="57" t="s">
        <v>91</v>
      </c>
      <c r="D34" s="58">
        <f>D33</f>
        <v>0</v>
      </c>
      <c r="E34" s="58">
        <f>SUM(詳細1!Q11:Q13)</f>
        <v>0</v>
      </c>
      <c r="F34" s="59">
        <f>IF(D34=0,0,E34/D34)</f>
        <v>0</v>
      </c>
      <c r="G34" s="58">
        <f>G33</f>
        <v>0</v>
      </c>
      <c r="H34" s="58">
        <f>SUM(詳細1!Q19:Q21)</f>
        <v>0</v>
      </c>
      <c r="I34" s="59">
        <f>IF(G34=0,0,H34/G34)</f>
        <v>0</v>
      </c>
      <c r="J34" s="60">
        <f>J33</f>
        <v>0</v>
      </c>
      <c r="K34" s="58">
        <f>E34+H34</f>
        <v>0</v>
      </c>
      <c r="L34" s="59">
        <f>IF(J34=0,0,K34/J34)</f>
        <v>0</v>
      </c>
      <c r="M34" s="48"/>
      <c r="N34" s="751"/>
      <c r="O34" s="752"/>
      <c r="P34" s="752"/>
      <c r="Q34" s="753"/>
    </row>
    <row r="35" spans="3:17" s="33" customFormat="1" ht="4.3499999999999996" customHeight="1">
      <c r="C35" s="47"/>
      <c r="D35" s="61"/>
      <c r="E35" s="61"/>
      <c r="F35" s="62"/>
      <c r="G35" s="61"/>
      <c r="H35" s="61"/>
      <c r="I35" s="62"/>
      <c r="J35" s="61"/>
      <c r="K35" s="61"/>
      <c r="L35" s="62"/>
      <c r="M35" s="48"/>
      <c r="N35" s="63"/>
      <c r="O35" s="64"/>
      <c r="P35" s="64"/>
      <c r="Q35" s="64"/>
    </row>
    <row r="36" spans="3:17" s="33" customFormat="1" ht="14.25" customHeight="1">
      <c r="C36" s="30" t="s">
        <v>92</v>
      </c>
      <c r="D36" s="61"/>
      <c r="E36" s="61"/>
      <c r="F36" s="62"/>
      <c r="G36" s="61"/>
      <c r="H36" s="61"/>
      <c r="I36" s="62"/>
      <c r="J36" s="61"/>
      <c r="K36" s="61"/>
      <c r="L36" s="31" t="s">
        <v>84</v>
      </c>
      <c r="M36" s="48"/>
      <c r="N36" s="36" t="s">
        <v>93</v>
      </c>
    </row>
    <row r="37" spans="3:17" s="33" customFormat="1" ht="13.5" customHeight="1">
      <c r="C37" s="49"/>
      <c r="D37" s="50" t="s">
        <v>86</v>
      </c>
      <c r="E37" s="51"/>
      <c r="F37" s="51"/>
      <c r="G37" s="50" t="s">
        <v>72</v>
      </c>
      <c r="H37" s="51"/>
      <c r="I37" s="52"/>
      <c r="J37" s="51" t="s">
        <v>73</v>
      </c>
      <c r="K37" s="51"/>
      <c r="L37" s="52"/>
      <c r="M37" s="48"/>
      <c r="N37" s="733" t="s">
        <v>532</v>
      </c>
      <c r="O37" s="734"/>
      <c r="P37" s="734"/>
      <c r="Q37" s="735"/>
    </row>
    <row r="38" spans="3:17" s="33" customFormat="1" ht="28.5" customHeight="1">
      <c r="C38" s="53"/>
      <c r="D38" s="54" t="s">
        <v>87</v>
      </c>
      <c r="E38" s="55" t="s">
        <v>88</v>
      </c>
      <c r="F38" s="54" t="s">
        <v>89</v>
      </c>
      <c r="G38" s="54" t="s">
        <v>87</v>
      </c>
      <c r="H38" s="56" t="s">
        <v>88</v>
      </c>
      <c r="I38" s="32" t="s">
        <v>89</v>
      </c>
      <c r="J38" s="54" t="s">
        <v>87</v>
      </c>
      <c r="K38" s="56" t="s">
        <v>88</v>
      </c>
      <c r="L38" s="32" t="s">
        <v>89</v>
      </c>
      <c r="M38" s="48"/>
      <c r="N38" s="736"/>
      <c r="O38" s="737"/>
      <c r="P38" s="737"/>
      <c r="Q38" s="738"/>
    </row>
    <row r="39" spans="3:17" s="33" customFormat="1" ht="14.25" customHeight="1">
      <c r="C39" s="65" t="s">
        <v>90</v>
      </c>
      <c r="D39" s="66">
        <f>'1次効果'!F501</f>
        <v>0</v>
      </c>
      <c r="E39" s="66">
        <f>SUM(詳細1!Q48:Q49)</f>
        <v>0</v>
      </c>
      <c r="F39" s="59">
        <f>IF(D39=0,0,E39/D39)</f>
        <v>0</v>
      </c>
      <c r="G39" s="66">
        <f>'1次効果'!F502</f>
        <v>0</v>
      </c>
      <c r="H39" s="66">
        <f>SUM(詳細1!Q56:Q57)</f>
        <v>0</v>
      </c>
      <c r="I39" s="59">
        <f>IF(G39=0,0,H39/G39)</f>
        <v>0</v>
      </c>
      <c r="J39" s="67">
        <f>D39+G39</f>
        <v>0</v>
      </c>
      <c r="K39" s="58">
        <f>E39+H39</f>
        <v>0</v>
      </c>
      <c r="L39" s="59">
        <f>IF(J39=0,0,K39/J39)</f>
        <v>0</v>
      </c>
      <c r="M39" s="48"/>
      <c r="N39" s="739">
        <v>0.74847737975255468</v>
      </c>
      <c r="O39" s="740"/>
      <c r="P39" s="740"/>
      <c r="Q39" s="741"/>
    </row>
    <row r="40" spans="3:17" s="33" customFormat="1" ht="14.25" customHeight="1">
      <c r="C40" s="57" t="s">
        <v>91</v>
      </c>
      <c r="D40" s="58">
        <f>D39</f>
        <v>0</v>
      </c>
      <c r="E40" s="58">
        <f>SUM(詳細1!Q48:Q50)</f>
        <v>0</v>
      </c>
      <c r="F40" s="59">
        <f>IF(D40=0,0,E40/D40)</f>
        <v>0</v>
      </c>
      <c r="G40" s="58">
        <f>G39</f>
        <v>0</v>
      </c>
      <c r="H40" s="58">
        <f>SUM(詳細1!Q56:Q58)</f>
        <v>0</v>
      </c>
      <c r="I40" s="59">
        <f>IF(G40=0,0,H40/G40)</f>
        <v>0</v>
      </c>
      <c r="J40" s="60">
        <f>J39</f>
        <v>0</v>
      </c>
      <c r="K40" s="58">
        <f>E40+H40</f>
        <v>0</v>
      </c>
      <c r="L40" s="59">
        <f>IF(J40=0,0,K40/J40)</f>
        <v>0</v>
      </c>
      <c r="M40" s="48"/>
      <c r="N40" s="742"/>
      <c r="O40" s="743"/>
      <c r="P40" s="743"/>
      <c r="Q40" s="744"/>
    </row>
    <row r="41" spans="3:17" s="33" customFormat="1" ht="4.3499999999999996" customHeight="1">
      <c r="C41" s="47"/>
      <c r="D41" s="61"/>
      <c r="E41" s="61"/>
      <c r="F41" s="62"/>
      <c r="G41" s="61"/>
      <c r="H41" s="61"/>
      <c r="I41" s="62"/>
      <c r="J41" s="61"/>
      <c r="K41" s="61"/>
      <c r="L41" s="62"/>
      <c r="M41" s="48"/>
      <c r="N41" s="63"/>
      <c r="O41" s="64"/>
      <c r="P41" s="64"/>
      <c r="Q41" s="64"/>
    </row>
    <row r="42" spans="3:17" s="33" customFormat="1" ht="14.25" customHeight="1">
      <c r="C42" s="68" t="s">
        <v>94</v>
      </c>
      <c r="D42" s="61"/>
      <c r="E42" s="61"/>
      <c r="F42" s="62"/>
      <c r="G42" s="61"/>
      <c r="H42" s="61"/>
      <c r="I42" s="62"/>
      <c r="J42" s="61"/>
      <c r="K42" s="61"/>
      <c r="L42" s="31" t="s">
        <v>84</v>
      </c>
      <c r="M42" s="48"/>
      <c r="N42" s="63"/>
      <c r="O42" s="64"/>
      <c r="P42" s="64"/>
      <c r="Q42" s="64"/>
    </row>
    <row r="43" spans="3:17" s="33" customFormat="1" ht="14.25" customHeight="1">
      <c r="C43" s="49"/>
      <c r="D43" s="50" t="s">
        <v>86</v>
      </c>
      <c r="E43" s="51"/>
      <c r="F43" s="51"/>
      <c r="G43" s="50" t="s">
        <v>72</v>
      </c>
      <c r="H43" s="51"/>
      <c r="I43" s="52"/>
      <c r="J43" s="51" t="s">
        <v>73</v>
      </c>
      <c r="K43" s="51"/>
      <c r="L43" s="52"/>
      <c r="M43" s="48"/>
      <c r="N43" s="63"/>
      <c r="O43" s="64"/>
      <c r="P43" s="64"/>
      <c r="Q43" s="64"/>
    </row>
    <row r="44" spans="3:17" s="33" customFormat="1" ht="28.5" customHeight="1">
      <c r="C44" s="53"/>
      <c r="D44" s="54" t="s">
        <v>87</v>
      </c>
      <c r="E44" s="55" t="s">
        <v>88</v>
      </c>
      <c r="F44" s="54" t="s">
        <v>89</v>
      </c>
      <c r="G44" s="54" t="s">
        <v>87</v>
      </c>
      <c r="H44" s="56" t="s">
        <v>88</v>
      </c>
      <c r="I44" s="32" t="s">
        <v>89</v>
      </c>
      <c r="J44" s="54" t="s">
        <v>87</v>
      </c>
      <c r="K44" s="56" t="s">
        <v>88</v>
      </c>
      <c r="L44" s="32" t="s">
        <v>89</v>
      </c>
      <c r="M44" s="48"/>
      <c r="N44" s="63"/>
      <c r="O44" s="64"/>
      <c r="P44" s="64"/>
      <c r="Q44" s="64"/>
    </row>
    <row r="45" spans="3:17" s="33" customFormat="1" ht="14.25" customHeight="1">
      <c r="C45" s="65" t="s">
        <v>90</v>
      </c>
      <c r="D45" s="66">
        <f>D33+D39</f>
        <v>0</v>
      </c>
      <c r="E45" s="66">
        <f>E33+E39</f>
        <v>0</v>
      </c>
      <c r="F45" s="59">
        <f>IF(D45=0,0,E45/D45)</f>
        <v>0</v>
      </c>
      <c r="G45" s="66">
        <f>G33+G39</f>
        <v>0</v>
      </c>
      <c r="H45" s="66">
        <f>H33+H39</f>
        <v>0</v>
      </c>
      <c r="I45" s="59">
        <f>IF(G45=0,0,H45/G45)</f>
        <v>0</v>
      </c>
      <c r="J45" s="67">
        <f>D45+G45</f>
        <v>0</v>
      </c>
      <c r="K45" s="58">
        <f>E45+H45</f>
        <v>0</v>
      </c>
      <c r="L45" s="59">
        <f>IF(J45=0,0,K45/J45)</f>
        <v>0</v>
      </c>
      <c r="M45" s="48"/>
      <c r="N45" s="63"/>
      <c r="O45" s="64"/>
      <c r="P45" s="64"/>
      <c r="Q45" s="64"/>
    </row>
    <row r="46" spans="3:17" s="33" customFormat="1" ht="15" customHeight="1">
      <c r="C46" s="57" t="s">
        <v>91</v>
      </c>
      <c r="D46" s="58">
        <f>D45</f>
        <v>0</v>
      </c>
      <c r="E46" s="58">
        <f>E34+E40</f>
        <v>0</v>
      </c>
      <c r="F46" s="59">
        <f>IF(D46=0,0,E46/D46)</f>
        <v>0</v>
      </c>
      <c r="G46" s="58">
        <f>G45</f>
        <v>0</v>
      </c>
      <c r="H46" s="58">
        <f>H34+H40</f>
        <v>0</v>
      </c>
      <c r="I46" s="59">
        <f>IF(G46=0,0,H46/G46)</f>
        <v>0</v>
      </c>
      <c r="J46" s="58">
        <f>D46+G46</f>
        <v>0</v>
      </c>
      <c r="K46" s="58">
        <f>E46+H46</f>
        <v>0</v>
      </c>
      <c r="L46" s="59">
        <f>IF(J46=0,0,K46/J46)</f>
        <v>0</v>
      </c>
      <c r="M46" s="48"/>
      <c r="N46" s="63"/>
      <c r="O46" s="64"/>
      <c r="P46" s="64"/>
      <c r="Q46" s="64"/>
    </row>
    <row r="47" spans="3:17" s="33" customFormat="1" ht="15" customHeight="1">
      <c r="F47" s="31"/>
      <c r="G47" s="69"/>
      <c r="N47" s="47"/>
      <c r="O47" s="47"/>
    </row>
    <row r="48" spans="3:17" s="33" customFormat="1" ht="15" customHeight="1">
      <c r="F48" s="31"/>
      <c r="G48" s="69"/>
      <c r="N48" s="47"/>
      <c r="O48" s="47"/>
    </row>
    <row r="49" spans="3:17" s="33" customFormat="1" ht="14.25" customHeight="1">
      <c r="C49" s="36" t="s">
        <v>95</v>
      </c>
      <c r="F49" s="31"/>
      <c r="G49" s="69"/>
      <c r="N49" s="47"/>
      <c r="O49" s="47"/>
    </row>
    <row r="50" spans="3:17" s="33" customFormat="1" ht="8.65" customHeight="1">
      <c r="F50" s="31"/>
      <c r="G50" s="69"/>
      <c r="N50" s="47"/>
      <c r="O50" s="47"/>
    </row>
    <row r="51" spans="3:17" s="33" customFormat="1" ht="17.25">
      <c r="C51" s="36" t="s">
        <v>96</v>
      </c>
      <c r="F51" s="31"/>
      <c r="G51" s="69"/>
      <c r="N51" s="47"/>
      <c r="O51" s="47"/>
    </row>
    <row r="52" spans="3:17" s="33" customFormat="1" ht="8.65" customHeight="1">
      <c r="F52" s="31"/>
      <c r="G52" s="69"/>
      <c r="N52" s="47"/>
      <c r="O52" s="47"/>
    </row>
    <row r="53" spans="3:17" s="33" customFormat="1" ht="15" customHeight="1">
      <c r="C53" s="30" t="s">
        <v>97</v>
      </c>
      <c r="D53" s="27"/>
      <c r="E53" s="27"/>
      <c r="F53" s="70"/>
      <c r="G53" s="71"/>
      <c r="H53" s="27"/>
      <c r="I53" s="27"/>
      <c r="J53" s="72"/>
      <c r="K53" s="73"/>
      <c r="L53" s="27"/>
      <c r="M53" s="27"/>
      <c r="N53" s="27"/>
      <c r="O53" s="27"/>
      <c r="P53" s="27"/>
      <c r="Q53" s="31" t="s">
        <v>57</v>
      </c>
    </row>
    <row r="54" spans="3:17" s="33" customFormat="1" ht="15" customHeight="1">
      <c r="C54" s="38"/>
      <c r="D54" s="675" t="str">
        <f t="shared" ref="D54:P54" si="7">D6</f>
        <v>01</v>
      </c>
      <c r="E54" s="675" t="str">
        <f t="shared" si="7"/>
        <v>02</v>
      </c>
      <c r="F54" s="675" t="str">
        <f t="shared" si="7"/>
        <v>03</v>
      </c>
      <c r="G54" s="675" t="str">
        <f t="shared" si="7"/>
        <v>04</v>
      </c>
      <c r="H54" s="675" t="str">
        <f t="shared" si="7"/>
        <v>05</v>
      </c>
      <c r="I54" s="675" t="str">
        <f t="shared" si="7"/>
        <v>06</v>
      </c>
      <c r="J54" s="675" t="str">
        <f t="shared" si="7"/>
        <v>07</v>
      </c>
      <c r="K54" s="675" t="str">
        <f t="shared" si="7"/>
        <v>08</v>
      </c>
      <c r="L54" s="675" t="str">
        <f t="shared" si="7"/>
        <v>09</v>
      </c>
      <c r="M54" s="675" t="str">
        <f t="shared" si="7"/>
        <v>10</v>
      </c>
      <c r="N54" s="675" t="str">
        <f t="shared" si="7"/>
        <v>11</v>
      </c>
      <c r="O54" s="675" t="str">
        <f t="shared" si="7"/>
        <v>12</v>
      </c>
      <c r="P54" s="675" t="str">
        <f t="shared" si="7"/>
        <v>13</v>
      </c>
      <c r="Q54" s="675"/>
    </row>
    <row r="55" spans="3:17" s="33" customFormat="1" ht="24">
      <c r="C55" s="74" t="s">
        <v>58</v>
      </c>
      <c r="D55" s="676" t="str">
        <f t="shared" ref="D55:Q55" si="8">D7</f>
        <v>農林漁業</v>
      </c>
      <c r="E55" s="676" t="str">
        <f t="shared" si="8"/>
        <v>鉱業</v>
      </c>
      <c r="F55" s="676" t="str">
        <f t="shared" si="8"/>
        <v>製造業</v>
      </c>
      <c r="G55" s="676" t="str">
        <f t="shared" si="8"/>
        <v>建設</v>
      </c>
      <c r="H55" s="676" t="str">
        <f t="shared" si="8"/>
        <v>電力・ガス・水道</v>
      </c>
      <c r="I55" s="676" t="str">
        <f t="shared" si="8"/>
        <v>商業　　　　　　　　</v>
      </c>
      <c r="J55" s="676" t="str">
        <f t="shared" si="8"/>
        <v>金融・保険　　　　　</v>
      </c>
      <c r="K55" s="676" t="str">
        <f t="shared" si="8"/>
        <v>不動産　　　　　　　</v>
      </c>
      <c r="L55" s="676" t="str">
        <f t="shared" si="8"/>
        <v>運輸・郵便　　　</v>
      </c>
      <c r="M55" s="676" t="str">
        <f t="shared" si="8"/>
        <v>情報通信</v>
      </c>
      <c r="N55" s="676" t="str">
        <f t="shared" si="8"/>
        <v>公務　　　　　　　　</v>
      </c>
      <c r="O55" s="676" t="str">
        <f t="shared" si="8"/>
        <v>サービス業</v>
      </c>
      <c r="P55" s="676" t="str">
        <f t="shared" si="8"/>
        <v>分類不明</v>
      </c>
      <c r="Q55" s="703" t="str">
        <f t="shared" si="8"/>
        <v>合計</v>
      </c>
    </row>
    <row r="56" spans="3:17" s="33" customFormat="1" ht="15" customHeight="1">
      <c r="C56" s="75" t="s">
        <v>99</v>
      </c>
      <c r="D56" s="76">
        <f>詳細1!D11</f>
        <v>0</v>
      </c>
      <c r="E56" s="76">
        <f>詳細1!E11</f>
        <v>0</v>
      </c>
      <c r="F56" s="76">
        <f>詳細1!F11</f>
        <v>0</v>
      </c>
      <c r="G56" s="76">
        <f>詳細1!G11</f>
        <v>0</v>
      </c>
      <c r="H56" s="76">
        <f>詳細1!H11</f>
        <v>0</v>
      </c>
      <c r="I56" s="76">
        <f>詳細1!I11</f>
        <v>0</v>
      </c>
      <c r="J56" s="76">
        <f>詳細1!J11</f>
        <v>0</v>
      </c>
      <c r="K56" s="76">
        <f>詳細1!K11</f>
        <v>0</v>
      </c>
      <c r="L56" s="76">
        <f>詳細1!L11</f>
        <v>0</v>
      </c>
      <c r="M56" s="76">
        <f>詳細1!M11</f>
        <v>0</v>
      </c>
      <c r="N56" s="76">
        <f>詳細1!N11</f>
        <v>0</v>
      </c>
      <c r="O56" s="76">
        <f>詳細1!O11</f>
        <v>0</v>
      </c>
      <c r="P56" s="76">
        <f>詳細1!P11</f>
        <v>0</v>
      </c>
      <c r="Q56" s="76">
        <f>SUM(D56:P56)</f>
        <v>0</v>
      </c>
    </row>
    <row r="57" spans="3:17" s="33" customFormat="1" ht="15" customHeight="1">
      <c r="C57" s="77" t="s">
        <v>100</v>
      </c>
      <c r="D57" s="78">
        <f>詳細1!D12</f>
        <v>0</v>
      </c>
      <c r="E57" s="78">
        <f>詳細1!E12</f>
        <v>0</v>
      </c>
      <c r="F57" s="78">
        <f>詳細1!F12</f>
        <v>0</v>
      </c>
      <c r="G57" s="78">
        <f>詳細1!G12</f>
        <v>0</v>
      </c>
      <c r="H57" s="78">
        <f>詳細1!H12</f>
        <v>0</v>
      </c>
      <c r="I57" s="78">
        <f>詳細1!I12</f>
        <v>0</v>
      </c>
      <c r="J57" s="78">
        <f>詳細1!J12</f>
        <v>0</v>
      </c>
      <c r="K57" s="78">
        <f>詳細1!K12</f>
        <v>0</v>
      </c>
      <c r="L57" s="78">
        <f>詳細1!L12</f>
        <v>0</v>
      </c>
      <c r="M57" s="78">
        <f>詳細1!M12</f>
        <v>0</v>
      </c>
      <c r="N57" s="78">
        <f>詳細1!N12</f>
        <v>0</v>
      </c>
      <c r="O57" s="78">
        <f>詳細1!O12</f>
        <v>0</v>
      </c>
      <c r="P57" s="78">
        <f>詳細1!P12</f>
        <v>0</v>
      </c>
      <c r="Q57" s="78">
        <f>SUM(D57:P57)</f>
        <v>0</v>
      </c>
    </row>
    <row r="58" spans="3:17" s="33" customFormat="1" ht="15" customHeight="1">
      <c r="C58" s="77" t="s">
        <v>101</v>
      </c>
      <c r="D58" s="78">
        <f>詳細1!D13</f>
        <v>0</v>
      </c>
      <c r="E58" s="78">
        <f>詳細1!E13</f>
        <v>0</v>
      </c>
      <c r="F58" s="78">
        <f>詳細1!F13</f>
        <v>0</v>
      </c>
      <c r="G58" s="78">
        <f>詳細1!G13</f>
        <v>0</v>
      </c>
      <c r="H58" s="78">
        <f>詳細1!H13</f>
        <v>0</v>
      </c>
      <c r="I58" s="78">
        <f>詳細1!I13</f>
        <v>0</v>
      </c>
      <c r="J58" s="78">
        <f>詳細1!J13</f>
        <v>0</v>
      </c>
      <c r="K58" s="78">
        <f>詳細1!K13</f>
        <v>0</v>
      </c>
      <c r="L58" s="78">
        <f>詳細1!L13</f>
        <v>0</v>
      </c>
      <c r="M58" s="78">
        <f>詳細1!M13</f>
        <v>0</v>
      </c>
      <c r="N58" s="78">
        <f>詳細1!N13</f>
        <v>0</v>
      </c>
      <c r="O58" s="78">
        <f>詳細1!O13</f>
        <v>0</v>
      </c>
      <c r="P58" s="78">
        <f>詳細1!P13</f>
        <v>0</v>
      </c>
      <c r="Q58" s="78">
        <f>SUM(D58:P58)</f>
        <v>0</v>
      </c>
    </row>
    <row r="59" spans="3:17" s="33" customFormat="1" ht="15" customHeight="1">
      <c r="C59" s="79" t="s">
        <v>91</v>
      </c>
      <c r="D59" s="45">
        <f>詳細1!D14</f>
        <v>0</v>
      </c>
      <c r="E59" s="45">
        <f>詳細1!E14</f>
        <v>0</v>
      </c>
      <c r="F59" s="45">
        <f>詳細1!F14</f>
        <v>0</v>
      </c>
      <c r="G59" s="45">
        <f>詳細1!G14</f>
        <v>0</v>
      </c>
      <c r="H59" s="45">
        <f>詳細1!H14</f>
        <v>0</v>
      </c>
      <c r="I59" s="45">
        <f>詳細1!I14</f>
        <v>0</v>
      </c>
      <c r="J59" s="45">
        <f>詳細1!J14</f>
        <v>0</v>
      </c>
      <c r="K59" s="45">
        <f>詳細1!K14</f>
        <v>0</v>
      </c>
      <c r="L59" s="45">
        <f>詳細1!L14</f>
        <v>0</v>
      </c>
      <c r="M59" s="45">
        <f>詳細1!M14</f>
        <v>0</v>
      </c>
      <c r="N59" s="45">
        <f>詳細1!N14</f>
        <v>0</v>
      </c>
      <c r="O59" s="45">
        <f>詳細1!O14</f>
        <v>0</v>
      </c>
      <c r="P59" s="45">
        <f>詳細1!P14</f>
        <v>0</v>
      </c>
      <c r="Q59" s="45">
        <f>SUM(Q56:Q58)</f>
        <v>0</v>
      </c>
    </row>
    <row r="60" spans="3:17" s="33" customFormat="1" ht="15" customHeight="1">
      <c r="F60" s="31"/>
      <c r="G60" s="69"/>
      <c r="N60" s="47"/>
      <c r="O60" s="47"/>
    </row>
    <row r="61" spans="3:17" s="33" customFormat="1" ht="15" customHeight="1">
      <c r="C61" s="30" t="s">
        <v>102</v>
      </c>
      <c r="D61" s="27"/>
      <c r="E61" s="27"/>
      <c r="F61" s="70"/>
      <c r="G61" s="71"/>
      <c r="H61" s="27"/>
      <c r="I61" s="27"/>
      <c r="J61" s="72"/>
      <c r="K61" s="73"/>
      <c r="L61" s="27"/>
      <c r="M61" s="27"/>
      <c r="N61" s="27"/>
      <c r="O61" s="27"/>
      <c r="P61" s="27"/>
      <c r="Q61" s="31" t="s">
        <v>57</v>
      </c>
    </row>
    <row r="62" spans="3:17" s="33" customFormat="1" ht="15" customHeight="1">
      <c r="C62" s="38"/>
      <c r="D62" s="675" t="str">
        <f t="shared" ref="D62:P62" si="9">D6</f>
        <v>01</v>
      </c>
      <c r="E62" s="675" t="str">
        <f t="shared" si="9"/>
        <v>02</v>
      </c>
      <c r="F62" s="675" t="str">
        <f t="shared" si="9"/>
        <v>03</v>
      </c>
      <c r="G62" s="675" t="str">
        <f t="shared" si="9"/>
        <v>04</v>
      </c>
      <c r="H62" s="675" t="str">
        <f t="shared" si="9"/>
        <v>05</v>
      </c>
      <c r="I62" s="675" t="str">
        <f t="shared" si="9"/>
        <v>06</v>
      </c>
      <c r="J62" s="675" t="str">
        <f t="shared" si="9"/>
        <v>07</v>
      </c>
      <c r="K62" s="675" t="str">
        <f t="shared" si="9"/>
        <v>08</v>
      </c>
      <c r="L62" s="675" t="str">
        <f t="shared" si="9"/>
        <v>09</v>
      </c>
      <c r="M62" s="675" t="str">
        <f t="shared" si="9"/>
        <v>10</v>
      </c>
      <c r="N62" s="675" t="str">
        <f t="shared" si="9"/>
        <v>11</v>
      </c>
      <c r="O62" s="675" t="str">
        <f t="shared" si="9"/>
        <v>12</v>
      </c>
      <c r="P62" s="675" t="str">
        <f t="shared" si="9"/>
        <v>13</v>
      </c>
      <c r="Q62" s="675"/>
    </row>
    <row r="63" spans="3:17" s="33" customFormat="1" ht="24">
      <c r="C63" s="74" t="s">
        <v>58</v>
      </c>
      <c r="D63" s="676" t="str">
        <f t="shared" ref="D63:Q63" si="10">D7</f>
        <v>農林漁業</v>
      </c>
      <c r="E63" s="676" t="str">
        <f t="shared" si="10"/>
        <v>鉱業</v>
      </c>
      <c r="F63" s="676" t="str">
        <f t="shared" si="10"/>
        <v>製造業</v>
      </c>
      <c r="G63" s="676" t="str">
        <f t="shared" si="10"/>
        <v>建設</v>
      </c>
      <c r="H63" s="676" t="str">
        <f t="shared" si="10"/>
        <v>電力・ガス・水道</v>
      </c>
      <c r="I63" s="676" t="str">
        <f t="shared" si="10"/>
        <v>商業　　　　　　　　</v>
      </c>
      <c r="J63" s="676" t="str">
        <f t="shared" si="10"/>
        <v>金融・保険　　　　　</v>
      </c>
      <c r="K63" s="676" t="str">
        <f t="shared" si="10"/>
        <v>不動産　　　　　　　</v>
      </c>
      <c r="L63" s="676" t="str">
        <f t="shared" si="10"/>
        <v>運輸・郵便　　　</v>
      </c>
      <c r="M63" s="676" t="str">
        <f t="shared" si="10"/>
        <v>情報通信</v>
      </c>
      <c r="N63" s="676" t="str">
        <f t="shared" si="10"/>
        <v>公務　　　　　　　　</v>
      </c>
      <c r="O63" s="676" t="str">
        <f t="shared" si="10"/>
        <v>サービス業</v>
      </c>
      <c r="P63" s="676" t="str">
        <f t="shared" si="10"/>
        <v>分類不明</v>
      </c>
      <c r="Q63" s="703" t="str">
        <f t="shared" si="10"/>
        <v>合計</v>
      </c>
    </row>
    <row r="64" spans="3:17" s="33" customFormat="1" ht="15" customHeight="1">
      <c r="C64" s="75" t="s">
        <v>99</v>
      </c>
      <c r="D64" s="76">
        <f>詳細1!D48</f>
        <v>0</v>
      </c>
      <c r="E64" s="76">
        <f>詳細1!E48</f>
        <v>0</v>
      </c>
      <c r="F64" s="76">
        <f>詳細1!F48</f>
        <v>0</v>
      </c>
      <c r="G64" s="76">
        <f>詳細1!G48</f>
        <v>0</v>
      </c>
      <c r="H64" s="76">
        <f>詳細1!H48</f>
        <v>0</v>
      </c>
      <c r="I64" s="76">
        <f>詳細1!I48</f>
        <v>0</v>
      </c>
      <c r="J64" s="76">
        <f>詳細1!J48</f>
        <v>0</v>
      </c>
      <c r="K64" s="76">
        <f>詳細1!K48</f>
        <v>0</v>
      </c>
      <c r="L64" s="76">
        <f>詳細1!L48</f>
        <v>0</v>
      </c>
      <c r="M64" s="76">
        <f>詳細1!M48</f>
        <v>0</v>
      </c>
      <c r="N64" s="76">
        <f>詳細1!N48</f>
        <v>0</v>
      </c>
      <c r="O64" s="76">
        <f>詳細1!O48</f>
        <v>0</v>
      </c>
      <c r="P64" s="76">
        <f>詳細1!P48</f>
        <v>0</v>
      </c>
      <c r="Q64" s="76">
        <f>SUM(D64:P64)</f>
        <v>0</v>
      </c>
    </row>
    <row r="65" spans="3:17" s="33" customFormat="1" ht="15" customHeight="1">
      <c r="C65" s="77" t="s">
        <v>100</v>
      </c>
      <c r="D65" s="78">
        <f>詳細1!D49</f>
        <v>0</v>
      </c>
      <c r="E65" s="78">
        <f>詳細1!E49</f>
        <v>0</v>
      </c>
      <c r="F65" s="78">
        <f>詳細1!F49</f>
        <v>0</v>
      </c>
      <c r="G65" s="78">
        <f>詳細1!G49</f>
        <v>0</v>
      </c>
      <c r="H65" s="78">
        <f>詳細1!H49</f>
        <v>0</v>
      </c>
      <c r="I65" s="78">
        <f>詳細1!I49</f>
        <v>0</v>
      </c>
      <c r="J65" s="78">
        <f>詳細1!J49</f>
        <v>0</v>
      </c>
      <c r="K65" s="78">
        <f>詳細1!K49</f>
        <v>0</v>
      </c>
      <c r="L65" s="78">
        <f>詳細1!L49</f>
        <v>0</v>
      </c>
      <c r="M65" s="78">
        <f>詳細1!M49</f>
        <v>0</v>
      </c>
      <c r="N65" s="78">
        <f>詳細1!N49</f>
        <v>0</v>
      </c>
      <c r="O65" s="78">
        <f>詳細1!O49</f>
        <v>0</v>
      </c>
      <c r="P65" s="78">
        <f>詳細1!P49</f>
        <v>0</v>
      </c>
      <c r="Q65" s="78">
        <f>SUM(D65:P65)</f>
        <v>0</v>
      </c>
    </row>
    <row r="66" spans="3:17" s="33" customFormat="1" ht="15" customHeight="1">
      <c r="C66" s="77" t="s">
        <v>101</v>
      </c>
      <c r="D66" s="78">
        <f>詳細1!D50</f>
        <v>0</v>
      </c>
      <c r="E66" s="78">
        <f>詳細1!E50</f>
        <v>0</v>
      </c>
      <c r="F66" s="78">
        <f>詳細1!F50</f>
        <v>0</v>
      </c>
      <c r="G66" s="78">
        <f>詳細1!G50</f>
        <v>0</v>
      </c>
      <c r="H66" s="78">
        <f>詳細1!H50</f>
        <v>0</v>
      </c>
      <c r="I66" s="78">
        <f>詳細1!I50</f>
        <v>0</v>
      </c>
      <c r="J66" s="78">
        <f>詳細1!J50</f>
        <v>0</v>
      </c>
      <c r="K66" s="78">
        <f>詳細1!K50</f>
        <v>0</v>
      </c>
      <c r="L66" s="78">
        <f>詳細1!L50</f>
        <v>0</v>
      </c>
      <c r="M66" s="78">
        <f>詳細1!M50</f>
        <v>0</v>
      </c>
      <c r="N66" s="78">
        <f>詳細1!N50</f>
        <v>0</v>
      </c>
      <c r="O66" s="78">
        <f>詳細1!O50</f>
        <v>0</v>
      </c>
      <c r="P66" s="78">
        <f>詳細1!P50</f>
        <v>0</v>
      </c>
      <c r="Q66" s="78">
        <f>SUM(D66:P66)</f>
        <v>0</v>
      </c>
    </row>
    <row r="67" spans="3:17" s="33" customFormat="1" ht="15" customHeight="1">
      <c r="C67" s="79" t="s">
        <v>91</v>
      </c>
      <c r="D67" s="45">
        <f>詳細1!D51</f>
        <v>0</v>
      </c>
      <c r="E67" s="45">
        <f>詳細1!E51</f>
        <v>0</v>
      </c>
      <c r="F67" s="45">
        <f>詳細1!F51</f>
        <v>0</v>
      </c>
      <c r="G67" s="45">
        <f>詳細1!G51</f>
        <v>0</v>
      </c>
      <c r="H67" s="45">
        <f>詳細1!H51</f>
        <v>0</v>
      </c>
      <c r="I67" s="45">
        <f>詳細1!I51</f>
        <v>0</v>
      </c>
      <c r="J67" s="45">
        <f>詳細1!J51</f>
        <v>0</v>
      </c>
      <c r="K67" s="45">
        <f>詳細1!K51</f>
        <v>0</v>
      </c>
      <c r="L67" s="45">
        <f>詳細1!L51</f>
        <v>0</v>
      </c>
      <c r="M67" s="45">
        <f>詳細1!M51</f>
        <v>0</v>
      </c>
      <c r="N67" s="45">
        <f>詳細1!N51</f>
        <v>0</v>
      </c>
      <c r="O67" s="45">
        <f>詳細1!O51</f>
        <v>0</v>
      </c>
      <c r="P67" s="45">
        <f>詳細1!P51</f>
        <v>0</v>
      </c>
      <c r="Q67" s="45">
        <f>SUM(Q64:Q66)</f>
        <v>0</v>
      </c>
    </row>
    <row r="68" spans="3:17" s="33" customFormat="1" ht="15" customHeight="1">
      <c r="F68" s="31"/>
      <c r="G68" s="69"/>
      <c r="N68" s="47"/>
      <c r="O68" s="47"/>
    </row>
    <row r="69" spans="3:17" s="33" customFormat="1" ht="15" customHeight="1">
      <c r="C69" s="30" t="s">
        <v>103</v>
      </c>
      <c r="D69" s="27"/>
      <c r="E69" s="27"/>
      <c r="F69" s="70"/>
      <c r="G69" s="71"/>
      <c r="H69" s="27"/>
      <c r="I69" s="27"/>
      <c r="J69" s="72"/>
      <c r="K69" s="73"/>
      <c r="L69" s="27"/>
      <c r="M69" s="27"/>
      <c r="N69" s="27"/>
      <c r="O69" s="27"/>
      <c r="P69" s="27"/>
      <c r="Q69" s="31" t="s">
        <v>57</v>
      </c>
    </row>
    <row r="70" spans="3:17" s="33" customFormat="1" ht="15" customHeight="1">
      <c r="C70" s="38"/>
      <c r="D70" s="675" t="str">
        <f t="shared" ref="D70:P70" si="11">D6</f>
        <v>01</v>
      </c>
      <c r="E70" s="675" t="str">
        <f t="shared" si="11"/>
        <v>02</v>
      </c>
      <c r="F70" s="675" t="str">
        <f t="shared" si="11"/>
        <v>03</v>
      </c>
      <c r="G70" s="675" t="str">
        <f t="shared" si="11"/>
        <v>04</v>
      </c>
      <c r="H70" s="675" t="str">
        <f t="shared" si="11"/>
        <v>05</v>
      </c>
      <c r="I70" s="675" t="str">
        <f t="shared" si="11"/>
        <v>06</v>
      </c>
      <c r="J70" s="675" t="str">
        <f t="shared" si="11"/>
        <v>07</v>
      </c>
      <c r="K70" s="675" t="str">
        <f t="shared" si="11"/>
        <v>08</v>
      </c>
      <c r="L70" s="675" t="str">
        <f t="shared" si="11"/>
        <v>09</v>
      </c>
      <c r="M70" s="675" t="str">
        <f t="shared" si="11"/>
        <v>10</v>
      </c>
      <c r="N70" s="675" t="str">
        <f t="shared" si="11"/>
        <v>11</v>
      </c>
      <c r="O70" s="675" t="str">
        <f t="shared" si="11"/>
        <v>12</v>
      </c>
      <c r="P70" s="675" t="str">
        <f t="shared" si="11"/>
        <v>13</v>
      </c>
      <c r="Q70" s="675"/>
    </row>
    <row r="71" spans="3:17" s="33" customFormat="1" ht="24">
      <c r="C71" s="74" t="s">
        <v>58</v>
      </c>
      <c r="D71" s="676" t="str">
        <f t="shared" ref="D71:Q71" si="12">D7</f>
        <v>農林漁業</v>
      </c>
      <c r="E71" s="676" t="str">
        <f t="shared" si="12"/>
        <v>鉱業</v>
      </c>
      <c r="F71" s="676" t="str">
        <f t="shared" si="12"/>
        <v>製造業</v>
      </c>
      <c r="G71" s="676" t="str">
        <f t="shared" si="12"/>
        <v>建設</v>
      </c>
      <c r="H71" s="676" t="str">
        <f t="shared" si="12"/>
        <v>電力・ガス・水道</v>
      </c>
      <c r="I71" s="676" t="str">
        <f t="shared" si="12"/>
        <v>商業　　　　　　　　</v>
      </c>
      <c r="J71" s="676" t="str">
        <f t="shared" si="12"/>
        <v>金融・保険　　　　　</v>
      </c>
      <c r="K71" s="676" t="str">
        <f t="shared" si="12"/>
        <v>不動産　　　　　　　</v>
      </c>
      <c r="L71" s="676" t="str">
        <f t="shared" si="12"/>
        <v>運輸・郵便　　　</v>
      </c>
      <c r="M71" s="676" t="str">
        <f t="shared" si="12"/>
        <v>情報通信</v>
      </c>
      <c r="N71" s="676" t="str">
        <f t="shared" si="12"/>
        <v>公務　　　　　　　　</v>
      </c>
      <c r="O71" s="676" t="str">
        <f t="shared" si="12"/>
        <v>サービス業</v>
      </c>
      <c r="P71" s="676" t="str">
        <f t="shared" si="12"/>
        <v>分類不明</v>
      </c>
      <c r="Q71" s="703" t="str">
        <f t="shared" si="12"/>
        <v>合計</v>
      </c>
    </row>
    <row r="72" spans="3:17" s="33" customFormat="1" ht="15" customHeight="1">
      <c r="C72" s="75" t="s">
        <v>99</v>
      </c>
      <c r="D72" s="76">
        <f>詳細1!D89</f>
        <v>0</v>
      </c>
      <c r="E72" s="76">
        <f>詳細1!E89</f>
        <v>0</v>
      </c>
      <c r="F72" s="76">
        <f>詳細1!F89</f>
        <v>0</v>
      </c>
      <c r="G72" s="76">
        <f>詳細1!G89</f>
        <v>0</v>
      </c>
      <c r="H72" s="76">
        <f>詳細1!H89</f>
        <v>0</v>
      </c>
      <c r="I72" s="76">
        <f>詳細1!I89</f>
        <v>0</v>
      </c>
      <c r="J72" s="76">
        <f>詳細1!J89</f>
        <v>0</v>
      </c>
      <c r="K72" s="76">
        <f>詳細1!K89</f>
        <v>0</v>
      </c>
      <c r="L72" s="76">
        <f>詳細1!L89</f>
        <v>0</v>
      </c>
      <c r="M72" s="76">
        <f>詳細1!M89</f>
        <v>0</v>
      </c>
      <c r="N72" s="76">
        <f>詳細1!N89</f>
        <v>0</v>
      </c>
      <c r="O72" s="76">
        <f>詳細1!O89</f>
        <v>0</v>
      </c>
      <c r="P72" s="76">
        <f>詳細1!P89</f>
        <v>0</v>
      </c>
      <c r="Q72" s="76">
        <f>SUM(D72:P72)</f>
        <v>0</v>
      </c>
    </row>
    <row r="73" spans="3:17" s="33" customFormat="1" ht="15" customHeight="1">
      <c r="C73" s="77" t="s">
        <v>100</v>
      </c>
      <c r="D73" s="78">
        <f>詳細1!D90</f>
        <v>0</v>
      </c>
      <c r="E73" s="78">
        <f>詳細1!E90</f>
        <v>0</v>
      </c>
      <c r="F73" s="78">
        <f>詳細1!F90</f>
        <v>0</v>
      </c>
      <c r="G73" s="78">
        <f>詳細1!G90</f>
        <v>0</v>
      </c>
      <c r="H73" s="78">
        <f>詳細1!H90</f>
        <v>0</v>
      </c>
      <c r="I73" s="78">
        <f>詳細1!I90</f>
        <v>0</v>
      </c>
      <c r="J73" s="78">
        <f>詳細1!J90</f>
        <v>0</v>
      </c>
      <c r="K73" s="78">
        <f>詳細1!K90</f>
        <v>0</v>
      </c>
      <c r="L73" s="78">
        <f>詳細1!L90</f>
        <v>0</v>
      </c>
      <c r="M73" s="78">
        <f>詳細1!M90</f>
        <v>0</v>
      </c>
      <c r="N73" s="78">
        <f>詳細1!N90</f>
        <v>0</v>
      </c>
      <c r="O73" s="78">
        <f>詳細1!O90</f>
        <v>0</v>
      </c>
      <c r="P73" s="78">
        <f>詳細1!P90</f>
        <v>0</v>
      </c>
      <c r="Q73" s="78">
        <f>SUM(D73:P73)</f>
        <v>0</v>
      </c>
    </row>
    <row r="74" spans="3:17" s="33" customFormat="1" ht="15" customHeight="1">
      <c r="C74" s="77" t="s">
        <v>101</v>
      </c>
      <c r="D74" s="78">
        <f>詳細1!D91</f>
        <v>0</v>
      </c>
      <c r="E74" s="78">
        <f>詳細1!E91</f>
        <v>0</v>
      </c>
      <c r="F74" s="78">
        <f>詳細1!F91</f>
        <v>0</v>
      </c>
      <c r="G74" s="78">
        <f>詳細1!G91</f>
        <v>0</v>
      </c>
      <c r="H74" s="78">
        <f>詳細1!H91</f>
        <v>0</v>
      </c>
      <c r="I74" s="78">
        <f>詳細1!I91</f>
        <v>0</v>
      </c>
      <c r="J74" s="78">
        <f>詳細1!J91</f>
        <v>0</v>
      </c>
      <c r="K74" s="78">
        <f>詳細1!K91</f>
        <v>0</v>
      </c>
      <c r="L74" s="78">
        <f>詳細1!L91</f>
        <v>0</v>
      </c>
      <c r="M74" s="78">
        <f>詳細1!M91</f>
        <v>0</v>
      </c>
      <c r="N74" s="78">
        <f>詳細1!N91</f>
        <v>0</v>
      </c>
      <c r="O74" s="78">
        <f>詳細1!O91</f>
        <v>0</v>
      </c>
      <c r="P74" s="78">
        <f>詳細1!P91</f>
        <v>0</v>
      </c>
      <c r="Q74" s="78">
        <f>SUM(D74:P74)</f>
        <v>0</v>
      </c>
    </row>
    <row r="75" spans="3:17" s="33" customFormat="1" ht="15" customHeight="1">
      <c r="C75" s="79" t="s">
        <v>91</v>
      </c>
      <c r="D75" s="45">
        <f>詳細1!D92</f>
        <v>0</v>
      </c>
      <c r="E75" s="45">
        <f>詳細1!E92</f>
        <v>0</v>
      </c>
      <c r="F75" s="45">
        <f>詳細1!F92</f>
        <v>0</v>
      </c>
      <c r="G75" s="45">
        <f>詳細1!G92</f>
        <v>0</v>
      </c>
      <c r="H75" s="45">
        <f>詳細1!H92</f>
        <v>0</v>
      </c>
      <c r="I75" s="45">
        <f>詳細1!I92</f>
        <v>0</v>
      </c>
      <c r="J75" s="45">
        <f>詳細1!J92</f>
        <v>0</v>
      </c>
      <c r="K75" s="45">
        <f>詳細1!K92</f>
        <v>0</v>
      </c>
      <c r="L75" s="45">
        <f>詳細1!L92</f>
        <v>0</v>
      </c>
      <c r="M75" s="45">
        <f>詳細1!M92</f>
        <v>0</v>
      </c>
      <c r="N75" s="45">
        <f>詳細1!N92</f>
        <v>0</v>
      </c>
      <c r="O75" s="45">
        <f>詳細1!O92</f>
        <v>0</v>
      </c>
      <c r="P75" s="45">
        <f>詳細1!P92</f>
        <v>0</v>
      </c>
      <c r="Q75" s="45">
        <f>SUM(Q72:Q74)</f>
        <v>0</v>
      </c>
    </row>
    <row r="76" spans="3:17" s="33" customFormat="1" ht="10.7" customHeight="1">
      <c r="F76" s="31"/>
      <c r="G76" s="69"/>
      <c r="N76" s="47"/>
      <c r="O76" s="47"/>
    </row>
    <row r="77" spans="3:17" s="33" customFormat="1" ht="13.5" customHeight="1">
      <c r="C77" s="33" t="s">
        <v>104</v>
      </c>
      <c r="F77" s="31"/>
      <c r="G77" s="69"/>
      <c r="N77" s="47"/>
      <c r="O77" s="47"/>
    </row>
    <row r="78" spans="3:17" s="33" customFormat="1" ht="15" customHeight="1">
      <c r="F78" s="31"/>
      <c r="G78" s="69"/>
      <c r="N78" s="47"/>
      <c r="O78" s="47"/>
    </row>
    <row r="79" spans="3:17" s="33" customFormat="1" ht="15" customHeight="1">
      <c r="F79" s="31"/>
      <c r="G79" s="69"/>
      <c r="N79" s="47"/>
      <c r="O79" s="47"/>
    </row>
    <row r="80" spans="3:17" s="33" customFormat="1" ht="15" customHeight="1">
      <c r="F80" s="31"/>
      <c r="G80" s="69"/>
      <c r="N80" s="47"/>
      <c r="O80" s="47"/>
    </row>
    <row r="81" spans="3:17" s="33" customFormat="1" ht="15" customHeight="1">
      <c r="F81" s="31"/>
      <c r="G81" s="69"/>
      <c r="N81" s="47"/>
      <c r="O81" s="47"/>
    </row>
    <row r="82" spans="3:17" s="33" customFormat="1" ht="15" customHeight="1">
      <c r="F82" s="31"/>
      <c r="G82" s="69"/>
      <c r="N82" s="47"/>
      <c r="O82" s="47"/>
    </row>
    <row r="83" spans="3:17" s="33" customFormat="1" ht="15" customHeight="1">
      <c r="F83" s="31"/>
      <c r="G83" s="69"/>
      <c r="N83" s="47"/>
      <c r="O83" s="47"/>
    </row>
    <row r="84" spans="3:17" s="33" customFormat="1" ht="15" customHeight="1">
      <c r="F84" s="31"/>
      <c r="G84" s="69"/>
      <c r="N84" s="47"/>
      <c r="O84" s="47"/>
    </row>
    <row r="85" spans="3:17" s="33" customFormat="1" ht="15" customHeight="1">
      <c r="F85" s="31"/>
      <c r="G85" s="69"/>
      <c r="N85" s="47"/>
      <c r="O85" s="47"/>
    </row>
    <row r="86" spans="3:17" s="33" customFormat="1" ht="15" customHeight="1">
      <c r="F86" s="31"/>
      <c r="G86" s="69"/>
      <c r="N86" s="47"/>
      <c r="O86" s="47"/>
    </row>
    <row r="87" spans="3:17" s="33" customFormat="1" ht="15" customHeight="1">
      <c r="F87" s="31"/>
      <c r="G87" s="69"/>
      <c r="N87" s="47"/>
      <c r="O87" s="47"/>
    </row>
    <row r="88" spans="3:17" s="33" customFormat="1" ht="17.25">
      <c r="C88" s="36" t="s">
        <v>105</v>
      </c>
      <c r="F88" s="31"/>
      <c r="G88" s="69"/>
      <c r="N88" s="47"/>
      <c r="O88" s="47"/>
    </row>
    <row r="89" spans="3:17" s="33" customFormat="1" ht="15" customHeight="1">
      <c r="F89" s="31"/>
      <c r="G89" s="69"/>
      <c r="N89" s="47"/>
      <c r="O89" s="47"/>
    </row>
    <row r="90" spans="3:17" s="33" customFormat="1" ht="15" customHeight="1">
      <c r="C90" s="30" t="s">
        <v>106</v>
      </c>
      <c r="D90" s="27"/>
      <c r="E90" s="27"/>
      <c r="F90" s="70"/>
      <c r="G90" s="71"/>
      <c r="H90" s="27"/>
      <c r="I90" s="27"/>
      <c r="J90" s="72"/>
      <c r="K90" s="73"/>
      <c r="L90" s="27"/>
      <c r="M90" s="27"/>
      <c r="N90" s="27"/>
      <c r="O90" s="27"/>
      <c r="P90" s="27"/>
      <c r="Q90" s="31" t="s">
        <v>57</v>
      </c>
    </row>
    <row r="91" spans="3:17" s="33" customFormat="1" ht="15" customHeight="1">
      <c r="C91" s="38"/>
      <c r="D91" s="675" t="str">
        <f t="shared" ref="D91:P91" si="13">D6</f>
        <v>01</v>
      </c>
      <c r="E91" s="675" t="str">
        <f t="shared" si="13"/>
        <v>02</v>
      </c>
      <c r="F91" s="675" t="str">
        <f t="shared" si="13"/>
        <v>03</v>
      </c>
      <c r="G91" s="675" t="str">
        <f t="shared" si="13"/>
        <v>04</v>
      </c>
      <c r="H91" s="675" t="str">
        <f t="shared" si="13"/>
        <v>05</v>
      </c>
      <c r="I91" s="675" t="str">
        <f t="shared" si="13"/>
        <v>06</v>
      </c>
      <c r="J91" s="675" t="str">
        <f t="shared" si="13"/>
        <v>07</v>
      </c>
      <c r="K91" s="675" t="str">
        <f t="shared" si="13"/>
        <v>08</v>
      </c>
      <c r="L91" s="675" t="str">
        <f t="shared" si="13"/>
        <v>09</v>
      </c>
      <c r="M91" s="675" t="str">
        <f t="shared" si="13"/>
        <v>10</v>
      </c>
      <c r="N91" s="675" t="str">
        <f t="shared" si="13"/>
        <v>11</v>
      </c>
      <c r="O91" s="675" t="str">
        <f t="shared" si="13"/>
        <v>12</v>
      </c>
      <c r="P91" s="675" t="str">
        <f t="shared" si="13"/>
        <v>13</v>
      </c>
      <c r="Q91" s="675"/>
    </row>
    <row r="92" spans="3:17" s="33" customFormat="1" ht="24">
      <c r="C92" s="74" t="s">
        <v>58</v>
      </c>
      <c r="D92" s="676" t="str">
        <f t="shared" ref="D92:Q92" si="14">D7</f>
        <v>農林漁業</v>
      </c>
      <c r="E92" s="676" t="str">
        <f t="shared" si="14"/>
        <v>鉱業</v>
      </c>
      <c r="F92" s="676" t="str">
        <f t="shared" si="14"/>
        <v>製造業</v>
      </c>
      <c r="G92" s="676" t="str">
        <f t="shared" si="14"/>
        <v>建設</v>
      </c>
      <c r="H92" s="676" t="str">
        <f t="shared" si="14"/>
        <v>電力・ガス・水道</v>
      </c>
      <c r="I92" s="676" t="str">
        <f t="shared" si="14"/>
        <v>商業　　　　　　　　</v>
      </c>
      <c r="J92" s="676" t="str">
        <f t="shared" si="14"/>
        <v>金融・保険　　　　　</v>
      </c>
      <c r="K92" s="676" t="str">
        <f t="shared" si="14"/>
        <v>不動産　　　　　　　</v>
      </c>
      <c r="L92" s="676" t="str">
        <f t="shared" si="14"/>
        <v>運輸・郵便　　　</v>
      </c>
      <c r="M92" s="676" t="str">
        <f t="shared" si="14"/>
        <v>情報通信</v>
      </c>
      <c r="N92" s="676" t="str">
        <f t="shared" si="14"/>
        <v>公務　　　　　　　　</v>
      </c>
      <c r="O92" s="676" t="str">
        <f t="shared" si="14"/>
        <v>サービス業</v>
      </c>
      <c r="P92" s="676" t="str">
        <f t="shared" si="14"/>
        <v>分類不明</v>
      </c>
      <c r="Q92" s="703" t="str">
        <f t="shared" si="14"/>
        <v>合計</v>
      </c>
    </row>
    <row r="93" spans="3:17" s="33" customFormat="1" ht="15" customHeight="1">
      <c r="C93" s="75" t="s">
        <v>99</v>
      </c>
      <c r="D93" s="76">
        <f>詳細1!D19</f>
        <v>0</v>
      </c>
      <c r="E93" s="76">
        <f>詳細1!E19</f>
        <v>0</v>
      </c>
      <c r="F93" s="76">
        <f>詳細1!F19</f>
        <v>0</v>
      </c>
      <c r="G93" s="76">
        <f>詳細1!G19</f>
        <v>0</v>
      </c>
      <c r="H93" s="76">
        <f>詳細1!H19</f>
        <v>0</v>
      </c>
      <c r="I93" s="76">
        <f>詳細1!I19</f>
        <v>0</v>
      </c>
      <c r="J93" s="76">
        <f>詳細1!J19</f>
        <v>0</v>
      </c>
      <c r="K93" s="76">
        <f>詳細1!K19</f>
        <v>0</v>
      </c>
      <c r="L93" s="76">
        <f>詳細1!L19</f>
        <v>0</v>
      </c>
      <c r="M93" s="76">
        <f>詳細1!M19</f>
        <v>0</v>
      </c>
      <c r="N93" s="76">
        <f>詳細1!N19</f>
        <v>0</v>
      </c>
      <c r="O93" s="76">
        <f>詳細1!O19</f>
        <v>0</v>
      </c>
      <c r="P93" s="76">
        <f>詳細1!P19</f>
        <v>0</v>
      </c>
      <c r="Q93" s="76">
        <f>SUM(D93:P93)</f>
        <v>0</v>
      </c>
    </row>
    <row r="94" spans="3:17" s="33" customFormat="1" ht="15" customHeight="1">
      <c r="C94" s="77" t="s">
        <v>100</v>
      </c>
      <c r="D94" s="78">
        <f>詳細1!D20</f>
        <v>0</v>
      </c>
      <c r="E94" s="78">
        <f>詳細1!E20</f>
        <v>0</v>
      </c>
      <c r="F94" s="78">
        <f>詳細1!F20</f>
        <v>0</v>
      </c>
      <c r="G94" s="78">
        <f>詳細1!G20</f>
        <v>0</v>
      </c>
      <c r="H94" s="78">
        <f>詳細1!H20</f>
        <v>0</v>
      </c>
      <c r="I94" s="78">
        <f>詳細1!I20</f>
        <v>0</v>
      </c>
      <c r="J94" s="78">
        <f>詳細1!J20</f>
        <v>0</v>
      </c>
      <c r="K94" s="78">
        <f>詳細1!K20</f>
        <v>0</v>
      </c>
      <c r="L94" s="78">
        <f>詳細1!L20</f>
        <v>0</v>
      </c>
      <c r="M94" s="78">
        <f>詳細1!M20</f>
        <v>0</v>
      </c>
      <c r="N94" s="78">
        <f>詳細1!N20</f>
        <v>0</v>
      </c>
      <c r="O94" s="78">
        <f>詳細1!O20</f>
        <v>0</v>
      </c>
      <c r="P94" s="78">
        <f>詳細1!P20</f>
        <v>0</v>
      </c>
      <c r="Q94" s="78">
        <f>SUM(D94:P94)</f>
        <v>0</v>
      </c>
    </row>
    <row r="95" spans="3:17" s="33" customFormat="1" ht="15" customHeight="1">
      <c r="C95" s="77" t="s">
        <v>101</v>
      </c>
      <c r="D95" s="78">
        <f>詳細1!D21</f>
        <v>0</v>
      </c>
      <c r="E95" s="78">
        <f>詳細1!E21</f>
        <v>0</v>
      </c>
      <c r="F95" s="78">
        <f>詳細1!F21</f>
        <v>0</v>
      </c>
      <c r="G95" s="78">
        <f>詳細1!G21</f>
        <v>0</v>
      </c>
      <c r="H95" s="78">
        <f>詳細1!H21</f>
        <v>0</v>
      </c>
      <c r="I95" s="78">
        <f>詳細1!I21</f>
        <v>0</v>
      </c>
      <c r="J95" s="78">
        <f>詳細1!J21</f>
        <v>0</v>
      </c>
      <c r="K95" s="78">
        <f>詳細1!K21</f>
        <v>0</v>
      </c>
      <c r="L95" s="78">
        <f>詳細1!L21</f>
        <v>0</v>
      </c>
      <c r="M95" s="78">
        <f>詳細1!M21</f>
        <v>0</v>
      </c>
      <c r="N95" s="78">
        <f>詳細1!N21</f>
        <v>0</v>
      </c>
      <c r="O95" s="78">
        <f>詳細1!O21</f>
        <v>0</v>
      </c>
      <c r="P95" s="78">
        <f>詳細1!P21</f>
        <v>0</v>
      </c>
      <c r="Q95" s="78">
        <f>SUM(D95:P95)</f>
        <v>0</v>
      </c>
    </row>
    <row r="96" spans="3:17" s="33" customFormat="1" ht="15" customHeight="1">
      <c r="C96" s="79" t="s">
        <v>91</v>
      </c>
      <c r="D96" s="45">
        <f>詳細1!D22</f>
        <v>0</v>
      </c>
      <c r="E96" s="45">
        <f>詳細1!E22</f>
        <v>0</v>
      </c>
      <c r="F96" s="45">
        <f>詳細1!F22</f>
        <v>0</v>
      </c>
      <c r="G96" s="45">
        <f>詳細1!G22</f>
        <v>0</v>
      </c>
      <c r="H96" s="45">
        <f>詳細1!H22</f>
        <v>0</v>
      </c>
      <c r="I96" s="45">
        <f>詳細1!I22</f>
        <v>0</v>
      </c>
      <c r="J96" s="45">
        <f>詳細1!J22</f>
        <v>0</v>
      </c>
      <c r="K96" s="45">
        <f>詳細1!K22</f>
        <v>0</v>
      </c>
      <c r="L96" s="45">
        <f>詳細1!L22</f>
        <v>0</v>
      </c>
      <c r="M96" s="45">
        <f>詳細1!M22</f>
        <v>0</v>
      </c>
      <c r="N96" s="45">
        <f>詳細1!N22</f>
        <v>0</v>
      </c>
      <c r="O96" s="45">
        <f>詳細1!O22</f>
        <v>0</v>
      </c>
      <c r="P96" s="45">
        <f>詳細1!P22</f>
        <v>0</v>
      </c>
      <c r="Q96" s="45">
        <f>SUM(D96:P96)</f>
        <v>0</v>
      </c>
    </row>
    <row r="97" spans="3:17" s="33" customFormat="1" ht="15" customHeight="1">
      <c r="F97" s="31"/>
      <c r="G97" s="69"/>
      <c r="N97" s="47"/>
      <c r="O97" s="47"/>
    </row>
    <row r="98" spans="3:17" s="33" customFormat="1" ht="15" customHeight="1">
      <c r="C98" s="30" t="s">
        <v>107</v>
      </c>
      <c r="D98" s="27"/>
      <c r="E98" s="27"/>
      <c r="F98" s="70"/>
      <c r="G98" s="71"/>
      <c r="H98" s="27"/>
      <c r="I98" s="27"/>
      <c r="J98" s="72"/>
      <c r="K98" s="73"/>
      <c r="L98" s="27"/>
      <c r="M98" s="27"/>
      <c r="N98" s="27"/>
      <c r="O98" s="27"/>
      <c r="P98" s="27"/>
      <c r="Q98" s="31" t="s">
        <v>57</v>
      </c>
    </row>
    <row r="99" spans="3:17" s="33" customFormat="1" ht="15" customHeight="1">
      <c r="C99" s="38"/>
      <c r="D99" s="675" t="str">
        <f t="shared" ref="D99:P99" si="15">D6</f>
        <v>01</v>
      </c>
      <c r="E99" s="675" t="str">
        <f t="shared" si="15"/>
        <v>02</v>
      </c>
      <c r="F99" s="675" t="str">
        <f t="shared" si="15"/>
        <v>03</v>
      </c>
      <c r="G99" s="675" t="str">
        <f t="shared" si="15"/>
        <v>04</v>
      </c>
      <c r="H99" s="675" t="str">
        <f t="shared" si="15"/>
        <v>05</v>
      </c>
      <c r="I99" s="675" t="str">
        <f t="shared" si="15"/>
        <v>06</v>
      </c>
      <c r="J99" s="675" t="str">
        <f t="shared" si="15"/>
        <v>07</v>
      </c>
      <c r="K99" s="675" t="str">
        <f t="shared" si="15"/>
        <v>08</v>
      </c>
      <c r="L99" s="675" t="str">
        <f t="shared" si="15"/>
        <v>09</v>
      </c>
      <c r="M99" s="675" t="str">
        <f t="shared" si="15"/>
        <v>10</v>
      </c>
      <c r="N99" s="675" t="str">
        <f t="shared" si="15"/>
        <v>11</v>
      </c>
      <c r="O99" s="675" t="str">
        <f t="shared" si="15"/>
        <v>12</v>
      </c>
      <c r="P99" s="675" t="str">
        <f t="shared" si="15"/>
        <v>13</v>
      </c>
      <c r="Q99" s="675"/>
    </row>
    <row r="100" spans="3:17" s="33" customFormat="1" ht="24">
      <c r="C100" s="74" t="s">
        <v>58</v>
      </c>
      <c r="D100" s="676" t="str">
        <f t="shared" ref="D100:Q100" si="16">D7</f>
        <v>農林漁業</v>
      </c>
      <c r="E100" s="676" t="str">
        <f t="shared" si="16"/>
        <v>鉱業</v>
      </c>
      <c r="F100" s="676" t="str">
        <f t="shared" si="16"/>
        <v>製造業</v>
      </c>
      <c r="G100" s="676" t="str">
        <f t="shared" si="16"/>
        <v>建設</v>
      </c>
      <c r="H100" s="676" t="str">
        <f t="shared" si="16"/>
        <v>電力・ガス・水道</v>
      </c>
      <c r="I100" s="676" t="str">
        <f t="shared" si="16"/>
        <v>商業　　　　　　　　</v>
      </c>
      <c r="J100" s="676" t="str">
        <f t="shared" si="16"/>
        <v>金融・保険　　　　　</v>
      </c>
      <c r="K100" s="676" t="str">
        <f t="shared" si="16"/>
        <v>不動産　　　　　　　</v>
      </c>
      <c r="L100" s="676" t="str">
        <f t="shared" si="16"/>
        <v>運輸・郵便　　　</v>
      </c>
      <c r="M100" s="676" t="str">
        <f t="shared" si="16"/>
        <v>情報通信</v>
      </c>
      <c r="N100" s="676" t="str">
        <f t="shared" si="16"/>
        <v>公務　　　　　　　　</v>
      </c>
      <c r="O100" s="676" t="str">
        <f t="shared" si="16"/>
        <v>サービス業</v>
      </c>
      <c r="P100" s="676" t="str">
        <f t="shared" si="16"/>
        <v>分類不明</v>
      </c>
      <c r="Q100" s="703" t="str">
        <f t="shared" si="16"/>
        <v>合計</v>
      </c>
    </row>
    <row r="101" spans="3:17" s="33" customFormat="1" ht="15" customHeight="1">
      <c r="C101" s="75" t="s">
        <v>99</v>
      </c>
      <c r="D101" s="76">
        <f>詳細1!D56</f>
        <v>0</v>
      </c>
      <c r="E101" s="76">
        <f>詳細1!E56</f>
        <v>0</v>
      </c>
      <c r="F101" s="76">
        <f>詳細1!F56</f>
        <v>0</v>
      </c>
      <c r="G101" s="76">
        <f>詳細1!G56</f>
        <v>0</v>
      </c>
      <c r="H101" s="76">
        <f>詳細1!H56</f>
        <v>0</v>
      </c>
      <c r="I101" s="76">
        <f>詳細1!I56</f>
        <v>0</v>
      </c>
      <c r="J101" s="76">
        <f>詳細1!J56</f>
        <v>0</v>
      </c>
      <c r="K101" s="76">
        <f>詳細1!K56</f>
        <v>0</v>
      </c>
      <c r="L101" s="76">
        <f>詳細1!L56</f>
        <v>0</v>
      </c>
      <c r="M101" s="76">
        <f>詳細1!M56</f>
        <v>0</v>
      </c>
      <c r="N101" s="76">
        <f>詳細1!N56</f>
        <v>0</v>
      </c>
      <c r="O101" s="76">
        <f>詳細1!O56</f>
        <v>0</v>
      </c>
      <c r="P101" s="76">
        <f>詳細1!P56</f>
        <v>0</v>
      </c>
      <c r="Q101" s="76">
        <f>SUM(D101:P101)</f>
        <v>0</v>
      </c>
    </row>
    <row r="102" spans="3:17" s="33" customFormat="1" ht="15" customHeight="1">
      <c r="C102" s="77" t="s">
        <v>100</v>
      </c>
      <c r="D102" s="78">
        <f>詳細1!D57</f>
        <v>0</v>
      </c>
      <c r="E102" s="78">
        <f>詳細1!E57</f>
        <v>0</v>
      </c>
      <c r="F102" s="78">
        <f>詳細1!F57</f>
        <v>0</v>
      </c>
      <c r="G102" s="78">
        <f>詳細1!G57</f>
        <v>0</v>
      </c>
      <c r="H102" s="78">
        <f>詳細1!H57</f>
        <v>0</v>
      </c>
      <c r="I102" s="78">
        <f>詳細1!I57</f>
        <v>0</v>
      </c>
      <c r="J102" s="78">
        <f>詳細1!J57</f>
        <v>0</v>
      </c>
      <c r="K102" s="78">
        <f>詳細1!K57</f>
        <v>0</v>
      </c>
      <c r="L102" s="78">
        <f>詳細1!L57</f>
        <v>0</v>
      </c>
      <c r="M102" s="78">
        <f>詳細1!M57</f>
        <v>0</v>
      </c>
      <c r="N102" s="78">
        <f>詳細1!N57</f>
        <v>0</v>
      </c>
      <c r="O102" s="78">
        <f>詳細1!O57</f>
        <v>0</v>
      </c>
      <c r="P102" s="78">
        <f>詳細1!P57</f>
        <v>0</v>
      </c>
      <c r="Q102" s="78">
        <f>SUM(D102:P102)</f>
        <v>0</v>
      </c>
    </row>
    <row r="103" spans="3:17" s="33" customFormat="1" ht="15" customHeight="1">
      <c r="C103" s="77" t="s">
        <v>101</v>
      </c>
      <c r="D103" s="78">
        <f>詳細1!D58</f>
        <v>0</v>
      </c>
      <c r="E103" s="78">
        <f>詳細1!E58</f>
        <v>0</v>
      </c>
      <c r="F103" s="78">
        <f>詳細1!F58</f>
        <v>0</v>
      </c>
      <c r="G103" s="78">
        <f>詳細1!G58</f>
        <v>0</v>
      </c>
      <c r="H103" s="78">
        <f>詳細1!H58</f>
        <v>0</v>
      </c>
      <c r="I103" s="78">
        <f>詳細1!I58</f>
        <v>0</v>
      </c>
      <c r="J103" s="78">
        <f>詳細1!J58</f>
        <v>0</v>
      </c>
      <c r="K103" s="78">
        <f>詳細1!K58</f>
        <v>0</v>
      </c>
      <c r="L103" s="78">
        <f>詳細1!L58</f>
        <v>0</v>
      </c>
      <c r="M103" s="78">
        <f>詳細1!M58</f>
        <v>0</v>
      </c>
      <c r="N103" s="78">
        <f>詳細1!N58</f>
        <v>0</v>
      </c>
      <c r="O103" s="78">
        <f>詳細1!O58</f>
        <v>0</v>
      </c>
      <c r="P103" s="78">
        <f>詳細1!P58</f>
        <v>0</v>
      </c>
      <c r="Q103" s="78">
        <f>SUM(D103:P103)</f>
        <v>0</v>
      </c>
    </row>
    <row r="104" spans="3:17" s="33" customFormat="1" ht="15" customHeight="1">
      <c r="C104" s="79" t="s">
        <v>91</v>
      </c>
      <c r="D104" s="45">
        <f>詳細1!D59</f>
        <v>0</v>
      </c>
      <c r="E104" s="45">
        <f>詳細1!E59</f>
        <v>0</v>
      </c>
      <c r="F104" s="45">
        <f>詳細1!F59</f>
        <v>0</v>
      </c>
      <c r="G104" s="45">
        <f>詳細1!G59</f>
        <v>0</v>
      </c>
      <c r="H104" s="45">
        <f>詳細1!H59</f>
        <v>0</v>
      </c>
      <c r="I104" s="45">
        <f>詳細1!I59</f>
        <v>0</v>
      </c>
      <c r="J104" s="45">
        <f>詳細1!J59</f>
        <v>0</v>
      </c>
      <c r="K104" s="45">
        <f>詳細1!K59</f>
        <v>0</v>
      </c>
      <c r="L104" s="45">
        <f>詳細1!L59</f>
        <v>0</v>
      </c>
      <c r="M104" s="45">
        <f>詳細1!M59</f>
        <v>0</v>
      </c>
      <c r="N104" s="45">
        <f>詳細1!N59</f>
        <v>0</v>
      </c>
      <c r="O104" s="45">
        <f>詳細1!O59</f>
        <v>0</v>
      </c>
      <c r="P104" s="45">
        <f>詳細1!P59</f>
        <v>0</v>
      </c>
      <c r="Q104" s="45">
        <f>SUM(D104:P104)</f>
        <v>0</v>
      </c>
    </row>
    <row r="105" spans="3:17" s="33" customFormat="1" ht="15" customHeight="1">
      <c r="F105" s="31"/>
      <c r="G105" s="69"/>
      <c r="N105" s="47"/>
      <c r="O105" s="47"/>
    </row>
    <row r="106" spans="3:17" s="33" customFormat="1" ht="15" customHeight="1">
      <c r="C106" s="30" t="s">
        <v>108</v>
      </c>
      <c r="D106" s="27"/>
      <c r="E106" s="27"/>
      <c r="F106" s="70"/>
      <c r="G106" s="71"/>
      <c r="H106" s="27"/>
      <c r="I106" s="27"/>
      <c r="J106" s="72"/>
      <c r="K106" s="73"/>
      <c r="L106" s="27"/>
      <c r="M106" s="27"/>
      <c r="N106" s="27"/>
      <c r="O106" s="27"/>
      <c r="P106" s="27"/>
      <c r="Q106" s="31" t="s">
        <v>57</v>
      </c>
    </row>
    <row r="107" spans="3:17" s="33" customFormat="1" ht="15" customHeight="1">
      <c r="C107" s="38"/>
      <c r="D107" s="675" t="str">
        <f t="shared" ref="D107:P107" si="17">D6</f>
        <v>01</v>
      </c>
      <c r="E107" s="675" t="str">
        <f t="shared" si="17"/>
        <v>02</v>
      </c>
      <c r="F107" s="675" t="str">
        <f t="shared" si="17"/>
        <v>03</v>
      </c>
      <c r="G107" s="675" t="str">
        <f t="shared" si="17"/>
        <v>04</v>
      </c>
      <c r="H107" s="675" t="str">
        <f t="shared" si="17"/>
        <v>05</v>
      </c>
      <c r="I107" s="675" t="str">
        <f t="shared" si="17"/>
        <v>06</v>
      </c>
      <c r="J107" s="675" t="str">
        <f t="shared" si="17"/>
        <v>07</v>
      </c>
      <c r="K107" s="675" t="str">
        <f t="shared" si="17"/>
        <v>08</v>
      </c>
      <c r="L107" s="675" t="str">
        <f t="shared" si="17"/>
        <v>09</v>
      </c>
      <c r="M107" s="675" t="str">
        <f t="shared" si="17"/>
        <v>10</v>
      </c>
      <c r="N107" s="675" t="str">
        <f t="shared" si="17"/>
        <v>11</v>
      </c>
      <c r="O107" s="675" t="str">
        <f t="shared" si="17"/>
        <v>12</v>
      </c>
      <c r="P107" s="675" t="str">
        <f t="shared" si="17"/>
        <v>13</v>
      </c>
      <c r="Q107" s="675"/>
    </row>
    <row r="108" spans="3:17" s="33" customFormat="1" ht="24">
      <c r="C108" s="74" t="s">
        <v>58</v>
      </c>
      <c r="D108" s="676" t="str">
        <f t="shared" ref="D108:Q108" si="18">D7</f>
        <v>農林漁業</v>
      </c>
      <c r="E108" s="676" t="str">
        <f t="shared" si="18"/>
        <v>鉱業</v>
      </c>
      <c r="F108" s="676" t="str">
        <f t="shared" si="18"/>
        <v>製造業</v>
      </c>
      <c r="G108" s="676" t="str">
        <f t="shared" si="18"/>
        <v>建設</v>
      </c>
      <c r="H108" s="676" t="str">
        <f t="shared" si="18"/>
        <v>電力・ガス・水道</v>
      </c>
      <c r="I108" s="676" t="str">
        <f t="shared" si="18"/>
        <v>商業　　　　　　　　</v>
      </c>
      <c r="J108" s="676" t="str">
        <f t="shared" si="18"/>
        <v>金融・保険　　　　　</v>
      </c>
      <c r="K108" s="676" t="str">
        <f t="shared" si="18"/>
        <v>不動産　　　　　　　</v>
      </c>
      <c r="L108" s="676" t="str">
        <f t="shared" si="18"/>
        <v>運輸・郵便　　　</v>
      </c>
      <c r="M108" s="676" t="str">
        <f t="shared" si="18"/>
        <v>情報通信</v>
      </c>
      <c r="N108" s="676" t="str">
        <f t="shared" si="18"/>
        <v>公務　　　　　　　　</v>
      </c>
      <c r="O108" s="676" t="str">
        <f t="shared" si="18"/>
        <v>サービス業</v>
      </c>
      <c r="P108" s="676" t="str">
        <f t="shared" si="18"/>
        <v>分類不明</v>
      </c>
      <c r="Q108" s="703" t="str">
        <f t="shared" si="18"/>
        <v>合計</v>
      </c>
    </row>
    <row r="109" spans="3:17" s="33" customFormat="1" ht="15" customHeight="1">
      <c r="C109" s="75" t="s">
        <v>99</v>
      </c>
      <c r="D109" s="76">
        <f>詳細1!D97</f>
        <v>0</v>
      </c>
      <c r="E109" s="76">
        <f>詳細1!E97</f>
        <v>0</v>
      </c>
      <c r="F109" s="76">
        <f>詳細1!F97</f>
        <v>0</v>
      </c>
      <c r="G109" s="76">
        <f>詳細1!G97</f>
        <v>0</v>
      </c>
      <c r="H109" s="76">
        <f>詳細1!H97</f>
        <v>0</v>
      </c>
      <c r="I109" s="76">
        <f>詳細1!I97</f>
        <v>0</v>
      </c>
      <c r="J109" s="76">
        <f>詳細1!J97</f>
        <v>0</v>
      </c>
      <c r="K109" s="76">
        <f>詳細1!K97</f>
        <v>0</v>
      </c>
      <c r="L109" s="76">
        <f>詳細1!L97</f>
        <v>0</v>
      </c>
      <c r="M109" s="76">
        <f>詳細1!M97</f>
        <v>0</v>
      </c>
      <c r="N109" s="76">
        <f>詳細1!N97</f>
        <v>0</v>
      </c>
      <c r="O109" s="76">
        <f>詳細1!O97</f>
        <v>0</v>
      </c>
      <c r="P109" s="76">
        <f>詳細1!P97</f>
        <v>0</v>
      </c>
      <c r="Q109" s="76">
        <f>SUM(D109:P109)</f>
        <v>0</v>
      </c>
    </row>
    <row r="110" spans="3:17" s="33" customFormat="1" ht="15" customHeight="1">
      <c r="C110" s="77" t="s">
        <v>100</v>
      </c>
      <c r="D110" s="78">
        <f>詳細1!D98</f>
        <v>0</v>
      </c>
      <c r="E110" s="78">
        <f>詳細1!E98</f>
        <v>0</v>
      </c>
      <c r="F110" s="78">
        <f>詳細1!F98</f>
        <v>0</v>
      </c>
      <c r="G110" s="78">
        <f>詳細1!G98</f>
        <v>0</v>
      </c>
      <c r="H110" s="78">
        <f>詳細1!H98</f>
        <v>0</v>
      </c>
      <c r="I110" s="78">
        <f>詳細1!I98</f>
        <v>0</v>
      </c>
      <c r="J110" s="78">
        <f>詳細1!J98</f>
        <v>0</v>
      </c>
      <c r="K110" s="78">
        <f>詳細1!K98</f>
        <v>0</v>
      </c>
      <c r="L110" s="78">
        <f>詳細1!L98</f>
        <v>0</v>
      </c>
      <c r="M110" s="78">
        <f>詳細1!M98</f>
        <v>0</v>
      </c>
      <c r="N110" s="78">
        <f>詳細1!N98</f>
        <v>0</v>
      </c>
      <c r="O110" s="78">
        <f>詳細1!O98</f>
        <v>0</v>
      </c>
      <c r="P110" s="78">
        <f>詳細1!P98</f>
        <v>0</v>
      </c>
      <c r="Q110" s="78">
        <f>SUM(D110:P110)</f>
        <v>0</v>
      </c>
    </row>
    <row r="111" spans="3:17" s="33" customFormat="1" ht="15" customHeight="1">
      <c r="C111" s="77" t="s">
        <v>101</v>
      </c>
      <c r="D111" s="78">
        <f>詳細1!D99</f>
        <v>0</v>
      </c>
      <c r="E111" s="78">
        <f>詳細1!E99</f>
        <v>0</v>
      </c>
      <c r="F111" s="78">
        <f>詳細1!F99</f>
        <v>0</v>
      </c>
      <c r="G111" s="78">
        <f>詳細1!G99</f>
        <v>0</v>
      </c>
      <c r="H111" s="78">
        <f>詳細1!H99</f>
        <v>0</v>
      </c>
      <c r="I111" s="78">
        <f>詳細1!I99</f>
        <v>0</v>
      </c>
      <c r="J111" s="78">
        <f>詳細1!J99</f>
        <v>0</v>
      </c>
      <c r="K111" s="78">
        <f>詳細1!K99</f>
        <v>0</v>
      </c>
      <c r="L111" s="78">
        <f>詳細1!L99</f>
        <v>0</v>
      </c>
      <c r="M111" s="78">
        <f>詳細1!M99</f>
        <v>0</v>
      </c>
      <c r="N111" s="78">
        <f>詳細1!N99</f>
        <v>0</v>
      </c>
      <c r="O111" s="78">
        <f>詳細1!O99</f>
        <v>0</v>
      </c>
      <c r="P111" s="78">
        <f>詳細1!P99</f>
        <v>0</v>
      </c>
      <c r="Q111" s="78">
        <f>SUM(D111:P111)</f>
        <v>0</v>
      </c>
    </row>
    <row r="112" spans="3:17" s="33" customFormat="1" ht="15" customHeight="1">
      <c r="C112" s="79" t="s">
        <v>91</v>
      </c>
      <c r="D112" s="45">
        <f>詳細1!D100</f>
        <v>0</v>
      </c>
      <c r="E112" s="45">
        <f>詳細1!E100</f>
        <v>0</v>
      </c>
      <c r="F112" s="45">
        <f>詳細1!F100</f>
        <v>0</v>
      </c>
      <c r="G112" s="45">
        <f>詳細1!G100</f>
        <v>0</v>
      </c>
      <c r="H112" s="45">
        <f>詳細1!H100</f>
        <v>0</v>
      </c>
      <c r="I112" s="45">
        <f>詳細1!I100</f>
        <v>0</v>
      </c>
      <c r="J112" s="45">
        <f>詳細1!J100</f>
        <v>0</v>
      </c>
      <c r="K112" s="45">
        <f>詳細1!K100</f>
        <v>0</v>
      </c>
      <c r="L112" s="45">
        <f>詳細1!L100</f>
        <v>0</v>
      </c>
      <c r="M112" s="45">
        <f>詳細1!M100</f>
        <v>0</v>
      </c>
      <c r="N112" s="45">
        <f>詳細1!N100</f>
        <v>0</v>
      </c>
      <c r="O112" s="45">
        <f>詳細1!O100</f>
        <v>0</v>
      </c>
      <c r="P112" s="45">
        <f>詳細1!P100</f>
        <v>0</v>
      </c>
      <c r="Q112" s="45">
        <f>SUM(D112:P112)</f>
        <v>0</v>
      </c>
    </row>
    <row r="113" spans="3:15" s="33" customFormat="1" ht="10.7" customHeight="1">
      <c r="F113" s="31"/>
      <c r="G113" s="69"/>
      <c r="N113" s="47"/>
      <c r="O113" s="47"/>
    </row>
    <row r="114" spans="3:15" s="33" customFormat="1" ht="13.5" customHeight="1">
      <c r="C114" s="33" t="s">
        <v>104</v>
      </c>
      <c r="F114" s="31"/>
      <c r="G114" s="69"/>
      <c r="N114" s="47"/>
      <c r="O114" s="47"/>
    </row>
    <row r="115" spans="3:15" s="33" customFormat="1" ht="15" customHeight="1">
      <c r="F115" s="31"/>
      <c r="G115" s="69"/>
      <c r="N115" s="47"/>
      <c r="O115" s="47"/>
    </row>
    <row r="116" spans="3:15" s="33" customFormat="1" ht="15" customHeight="1">
      <c r="F116" s="31"/>
      <c r="G116" s="69"/>
      <c r="N116" s="47"/>
      <c r="O116" s="47"/>
    </row>
    <row r="117" spans="3:15" s="33" customFormat="1" ht="15" customHeight="1">
      <c r="F117" s="31"/>
      <c r="G117" s="69"/>
      <c r="N117" s="47"/>
      <c r="O117" s="47"/>
    </row>
    <row r="118" spans="3:15" s="33" customFormat="1" ht="15" customHeight="1">
      <c r="F118" s="31"/>
      <c r="G118" s="69"/>
      <c r="N118" s="47"/>
      <c r="O118" s="47"/>
    </row>
    <row r="119" spans="3:15" s="33" customFormat="1" ht="15" customHeight="1">
      <c r="F119" s="31"/>
      <c r="G119" s="69"/>
      <c r="N119" s="47"/>
      <c r="O119" s="47"/>
    </row>
    <row r="120" spans="3:15" s="33" customFormat="1" ht="15" customHeight="1">
      <c r="F120" s="31"/>
      <c r="G120" s="69"/>
      <c r="N120" s="47"/>
      <c r="O120" s="47"/>
    </row>
    <row r="121" spans="3:15" s="33" customFormat="1" ht="15" customHeight="1">
      <c r="F121" s="31"/>
      <c r="G121" s="69"/>
      <c r="N121" s="47"/>
      <c r="O121" s="47"/>
    </row>
    <row r="122" spans="3:15" s="33" customFormat="1" ht="15" customHeight="1">
      <c r="F122" s="31"/>
      <c r="G122" s="69"/>
      <c r="N122" s="47"/>
      <c r="O122" s="47"/>
    </row>
    <row r="123" spans="3:15" s="33" customFormat="1" ht="15" customHeight="1">
      <c r="F123" s="31"/>
      <c r="G123" s="69"/>
      <c r="N123" s="47"/>
      <c r="O123" s="47"/>
    </row>
    <row r="124" spans="3:15" s="33" customFormat="1" ht="15" customHeight="1">
      <c r="F124" s="31"/>
      <c r="G124" s="69"/>
      <c r="N124" s="47"/>
      <c r="O124" s="47"/>
    </row>
    <row r="125" spans="3:15" s="33" customFormat="1" ht="15" customHeight="1">
      <c r="F125" s="31"/>
      <c r="G125" s="69"/>
      <c r="N125" s="47"/>
      <c r="O125" s="47"/>
    </row>
    <row r="126" spans="3:15" s="33" customFormat="1" ht="15" customHeight="1">
      <c r="F126" s="31"/>
      <c r="G126" s="69"/>
      <c r="N126" s="47"/>
      <c r="O126" s="47"/>
    </row>
    <row r="127" spans="3:15" s="33" customFormat="1" ht="15" customHeight="1">
      <c r="F127" s="31"/>
      <c r="G127" s="69"/>
      <c r="N127" s="47"/>
      <c r="O127" s="47"/>
    </row>
    <row r="128" spans="3:15" s="33" customFormat="1" ht="17.25">
      <c r="C128" s="36" t="s">
        <v>109</v>
      </c>
      <c r="F128" s="31"/>
      <c r="G128" s="69"/>
      <c r="N128" s="47"/>
      <c r="O128" s="47"/>
    </row>
    <row r="129" spans="3:17" s="33" customFormat="1" ht="15" customHeight="1">
      <c r="F129" s="31"/>
      <c r="G129" s="69"/>
      <c r="N129" s="47"/>
      <c r="O129" s="47"/>
    </row>
    <row r="130" spans="3:17" s="33" customFormat="1" ht="15" customHeight="1">
      <c r="C130" s="30" t="s">
        <v>110</v>
      </c>
      <c r="D130" s="27"/>
      <c r="E130" s="27"/>
      <c r="F130" s="70"/>
      <c r="G130" s="71"/>
      <c r="H130" s="27"/>
      <c r="I130" s="27"/>
      <c r="J130" s="72"/>
      <c r="K130" s="73"/>
      <c r="L130" s="27"/>
      <c r="M130" s="27"/>
      <c r="N130" s="27"/>
      <c r="O130" s="27"/>
      <c r="P130" s="27"/>
      <c r="Q130" s="31" t="s">
        <v>57</v>
      </c>
    </row>
    <row r="131" spans="3:17" s="33" customFormat="1" ht="15" customHeight="1">
      <c r="C131" s="38"/>
      <c r="D131" s="675" t="str">
        <f t="shared" ref="D131:P131" si="19">D6</f>
        <v>01</v>
      </c>
      <c r="E131" s="675" t="str">
        <f t="shared" si="19"/>
        <v>02</v>
      </c>
      <c r="F131" s="675" t="str">
        <f t="shared" si="19"/>
        <v>03</v>
      </c>
      <c r="G131" s="675" t="str">
        <f t="shared" si="19"/>
        <v>04</v>
      </c>
      <c r="H131" s="675" t="str">
        <f t="shared" si="19"/>
        <v>05</v>
      </c>
      <c r="I131" s="675" t="str">
        <f t="shared" si="19"/>
        <v>06</v>
      </c>
      <c r="J131" s="675" t="str">
        <f t="shared" si="19"/>
        <v>07</v>
      </c>
      <c r="K131" s="675" t="str">
        <f t="shared" si="19"/>
        <v>08</v>
      </c>
      <c r="L131" s="675" t="str">
        <f t="shared" si="19"/>
        <v>09</v>
      </c>
      <c r="M131" s="675" t="str">
        <f t="shared" si="19"/>
        <v>10</v>
      </c>
      <c r="N131" s="675" t="str">
        <f t="shared" si="19"/>
        <v>11</v>
      </c>
      <c r="O131" s="675" t="str">
        <f t="shared" si="19"/>
        <v>12</v>
      </c>
      <c r="P131" s="675" t="str">
        <f t="shared" si="19"/>
        <v>13</v>
      </c>
      <c r="Q131" s="675"/>
    </row>
    <row r="132" spans="3:17" s="33" customFormat="1" ht="24">
      <c r="C132" s="74" t="s">
        <v>58</v>
      </c>
      <c r="D132" s="676" t="str">
        <f t="shared" ref="D132:Q132" si="20">D7</f>
        <v>農林漁業</v>
      </c>
      <c r="E132" s="676" t="str">
        <f t="shared" si="20"/>
        <v>鉱業</v>
      </c>
      <c r="F132" s="676" t="str">
        <f t="shared" si="20"/>
        <v>製造業</v>
      </c>
      <c r="G132" s="676" t="str">
        <f t="shared" si="20"/>
        <v>建設</v>
      </c>
      <c r="H132" s="676" t="str">
        <f t="shared" si="20"/>
        <v>電力・ガス・水道</v>
      </c>
      <c r="I132" s="676" t="str">
        <f t="shared" si="20"/>
        <v>商業　　　　　　　　</v>
      </c>
      <c r="J132" s="676" t="str">
        <f t="shared" si="20"/>
        <v>金融・保険　　　　　</v>
      </c>
      <c r="K132" s="676" t="str">
        <f t="shared" si="20"/>
        <v>不動産　　　　　　　</v>
      </c>
      <c r="L132" s="676" t="str">
        <f t="shared" si="20"/>
        <v>運輸・郵便　　　</v>
      </c>
      <c r="M132" s="676" t="str">
        <f t="shared" si="20"/>
        <v>情報通信</v>
      </c>
      <c r="N132" s="676" t="str">
        <f t="shared" si="20"/>
        <v>公務　　　　　　　　</v>
      </c>
      <c r="O132" s="676" t="str">
        <f t="shared" si="20"/>
        <v>サービス業</v>
      </c>
      <c r="P132" s="676" t="str">
        <f t="shared" si="20"/>
        <v>分類不明</v>
      </c>
      <c r="Q132" s="703" t="str">
        <f t="shared" si="20"/>
        <v>合計</v>
      </c>
    </row>
    <row r="133" spans="3:17" s="33" customFormat="1" ht="15" customHeight="1">
      <c r="C133" s="75" t="s">
        <v>99</v>
      </c>
      <c r="D133" s="76">
        <f>詳細1!D27</f>
        <v>0</v>
      </c>
      <c r="E133" s="76">
        <f>詳細1!E27</f>
        <v>0</v>
      </c>
      <c r="F133" s="76">
        <f>詳細1!F27</f>
        <v>0</v>
      </c>
      <c r="G133" s="76">
        <f>詳細1!G27</f>
        <v>0</v>
      </c>
      <c r="H133" s="76">
        <f>詳細1!H27</f>
        <v>0</v>
      </c>
      <c r="I133" s="76">
        <f>詳細1!I27</f>
        <v>0</v>
      </c>
      <c r="J133" s="76">
        <f>詳細1!J27</f>
        <v>0</v>
      </c>
      <c r="K133" s="76">
        <f>詳細1!K27</f>
        <v>0</v>
      </c>
      <c r="L133" s="76">
        <f>詳細1!L27</f>
        <v>0</v>
      </c>
      <c r="M133" s="76">
        <f>詳細1!M27</f>
        <v>0</v>
      </c>
      <c r="N133" s="76">
        <f>詳細1!N27</f>
        <v>0</v>
      </c>
      <c r="O133" s="76">
        <f>詳細1!O27</f>
        <v>0</v>
      </c>
      <c r="P133" s="76">
        <f>詳細1!P27</f>
        <v>0</v>
      </c>
      <c r="Q133" s="76">
        <f>SUM(D133:P133)</f>
        <v>0</v>
      </c>
    </row>
    <row r="134" spans="3:17" s="33" customFormat="1" ht="15" customHeight="1">
      <c r="C134" s="77" t="s">
        <v>100</v>
      </c>
      <c r="D134" s="78">
        <f>詳細1!D28</f>
        <v>0</v>
      </c>
      <c r="E134" s="78">
        <f>詳細1!E28</f>
        <v>0</v>
      </c>
      <c r="F134" s="78">
        <f>詳細1!F28</f>
        <v>0</v>
      </c>
      <c r="G134" s="78">
        <f>詳細1!G28</f>
        <v>0</v>
      </c>
      <c r="H134" s="78">
        <f>詳細1!H28</f>
        <v>0</v>
      </c>
      <c r="I134" s="78">
        <f>詳細1!I28</f>
        <v>0</v>
      </c>
      <c r="J134" s="78">
        <f>詳細1!J28</f>
        <v>0</v>
      </c>
      <c r="K134" s="78">
        <f>詳細1!K28</f>
        <v>0</v>
      </c>
      <c r="L134" s="78">
        <f>詳細1!L28</f>
        <v>0</v>
      </c>
      <c r="M134" s="78">
        <f>詳細1!M28</f>
        <v>0</v>
      </c>
      <c r="N134" s="78">
        <f>詳細1!N28</f>
        <v>0</v>
      </c>
      <c r="O134" s="78">
        <f>詳細1!O28</f>
        <v>0</v>
      </c>
      <c r="P134" s="78">
        <f>詳細1!P28</f>
        <v>0</v>
      </c>
      <c r="Q134" s="78">
        <f>SUM(D134:P134)</f>
        <v>0</v>
      </c>
    </row>
    <row r="135" spans="3:17" s="33" customFormat="1" ht="15" customHeight="1">
      <c r="C135" s="77" t="s">
        <v>101</v>
      </c>
      <c r="D135" s="78">
        <f>詳細1!D29</f>
        <v>0</v>
      </c>
      <c r="E135" s="78">
        <f>詳細1!E29</f>
        <v>0</v>
      </c>
      <c r="F135" s="78">
        <f>詳細1!F29</f>
        <v>0</v>
      </c>
      <c r="G135" s="78">
        <f>詳細1!G29</f>
        <v>0</v>
      </c>
      <c r="H135" s="78">
        <f>詳細1!H29</f>
        <v>0</v>
      </c>
      <c r="I135" s="78">
        <f>詳細1!I29</f>
        <v>0</v>
      </c>
      <c r="J135" s="78">
        <f>詳細1!J29</f>
        <v>0</v>
      </c>
      <c r="K135" s="78">
        <f>詳細1!K29</f>
        <v>0</v>
      </c>
      <c r="L135" s="78">
        <f>詳細1!L29</f>
        <v>0</v>
      </c>
      <c r="M135" s="78">
        <f>詳細1!M29</f>
        <v>0</v>
      </c>
      <c r="N135" s="78">
        <f>詳細1!N29</f>
        <v>0</v>
      </c>
      <c r="O135" s="78">
        <f>詳細1!O29</f>
        <v>0</v>
      </c>
      <c r="P135" s="78">
        <f>詳細1!P29</f>
        <v>0</v>
      </c>
      <c r="Q135" s="78">
        <f>SUM(D135:P135)</f>
        <v>0</v>
      </c>
    </row>
    <row r="136" spans="3:17" s="33" customFormat="1" ht="15" customHeight="1">
      <c r="C136" s="79" t="s">
        <v>91</v>
      </c>
      <c r="D136" s="45">
        <f>詳細1!D30</f>
        <v>0</v>
      </c>
      <c r="E136" s="45">
        <f>詳細1!E30</f>
        <v>0</v>
      </c>
      <c r="F136" s="45">
        <f>詳細1!F30</f>
        <v>0</v>
      </c>
      <c r="G136" s="45">
        <f>詳細1!G30</f>
        <v>0</v>
      </c>
      <c r="H136" s="45">
        <f>詳細1!H30</f>
        <v>0</v>
      </c>
      <c r="I136" s="45">
        <f>詳細1!I30</f>
        <v>0</v>
      </c>
      <c r="J136" s="45">
        <f>詳細1!J30</f>
        <v>0</v>
      </c>
      <c r="K136" s="45">
        <f>詳細1!K30</f>
        <v>0</v>
      </c>
      <c r="L136" s="45">
        <f>詳細1!L30</f>
        <v>0</v>
      </c>
      <c r="M136" s="45">
        <f>詳細1!M30</f>
        <v>0</v>
      </c>
      <c r="N136" s="45">
        <f>詳細1!N30</f>
        <v>0</v>
      </c>
      <c r="O136" s="45">
        <f>詳細1!O30</f>
        <v>0</v>
      </c>
      <c r="P136" s="45">
        <f>詳細1!P30</f>
        <v>0</v>
      </c>
      <c r="Q136" s="45">
        <f>SUM(D136:P136)</f>
        <v>0</v>
      </c>
    </row>
    <row r="137" spans="3:17" s="33" customFormat="1" ht="15" customHeight="1">
      <c r="F137" s="31"/>
      <c r="G137" s="69"/>
      <c r="N137" s="47"/>
      <c r="O137" s="47"/>
    </row>
    <row r="138" spans="3:17" s="33" customFormat="1" ht="15" customHeight="1">
      <c r="C138" s="30" t="s">
        <v>111</v>
      </c>
      <c r="D138" s="27"/>
      <c r="E138" s="27"/>
      <c r="F138" s="70"/>
      <c r="G138" s="71"/>
      <c r="H138" s="27"/>
      <c r="I138" s="27"/>
      <c r="J138" s="72"/>
      <c r="K138" s="73"/>
      <c r="L138" s="27"/>
      <c r="M138" s="27"/>
      <c r="N138" s="27"/>
      <c r="O138" s="27"/>
      <c r="P138" s="27"/>
      <c r="Q138" s="31" t="s">
        <v>57</v>
      </c>
    </row>
    <row r="139" spans="3:17" s="33" customFormat="1" ht="15" customHeight="1">
      <c r="C139" s="38"/>
      <c r="D139" s="675" t="str">
        <f t="shared" ref="D139:P139" si="21">D6</f>
        <v>01</v>
      </c>
      <c r="E139" s="675" t="str">
        <f t="shared" si="21"/>
        <v>02</v>
      </c>
      <c r="F139" s="675" t="str">
        <f t="shared" si="21"/>
        <v>03</v>
      </c>
      <c r="G139" s="675" t="str">
        <f t="shared" si="21"/>
        <v>04</v>
      </c>
      <c r="H139" s="675" t="str">
        <f t="shared" si="21"/>
        <v>05</v>
      </c>
      <c r="I139" s="675" t="str">
        <f t="shared" si="21"/>
        <v>06</v>
      </c>
      <c r="J139" s="675" t="str">
        <f t="shared" si="21"/>
        <v>07</v>
      </c>
      <c r="K139" s="675" t="str">
        <f t="shared" si="21"/>
        <v>08</v>
      </c>
      <c r="L139" s="675" t="str">
        <f t="shared" si="21"/>
        <v>09</v>
      </c>
      <c r="M139" s="675" t="str">
        <f t="shared" si="21"/>
        <v>10</v>
      </c>
      <c r="N139" s="675" t="str">
        <f t="shared" si="21"/>
        <v>11</v>
      </c>
      <c r="O139" s="675" t="str">
        <f t="shared" si="21"/>
        <v>12</v>
      </c>
      <c r="P139" s="675" t="str">
        <f t="shared" si="21"/>
        <v>13</v>
      </c>
      <c r="Q139" s="675"/>
    </row>
    <row r="140" spans="3:17" s="33" customFormat="1" ht="24">
      <c r="C140" s="74" t="s">
        <v>58</v>
      </c>
      <c r="D140" s="676" t="str">
        <f t="shared" ref="D140:Q140" si="22">D7</f>
        <v>農林漁業</v>
      </c>
      <c r="E140" s="676" t="str">
        <f t="shared" si="22"/>
        <v>鉱業</v>
      </c>
      <c r="F140" s="676" t="str">
        <f t="shared" si="22"/>
        <v>製造業</v>
      </c>
      <c r="G140" s="676" t="str">
        <f t="shared" si="22"/>
        <v>建設</v>
      </c>
      <c r="H140" s="676" t="str">
        <f t="shared" si="22"/>
        <v>電力・ガス・水道</v>
      </c>
      <c r="I140" s="676" t="str">
        <f t="shared" si="22"/>
        <v>商業　　　　　　　　</v>
      </c>
      <c r="J140" s="676" t="str">
        <f t="shared" si="22"/>
        <v>金融・保険　　　　　</v>
      </c>
      <c r="K140" s="676" t="str">
        <f t="shared" si="22"/>
        <v>不動産　　　　　　　</v>
      </c>
      <c r="L140" s="676" t="str">
        <f t="shared" si="22"/>
        <v>運輸・郵便　　　</v>
      </c>
      <c r="M140" s="676" t="str">
        <f t="shared" si="22"/>
        <v>情報通信</v>
      </c>
      <c r="N140" s="676" t="str">
        <f t="shared" si="22"/>
        <v>公務　　　　　　　　</v>
      </c>
      <c r="O140" s="676" t="str">
        <f t="shared" si="22"/>
        <v>サービス業</v>
      </c>
      <c r="P140" s="676" t="str">
        <f t="shared" si="22"/>
        <v>分類不明</v>
      </c>
      <c r="Q140" s="703" t="str">
        <f t="shared" si="22"/>
        <v>合計</v>
      </c>
    </row>
    <row r="141" spans="3:17" s="33" customFormat="1" ht="15" customHeight="1">
      <c r="C141" s="75" t="s">
        <v>99</v>
      </c>
      <c r="D141" s="76">
        <f>詳細1!D64</f>
        <v>0</v>
      </c>
      <c r="E141" s="76">
        <f>詳細1!E64</f>
        <v>0</v>
      </c>
      <c r="F141" s="76">
        <f>詳細1!F64</f>
        <v>0</v>
      </c>
      <c r="G141" s="76">
        <f>詳細1!G64</f>
        <v>0</v>
      </c>
      <c r="H141" s="76">
        <f>詳細1!H64</f>
        <v>0</v>
      </c>
      <c r="I141" s="76">
        <f>詳細1!I64</f>
        <v>0</v>
      </c>
      <c r="J141" s="76">
        <f>詳細1!J64</f>
        <v>0</v>
      </c>
      <c r="K141" s="76">
        <f>詳細1!K64</f>
        <v>0</v>
      </c>
      <c r="L141" s="76">
        <f>詳細1!L64</f>
        <v>0</v>
      </c>
      <c r="M141" s="76">
        <f>詳細1!M64</f>
        <v>0</v>
      </c>
      <c r="N141" s="76">
        <f>詳細1!N64</f>
        <v>0</v>
      </c>
      <c r="O141" s="76">
        <f>詳細1!O64</f>
        <v>0</v>
      </c>
      <c r="P141" s="76">
        <f>詳細1!P64</f>
        <v>0</v>
      </c>
      <c r="Q141" s="76">
        <f>SUM(D141:P141)</f>
        <v>0</v>
      </c>
    </row>
    <row r="142" spans="3:17" s="33" customFormat="1" ht="15" customHeight="1">
      <c r="C142" s="77" t="s">
        <v>100</v>
      </c>
      <c r="D142" s="78">
        <f>詳細1!D65</f>
        <v>0</v>
      </c>
      <c r="E142" s="78">
        <f>詳細1!E65</f>
        <v>0</v>
      </c>
      <c r="F142" s="78">
        <f>詳細1!F65</f>
        <v>0</v>
      </c>
      <c r="G142" s="78">
        <f>詳細1!G65</f>
        <v>0</v>
      </c>
      <c r="H142" s="78">
        <f>詳細1!H65</f>
        <v>0</v>
      </c>
      <c r="I142" s="78">
        <f>詳細1!I65</f>
        <v>0</v>
      </c>
      <c r="J142" s="78">
        <f>詳細1!J65</f>
        <v>0</v>
      </c>
      <c r="K142" s="78">
        <f>詳細1!K65</f>
        <v>0</v>
      </c>
      <c r="L142" s="78">
        <f>詳細1!L65</f>
        <v>0</v>
      </c>
      <c r="M142" s="78">
        <f>詳細1!M65</f>
        <v>0</v>
      </c>
      <c r="N142" s="78">
        <f>詳細1!N65</f>
        <v>0</v>
      </c>
      <c r="O142" s="78">
        <f>詳細1!O65</f>
        <v>0</v>
      </c>
      <c r="P142" s="78">
        <f>詳細1!P65</f>
        <v>0</v>
      </c>
      <c r="Q142" s="78">
        <f>SUM(D142:P142)</f>
        <v>0</v>
      </c>
    </row>
    <row r="143" spans="3:17" s="33" customFormat="1" ht="15" customHeight="1">
      <c r="C143" s="77" t="s">
        <v>101</v>
      </c>
      <c r="D143" s="78">
        <f>詳細1!D66</f>
        <v>0</v>
      </c>
      <c r="E143" s="78">
        <f>詳細1!E66</f>
        <v>0</v>
      </c>
      <c r="F143" s="78">
        <f>詳細1!F66</f>
        <v>0</v>
      </c>
      <c r="G143" s="78">
        <f>詳細1!G66</f>
        <v>0</v>
      </c>
      <c r="H143" s="78">
        <f>詳細1!H66</f>
        <v>0</v>
      </c>
      <c r="I143" s="78">
        <f>詳細1!I66</f>
        <v>0</v>
      </c>
      <c r="J143" s="78">
        <f>詳細1!J66</f>
        <v>0</v>
      </c>
      <c r="K143" s="78">
        <f>詳細1!K66</f>
        <v>0</v>
      </c>
      <c r="L143" s="78">
        <f>詳細1!L66</f>
        <v>0</v>
      </c>
      <c r="M143" s="78">
        <f>詳細1!M66</f>
        <v>0</v>
      </c>
      <c r="N143" s="78">
        <f>詳細1!N66</f>
        <v>0</v>
      </c>
      <c r="O143" s="78">
        <f>詳細1!O66</f>
        <v>0</v>
      </c>
      <c r="P143" s="78">
        <f>詳細1!P66</f>
        <v>0</v>
      </c>
      <c r="Q143" s="78">
        <f>SUM(D143:P143)</f>
        <v>0</v>
      </c>
    </row>
    <row r="144" spans="3:17" s="33" customFormat="1" ht="15" customHeight="1">
      <c r="C144" s="79" t="s">
        <v>91</v>
      </c>
      <c r="D144" s="45">
        <f>詳細1!D67</f>
        <v>0</v>
      </c>
      <c r="E144" s="45">
        <f>詳細1!E67</f>
        <v>0</v>
      </c>
      <c r="F144" s="45">
        <f>詳細1!F67</f>
        <v>0</v>
      </c>
      <c r="G144" s="45">
        <f>詳細1!G67</f>
        <v>0</v>
      </c>
      <c r="H144" s="45">
        <f>詳細1!H67</f>
        <v>0</v>
      </c>
      <c r="I144" s="45">
        <f>詳細1!I67</f>
        <v>0</v>
      </c>
      <c r="J144" s="45">
        <f>詳細1!J67</f>
        <v>0</v>
      </c>
      <c r="K144" s="45">
        <f>詳細1!K67</f>
        <v>0</v>
      </c>
      <c r="L144" s="45">
        <f>詳細1!L67</f>
        <v>0</v>
      </c>
      <c r="M144" s="45">
        <f>詳細1!M67</f>
        <v>0</v>
      </c>
      <c r="N144" s="45">
        <f>詳細1!N67</f>
        <v>0</v>
      </c>
      <c r="O144" s="45">
        <f>詳細1!O67</f>
        <v>0</v>
      </c>
      <c r="P144" s="45">
        <f>詳細1!P67</f>
        <v>0</v>
      </c>
      <c r="Q144" s="45">
        <f>SUM(D144:P144)</f>
        <v>0</v>
      </c>
    </row>
    <row r="145" spans="3:17" s="33" customFormat="1" ht="15" customHeight="1">
      <c r="F145" s="31"/>
      <c r="G145" s="69"/>
      <c r="N145" s="47"/>
      <c r="O145" s="47"/>
    </row>
    <row r="146" spans="3:17" s="33" customFormat="1" ht="15" customHeight="1">
      <c r="C146" s="30" t="s">
        <v>112</v>
      </c>
      <c r="D146" s="27"/>
      <c r="E146" s="27"/>
      <c r="F146" s="70"/>
      <c r="G146" s="71"/>
      <c r="H146" s="27"/>
      <c r="I146" s="27"/>
      <c r="J146" s="72"/>
      <c r="K146" s="73"/>
      <c r="L146" s="27"/>
      <c r="M146" s="27"/>
      <c r="N146" s="27"/>
      <c r="O146" s="27"/>
      <c r="P146" s="27"/>
      <c r="Q146" s="31" t="s">
        <v>57</v>
      </c>
    </row>
    <row r="147" spans="3:17" s="33" customFormat="1" ht="15" customHeight="1">
      <c r="C147" s="38"/>
      <c r="D147" s="675" t="str">
        <f t="shared" ref="D147:P147" si="23">D6</f>
        <v>01</v>
      </c>
      <c r="E147" s="675" t="str">
        <f t="shared" si="23"/>
        <v>02</v>
      </c>
      <c r="F147" s="675" t="str">
        <f t="shared" si="23"/>
        <v>03</v>
      </c>
      <c r="G147" s="675" t="str">
        <f t="shared" si="23"/>
        <v>04</v>
      </c>
      <c r="H147" s="675" t="str">
        <f t="shared" si="23"/>
        <v>05</v>
      </c>
      <c r="I147" s="675" t="str">
        <f t="shared" si="23"/>
        <v>06</v>
      </c>
      <c r="J147" s="675" t="str">
        <f t="shared" si="23"/>
        <v>07</v>
      </c>
      <c r="K147" s="675" t="str">
        <f t="shared" si="23"/>
        <v>08</v>
      </c>
      <c r="L147" s="675" t="str">
        <f t="shared" si="23"/>
        <v>09</v>
      </c>
      <c r="M147" s="675" t="str">
        <f t="shared" si="23"/>
        <v>10</v>
      </c>
      <c r="N147" s="675" t="str">
        <f t="shared" si="23"/>
        <v>11</v>
      </c>
      <c r="O147" s="675" t="str">
        <f t="shared" si="23"/>
        <v>12</v>
      </c>
      <c r="P147" s="675" t="str">
        <f t="shared" si="23"/>
        <v>13</v>
      </c>
      <c r="Q147" s="675"/>
    </row>
    <row r="148" spans="3:17" s="33" customFormat="1" ht="24">
      <c r="C148" s="74" t="s">
        <v>58</v>
      </c>
      <c r="D148" s="676" t="str">
        <f t="shared" ref="D148:Q148" si="24">D7</f>
        <v>農林漁業</v>
      </c>
      <c r="E148" s="676" t="str">
        <f t="shared" si="24"/>
        <v>鉱業</v>
      </c>
      <c r="F148" s="676" t="str">
        <f t="shared" si="24"/>
        <v>製造業</v>
      </c>
      <c r="G148" s="676" t="str">
        <f t="shared" si="24"/>
        <v>建設</v>
      </c>
      <c r="H148" s="676" t="str">
        <f t="shared" si="24"/>
        <v>電力・ガス・水道</v>
      </c>
      <c r="I148" s="676" t="str">
        <f t="shared" si="24"/>
        <v>商業　　　　　　　　</v>
      </c>
      <c r="J148" s="676" t="str">
        <f t="shared" si="24"/>
        <v>金融・保険　　　　　</v>
      </c>
      <c r="K148" s="676" t="str">
        <f t="shared" si="24"/>
        <v>不動産　　　　　　　</v>
      </c>
      <c r="L148" s="676" t="str">
        <f t="shared" si="24"/>
        <v>運輸・郵便　　　</v>
      </c>
      <c r="M148" s="676" t="str">
        <f t="shared" si="24"/>
        <v>情報通信</v>
      </c>
      <c r="N148" s="676" t="str">
        <f t="shared" si="24"/>
        <v>公務　　　　　　　　</v>
      </c>
      <c r="O148" s="676" t="str">
        <f t="shared" si="24"/>
        <v>サービス業</v>
      </c>
      <c r="P148" s="676" t="str">
        <f t="shared" si="24"/>
        <v>分類不明</v>
      </c>
      <c r="Q148" s="703" t="str">
        <f t="shared" si="24"/>
        <v>合計</v>
      </c>
    </row>
    <row r="149" spans="3:17" s="33" customFormat="1" ht="15" customHeight="1">
      <c r="C149" s="75" t="s">
        <v>99</v>
      </c>
      <c r="D149" s="76">
        <f>詳細1!D105</f>
        <v>0</v>
      </c>
      <c r="E149" s="76">
        <f>詳細1!E105</f>
        <v>0</v>
      </c>
      <c r="F149" s="76">
        <f>詳細1!F105</f>
        <v>0</v>
      </c>
      <c r="G149" s="76">
        <f>詳細1!G105</f>
        <v>0</v>
      </c>
      <c r="H149" s="76">
        <f>詳細1!H105</f>
        <v>0</v>
      </c>
      <c r="I149" s="76">
        <f>詳細1!I105</f>
        <v>0</v>
      </c>
      <c r="J149" s="76">
        <f>詳細1!J105</f>
        <v>0</v>
      </c>
      <c r="K149" s="76">
        <f>詳細1!K105</f>
        <v>0</v>
      </c>
      <c r="L149" s="76">
        <f>詳細1!L105</f>
        <v>0</v>
      </c>
      <c r="M149" s="76">
        <f>詳細1!M105</f>
        <v>0</v>
      </c>
      <c r="N149" s="76">
        <f>詳細1!N105</f>
        <v>0</v>
      </c>
      <c r="O149" s="76">
        <f>詳細1!O105</f>
        <v>0</v>
      </c>
      <c r="P149" s="76">
        <f>詳細1!P105</f>
        <v>0</v>
      </c>
      <c r="Q149" s="76">
        <f>SUM(D149:P149)</f>
        <v>0</v>
      </c>
    </row>
    <row r="150" spans="3:17" s="33" customFormat="1" ht="15" customHeight="1">
      <c r="C150" s="77" t="s">
        <v>100</v>
      </c>
      <c r="D150" s="78">
        <f>詳細1!D106</f>
        <v>0</v>
      </c>
      <c r="E150" s="78">
        <f>詳細1!E106</f>
        <v>0</v>
      </c>
      <c r="F150" s="78">
        <f>詳細1!F106</f>
        <v>0</v>
      </c>
      <c r="G150" s="78">
        <f>詳細1!G106</f>
        <v>0</v>
      </c>
      <c r="H150" s="78">
        <f>詳細1!H106</f>
        <v>0</v>
      </c>
      <c r="I150" s="78">
        <f>詳細1!I106</f>
        <v>0</v>
      </c>
      <c r="J150" s="78">
        <f>詳細1!J106</f>
        <v>0</v>
      </c>
      <c r="K150" s="78">
        <f>詳細1!K106</f>
        <v>0</v>
      </c>
      <c r="L150" s="78">
        <f>詳細1!L106</f>
        <v>0</v>
      </c>
      <c r="M150" s="78">
        <f>詳細1!M106</f>
        <v>0</v>
      </c>
      <c r="N150" s="78">
        <f>詳細1!N106</f>
        <v>0</v>
      </c>
      <c r="O150" s="78">
        <f>詳細1!O106</f>
        <v>0</v>
      </c>
      <c r="P150" s="78">
        <f>詳細1!P106</f>
        <v>0</v>
      </c>
      <c r="Q150" s="78">
        <f>SUM(D150:P150)</f>
        <v>0</v>
      </c>
    </row>
    <row r="151" spans="3:17" s="33" customFormat="1" ht="15" customHeight="1">
      <c r="C151" s="77" t="s">
        <v>101</v>
      </c>
      <c r="D151" s="78">
        <f>詳細1!D107</f>
        <v>0</v>
      </c>
      <c r="E151" s="78">
        <f>詳細1!E107</f>
        <v>0</v>
      </c>
      <c r="F151" s="78">
        <f>詳細1!F107</f>
        <v>0</v>
      </c>
      <c r="G151" s="78">
        <f>詳細1!G107</f>
        <v>0</v>
      </c>
      <c r="H151" s="78">
        <f>詳細1!H107</f>
        <v>0</v>
      </c>
      <c r="I151" s="78">
        <f>詳細1!I107</f>
        <v>0</v>
      </c>
      <c r="J151" s="78">
        <f>詳細1!J107</f>
        <v>0</v>
      </c>
      <c r="K151" s="78">
        <f>詳細1!K107</f>
        <v>0</v>
      </c>
      <c r="L151" s="78">
        <f>詳細1!L107</f>
        <v>0</v>
      </c>
      <c r="M151" s="78">
        <f>詳細1!M107</f>
        <v>0</v>
      </c>
      <c r="N151" s="78">
        <f>詳細1!N107</f>
        <v>0</v>
      </c>
      <c r="O151" s="78">
        <f>詳細1!O107</f>
        <v>0</v>
      </c>
      <c r="P151" s="78">
        <f>詳細1!P107</f>
        <v>0</v>
      </c>
      <c r="Q151" s="78">
        <f>SUM(D151:P151)</f>
        <v>0</v>
      </c>
    </row>
    <row r="152" spans="3:17" s="33" customFormat="1" ht="15" customHeight="1">
      <c r="C152" s="79" t="s">
        <v>91</v>
      </c>
      <c r="D152" s="45">
        <f>詳細1!D108</f>
        <v>0</v>
      </c>
      <c r="E152" s="45">
        <f>詳細1!E108</f>
        <v>0</v>
      </c>
      <c r="F152" s="45">
        <f>詳細1!F108</f>
        <v>0</v>
      </c>
      <c r="G152" s="45">
        <f>詳細1!G108</f>
        <v>0</v>
      </c>
      <c r="H152" s="45">
        <f>詳細1!H108</f>
        <v>0</v>
      </c>
      <c r="I152" s="45">
        <f>詳細1!I108</f>
        <v>0</v>
      </c>
      <c r="J152" s="45">
        <f>詳細1!J108</f>
        <v>0</v>
      </c>
      <c r="K152" s="45">
        <f>詳細1!K108</f>
        <v>0</v>
      </c>
      <c r="L152" s="45">
        <f>詳細1!L108</f>
        <v>0</v>
      </c>
      <c r="M152" s="45">
        <f>詳細1!M108</f>
        <v>0</v>
      </c>
      <c r="N152" s="45">
        <f>詳細1!N108</f>
        <v>0</v>
      </c>
      <c r="O152" s="45">
        <f>詳細1!O108</f>
        <v>0</v>
      </c>
      <c r="P152" s="45">
        <f>詳細1!P108</f>
        <v>0</v>
      </c>
      <c r="Q152" s="45">
        <f>SUM(D152:P152)</f>
        <v>0</v>
      </c>
    </row>
    <row r="153" spans="3:17" s="33" customFormat="1" ht="10.7" customHeight="1">
      <c r="F153" s="31"/>
      <c r="G153" s="69"/>
      <c r="N153" s="47"/>
      <c r="O153" s="47"/>
    </row>
    <row r="154" spans="3:17" s="33" customFormat="1" ht="13.5" customHeight="1">
      <c r="C154" s="33" t="s">
        <v>104</v>
      </c>
      <c r="F154" s="31"/>
      <c r="G154" s="69"/>
      <c r="N154" s="47"/>
      <c r="O154" s="47"/>
    </row>
    <row r="155" spans="3:17" s="33" customFormat="1" ht="15" customHeight="1">
      <c r="F155" s="31"/>
      <c r="G155" s="69"/>
      <c r="N155" s="47"/>
      <c r="O155" s="47"/>
    </row>
    <row r="156" spans="3:17" s="33" customFormat="1" ht="15" customHeight="1">
      <c r="F156" s="31"/>
      <c r="G156" s="69"/>
      <c r="N156" s="47"/>
      <c r="O156" s="47"/>
    </row>
    <row r="157" spans="3:17" s="33" customFormat="1" ht="15" customHeight="1">
      <c r="F157" s="31"/>
      <c r="G157" s="69"/>
      <c r="N157" s="47"/>
      <c r="O157" s="47"/>
    </row>
    <row r="158" spans="3:17" s="33" customFormat="1" ht="15" customHeight="1">
      <c r="F158" s="31"/>
      <c r="G158" s="69"/>
      <c r="N158" s="47"/>
      <c r="O158" s="47"/>
    </row>
    <row r="159" spans="3:17" s="33" customFormat="1" ht="15" customHeight="1">
      <c r="F159" s="31"/>
      <c r="G159" s="69"/>
      <c r="N159" s="47"/>
      <c r="O159" s="47"/>
    </row>
    <row r="160" spans="3:17" s="33" customFormat="1" ht="15" customHeight="1">
      <c r="F160" s="31"/>
      <c r="G160" s="69"/>
      <c r="N160" s="47"/>
      <c r="O160" s="47"/>
    </row>
    <row r="161" spans="3:17" s="33" customFormat="1" ht="15" customHeight="1">
      <c r="F161" s="31"/>
      <c r="G161" s="69"/>
      <c r="N161" s="47"/>
      <c r="O161" s="47"/>
    </row>
    <row r="162" spans="3:17" s="33" customFormat="1" ht="15" customHeight="1">
      <c r="F162" s="31"/>
      <c r="G162" s="69"/>
      <c r="N162" s="47"/>
      <c r="O162" s="47"/>
    </row>
    <row r="163" spans="3:17" s="33" customFormat="1" ht="15" customHeight="1">
      <c r="F163" s="31"/>
      <c r="G163" s="69"/>
      <c r="N163" s="47"/>
      <c r="O163" s="47"/>
    </row>
    <row r="164" spans="3:17" s="33" customFormat="1" ht="15" customHeight="1">
      <c r="F164" s="31"/>
      <c r="G164" s="69"/>
      <c r="N164" s="47"/>
      <c r="O164" s="47"/>
    </row>
    <row r="165" spans="3:17" s="33" customFormat="1" ht="15" customHeight="1">
      <c r="F165" s="31"/>
      <c r="G165" s="69"/>
      <c r="N165" s="47"/>
      <c r="O165" s="47"/>
    </row>
    <row r="166" spans="3:17" s="33" customFormat="1" ht="15" customHeight="1">
      <c r="F166" s="31"/>
      <c r="G166" s="69"/>
      <c r="N166" s="47"/>
      <c r="O166" s="47"/>
    </row>
    <row r="167" spans="3:17" s="33" customFormat="1" ht="15" customHeight="1">
      <c r="F167" s="31"/>
      <c r="G167" s="69"/>
      <c r="N167" s="47"/>
      <c r="O167" s="47"/>
    </row>
    <row r="168" spans="3:17" s="33" customFormat="1" ht="17.25">
      <c r="C168" s="36" t="s">
        <v>113</v>
      </c>
      <c r="F168" s="31"/>
      <c r="G168" s="69"/>
      <c r="N168" s="47"/>
      <c r="O168" s="47"/>
    </row>
    <row r="169" spans="3:17" s="33" customFormat="1" ht="15" customHeight="1">
      <c r="F169" s="31"/>
      <c r="G169" s="69"/>
      <c r="N169" s="47"/>
      <c r="O169" s="47"/>
    </row>
    <row r="170" spans="3:17" s="33" customFormat="1" ht="17.25">
      <c r="C170" s="36" t="s">
        <v>114</v>
      </c>
      <c r="F170" s="31"/>
      <c r="G170" s="69"/>
      <c r="N170" s="47"/>
      <c r="O170" s="47"/>
    </row>
    <row r="171" spans="3:17" s="33" customFormat="1" ht="15" customHeight="1">
      <c r="F171" s="31"/>
      <c r="G171" s="69"/>
      <c r="N171" s="47"/>
      <c r="O171" s="47"/>
    </row>
    <row r="172" spans="3:17" s="33" customFormat="1" ht="15" customHeight="1">
      <c r="C172" s="30" t="s">
        <v>115</v>
      </c>
      <c r="D172" s="27"/>
      <c r="E172" s="27"/>
      <c r="F172" s="70"/>
      <c r="G172" s="71"/>
      <c r="H172" s="27"/>
      <c r="I172" s="27"/>
      <c r="J172" s="72"/>
      <c r="K172" s="73"/>
      <c r="L172" s="27"/>
      <c r="M172" s="27"/>
      <c r="N172" s="27"/>
      <c r="O172" s="27"/>
      <c r="P172" s="27"/>
      <c r="Q172" s="31" t="s">
        <v>57</v>
      </c>
    </row>
    <row r="173" spans="3:17" s="33" customFormat="1" ht="15" customHeight="1">
      <c r="C173" s="38"/>
      <c r="D173" s="675" t="str">
        <f t="shared" ref="D173:P173" si="25">D6</f>
        <v>01</v>
      </c>
      <c r="E173" s="675" t="str">
        <f t="shared" si="25"/>
        <v>02</v>
      </c>
      <c r="F173" s="675" t="str">
        <f t="shared" si="25"/>
        <v>03</v>
      </c>
      <c r="G173" s="675" t="str">
        <f t="shared" si="25"/>
        <v>04</v>
      </c>
      <c r="H173" s="675" t="str">
        <f t="shared" si="25"/>
        <v>05</v>
      </c>
      <c r="I173" s="675" t="str">
        <f t="shared" si="25"/>
        <v>06</v>
      </c>
      <c r="J173" s="675" t="str">
        <f t="shared" si="25"/>
        <v>07</v>
      </c>
      <c r="K173" s="675" t="str">
        <f t="shared" si="25"/>
        <v>08</v>
      </c>
      <c r="L173" s="675" t="str">
        <f t="shared" si="25"/>
        <v>09</v>
      </c>
      <c r="M173" s="675" t="str">
        <f t="shared" si="25"/>
        <v>10</v>
      </c>
      <c r="N173" s="675" t="str">
        <f t="shared" si="25"/>
        <v>11</v>
      </c>
      <c r="O173" s="675" t="str">
        <f t="shared" si="25"/>
        <v>12</v>
      </c>
      <c r="P173" s="675" t="str">
        <f t="shared" si="25"/>
        <v>13</v>
      </c>
      <c r="Q173" s="675"/>
    </row>
    <row r="174" spans="3:17" s="33" customFormat="1" ht="27">
      <c r="C174" s="74" t="s">
        <v>58</v>
      </c>
      <c r="D174" s="703" t="str">
        <f t="shared" ref="D174:Q174" si="26">D7</f>
        <v>農林漁業</v>
      </c>
      <c r="E174" s="703" t="str">
        <f t="shared" si="26"/>
        <v>鉱業</v>
      </c>
      <c r="F174" s="703" t="str">
        <f t="shared" si="26"/>
        <v>製造業</v>
      </c>
      <c r="G174" s="703" t="str">
        <f t="shared" si="26"/>
        <v>建設</v>
      </c>
      <c r="H174" s="703" t="str">
        <f t="shared" si="26"/>
        <v>電力・ガス・水道</v>
      </c>
      <c r="I174" s="703" t="str">
        <f t="shared" si="26"/>
        <v>商業　　　　　　　　</v>
      </c>
      <c r="J174" s="703" t="str">
        <f t="shared" si="26"/>
        <v>金融・保険　　　　　</v>
      </c>
      <c r="K174" s="703" t="str">
        <f t="shared" si="26"/>
        <v>不動産　　　　　　　</v>
      </c>
      <c r="L174" s="703" t="str">
        <f t="shared" si="26"/>
        <v>運輸・郵便　　　</v>
      </c>
      <c r="M174" s="703" t="str">
        <f t="shared" si="26"/>
        <v>情報通信</v>
      </c>
      <c r="N174" s="703" t="str">
        <f t="shared" si="26"/>
        <v>公務　　　　　　　　</v>
      </c>
      <c r="O174" s="703" t="str">
        <f t="shared" si="26"/>
        <v>サービス業</v>
      </c>
      <c r="P174" s="703" t="str">
        <f t="shared" si="26"/>
        <v>分類不明</v>
      </c>
      <c r="Q174" s="703" t="str">
        <f t="shared" si="26"/>
        <v>合計</v>
      </c>
    </row>
    <row r="175" spans="3:17" s="33" customFormat="1" ht="15" customHeight="1">
      <c r="C175" s="75" t="s">
        <v>99</v>
      </c>
      <c r="D175" s="76">
        <f>詳細2!D24</f>
        <v>0</v>
      </c>
      <c r="E175" s="76">
        <f>詳細2!E24</f>
        <v>0</v>
      </c>
      <c r="F175" s="76">
        <f>詳細2!F24</f>
        <v>0</v>
      </c>
      <c r="G175" s="76">
        <f>詳細2!G24</f>
        <v>0</v>
      </c>
      <c r="H175" s="76">
        <f>詳細2!H24</f>
        <v>0</v>
      </c>
      <c r="I175" s="76">
        <f>詳細2!I24</f>
        <v>0</v>
      </c>
      <c r="J175" s="76">
        <f>詳細2!J24</f>
        <v>0</v>
      </c>
      <c r="K175" s="76">
        <f>詳細2!K24</f>
        <v>0</v>
      </c>
      <c r="L175" s="76">
        <f>詳細2!L24</f>
        <v>0</v>
      </c>
      <c r="M175" s="76">
        <f>詳細2!M24</f>
        <v>0</v>
      </c>
      <c r="N175" s="76">
        <f>詳細2!N24</f>
        <v>0</v>
      </c>
      <c r="O175" s="76">
        <f>詳細2!O24</f>
        <v>0</v>
      </c>
      <c r="P175" s="76">
        <f>詳細2!P24</f>
        <v>0</v>
      </c>
      <c r="Q175" s="76">
        <f>SUM(D175:P175)</f>
        <v>0</v>
      </c>
    </row>
    <row r="176" spans="3:17" s="33" customFormat="1" ht="15" customHeight="1">
      <c r="C176" s="77" t="s">
        <v>100</v>
      </c>
      <c r="D176" s="78">
        <f>詳細2!D25</f>
        <v>0</v>
      </c>
      <c r="E176" s="78">
        <f>詳細2!E25</f>
        <v>0</v>
      </c>
      <c r="F176" s="78">
        <f>詳細2!F25</f>
        <v>0</v>
      </c>
      <c r="G176" s="78">
        <f>詳細2!G25</f>
        <v>0</v>
      </c>
      <c r="H176" s="78">
        <f>詳細2!H25</f>
        <v>0</v>
      </c>
      <c r="I176" s="78">
        <f>詳細2!I25</f>
        <v>0</v>
      </c>
      <c r="J176" s="78">
        <f>詳細2!J25</f>
        <v>0</v>
      </c>
      <c r="K176" s="78">
        <f>詳細2!K25</f>
        <v>0</v>
      </c>
      <c r="L176" s="78">
        <f>詳細2!L25</f>
        <v>0</v>
      </c>
      <c r="M176" s="78">
        <f>詳細2!M25</f>
        <v>0</v>
      </c>
      <c r="N176" s="78">
        <f>詳細2!N25</f>
        <v>0</v>
      </c>
      <c r="O176" s="78">
        <f>詳細2!O25</f>
        <v>0</v>
      </c>
      <c r="P176" s="78">
        <f>詳細2!P25</f>
        <v>0</v>
      </c>
      <c r="Q176" s="78">
        <f>SUM(D176:P176)</f>
        <v>0</v>
      </c>
    </row>
    <row r="177" spans="3:17" s="33" customFormat="1" ht="15" customHeight="1">
      <c r="C177" s="77" t="s">
        <v>101</v>
      </c>
      <c r="D177" s="78">
        <f>詳細2!D26</f>
        <v>0</v>
      </c>
      <c r="E177" s="78">
        <f>詳細2!E26</f>
        <v>0</v>
      </c>
      <c r="F177" s="78">
        <f>詳細2!F26</f>
        <v>0</v>
      </c>
      <c r="G177" s="78">
        <f>詳細2!G26</f>
        <v>0</v>
      </c>
      <c r="H177" s="78">
        <f>詳細2!H26</f>
        <v>0</v>
      </c>
      <c r="I177" s="78">
        <f>詳細2!I26</f>
        <v>0</v>
      </c>
      <c r="J177" s="78">
        <f>詳細2!J26</f>
        <v>0</v>
      </c>
      <c r="K177" s="78">
        <f>詳細2!K26</f>
        <v>0</v>
      </c>
      <c r="L177" s="78">
        <f>詳細2!L26</f>
        <v>0</v>
      </c>
      <c r="M177" s="78">
        <f>詳細2!M26</f>
        <v>0</v>
      </c>
      <c r="N177" s="78">
        <f>詳細2!N26</f>
        <v>0</v>
      </c>
      <c r="O177" s="78">
        <f>詳細2!O26</f>
        <v>0</v>
      </c>
      <c r="P177" s="78">
        <f>詳細2!P26</f>
        <v>0</v>
      </c>
      <c r="Q177" s="78">
        <f>SUM(D177:P177)</f>
        <v>0</v>
      </c>
    </row>
    <row r="178" spans="3:17" s="33" customFormat="1" ht="15" customHeight="1">
      <c r="C178" s="79" t="s">
        <v>91</v>
      </c>
      <c r="D178" s="45">
        <f>詳細2!D27</f>
        <v>0</v>
      </c>
      <c r="E178" s="45">
        <f>詳細2!E27</f>
        <v>0</v>
      </c>
      <c r="F178" s="45">
        <f>詳細2!F27</f>
        <v>0</v>
      </c>
      <c r="G178" s="45">
        <f>詳細2!G27</f>
        <v>0</v>
      </c>
      <c r="H178" s="45">
        <f>詳細2!H27</f>
        <v>0</v>
      </c>
      <c r="I178" s="45">
        <f>詳細2!I27</f>
        <v>0</v>
      </c>
      <c r="J178" s="45">
        <f>詳細2!J27</f>
        <v>0</v>
      </c>
      <c r="K178" s="45">
        <f>詳細2!K27</f>
        <v>0</v>
      </c>
      <c r="L178" s="45">
        <f>詳細2!L27</f>
        <v>0</v>
      </c>
      <c r="M178" s="45">
        <f>詳細2!M27</f>
        <v>0</v>
      </c>
      <c r="N178" s="45">
        <f>詳細2!N27</f>
        <v>0</v>
      </c>
      <c r="O178" s="45">
        <f>詳細2!O27</f>
        <v>0</v>
      </c>
      <c r="P178" s="45">
        <f>詳細2!P27</f>
        <v>0</v>
      </c>
      <c r="Q178" s="45">
        <f>SUM(D178:P178)</f>
        <v>0</v>
      </c>
    </row>
    <row r="179" spans="3:17" s="33" customFormat="1" ht="15" customHeight="1">
      <c r="F179" s="31"/>
      <c r="G179" s="69"/>
      <c r="N179" s="47"/>
      <c r="O179" s="47"/>
    </row>
    <row r="180" spans="3:17" s="33" customFormat="1" ht="15" customHeight="1">
      <c r="C180" s="30" t="s">
        <v>116</v>
      </c>
      <c r="D180" s="27"/>
      <c r="E180" s="27"/>
      <c r="F180" s="70"/>
      <c r="G180" s="71"/>
      <c r="H180" s="27"/>
      <c r="I180" s="27"/>
      <c r="J180" s="72"/>
      <c r="K180" s="73"/>
      <c r="L180" s="27"/>
      <c r="M180" s="27"/>
      <c r="N180" s="27"/>
      <c r="O180" s="27"/>
      <c r="P180" s="27"/>
      <c r="Q180" s="31" t="s">
        <v>57</v>
      </c>
    </row>
    <row r="181" spans="3:17" s="33" customFormat="1" ht="15" customHeight="1">
      <c r="C181" s="38"/>
      <c r="D181" s="675" t="str">
        <f t="shared" ref="D181:P181" si="27">D6</f>
        <v>01</v>
      </c>
      <c r="E181" s="675" t="str">
        <f t="shared" si="27"/>
        <v>02</v>
      </c>
      <c r="F181" s="675" t="str">
        <f t="shared" si="27"/>
        <v>03</v>
      </c>
      <c r="G181" s="675" t="str">
        <f t="shared" si="27"/>
        <v>04</v>
      </c>
      <c r="H181" s="675" t="str">
        <f t="shared" si="27"/>
        <v>05</v>
      </c>
      <c r="I181" s="675" t="str">
        <f t="shared" si="27"/>
        <v>06</v>
      </c>
      <c r="J181" s="675" t="str">
        <f t="shared" si="27"/>
        <v>07</v>
      </c>
      <c r="K181" s="675" t="str">
        <f t="shared" si="27"/>
        <v>08</v>
      </c>
      <c r="L181" s="675" t="str">
        <f t="shared" si="27"/>
        <v>09</v>
      </c>
      <c r="M181" s="675" t="str">
        <f t="shared" si="27"/>
        <v>10</v>
      </c>
      <c r="N181" s="675" t="str">
        <f t="shared" si="27"/>
        <v>11</v>
      </c>
      <c r="O181" s="675" t="str">
        <f t="shared" si="27"/>
        <v>12</v>
      </c>
      <c r="P181" s="675" t="str">
        <f t="shared" si="27"/>
        <v>13</v>
      </c>
      <c r="Q181" s="675"/>
    </row>
    <row r="182" spans="3:17" s="33" customFormat="1" ht="27">
      <c r="C182" s="74" t="s">
        <v>58</v>
      </c>
      <c r="D182" s="703" t="str">
        <f t="shared" ref="D182:Q182" si="28">D7</f>
        <v>農林漁業</v>
      </c>
      <c r="E182" s="703" t="str">
        <f t="shared" si="28"/>
        <v>鉱業</v>
      </c>
      <c r="F182" s="703" t="str">
        <f t="shared" si="28"/>
        <v>製造業</v>
      </c>
      <c r="G182" s="703" t="str">
        <f t="shared" si="28"/>
        <v>建設</v>
      </c>
      <c r="H182" s="703" t="str">
        <f t="shared" si="28"/>
        <v>電力・ガス・水道</v>
      </c>
      <c r="I182" s="703" t="str">
        <f t="shared" si="28"/>
        <v>商業　　　　　　　　</v>
      </c>
      <c r="J182" s="703" t="str">
        <f t="shared" si="28"/>
        <v>金融・保険　　　　　</v>
      </c>
      <c r="K182" s="703" t="str">
        <f t="shared" si="28"/>
        <v>不動産　　　　　　　</v>
      </c>
      <c r="L182" s="703" t="str">
        <f t="shared" si="28"/>
        <v>運輸・郵便　　　</v>
      </c>
      <c r="M182" s="703" t="str">
        <f t="shared" si="28"/>
        <v>情報通信</v>
      </c>
      <c r="N182" s="703" t="str">
        <f t="shared" si="28"/>
        <v>公務　　　　　　　　</v>
      </c>
      <c r="O182" s="703" t="str">
        <f t="shared" si="28"/>
        <v>サービス業</v>
      </c>
      <c r="P182" s="703" t="str">
        <f t="shared" si="28"/>
        <v>分類不明</v>
      </c>
      <c r="Q182" s="703" t="str">
        <f t="shared" si="28"/>
        <v>合計</v>
      </c>
    </row>
    <row r="183" spans="3:17" s="33" customFormat="1" ht="15" customHeight="1">
      <c r="C183" s="75" t="s">
        <v>99</v>
      </c>
      <c r="D183" s="76">
        <f>詳細2!D101</f>
        <v>0</v>
      </c>
      <c r="E183" s="76">
        <f>詳細2!E101</f>
        <v>0</v>
      </c>
      <c r="F183" s="76">
        <f>詳細2!F101</f>
        <v>0</v>
      </c>
      <c r="G183" s="76">
        <f>詳細2!G101</f>
        <v>0</v>
      </c>
      <c r="H183" s="76">
        <f>詳細2!H101</f>
        <v>0</v>
      </c>
      <c r="I183" s="76">
        <f>詳細2!I101</f>
        <v>0</v>
      </c>
      <c r="J183" s="76">
        <f>詳細2!J101</f>
        <v>0</v>
      </c>
      <c r="K183" s="76">
        <f>詳細2!K101</f>
        <v>0</v>
      </c>
      <c r="L183" s="76">
        <f>詳細2!L101</f>
        <v>0</v>
      </c>
      <c r="M183" s="76">
        <f>詳細2!M101</f>
        <v>0</v>
      </c>
      <c r="N183" s="76">
        <f>詳細2!N101</f>
        <v>0</v>
      </c>
      <c r="O183" s="76">
        <f>詳細2!O101</f>
        <v>0</v>
      </c>
      <c r="P183" s="76">
        <f>詳細2!P101</f>
        <v>0</v>
      </c>
      <c r="Q183" s="76">
        <f>SUM(D183:P183)</f>
        <v>0</v>
      </c>
    </row>
    <row r="184" spans="3:17" s="33" customFormat="1" ht="15" customHeight="1">
      <c r="C184" s="77" t="s">
        <v>100</v>
      </c>
      <c r="D184" s="78">
        <f>詳細2!D102</f>
        <v>0</v>
      </c>
      <c r="E184" s="78">
        <f>詳細2!E102</f>
        <v>0</v>
      </c>
      <c r="F184" s="78">
        <f>詳細2!F102</f>
        <v>0</v>
      </c>
      <c r="G184" s="78">
        <f>詳細2!G102</f>
        <v>0</v>
      </c>
      <c r="H184" s="78">
        <f>詳細2!H102</f>
        <v>0</v>
      </c>
      <c r="I184" s="78">
        <f>詳細2!I102</f>
        <v>0</v>
      </c>
      <c r="J184" s="78">
        <f>詳細2!J102</f>
        <v>0</v>
      </c>
      <c r="K184" s="78">
        <f>詳細2!K102</f>
        <v>0</v>
      </c>
      <c r="L184" s="78">
        <f>詳細2!L102</f>
        <v>0</v>
      </c>
      <c r="M184" s="78">
        <f>詳細2!M102</f>
        <v>0</v>
      </c>
      <c r="N184" s="78">
        <f>詳細2!N102</f>
        <v>0</v>
      </c>
      <c r="O184" s="78">
        <f>詳細2!O102</f>
        <v>0</v>
      </c>
      <c r="P184" s="78">
        <f>詳細2!P102</f>
        <v>0</v>
      </c>
      <c r="Q184" s="78">
        <f>SUM(D184:P184)</f>
        <v>0</v>
      </c>
    </row>
    <row r="185" spans="3:17" s="33" customFormat="1" ht="15" customHeight="1">
      <c r="C185" s="77" t="s">
        <v>101</v>
      </c>
      <c r="D185" s="78">
        <f>詳細2!D103</f>
        <v>0</v>
      </c>
      <c r="E185" s="78">
        <f>詳細2!E103</f>
        <v>0</v>
      </c>
      <c r="F185" s="78">
        <f>詳細2!F103</f>
        <v>0</v>
      </c>
      <c r="G185" s="78">
        <f>詳細2!G103</f>
        <v>0</v>
      </c>
      <c r="H185" s="78">
        <f>詳細2!H103</f>
        <v>0</v>
      </c>
      <c r="I185" s="78">
        <f>詳細2!I103</f>
        <v>0</v>
      </c>
      <c r="J185" s="78">
        <f>詳細2!J103</f>
        <v>0</v>
      </c>
      <c r="K185" s="78">
        <f>詳細2!K103</f>
        <v>0</v>
      </c>
      <c r="L185" s="78">
        <f>詳細2!L103</f>
        <v>0</v>
      </c>
      <c r="M185" s="78">
        <f>詳細2!M103</f>
        <v>0</v>
      </c>
      <c r="N185" s="78">
        <f>詳細2!N103</f>
        <v>0</v>
      </c>
      <c r="O185" s="78">
        <f>詳細2!O103</f>
        <v>0</v>
      </c>
      <c r="P185" s="78">
        <f>詳細2!P103</f>
        <v>0</v>
      </c>
      <c r="Q185" s="78">
        <f>SUM(D185:P185)</f>
        <v>0</v>
      </c>
    </row>
    <row r="186" spans="3:17" s="33" customFormat="1" ht="15" customHeight="1">
      <c r="C186" s="79" t="s">
        <v>91</v>
      </c>
      <c r="D186" s="45">
        <f>詳細2!D104</f>
        <v>0</v>
      </c>
      <c r="E186" s="45">
        <f>詳細2!E104</f>
        <v>0</v>
      </c>
      <c r="F186" s="45">
        <f>詳細2!F104</f>
        <v>0</v>
      </c>
      <c r="G186" s="45">
        <f>詳細2!G104</f>
        <v>0</v>
      </c>
      <c r="H186" s="45">
        <f>詳細2!H104</f>
        <v>0</v>
      </c>
      <c r="I186" s="45">
        <f>詳細2!I104</f>
        <v>0</v>
      </c>
      <c r="J186" s="45">
        <f>詳細2!J104</f>
        <v>0</v>
      </c>
      <c r="K186" s="45">
        <f>詳細2!K104</f>
        <v>0</v>
      </c>
      <c r="L186" s="45">
        <f>詳細2!L104</f>
        <v>0</v>
      </c>
      <c r="M186" s="45">
        <f>詳細2!M104</f>
        <v>0</v>
      </c>
      <c r="N186" s="45">
        <f>詳細2!N104</f>
        <v>0</v>
      </c>
      <c r="O186" s="45">
        <f>詳細2!O104</f>
        <v>0</v>
      </c>
      <c r="P186" s="45">
        <f>詳細2!P104</f>
        <v>0</v>
      </c>
      <c r="Q186" s="45">
        <f>SUM(D186:P186)</f>
        <v>0</v>
      </c>
    </row>
    <row r="187" spans="3:17" s="33" customFormat="1" ht="15" customHeight="1">
      <c r="F187" s="31"/>
      <c r="G187" s="69"/>
      <c r="N187" s="47"/>
      <c r="O187" s="47"/>
    </row>
    <row r="188" spans="3:17" s="33" customFormat="1" ht="15" customHeight="1">
      <c r="C188" s="30" t="s">
        <v>117</v>
      </c>
      <c r="D188" s="27"/>
      <c r="E188" s="27"/>
      <c r="F188" s="70"/>
      <c r="G188" s="71"/>
      <c r="H188" s="27"/>
      <c r="I188" s="27"/>
      <c r="J188" s="72"/>
      <c r="K188" s="73"/>
      <c r="L188" s="27"/>
      <c r="M188" s="27"/>
      <c r="N188" s="27"/>
      <c r="O188" s="27"/>
      <c r="P188" s="27"/>
      <c r="Q188" s="31" t="s">
        <v>57</v>
      </c>
    </row>
    <row r="189" spans="3:17" s="33" customFormat="1" ht="15" customHeight="1">
      <c r="C189" s="38"/>
      <c r="D189" s="675" t="str">
        <f t="shared" ref="D189:P189" si="29">D6</f>
        <v>01</v>
      </c>
      <c r="E189" s="675" t="str">
        <f t="shared" si="29"/>
        <v>02</v>
      </c>
      <c r="F189" s="675" t="str">
        <f t="shared" si="29"/>
        <v>03</v>
      </c>
      <c r="G189" s="675" t="str">
        <f t="shared" si="29"/>
        <v>04</v>
      </c>
      <c r="H189" s="675" t="str">
        <f t="shared" si="29"/>
        <v>05</v>
      </c>
      <c r="I189" s="675" t="str">
        <f t="shared" si="29"/>
        <v>06</v>
      </c>
      <c r="J189" s="675" t="str">
        <f t="shared" si="29"/>
        <v>07</v>
      </c>
      <c r="K189" s="675" t="str">
        <f t="shared" si="29"/>
        <v>08</v>
      </c>
      <c r="L189" s="675" t="str">
        <f t="shared" si="29"/>
        <v>09</v>
      </c>
      <c r="M189" s="675" t="str">
        <f t="shared" si="29"/>
        <v>10</v>
      </c>
      <c r="N189" s="675" t="str">
        <f t="shared" si="29"/>
        <v>11</v>
      </c>
      <c r="O189" s="675" t="str">
        <f t="shared" si="29"/>
        <v>12</v>
      </c>
      <c r="P189" s="675" t="str">
        <f t="shared" si="29"/>
        <v>13</v>
      </c>
      <c r="Q189" s="675"/>
    </row>
    <row r="190" spans="3:17" s="33" customFormat="1" ht="27">
      <c r="C190" s="74" t="s">
        <v>58</v>
      </c>
      <c r="D190" s="703" t="str">
        <f t="shared" ref="D190:Q190" si="30">D7</f>
        <v>農林漁業</v>
      </c>
      <c r="E190" s="703" t="str">
        <f t="shared" si="30"/>
        <v>鉱業</v>
      </c>
      <c r="F190" s="703" t="str">
        <f t="shared" si="30"/>
        <v>製造業</v>
      </c>
      <c r="G190" s="703" t="str">
        <f t="shared" si="30"/>
        <v>建設</v>
      </c>
      <c r="H190" s="703" t="str">
        <f t="shared" si="30"/>
        <v>電力・ガス・水道</v>
      </c>
      <c r="I190" s="703" t="str">
        <f t="shared" si="30"/>
        <v>商業　　　　　　　　</v>
      </c>
      <c r="J190" s="703" t="str">
        <f t="shared" si="30"/>
        <v>金融・保険　　　　　</v>
      </c>
      <c r="K190" s="703" t="str">
        <f t="shared" si="30"/>
        <v>不動産　　　　　　　</v>
      </c>
      <c r="L190" s="703" t="str">
        <f t="shared" si="30"/>
        <v>運輸・郵便　　　</v>
      </c>
      <c r="M190" s="703" t="str">
        <f t="shared" si="30"/>
        <v>情報通信</v>
      </c>
      <c r="N190" s="703" t="str">
        <f t="shared" si="30"/>
        <v>公務　　　　　　　　</v>
      </c>
      <c r="O190" s="703" t="str">
        <f t="shared" si="30"/>
        <v>サービス業</v>
      </c>
      <c r="P190" s="703" t="str">
        <f t="shared" si="30"/>
        <v>分類不明</v>
      </c>
      <c r="Q190" s="703" t="str">
        <f t="shared" si="30"/>
        <v>合計</v>
      </c>
    </row>
    <row r="191" spans="3:17" s="33" customFormat="1" ht="15" customHeight="1">
      <c r="C191" s="75" t="s">
        <v>99</v>
      </c>
      <c r="D191" s="76">
        <f>詳細2!D166</f>
        <v>0</v>
      </c>
      <c r="E191" s="76">
        <f>詳細2!E166</f>
        <v>0</v>
      </c>
      <c r="F191" s="76">
        <f>詳細2!F166</f>
        <v>0</v>
      </c>
      <c r="G191" s="76">
        <f>詳細2!G166</f>
        <v>0</v>
      </c>
      <c r="H191" s="76">
        <f>詳細2!H166</f>
        <v>0</v>
      </c>
      <c r="I191" s="76">
        <f>詳細2!I166</f>
        <v>0</v>
      </c>
      <c r="J191" s="76">
        <f>詳細2!J166</f>
        <v>0</v>
      </c>
      <c r="K191" s="76">
        <f>詳細2!K166</f>
        <v>0</v>
      </c>
      <c r="L191" s="76">
        <f>詳細2!L166</f>
        <v>0</v>
      </c>
      <c r="M191" s="76">
        <f>詳細2!M166</f>
        <v>0</v>
      </c>
      <c r="N191" s="76">
        <f>詳細2!N166</f>
        <v>0</v>
      </c>
      <c r="O191" s="76">
        <f>詳細2!O166</f>
        <v>0</v>
      </c>
      <c r="P191" s="76">
        <f>詳細2!P166</f>
        <v>0</v>
      </c>
      <c r="Q191" s="76">
        <f>SUM(D191:P191)</f>
        <v>0</v>
      </c>
    </row>
    <row r="192" spans="3:17" s="33" customFormat="1" ht="15" customHeight="1">
      <c r="C192" s="77" t="s">
        <v>100</v>
      </c>
      <c r="D192" s="78">
        <f>詳細2!D167</f>
        <v>0</v>
      </c>
      <c r="E192" s="78">
        <f>詳細2!E167</f>
        <v>0</v>
      </c>
      <c r="F192" s="78">
        <f>詳細2!F167</f>
        <v>0</v>
      </c>
      <c r="G192" s="78">
        <f>詳細2!G167</f>
        <v>0</v>
      </c>
      <c r="H192" s="78">
        <f>詳細2!H167</f>
        <v>0</v>
      </c>
      <c r="I192" s="78">
        <f>詳細2!I167</f>
        <v>0</v>
      </c>
      <c r="J192" s="78">
        <f>詳細2!J167</f>
        <v>0</v>
      </c>
      <c r="K192" s="78">
        <f>詳細2!K167</f>
        <v>0</v>
      </c>
      <c r="L192" s="78">
        <f>詳細2!L167</f>
        <v>0</v>
      </c>
      <c r="M192" s="78">
        <f>詳細2!M167</f>
        <v>0</v>
      </c>
      <c r="N192" s="78">
        <f>詳細2!N167</f>
        <v>0</v>
      </c>
      <c r="O192" s="78">
        <f>詳細2!O167</f>
        <v>0</v>
      </c>
      <c r="P192" s="78">
        <f>詳細2!P167</f>
        <v>0</v>
      </c>
      <c r="Q192" s="78">
        <f>SUM(D192:P192)</f>
        <v>0</v>
      </c>
    </row>
    <row r="193" spans="3:17" s="33" customFormat="1" ht="15" customHeight="1">
      <c r="C193" s="77" t="s">
        <v>101</v>
      </c>
      <c r="D193" s="78">
        <f>詳細2!D168</f>
        <v>0</v>
      </c>
      <c r="E193" s="78">
        <f>詳細2!E168</f>
        <v>0</v>
      </c>
      <c r="F193" s="78">
        <f>詳細2!F168</f>
        <v>0</v>
      </c>
      <c r="G193" s="78">
        <f>詳細2!G168</f>
        <v>0</v>
      </c>
      <c r="H193" s="78">
        <f>詳細2!H168</f>
        <v>0</v>
      </c>
      <c r="I193" s="78">
        <f>詳細2!I168</f>
        <v>0</v>
      </c>
      <c r="J193" s="78">
        <f>詳細2!J168</f>
        <v>0</v>
      </c>
      <c r="K193" s="78">
        <f>詳細2!K168</f>
        <v>0</v>
      </c>
      <c r="L193" s="78">
        <f>詳細2!L168</f>
        <v>0</v>
      </c>
      <c r="M193" s="78">
        <f>詳細2!M168</f>
        <v>0</v>
      </c>
      <c r="N193" s="78">
        <f>詳細2!N168</f>
        <v>0</v>
      </c>
      <c r="O193" s="78">
        <f>詳細2!O168</f>
        <v>0</v>
      </c>
      <c r="P193" s="78">
        <f>詳細2!P168</f>
        <v>0</v>
      </c>
      <c r="Q193" s="78">
        <f>SUM(D193:P193)</f>
        <v>0</v>
      </c>
    </row>
    <row r="194" spans="3:17" s="33" customFormat="1" ht="15" customHeight="1">
      <c r="C194" s="79" t="s">
        <v>91</v>
      </c>
      <c r="D194" s="45">
        <f>詳細2!D169</f>
        <v>0</v>
      </c>
      <c r="E194" s="45">
        <f>詳細2!E169</f>
        <v>0</v>
      </c>
      <c r="F194" s="45">
        <f>詳細2!F169</f>
        <v>0</v>
      </c>
      <c r="G194" s="45">
        <f>詳細2!G169</f>
        <v>0</v>
      </c>
      <c r="H194" s="45">
        <f>詳細2!H169</f>
        <v>0</v>
      </c>
      <c r="I194" s="45">
        <f>詳細2!I169</f>
        <v>0</v>
      </c>
      <c r="J194" s="45">
        <f>詳細2!J169</f>
        <v>0</v>
      </c>
      <c r="K194" s="45">
        <f>詳細2!K169</f>
        <v>0</v>
      </c>
      <c r="L194" s="45">
        <f>詳細2!L169</f>
        <v>0</v>
      </c>
      <c r="M194" s="45">
        <f>詳細2!M169</f>
        <v>0</v>
      </c>
      <c r="N194" s="45">
        <f>詳細2!N169</f>
        <v>0</v>
      </c>
      <c r="O194" s="45">
        <f>詳細2!O169</f>
        <v>0</v>
      </c>
      <c r="P194" s="45">
        <f>詳細2!P169</f>
        <v>0</v>
      </c>
      <c r="Q194" s="45">
        <f>SUM(D194:P194)</f>
        <v>0</v>
      </c>
    </row>
    <row r="195" spans="3:17" s="33" customFormat="1" ht="10.7" customHeight="1">
      <c r="F195" s="31"/>
      <c r="G195" s="69"/>
      <c r="N195" s="47"/>
      <c r="O195" s="47"/>
    </row>
    <row r="196" spans="3:17" s="33" customFormat="1" ht="12.95" customHeight="1">
      <c r="C196" s="33" t="s">
        <v>104</v>
      </c>
      <c r="F196" s="31"/>
      <c r="G196" s="69"/>
      <c r="N196" s="47"/>
      <c r="O196" s="47"/>
    </row>
    <row r="197" spans="3:17" s="33" customFormat="1" ht="15" customHeight="1">
      <c r="F197" s="31"/>
      <c r="G197" s="69"/>
      <c r="N197" s="47"/>
      <c r="O197" s="47"/>
    </row>
    <row r="198" spans="3:17" s="33" customFormat="1" ht="15" customHeight="1">
      <c r="F198" s="31"/>
      <c r="G198" s="69"/>
      <c r="N198" s="47"/>
      <c r="O198" s="47"/>
    </row>
    <row r="199" spans="3:17" s="33" customFormat="1" ht="15" customHeight="1">
      <c r="F199" s="31"/>
      <c r="G199" s="69"/>
      <c r="N199" s="47"/>
      <c r="O199" s="47"/>
    </row>
    <row r="200" spans="3:17" s="33" customFormat="1" ht="15" customHeight="1">
      <c r="F200" s="31"/>
      <c r="G200" s="69"/>
      <c r="N200" s="47"/>
      <c r="O200" s="47"/>
    </row>
    <row r="201" spans="3:17" s="33" customFormat="1" ht="15" customHeight="1">
      <c r="F201" s="31"/>
      <c r="G201" s="69"/>
      <c r="N201" s="47"/>
      <c r="O201" s="47"/>
    </row>
    <row r="202" spans="3:17" s="33" customFormat="1" ht="15" customHeight="1">
      <c r="F202" s="31"/>
      <c r="G202" s="69"/>
      <c r="N202" s="47"/>
      <c r="O202" s="47"/>
    </row>
    <row r="203" spans="3:17" s="33" customFormat="1" ht="15" customHeight="1">
      <c r="F203" s="31"/>
      <c r="G203" s="69"/>
      <c r="N203" s="47"/>
      <c r="O203" s="47"/>
    </row>
    <row r="204" spans="3:17" s="33" customFormat="1" ht="15" customHeight="1">
      <c r="F204" s="31"/>
      <c r="G204" s="69"/>
      <c r="N204" s="47"/>
      <c r="O204" s="47"/>
    </row>
    <row r="205" spans="3:17" s="33" customFormat="1" ht="15" customHeight="1">
      <c r="F205" s="31"/>
      <c r="G205" s="69"/>
      <c r="N205" s="47"/>
      <c r="O205" s="47"/>
    </row>
    <row r="206" spans="3:17" s="33" customFormat="1" ht="15" customHeight="1">
      <c r="F206" s="31"/>
      <c r="G206" s="69"/>
      <c r="N206" s="47"/>
      <c r="O206" s="47"/>
    </row>
    <row r="207" spans="3:17" s="33" customFormat="1" ht="17.25">
      <c r="C207" s="36" t="s">
        <v>118</v>
      </c>
      <c r="F207" s="31"/>
      <c r="G207" s="69"/>
      <c r="N207" s="47"/>
      <c r="O207" s="47"/>
    </row>
    <row r="208" spans="3:17" s="33" customFormat="1" ht="15" customHeight="1">
      <c r="C208" s="80"/>
      <c r="F208" s="31"/>
      <c r="G208" s="69"/>
      <c r="N208" s="47"/>
      <c r="O208" s="47"/>
    </row>
    <row r="209" spans="3:17" s="33" customFormat="1" ht="15" customHeight="1">
      <c r="C209" s="30" t="s">
        <v>119</v>
      </c>
      <c r="D209" s="27"/>
      <c r="E209" s="27"/>
      <c r="F209" s="70"/>
      <c r="G209" s="71"/>
      <c r="H209" s="27"/>
      <c r="I209" s="27"/>
      <c r="J209" s="72"/>
      <c r="K209" s="73"/>
      <c r="L209" s="27"/>
      <c r="M209" s="27"/>
      <c r="N209" s="27"/>
      <c r="O209" s="27"/>
      <c r="P209" s="27"/>
      <c r="Q209" s="31" t="s">
        <v>57</v>
      </c>
    </row>
    <row r="210" spans="3:17" s="33" customFormat="1" ht="15" customHeight="1">
      <c r="C210" s="38"/>
      <c r="D210" s="675" t="str">
        <f t="shared" ref="D210:P210" si="31">D6</f>
        <v>01</v>
      </c>
      <c r="E210" s="675" t="str">
        <f t="shared" si="31"/>
        <v>02</v>
      </c>
      <c r="F210" s="675" t="str">
        <f t="shared" si="31"/>
        <v>03</v>
      </c>
      <c r="G210" s="675" t="str">
        <f t="shared" si="31"/>
        <v>04</v>
      </c>
      <c r="H210" s="675" t="str">
        <f t="shared" si="31"/>
        <v>05</v>
      </c>
      <c r="I210" s="675" t="str">
        <f t="shared" si="31"/>
        <v>06</v>
      </c>
      <c r="J210" s="675" t="str">
        <f t="shared" si="31"/>
        <v>07</v>
      </c>
      <c r="K210" s="675" t="str">
        <f t="shared" si="31"/>
        <v>08</v>
      </c>
      <c r="L210" s="675" t="str">
        <f t="shared" si="31"/>
        <v>09</v>
      </c>
      <c r="M210" s="675" t="str">
        <f t="shared" si="31"/>
        <v>10</v>
      </c>
      <c r="N210" s="675" t="str">
        <f t="shared" si="31"/>
        <v>11</v>
      </c>
      <c r="O210" s="675" t="str">
        <f t="shared" si="31"/>
        <v>12</v>
      </c>
      <c r="P210" s="675" t="str">
        <f t="shared" si="31"/>
        <v>13</v>
      </c>
      <c r="Q210" s="675"/>
    </row>
    <row r="211" spans="3:17" s="33" customFormat="1" ht="27">
      <c r="C211" s="74" t="s">
        <v>58</v>
      </c>
      <c r="D211" s="703" t="str">
        <f t="shared" ref="D211:Q211" si="32">D7</f>
        <v>農林漁業</v>
      </c>
      <c r="E211" s="703" t="str">
        <f t="shared" si="32"/>
        <v>鉱業</v>
      </c>
      <c r="F211" s="703" t="str">
        <f t="shared" si="32"/>
        <v>製造業</v>
      </c>
      <c r="G211" s="703" t="str">
        <f t="shared" si="32"/>
        <v>建設</v>
      </c>
      <c r="H211" s="703" t="str">
        <f t="shared" si="32"/>
        <v>電力・ガス・水道</v>
      </c>
      <c r="I211" s="703" t="str">
        <f t="shared" si="32"/>
        <v>商業　　　　　　　　</v>
      </c>
      <c r="J211" s="703" t="str">
        <f t="shared" si="32"/>
        <v>金融・保険　　　　　</v>
      </c>
      <c r="K211" s="703" t="str">
        <f t="shared" si="32"/>
        <v>不動産　　　　　　　</v>
      </c>
      <c r="L211" s="703" t="str">
        <f t="shared" si="32"/>
        <v>運輸・郵便　　　</v>
      </c>
      <c r="M211" s="703" t="str">
        <f t="shared" si="32"/>
        <v>情報通信</v>
      </c>
      <c r="N211" s="703" t="str">
        <f t="shared" si="32"/>
        <v>公務　　　　　　　　</v>
      </c>
      <c r="O211" s="703" t="str">
        <f t="shared" si="32"/>
        <v>サービス業</v>
      </c>
      <c r="P211" s="703" t="str">
        <f t="shared" si="32"/>
        <v>分類不明</v>
      </c>
      <c r="Q211" s="703" t="str">
        <f t="shared" si="32"/>
        <v>合計</v>
      </c>
    </row>
    <row r="212" spans="3:17" s="33" customFormat="1" ht="15" customHeight="1">
      <c r="C212" s="75" t="s">
        <v>99</v>
      </c>
      <c r="D212" s="78">
        <f>詳細2!D60</f>
        <v>0</v>
      </c>
      <c r="E212" s="78">
        <f>詳細2!E60</f>
        <v>0</v>
      </c>
      <c r="F212" s="78">
        <f>詳細2!F60</f>
        <v>0</v>
      </c>
      <c r="G212" s="78">
        <f>詳細2!G60</f>
        <v>0</v>
      </c>
      <c r="H212" s="78">
        <f>詳細2!H60</f>
        <v>0</v>
      </c>
      <c r="I212" s="78">
        <f>詳細2!I60</f>
        <v>0</v>
      </c>
      <c r="J212" s="78">
        <f>詳細2!J60</f>
        <v>0</v>
      </c>
      <c r="K212" s="78">
        <f>詳細2!K60</f>
        <v>0</v>
      </c>
      <c r="L212" s="78">
        <f>詳細2!L60</f>
        <v>0</v>
      </c>
      <c r="M212" s="78">
        <f>詳細2!M60</f>
        <v>0</v>
      </c>
      <c r="N212" s="78">
        <f>詳細2!N60</f>
        <v>0</v>
      </c>
      <c r="O212" s="78">
        <f>詳細2!O60</f>
        <v>0</v>
      </c>
      <c r="P212" s="78">
        <f>詳細2!P60</f>
        <v>0</v>
      </c>
      <c r="Q212" s="78">
        <f>SUM(D212:P212)</f>
        <v>0</v>
      </c>
    </row>
    <row r="213" spans="3:17" s="33" customFormat="1" ht="15" customHeight="1">
      <c r="C213" s="77" t="s">
        <v>100</v>
      </c>
      <c r="D213" s="78">
        <f>詳細2!D61</f>
        <v>0</v>
      </c>
      <c r="E213" s="78">
        <f>詳細2!E61</f>
        <v>0</v>
      </c>
      <c r="F213" s="78">
        <f>詳細2!F61</f>
        <v>0</v>
      </c>
      <c r="G213" s="78">
        <f>詳細2!G61</f>
        <v>0</v>
      </c>
      <c r="H213" s="78">
        <f>詳細2!H61</f>
        <v>0</v>
      </c>
      <c r="I213" s="78">
        <f>詳細2!I61</f>
        <v>0</v>
      </c>
      <c r="J213" s="78">
        <f>詳細2!J61</f>
        <v>0</v>
      </c>
      <c r="K213" s="78">
        <f>詳細2!K61</f>
        <v>0</v>
      </c>
      <c r="L213" s="78">
        <f>詳細2!L61</f>
        <v>0</v>
      </c>
      <c r="M213" s="78">
        <f>詳細2!M61</f>
        <v>0</v>
      </c>
      <c r="N213" s="78">
        <f>詳細2!N61</f>
        <v>0</v>
      </c>
      <c r="O213" s="78">
        <f>詳細2!O61</f>
        <v>0</v>
      </c>
      <c r="P213" s="78">
        <f>詳細2!P61</f>
        <v>0</v>
      </c>
      <c r="Q213" s="78">
        <f>SUM(D213:P213)</f>
        <v>0</v>
      </c>
    </row>
    <row r="214" spans="3:17" s="33" customFormat="1" ht="15" customHeight="1">
      <c r="C214" s="77" t="s">
        <v>101</v>
      </c>
      <c r="D214" s="78">
        <f>詳細2!D62</f>
        <v>0</v>
      </c>
      <c r="E214" s="78">
        <f>詳細2!E62</f>
        <v>0</v>
      </c>
      <c r="F214" s="78">
        <f>詳細2!F62</f>
        <v>0</v>
      </c>
      <c r="G214" s="78">
        <f>詳細2!G62</f>
        <v>0</v>
      </c>
      <c r="H214" s="78">
        <f>詳細2!H62</f>
        <v>0</v>
      </c>
      <c r="I214" s="78">
        <f>詳細2!I62</f>
        <v>0</v>
      </c>
      <c r="J214" s="78">
        <f>詳細2!J62</f>
        <v>0</v>
      </c>
      <c r="K214" s="78">
        <f>詳細2!K62</f>
        <v>0</v>
      </c>
      <c r="L214" s="78">
        <f>詳細2!L62</f>
        <v>0</v>
      </c>
      <c r="M214" s="78">
        <f>詳細2!M62</f>
        <v>0</v>
      </c>
      <c r="N214" s="78">
        <f>詳細2!N62</f>
        <v>0</v>
      </c>
      <c r="O214" s="78">
        <f>詳細2!O62</f>
        <v>0</v>
      </c>
      <c r="P214" s="78">
        <f>詳細2!P62</f>
        <v>0</v>
      </c>
      <c r="Q214" s="78">
        <f>SUM(D214:P214)</f>
        <v>0</v>
      </c>
    </row>
    <row r="215" spans="3:17" s="33" customFormat="1" ht="15" customHeight="1">
      <c r="C215" s="79" t="s">
        <v>91</v>
      </c>
      <c r="D215" s="45">
        <f>詳細2!D63</f>
        <v>0</v>
      </c>
      <c r="E215" s="45">
        <f>詳細2!E63</f>
        <v>0</v>
      </c>
      <c r="F215" s="45">
        <f>詳細2!F63</f>
        <v>0</v>
      </c>
      <c r="G215" s="45">
        <f>詳細2!G63</f>
        <v>0</v>
      </c>
      <c r="H215" s="45">
        <f>詳細2!H63</f>
        <v>0</v>
      </c>
      <c r="I215" s="45">
        <f>詳細2!I63</f>
        <v>0</v>
      </c>
      <c r="J215" s="45">
        <f>詳細2!J63</f>
        <v>0</v>
      </c>
      <c r="K215" s="45">
        <f>詳細2!K63</f>
        <v>0</v>
      </c>
      <c r="L215" s="45">
        <f>詳細2!L63</f>
        <v>0</v>
      </c>
      <c r="M215" s="45">
        <f>詳細2!M63</f>
        <v>0</v>
      </c>
      <c r="N215" s="45">
        <f>詳細2!N63</f>
        <v>0</v>
      </c>
      <c r="O215" s="45">
        <f>詳細2!O63</f>
        <v>0</v>
      </c>
      <c r="P215" s="45">
        <f>詳細2!P63</f>
        <v>0</v>
      </c>
      <c r="Q215" s="45">
        <f>SUM(D215:P215)</f>
        <v>0</v>
      </c>
    </row>
    <row r="216" spans="3:17" s="33" customFormat="1" ht="15" customHeight="1">
      <c r="F216" s="31"/>
      <c r="G216" s="69"/>
      <c r="N216" s="47"/>
      <c r="O216" s="47"/>
    </row>
    <row r="217" spans="3:17" s="33" customFormat="1" ht="15" customHeight="1">
      <c r="C217" s="30" t="s">
        <v>120</v>
      </c>
      <c r="D217" s="27"/>
      <c r="E217" s="27"/>
      <c r="F217" s="70"/>
      <c r="G217" s="71"/>
      <c r="H217" s="27"/>
      <c r="I217" s="27"/>
      <c r="J217" s="72"/>
      <c r="K217" s="73"/>
      <c r="L217" s="27"/>
      <c r="M217" s="27"/>
      <c r="N217" s="27"/>
      <c r="O217" s="27"/>
      <c r="P217" s="27"/>
      <c r="Q217" s="31" t="s">
        <v>57</v>
      </c>
    </row>
    <row r="218" spans="3:17" s="33" customFormat="1" ht="15" customHeight="1">
      <c r="C218" s="38"/>
      <c r="D218" s="675" t="str">
        <f t="shared" ref="D218:P218" si="33">D6</f>
        <v>01</v>
      </c>
      <c r="E218" s="675" t="str">
        <f t="shared" si="33"/>
        <v>02</v>
      </c>
      <c r="F218" s="675" t="str">
        <f t="shared" si="33"/>
        <v>03</v>
      </c>
      <c r="G218" s="675" t="str">
        <f t="shared" si="33"/>
        <v>04</v>
      </c>
      <c r="H218" s="675" t="str">
        <f t="shared" si="33"/>
        <v>05</v>
      </c>
      <c r="I218" s="675" t="str">
        <f t="shared" si="33"/>
        <v>06</v>
      </c>
      <c r="J218" s="675" t="str">
        <f t="shared" si="33"/>
        <v>07</v>
      </c>
      <c r="K218" s="675" t="str">
        <f t="shared" si="33"/>
        <v>08</v>
      </c>
      <c r="L218" s="675" t="str">
        <f t="shared" si="33"/>
        <v>09</v>
      </c>
      <c r="M218" s="675" t="str">
        <f t="shared" si="33"/>
        <v>10</v>
      </c>
      <c r="N218" s="675" t="str">
        <f t="shared" si="33"/>
        <v>11</v>
      </c>
      <c r="O218" s="675" t="str">
        <f t="shared" si="33"/>
        <v>12</v>
      </c>
      <c r="P218" s="675" t="str">
        <f t="shared" si="33"/>
        <v>13</v>
      </c>
      <c r="Q218" s="675"/>
    </row>
    <row r="219" spans="3:17" s="33" customFormat="1" ht="27">
      <c r="C219" s="74" t="s">
        <v>58</v>
      </c>
      <c r="D219" s="703" t="str">
        <f t="shared" ref="D219:Q219" si="34">D7</f>
        <v>農林漁業</v>
      </c>
      <c r="E219" s="703" t="str">
        <f t="shared" si="34"/>
        <v>鉱業</v>
      </c>
      <c r="F219" s="703" t="str">
        <f t="shared" si="34"/>
        <v>製造業</v>
      </c>
      <c r="G219" s="703" t="str">
        <f t="shared" si="34"/>
        <v>建設</v>
      </c>
      <c r="H219" s="703" t="str">
        <f t="shared" si="34"/>
        <v>電力・ガス・水道</v>
      </c>
      <c r="I219" s="703" t="str">
        <f t="shared" si="34"/>
        <v>商業　　　　　　　　</v>
      </c>
      <c r="J219" s="703" t="str">
        <f t="shared" si="34"/>
        <v>金融・保険　　　　　</v>
      </c>
      <c r="K219" s="703" t="str">
        <f t="shared" si="34"/>
        <v>不動産　　　　　　　</v>
      </c>
      <c r="L219" s="703" t="str">
        <f t="shared" si="34"/>
        <v>運輸・郵便　　　</v>
      </c>
      <c r="M219" s="703" t="str">
        <f t="shared" si="34"/>
        <v>情報通信</v>
      </c>
      <c r="N219" s="703" t="str">
        <f t="shared" si="34"/>
        <v>公務　　　　　　　　</v>
      </c>
      <c r="O219" s="703" t="str">
        <f t="shared" si="34"/>
        <v>サービス業</v>
      </c>
      <c r="P219" s="703" t="str">
        <f t="shared" si="34"/>
        <v>分類不明</v>
      </c>
      <c r="Q219" s="703" t="str">
        <f t="shared" si="34"/>
        <v>合計</v>
      </c>
    </row>
    <row r="220" spans="3:17" s="33" customFormat="1" ht="15" customHeight="1">
      <c r="C220" s="75" t="s">
        <v>99</v>
      </c>
      <c r="D220" s="76">
        <f>詳細2!D140</f>
        <v>0</v>
      </c>
      <c r="E220" s="76">
        <f>詳細2!E140</f>
        <v>0</v>
      </c>
      <c r="F220" s="76">
        <f>詳細2!F140</f>
        <v>0</v>
      </c>
      <c r="G220" s="76">
        <f>詳細2!G140</f>
        <v>0</v>
      </c>
      <c r="H220" s="76">
        <f>詳細2!H140</f>
        <v>0</v>
      </c>
      <c r="I220" s="76">
        <f>詳細2!I140</f>
        <v>0</v>
      </c>
      <c r="J220" s="76">
        <f>詳細2!J140</f>
        <v>0</v>
      </c>
      <c r="K220" s="76">
        <f>詳細2!K140</f>
        <v>0</v>
      </c>
      <c r="L220" s="76">
        <f>詳細2!L140</f>
        <v>0</v>
      </c>
      <c r="M220" s="76">
        <f>詳細2!M140</f>
        <v>0</v>
      </c>
      <c r="N220" s="76">
        <f>詳細2!N140</f>
        <v>0</v>
      </c>
      <c r="O220" s="76">
        <f>詳細2!O140</f>
        <v>0</v>
      </c>
      <c r="P220" s="76">
        <f>詳細2!P140</f>
        <v>0</v>
      </c>
      <c r="Q220" s="76">
        <f>SUM(D220:P220)</f>
        <v>0</v>
      </c>
    </row>
    <row r="221" spans="3:17" s="33" customFormat="1" ht="15" customHeight="1">
      <c r="C221" s="77" t="s">
        <v>100</v>
      </c>
      <c r="D221" s="78">
        <f>詳細2!D141</f>
        <v>0</v>
      </c>
      <c r="E221" s="78">
        <f>詳細2!E141</f>
        <v>0</v>
      </c>
      <c r="F221" s="78">
        <f>詳細2!F141</f>
        <v>0</v>
      </c>
      <c r="G221" s="78">
        <f>詳細2!G141</f>
        <v>0</v>
      </c>
      <c r="H221" s="78">
        <f>詳細2!H141</f>
        <v>0</v>
      </c>
      <c r="I221" s="78">
        <f>詳細2!I141</f>
        <v>0</v>
      </c>
      <c r="J221" s="78">
        <f>詳細2!J141</f>
        <v>0</v>
      </c>
      <c r="K221" s="78">
        <f>詳細2!K141</f>
        <v>0</v>
      </c>
      <c r="L221" s="78">
        <f>詳細2!L141</f>
        <v>0</v>
      </c>
      <c r="M221" s="78">
        <f>詳細2!M141</f>
        <v>0</v>
      </c>
      <c r="N221" s="78">
        <f>詳細2!N141</f>
        <v>0</v>
      </c>
      <c r="O221" s="78">
        <f>詳細2!O141</f>
        <v>0</v>
      </c>
      <c r="P221" s="78">
        <f>詳細2!P141</f>
        <v>0</v>
      </c>
      <c r="Q221" s="78">
        <f>SUM(D221:P221)</f>
        <v>0</v>
      </c>
    </row>
    <row r="222" spans="3:17" s="33" customFormat="1" ht="15" customHeight="1">
      <c r="C222" s="77" t="s">
        <v>101</v>
      </c>
      <c r="D222" s="78">
        <f>詳細2!D142</f>
        <v>0</v>
      </c>
      <c r="E222" s="78">
        <f>詳細2!E142</f>
        <v>0</v>
      </c>
      <c r="F222" s="78">
        <f>詳細2!F142</f>
        <v>0</v>
      </c>
      <c r="G222" s="78">
        <f>詳細2!G142</f>
        <v>0</v>
      </c>
      <c r="H222" s="78">
        <f>詳細2!H142</f>
        <v>0</v>
      </c>
      <c r="I222" s="78">
        <f>詳細2!I142</f>
        <v>0</v>
      </c>
      <c r="J222" s="78">
        <f>詳細2!J142</f>
        <v>0</v>
      </c>
      <c r="K222" s="78">
        <f>詳細2!K142</f>
        <v>0</v>
      </c>
      <c r="L222" s="78">
        <f>詳細2!L142</f>
        <v>0</v>
      </c>
      <c r="M222" s="78">
        <f>詳細2!M142</f>
        <v>0</v>
      </c>
      <c r="N222" s="78">
        <f>詳細2!N142</f>
        <v>0</v>
      </c>
      <c r="O222" s="78">
        <f>詳細2!O142</f>
        <v>0</v>
      </c>
      <c r="P222" s="78">
        <f>詳細2!P142</f>
        <v>0</v>
      </c>
      <c r="Q222" s="78">
        <f>SUM(D222:P222)</f>
        <v>0</v>
      </c>
    </row>
    <row r="223" spans="3:17" s="33" customFormat="1" ht="15" customHeight="1">
      <c r="C223" s="79" t="s">
        <v>91</v>
      </c>
      <c r="D223" s="45">
        <f>詳細2!D143</f>
        <v>0</v>
      </c>
      <c r="E223" s="45">
        <f>詳細2!E143</f>
        <v>0</v>
      </c>
      <c r="F223" s="45">
        <f>詳細2!F143</f>
        <v>0</v>
      </c>
      <c r="G223" s="45">
        <f>詳細2!G143</f>
        <v>0</v>
      </c>
      <c r="H223" s="45">
        <f>詳細2!H143</f>
        <v>0</v>
      </c>
      <c r="I223" s="45">
        <f>詳細2!I143</f>
        <v>0</v>
      </c>
      <c r="J223" s="45">
        <f>詳細2!J143</f>
        <v>0</v>
      </c>
      <c r="K223" s="45">
        <f>詳細2!K143</f>
        <v>0</v>
      </c>
      <c r="L223" s="45">
        <f>詳細2!L143</f>
        <v>0</v>
      </c>
      <c r="M223" s="45">
        <f>詳細2!M143</f>
        <v>0</v>
      </c>
      <c r="N223" s="45">
        <f>詳細2!N143</f>
        <v>0</v>
      </c>
      <c r="O223" s="45">
        <f>詳細2!O143</f>
        <v>0</v>
      </c>
      <c r="P223" s="45">
        <f>詳細2!P143</f>
        <v>0</v>
      </c>
      <c r="Q223" s="45">
        <f>SUM(D223:P223)</f>
        <v>0</v>
      </c>
    </row>
    <row r="224" spans="3:17" s="33" customFormat="1" ht="15" customHeight="1">
      <c r="F224" s="31"/>
      <c r="G224" s="69"/>
      <c r="N224" s="47"/>
      <c r="O224" s="47"/>
    </row>
    <row r="225" spans="3:17" s="33" customFormat="1" ht="15" customHeight="1">
      <c r="C225" s="30" t="s">
        <v>121</v>
      </c>
      <c r="D225" s="27"/>
      <c r="E225" s="27"/>
      <c r="F225" s="70"/>
      <c r="G225" s="71"/>
      <c r="H225" s="27"/>
      <c r="I225" s="27"/>
      <c r="J225" s="72"/>
      <c r="K225" s="73"/>
      <c r="L225" s="27"/>
      <c r="M225" s="27"/>
      <c r="N225" s="27"/>
      <c r="O225" s="27"/>
      <c r="P225" s="27"/>
      <c r="Q225" s="31" t="s">
        <v>57</v>
      </c>
    </row>
    <row r="226" spans="3:17" s="33" customFormat="1" ht="15" customHeight="1">
      <c r="C226" s="38"/>
      <c r="D226" s="675" t="str">
        <f t="shared" ref="D226:P226" si="35">D6</f>
        <v>01</v>
      </c>
      <c r="E226" s="675" t="str">
        <f t="shared" si="35"/>
        <v>02</v>
      </c>
      <c r="F226" s="675" t="str">
        <f t="shared" si="35"/>
        <v>03</v>
      </c>
      <c r="G226" s="675" t="str">
        <f t="shared" si="35"/>
        <v>04</v>
      </c>
      <c r="H226" s="675" t="str">
        <f t="shared" si="35"/>
        <v>05</v>
      </c>
      <c r="I226" s="675" t="str">
        <f t="shared" si="35"/>
        <v>06</v>
      </c>
      <c r="J226" s="675" t="str">
        <f t="shared" si="35"/>
        <v>07</v>
      </c>
      <c r="K226" s="675" t="str">
        <f t="shared" si="35"/>
        <v>08</v>
      </c>
      <c r="L226" s="675" t="str">
        <f t="shared" si="35"/>
        <v>09</v>
      </c>
      <c r="M226" s="675" t="str">
        <f t="shared" si="35"/>
        <v>10</v>
      </c>
      <c r="N226" s="675" t="str">
        <f t="shared" si="35"/>
        <v>11</v>
      </c>
      <c r="O226" s="675" t="str">
        <f t="shared" si="35"/>
        <v>12</v>
      </c>
      <c r="P226" s="675" t="str">
        <f t="shared" si="35"/>
        <v>13</v>
      </c>
      <c r="Q226" s="675"/>
    </row>
    <row r="227" spans="3:17" s="33" customFormat="1" ht="27">
      <c r="C227" s="74" t="s">
        <v>58</v>
      </c>
      <c r="D227" s="703" t="str">
        <f t="shared" ref="D227:Q227" si="36">D7</f>
        <v>農林漁業</v>
      </c>
      <c r="E227" s="703" t="str">
        <f t="shared" si="36"/>
        <v>鉱業</v>
      </c>
      <c r="F227" s="703" t="str">
        <f t="shared" si="36"/>
        <v>製造業</v>
      </c>
      <c r="G227" s="703" t="str">
        <f t="shared" si="36"/>
        <v>建設</v>
      </c>
      <c r="H227" s="703" t="str">
        <f t="shared" si="36"/>
        <v>電力・ガス・水道</v>
      </c>
      <c r="I227" s="703" t="str">
        <f t="shared" si="36"/>
        <v>商業　　　　　　　　</v>
      </c>
      <c r="J227" s="703" t="str">
        <f t="shared" si="36"/>
        <v>金融・保険　　　　　</v>
      </c>
      <c r="K227" s="703" t="str">
        <f t="shared" si="36"/>
        <v>不動産　　　　　　　</v>
      </c>
      <c r="L227" s="703" t="str">
        <f t="shared" si="36"/>
        <v>運輸・郵便　　　</v>
      </c>
      <c r="M227" s="703" t="str">
        <f t="shared" si="36"/>
        <v>情報通信</v>
      </c>
      <c r="N227" s="703" t="str">
        <f t="shared" si="36"/>
        <v>公務　　　　　　　　</v>
      </c>
      <c r="O227" s="703" t="str">
        <f t="shared" si="36"/>
        <v>サービス業</v>
      </c>
      <c r="P227" s="703" t="str">
        <f t="shared" si="36"/>
        <v>分類不明</v>
      </c>
      <c r="Q227" s="703" t="str">
        <f t="shared" si="36"/>
        <v>合計</v>
      </c>
    </row>
    <row r="228" spans="3:17" s="33" customFormat="1" ht="15" customHeight="1">
      <c r="C228" s="75" t="s">
        <v>99</v>
      </c>
      <c r="D228" s="76">
        <f>詳細2!D174</f>
        <v>0</v>
      </c>
      <c r="E228" s="76">
        <f>詳細2!E174</f>
        <v>0</v>
      </c>
      <c r="F228" s="76">
        <f>詳細2!F174</f>
        <v>0</v>
      </c>
      <c r="G228" s="76">
        <f>詳細2!G174</f>
        <v>0</v>
      </c>
      <c r="H228" s="76">
        <f>詳細2!H174</f>
        <v>0</v>
      </c>
      <c r="I228" s="76">
        <f>詳細2!I174</f>
        <v>0</v>
      </c>
      <c r="J228" s="76">
        <f>詳細2!J174</f>
        <v>0</v>
      </c>
      <c r="K228" s="76">
        <f>詳細2!K174</f>
        <v>0</v>
      </c>
      <c r="L228" s="76">
        <f>詳細2!L174</f>
        <v>0</v>
      </c>
      <c r="M228" s="76">
        <f>詳細2!M174</f>
        <v>0</v>
      </c>
      <c r="N228" s="76">
        <f>詳細2!N174</f>
        <v>0</v>
      </c>
      <c r="O228" s="76">
        <f>詳細2!O174</f>
        <v>0</v>
      </c>
      <c r="P228" s="76">
        <f>詳細2!P174</f>
        <v>0</v>
      </c>
      <c r="Q228" s="76">
        <f>SUM(D228:P228)</f>
        <v>0</v>
      </c>
    </row>
    <row r="229" spans="3:17" s="33" customFormat="1" ht="15" customHeight="1">
      <c r="C229" s="77" t="s">
        <v>100</v>
      </c>
      <c r="D229" s="78">
        <f>詳細2!D175</f>
        <v>0</v>
      </c>
      <c r="E229" s="78">
        <f>詳細2!E175</f>
        <v>0</v>
      </c>
      <c r="F229" s="78">
        <f>詳細2!F175</f>
        <v>0</v>
      </c>
      <c r="G229" s="78">
        <f>詳細2!G175</f>
        <v>0</v>
      </c>
      <c r="H229" s="78">
        <f>詳細2!H175</f>
        <v>0</v>
      </c>
      <c r="I229" s="78">
        <f>詳細2!I175</f>
        <v>0</v>
      </c>
      <c r="J229" s="78">
        <f>詳細2!J175</f>
        <v>0</v>
      </c>
      <c r="K229" s="78">
        <f>詳細2!K175</f>
        <v>0</v>
      </c>
      <c r="L229" s="78">
        <f>詳細2!L175</f>
        <v>0</v>
      </c>
      <c r="M229" s="78">
        <f>詳細2!M175</f>
        <v>0</v>
      </c>
      <c r="N229" s="78">
        <f>詳細2!N175</f>
        <v>0</v>
      </c>
      <c r="O229" s="78">
        <f>詳細2!O175</f>
        <v>0</v>
      </c>
      <c r="P229" s="78">
        <f>詳細2!P175</f>
        <v>0</v>
      </c>
      <c r="Q229" s="78">
        <f>SUM(D229:P229)</f>
        <v>0</v>
      </c>
    </row>
    <row r="230" spans="3:17" s="33" customFormat="1" ht="15" customHeight="1">
      <c r="C230" s="77" t="s">
        <v>101</v>
      </c>
      <c r="D230" s="78">
        <f>詳細2!D176</f>
        <v>0</v>
      </c>
      <c r="E230" s="78">
        <f>詳細2!E176</f>
        <v>0</v>
      </c>
      <c r="F230" s="78">
        <f>詳細2!F176</f>
        <v>0</v>
      </c>
      <c r="G230" s="78">
        <f>詳細2!G176</f>
        <v>0</v>
      </c>
      <c r="H230" s="78">
        <f>詳細2!H176</f>
        <v>0</v>
      </c>
      <c r="I230" s="78">
        <f>詳細2!I176</f>
        <v>0</v>
      </c>
      <c r="J230" s="78">
        <f>詳細2!J176</f>
        <v>0</v>
      </c>
      <c r="K230" s="78">
        <f>詳細2!K176</f>
        <v>0</v>
      </c>
      <c r="L230" s="78">
        <f>詳細2!L176</f>
        <v>0</v>
      </c>
      <c r="M230" s="78">
        <f>詳細2!M176</f>
        <v>0</v>
      </c>
      <c r="N230" s="78">
        <f>詳細2!N176</f>
        <v>0</v>
      </c>
      <c r="O230" s="78">
        <f>詳細2!O176</f>
        <v>0</v>
      </c>
      <c r="P230" s="78">
        <f>詳細2!P176</f>
        <v>0</v>
      </c>
      <c r="Q230" s="78">
        <f>SUM(D230:P230)</f>
        <v>0</v>
      </c>
    </row>
    <row r="231" spans="3:17" s="33" customFormat="1" ht="15" customHeight="1">
      <c r="C231" s="79" t="s">
        <v>91</v>
      </c>
      <c r="D231" s="45">
        <f>詳細2!D177</f>
        <v>0</v>
      </c>
      <c r="E231" s="45">
        <f>詳細2!E177</f>
        <v>0</v>
      </c>
      <c r="F231" s="45">
        <f>詳細2!F177</f>
        <v>0</v>
      </c>
      <c r="G231" s="45">
        <f>詳細2!G177</f>
        <v>0</v>
      </c>
      <c r="H231" s="45">
        <f>詳細2!H177</f>
        <v>0</v>
      </c>
      <c r="I231" s="45">
        <f>詳細2!I177</f>
        <v>0</v>
      </c>
      <c r="J231" s="45">
        <f>詳細2!J177</f>
        <v>0</v>
      </c>
      <c r="K231" s="45">
        <f>詳細2!K177</f>
        <v>0</v>
      </c>
      <c r="L231" s="45">
        <f>詳細2!L177</f>
        <v>0</v>
      </c>
      <c r="M231" s="45">
        <f>詳細2!M177</f>
        <v>0</v>
      </c>
      <c r="N231" s="45">
        <f>詳細2!N177</f>
        <v>0</v>
      </c>
      <c r="O231" s="45">
        <f>詳細2!O177</f>
        <v>0</v>
      </c>
      <c r="P231" s="45">
        <f>詳細2!P177</f>
        <v>0</v>
      </c>
      <c r="Q231" s="45">
        <f>SUM(D231:P231)</f>
        <v>0</v>
      </c>
    </row>
    <row r="232" spans="3:17" s="33" customFormat="1" ht="10.7" customHeight="1">
      <c r="F232" s="31"/>
      <c r="G232" s="69"/>
      <c r="N232" s="47"/>
      <c r="O232" s="47"/>
    </row>
    <row r="233" spans="3:17" s="33" customFormat="1" ht="12.95" customHeight="1">
      <c r="C233" s="33" t="s">
        <v>104</v>
      </c>
      <c r="F233" s="31"/>
      <c r="G233" s="69"/>
      <c r="N233" s="47"/>
      <c r="O233" s="47"/>
    </row>
    <row r="234" spans="3:17" s="33" customFormat="1" ht="15" customHeight="1">
      <c r="F234" s="31"/>
      <c r="G234" s="69"/>
      <c r="N234" s="47"/>
      <c r="O234" s="47"/>
    </row>
    <row r="235" spans="3:17" s="33" customFormat="1" ht="15" customHeight="1">
      <c r="F235" s="31"/>
      <c r="G235" s="69"/>
      <c r="N235" s="47"/>
      <c r="O235" s="47"/>
    </row>
    <row r="236" spans="3:17" s="33" customFormat="1" ht="15" customHeight="1">
      <c r="F236" s="31"/>
      <c r="G236" s="69"/>
      <c r="N236" s="47"/>
      <c r="O236" s="47"/>
    </row>
    <row r="237" spans="3:17" s="33" customFormat="1" ht="15" customHeight="1">
      <c r="F237" s="31"/>
      <c r="G237" s="69"/>
      <c r="N237" s="47"/>
      <c r="O237" s="47"/>
    </row>
    <row r="238" spans="3:17" s="33" customFormat="1" ht="15" customHeight="1">
      <c r="F238" s="31"/>
      <c r="G238" s="69"/>
      <c r="N238" s="47"/>
      <c r="O238" s="47"/>
    </row>
    <row r="239" spans="3:17" s="33" customFormat="1" ht="15" customHeight="1">
      <c r="F239" s="31"/>
      <c r="G239" s="69"/>
      <c r="N239" s="47"/>
      <c r="O239" s="47"/>
    </row>
    <row r="240" spans="3:17" s="33" customFormat="1" ht="15" customHeight="1">
      <c r="F240" s="31"/>
      <c r="G240" s="69"/>
      <c r="N240" s="47"/>
      <c r="O240" s="47"/>
    </row>
    <row r="241" spans="3:17" s="33" customFormat="1" ht="15" customHeight="1">
      <c r="F241" s="31"/>
      <c r="G241" s="69"/>
      <c r="N241" s="47"/>
      <c r="O241" s="47"/>
    </row>
    <row r="242" spans="3:17" s="33" customFormat="1" ht="15" customHeight="1">
      <c r="F242" s="31"/>
      <c r="G242" s="69"/>
      <c r="N242" s="47"/>
      <c r="O242" s="47"/>
    </row>
    <row r="243" spans="3:17" s="33" customFormat="1" ht="15" customHeight="1">
      <c r="F243" s="31"/>
      <c r="G243" s="69"/>
      <c r="N243" s="47"/>
      <c r="O243" s="47"/>
    </row>
    <row r="244" spans="3:17" s="33" customFormat="1" ht="15" customHeight="1">
      <c r="F244" s="31"/>
      <c r="G244" s="69"/>
      <c r="N244" s="47"/>
      <c r="O244" s="47"/>
    </row>
    <row r="245" spans="3:17" s="33" customFormat="1" ht="15" customHeight="1">
      <c r="F245" s="31"/>
      <c r="G245" s="69"/>
      <c r="N245" s="47"/>
      <c r="O245" s="47"/>
    </row>
    <row r="246" spans="3:17" s="33" customFormat="1" ht="15" customHeight="1">
      <c r="F246" s="31"/>
      <c r="G246" s="69"/>
      <c r="N246" s="47"/>
      <c r="O246" s="47"/>
    </row>
    <row r="247" spans="3:17" s="33" customFormat="1" ht="17.25">
      <c r="C247" s="36" t="s">
        <v>122</v>
      </c>
      <c r="F247" s="31"/>
      <c r="G247" s="69"/>
      <c r="N247" s="47"/>
      <c r="O247" s="47"/>
    </row>
    <row r="248" spans="3:17" s="33" customFormat="1" ht="15" customHeight="1">
      <c r="F248" s="31"/>
      <c r="G248" s="69"/>
      <c r="N248" s="47"/>
      <c r="O248" s="47"/>
    </row>
    <row r="249" spans="3:17" s="33" customFormat="1" ht="15" customHeight="1">
      <c r="C249" s="30" t="s">
        <v>123</v>
      </c>
      <c r="D249" s="27"/>
      <c r="E249" s="27"/>
      <c r="F249" s="70"/>
      <c r="G249" s="71"/>
      <c r="H249" s="27"/>
      <c r="I249" s="27"/>
      <c r="J249" s="72"/>
      <c r="K249" s="73"/>
      <c r="L249" s="27"/>
      <c r="M249" s="27"/>
      <c r="N249" s="27"/>
      <c r="O249" s="27"/>
      <c r="P249" s="27"/>
      <c r="Q249" s="31" t="s">
        <v>57</v>
      </c>
    </row>
    <row r="250" spans="3:17" s="33" customFormat="1" ht="15" customHeight="1">
      <c r="C250" s="38"/>
      <c r="D250" s="675" t="str">
        <f t="shared" ref="D250:P250" si="37">D6</f>
        <v>01</v>
      </c>
      <c r="E250" s="675" t="str">
        <f t="shared" si="37"/>
        <v>02</v>
      </c>
      <c r="F250" s="675" t="str">
        <f t="shared" si="37"/>
        <v>03</v>
      </c>
      <c r="G250" s="675" t="str">
        <f t="shared" si="37"/>
        <v>04</v>
      </c>
      <c r="H250" s="675" t="str">
        <f t="shared" si="37"/>
        <v>05</v>
      </c>
      <c r="I250" s="675" t="str">
        <f t="shared" si="37"/>
        <v>06</v>
      </c>
      <c r="J250" s="675" t="str">
        <f t="shared" si="37"/>
        <v>07</v>
      </c>
      <c r="K250" s="675" t="str">
        <f t="shared" si="37"/>
        <v>08</v>
      </c>
      <c r="L250" s="675" t="str">
        <f t="shared" si="37"/>
        <v>09</v>
      </c>
      <c r="M250" s="675" t="str">
        <f t="shared" si="37"/>
        <v>10</v>
      </c>
      <c r="N250" s="675" t="str">
        <f t="shared" si="37"/>
        <v>11</v>
      </c>
      <c r="O250" s="675" t="str">
        <f t="shared" si="37"/>
        <v>12</v>
      </c>
      <c r="P250" s="675" t="str">
        <f t="shared" si="37"/>
        <v>13</v>
      </c>
      <c r="Q250" s="675"/>
    </row>
    <row r="251" spans="3:17" s="33" customFormat="1" ht="27">
      <c r="C251" s="74" t="s">
        <v>58</v>
      </c>
      <c r="D251" s="703" t="str">
        <f t="shared" ref="D251:Q251" si="38">D7</f>
        <v>農林漁業</v>
      </c>
      <c r="E251" s="703" t="str">
        <f t="shared" si="38"/>
        <v>鉱業</v>
      </c>
      <c r="F251" s="703" t="str">
        <f t="shared" si="38"/>
        <v>製造業</v>
      </c>
      <c r="G251" s="703" t="str">
        <f t="shared" si="38"/>
        <v>建設</v>
      </c>
      <c r="H251" s="703" t="str">
        <f t="shared" si="38"/>
        <v>電力・ガス・水道</v>
      </c>
      <c r="I251" s="703" t="str">
        <f t="shared" si="38"/>
        <v>商業　　　　　　　　</v>
      </c>
      <c r="J251" s="703" t="str">
        <f t="shared" si="38"/>
        <v>金融・保険　　　　　</v>
      </c>
      <c r="K251" s="703" t="str">
        <f t="shared" si="38"/>
        <v>不動産　　　　　　　</v>
      </c>
      <c r="L251" s="703" t="str">
        <f t="shared" si="38"/>
        <v>運輸・郵便　　　</v>
      </c>
      <c r="M251" s="703" t="str">
        <f t="shared" si="38"/>
        <v>情報通信</v>
      </c>
      <c r="N251" s="703" t="str">
        <f t="shared" si="38"/>
        <v>公務　　　　　　　　</v>
      </c>
      <c r="O251" s="703" t="str">
        <f t="shared" si="38"/>
        <v>サービス業</v>
      </c>
      <c r="P251" s="703" t="str">
        <f t="shared" si="38"/>
        <v>分類不明</v>
      </c>
      <c r="Q251" s="703" t="str">
        <f t="shared" si="38"/>
        <v>合計</v>
      </c>
    </row>
    <row r="252" spans="3:17" s="33" customFormat="1" ht="15" customHeight="1">
      <c r="C252" s="75" t="s">
        <v>99</v>
      </c>
      <c r="D252" s="76">
        <f>詳細2!D73</f>
        <v>0</v>
      </c>
      <c r="E252" s="76">
        <f>詳細2!E73</f>
        <v>0</v>
      </c>
      <c r="F252" s="76">
        <f>詳細2!F73</f>
        <v>0</v>
      </c>
      <c r="G252" s="76">
        <f>詳細2!G73</f>
        <v>0</v>
      </c>
      <c r="H252" s="76">
        <f>詳細2!H73</f>
        <v>0</v>
      </c>
      <c r="I252" s="76">
        <f>詳細2!I73</f>
        <v>0</v>
      </c>
      <c r="J252" s="76">
        <f>詳細2!J73</f>
        <v>0</v>
      </c>
      <c r="K252" s="76">
        <f>詳細2!K73</f>
        <v>0</v>
      </c>
      <c r="L252" s="76">
        <f>詳細2!L73</f>
        <v>0</v>
      </c>
      <c r="M252" s="76">
        <f>詳細2!M73</f>
        <v>0</v>
      </c>
      <c r="N252" s="76">
        <f>詳細2!N73</f>
        <v>0</v>
      </c>
      <c r="O252" s="76">
        <f>詳細2!O73</f>
        <v>0</v>
      </c>
      <c r="P252" s="76">
        <f>詳細2!P73</f>
        <v>0</v>
      </c>
      <c r="Q252" s="76">
        <f>SUM(D252:P252)</f>
        <v>0</v>
      </c>
    </row>
    <row r="253" spans="3:17" s="33" customFormat="1" ht="15" customHeight="1">
      <c r="C253" s="77" t="s">
        <v>100</v>
      </c>
      <c r="D253" s="78">
        <f>詳細2!D74</f>
        <v>0</v>
      </c>
      <c r="E253" s="78">
        <f>詳細2!E74</f>
        <v>0</v>
      </c>
      <c r="F253" s="78">
        <f>詳細2!F74</f>
        <v>0</v>
      </c>
      <c r="G253" s="78">
        <f>詳細2!G74</f>
        <v>0</v>
      </c>
      <c r="H253" s="78">
        <f>詳細2!H74</f>
        <v>0</v>
      </c>
      <c r="I253" s="78">
        <f>詳細2!I74</f>
        <v>0</v>
      </c>
      <c r="J253" s="78">
        <f>詳細2!J74</f>
        <v>0</v>
      </c>
      <c r="K253" s="78">
        <f>詳細2!K74</f>
        <v>0</v>
      </c>
      <c r="L253" s="78">
        <f>詳細2!L74</f>
        <v>0</v>
      </c>
      <c r="M253" s="78">
        <f>詳細2!M74</f>
        <v>0</v>
      </c>
      <c r="N253" s="78">
        <f>詳細2!N74</f>
        <v>0</v>
      </c>
      <c r="O253" s="78">
        <f>詳細2!O74</f>
        <v>0</v>
      </c>
      <c r="P253" s="78">
        <f>詳細2!P74</f>
        <v>0</v>
      </c>
      <c r="Q253" s="78">
        <f>SUM(D253:P253)</f>
        <v>0</v>
      </c>
    </row>
    <row r="254" spans="3:17" s="33" customFormat="1" ht="15" customHeight="1">
      <c r="C254" s="77" t="s">
        <v>101</v>
      </c>
      <c r="D254" s="78">
        <f>詳細2!D75</f>
        <v>0</v>
      </c>
      <c r="E254" s="78">
        <f>詳細2!E75</f>
        <v>0</v>
      </c>
      <c r="F254" s="78">
        <f>詳細2!F75</f>
        <v>0</v>
      </c>
      <c r="G254" s="78">
        <f>詳細2!G75</f>
        <v>0</v>
      </c>
      <c r="H254" s="78">
        <f>詳細2!H75</f>
        <v>0</v>
      </c>
      <c r="I254" s="78">
        <f>詳細2!I75</f>
        <v>0</v>
      </c>
      <c r="J254" s="78">
        <f>詳細2!J75</f>
        <v>0</v>
      </c>
      <c r="K254" s="78">
        <f>詳細2!K75</f>
        <v>0</v>
      </c>
      <c r="L254" s="78">
        <f>詳細2!L75</f>
        <v>0</v>
      </c>
      <c r="M254" s="78">
        <f>詳細2!M75</f>
        <v>0</v>
      </c>
      <c r="N254" s="78">
        <f>詳細2!N75</f>
        <v>0</v>
      </c>
      <c r="O254" s="78">
        <f>詳細2!O75</f>
        <v>0</v>
      </c>
      <c r="P254" s="78">
        <f>詳細2!P75</f>
        <v>0</v>
      </c>
      <c r="Q254" s="78">
        <f>SUM(D254:P254)</f>
        <v>0</v>
      </c>
    </row>
    <row r="255" spans="3:17" s="33" customFormat="1" ht="15" customHeight="1">
      <c r="C255" s="79" t="s">
        <v>91</v>
      </c>
      <c r="D255" s="45">
        <f>詳細2!D76</f>
        <v>0</v>
      </c>
      <c r="E255" s="45">
        <f>詳細2!E76</f>
        <v>0</v>
      </c>
      <c r="F255" s="45">
        <f>詳細2!F76</f>
        <v>0</v>
      </c>
      <c r="G255" s="45">
        <f>詳細2!G76</f>
        <v>0</v>
      </c>
      <c r="H255" s="45">
        <f>詳細2!H76</f>
        <v>0</v>
      </c>
      <c r="I255" s="45">
        <f>詳細2!I76</f>
        <v>0</v>
      </c>
      <c r="J255" s="45">
        <f>詳細2!J76</f>
        <v>0</v>
      </c>
      <c r="K255" s="45">
        <f>詳細2!K76</f>
        <v>0</v>
      </c>
      <c r="L255" s="45">
        <f>詳細2!L76</f>
        <v>0</v>
      </c>
      <c r="M255" s="45">
        <f>詳細2!M76</f>
        <v>0</v>
      </c>
      <c r="N255" s="45">
        <f>詳細2!N76</f>
        <v>0</v>
      </c>
      <c r="O255" s="45">
        <f>詳細2!O76</f>
        <v>0</v>
      </c>
      <c r="P255" s="45">
        <f>詳細2!P76</f>
        <v>0</v>
      </c>
      <c r="Q255" s="45">
        <f>SUM(D255:P255)</f>
        <v>0</v>
      </c>
    </row>
    <row r="256" spans="3:17" s="33" customFormat="1" ht="15" customHeight="1">
      <c r="F256" s="31"/>
      <c r="G256" s="69"/>
      <c r="N256" s="47"/>
      <c r="O256" s="47"/>
    </row>
    <row r="257" spans="3:17" s="33" customFormat="1" ht="15" customHeight="1">
      <c r="C257" s="30" t="s">
        <v>124</v>
      </c>
      <c r="D257" s="27"/>
      <c r="E257" s="27"/>
      <c r="F257" s="70"/>
      <c r="G257" s="71"/>
      <c r="H257" s="27"/>
      <c r="I257" s="27"/>
      <c r="J257" s="72"/>
      <c r="K257" s="73"/>
      <c r="L257" s="27"/>
      <c r="M257" s="27"/>
      <c r="N257" s="27"/>
      <c r="O257" s="27"/>
      <c r="P257" s="27"/>
      <c r="Q257" s="31" t="s">
        <v>57</v>
      </c>
    </row>
    <row r="258" spans="3:17" s="33" customFormat="1" ht="15" customHeight="1">
      <c r="C258" s="38"/>
      <c r="D258" s="675" t="str">
        <f t="shared" ref="D258:P258" si="39">D6</f>
        <v>01</v>
      </c>
      <c r="E258" s="675" t="str">
        <f t="shared" si="39"/>
        <v>02</v>
      </c>
      <c r="F258" s="675" t="str">
        <f t="shared" si="39"/>
        <v>03</v>
      </c>
      <c r="G258" s="675" t="str">
        <f t="shared" si="39"/>
        <v>04</v>
      </c>
      <c r="H258" s="675" t="str">
        <f t="shared" si="39"/>
        <v>05</v>
      </c>
      <c r="I258" s="675" t="str">
        <f t="shared" si="39"/>
        <v>06</v>
      </c>
      <c r="J258" s="675" t="str">
        <f t="shared" si="39"/>
        <v>07</v>
      </c>
      <c r="K258" s="675" t="str">
        <f t="shared" si="39"/>
        <v>08</v>
      </c>
      <c r="L258" s="675" t="str">
        <f t="shared" si="39"/>
        <v>09</v>
      </c>
      <c r="M258" s="675" t="str">
        <f t="shared" si="39"/>
        <v>10</v>
      </c>
      <c r="N258" s="675" t="str">
        <f t="shared" si="39"/>
        <v>11</v>
      </c>
      <c r="O258" s="675" t="str">
        <f t="shared" si="39"/>
        <v>12</v>
      </c>
      <c r="P258" s="675" t="str">
        <f t="shared" si="39"/>
        <v>13</v>
      </c>
      <c r="Q258" s="675"/>
    </row>
    <row r="259" spans="3:17" s="33" customFormat="1" ht="27">
      <c r="C259" s="74" t="s">
        <v>58</v>
      </c>
      <c r="D259" s="703" t="str">
        <f t="shared" ref="D259:Q259" si="40">D7</f>
        <v>農林漁業</v>
      </c>
      <c r="E259" s="703" t="str">
        <f t="shared" si="40"/>
        <v>鉱業</v>
      </c>
      <c r="F259" s="703" t="str">
        <f t="shared" si="40"/>
        <v>製造業</v>
      </c>
      <c r="G259" s="703" t="str">
        <f t="shared" si="40"/>
        <v>建設</v>
      </c>
      <c r="H259" s="703" t="str">
        <f t="shared" si="40"/>
        <v>電力・ガス・水道</v>
      </c>
      <c r="I259" s="703" t="str">
        <f t="shared" si="40"/>
        <v>商業　　　　　　　　</v>
      </c>
      <c r="J259" s="703" t="str">
        <f t="shared" si="40"/>
        <v>金融・保険　　　　　</v>
      </c>
      <c r="K259" s="703" t="str">
        <f t="shared" si="40"/>
        <v>不動産　　　　　　　</v>
      </c>
      <c r="L259" s="703" t="str">
        <f t="shared" si="40"/>
        <v>運輸・郵便　　　</v>
      </c>
      <c r="M259" s="703" t="str">
        <f t="shared" si="40"/>
        <v>情報通信</v>
      </c>
      <c r="N259" s="703" t="str">
        <f t="shared" si="40"/>
        <v>公務　　　　　　　　</v>
      </c>
      <c r="O259" s="703" t="str">
        <f t="shared" si="40"/>
        <v>サービス業</v>
      </c>
      <c r="P259" s="703" t="str">
        <f t="shared" si="40"/>
        <v>分類不明</v>
      </c>
      <c r="Q259" s="703" t="str">
        <f t="shared" si="40"/>
        <v>合計</v>
      </c>
    </row>
    <row r="260" spans="3:17" s="33" customFormat="1" ht="15" customHeight="1">
      <c r="C260" s="75" t="s">
        <v>99</v>
      </c>
      <c r="D260" s="76">
        <f>詳細2!D153</f>
        <v>0</v>
      </c>
      <c r="E260" s="76">
        <f>詳細2!E153</f>
        <v>0</v>
      </c>
      <c r="F260" s="76">
        <f>詳細2!F153</f>
        <v>0</v>
      </c>
      <c r="G260" s="76">
        <f>詳細2!G153</f>
        <v>0</v>
      </c>
      <c r="H260" s="76">
        <f>詳細2!H153</f>
        <v>0</v>
      </c>
      <c r="I260" s="76">
        <f>詳細2!I153</f>
        <v>0</v>
      </c>
      <c r="J260" s="76">
        <f>詳細2!J153</f>
        <v>0</v>
      </c>
      <c r="K260" s="76">
        <f>詳細2!K153</f>
        <v>0</v>
      </c>
      <c r="L260" s="76">
        <f>詳細2!L153</f>
        <v>0</v>
      </c>
      <c r="M260" s="76">
        <f>詳細2!M153</f>
        <v>0</v>
      </c>
      <c r="N260" s="76">
        <f>詳細2!N153</f>
        <v>0</v>
      </c>
      <c r="O260" s="76">
        <f>詳細2!O153</f>
        <v>0</v>
      </c>
      <c r="P260" s="76">
        <f>詳細2!P153</f>
        <v>0</v>
      </c>
      <c r="Q260" s="76">
        <f>SUM(D260:P260)</f>
        <v>0</v>
      </c>
    </row>
    <row r="261" spans="3:17" s="33" customFormat="1" ht="15" customHeight="1">
      <c r="C261" s="77" t="s">
        <v>100</v>
      </c>
      <c r="D261" s="78">
        <f>詳細2!D154</f>
        <v>0</v>
      </c>
      <c r="E261" s="78">
        <f>詳細2!E154</f>
        <v>0</v>
      </c>
      <c r="F261" s="78">
        <f>詳細2!F154</f>
        <v>0</v>
      </c>
      <c r="G261" s="78">
        <f>詳細2!G154</f>
        <v>0</v>
      </c>
      <c r="H261" s="78">
        <f>詳細2!H154</f>
        <v>0</v>
      </c>
      <c r="I261" s="78">
        <f>詳細2!I154</f>
        <v>0</v>
      </c>
      <c r="J261" s="78">
        <f>詳細2!J154</f>
        <v>0</v>
      </c>
      <c r="K261" s="78">
        <f>詳細2!K154</f>
        <v>0</v>
      </c>
      <c r="L261" s="78">
        <f>詳細2!L154</f>
        <v>0</v>
      </c>
      <c r="M261" s="78">
        <f>詳細2!M154</f>
        <v>0</v>
      </c>
      <c r="N261" s="78">
        <f>詳細2!N154</f>
        <v>0</v>
      </c>
      <c r="O261" s="78">
        <f>詳細2!O154</f>
        <v>0</v>
      </c>
      <c r="P261" s="78">
        <f>詳細2!P154</f>
        <v>0</v>
      </c>
      <c r="Q261" s="78">
        <f>SUM(D261:P261)</f>
        <v>0</v>
      </c>
    </row>
    <row r="262" spans="3:17" s="33" customFormat="1" ht="15" customHeight="1">
      <c r="C262" s="77" t="s">
        <v>101</v>
      </c>
      <c r="D262" s="78">
        <f>詳細2!D155</f>
        <v>0</v>
      </c>
      <c r="E262" s="78">
        <f>詳細2!E155</f>
        <v>0</v>
      </c>
      <c r="F262" s="78">
        <f>詳細2!F155</f>
        <v>0</v>
      </c>
      <c r="G262" s="78">
        <f>詳細2!G155</f>
        <v>0</v>
      </c>
      <c r="H262" s="78">
        <f>詳細2!H155</f>
        <v>0</v>
      </c>
      <c r="I262" s="78">
        <f>詳細2!I155</f>
        <v>0</v>
      </c>
      <c r="J262" s="78">
        <f>詳細2!J155</f>
        <v>0</v>
      </c>
      <c r="K262" s="78">
        <f>詳細2!K155</f>
        <v>0</v>
      </c>
      <c r="L262" s="78">
        <f>詳細2!L155</f>
        <v>0</v>
      </c>
      <c r="M262" s="78">
        <f>詳細2!M155</f>
        <v>0</v>
      </c>
      <c r="N262" s="78">
        <f>詳細2!N155</f>
        <v>0</v>
      </c>
      <c r="O262" s="78">
        <f>詳細2!O155</f>
        <v>0</v>
      </c>
      <c r="P262" s="78">
        <f>詳細2!P155</f>
        <v>0</v>
      </c>
      <c r="Q262" s="78">
        <f>SUM(D262:P262)</f>
        <v>0</v>
      </c>
    </row>
    <row r="263" spans="3:17" s="33" customFormat="1" ht="15" customHeight="1">
      <c r="C263" s="79" t="s">
        <v>91</v>
      </c>
      <c r="D263" s="45">
        <f>詳細2!D156</f>
        <v>0</v>
      </c>
      <c r="E263" s="45">
        <f>詳細2!E156</f>
        <v>0</v>
      </c>
      <c r="F263" s="45">
        <f>詳細2!F156</f>
        <v>0</v>
      </c>
      <c r="G263" s="45">
        <f>詳細2!G156</f>
        <v>0</v>
      </c>
      <c r="H263" s="45">
        <f>詳細2!H156</f>
        <v>0</v>
      </c>
      <c r="I263" s="45">
        <f>詳細2!I156</f>
        <v>0</v>
      </c>
      <c r="J263" s="45">
        <f>詳細2!J156</f>
        <v>0</v>
      </c>
      <c r="K263" s="45">
        <f>詳細2!K156</f>
        <v>0</v>
      </c>
      <c r="L263" s="45">
        <f>詳細2!L156</f>
        <v>0</v>
      </c>
      <c r="M263" s="45">
        <f>詳細2!M156</f>
        <v>0</v>
      </c>
      <c r="N263" s="45">
        <f>詳細2!N156</f>
        <v>0</v>
      </c>
      <c r="O263" s="45">
        <f>詳細2!O156</f>
        <v>0</v>
      </c>
      <c r="P263" s="45">
        <f>詳細2!P156</f>
        <v>0</v>
      </c>
      <c r="Q263" s="45">
        <f>SUM(D263:P263)</f>
        <v>0</v>
      </c>
    </row>
    <row r="264" spans="3:17" s="33" customFormat="1" ht="15" customHeight="1">
      <c r="F264" s="31"/>
      <c r="G264" s="69"/>
      <c r="N264" s="47"/>
      <c r="O264" s="47"/>
    </row>
    <row r="265" spans="3:17" s="33" customFormat="1" ht="15" customHeight="1">
      <c r="C265" s="30" t="s">
        <v>125</v>
      </c>
      <c r="D265" s="27"/>
      <c r="E265" s="27"/>
      <c r="F265" s="70"/>
      <c r="G265" s="71"/>
      <c r="H265" s="27"/>
      <c r="I265" s="27"/>
      <c r="J265" s="72"/>
      <c r="K265" s="73"/>
      <c r="L265" s="27"/>
      <c r="M265" s="27"/>
      <c r="N265" s="27"/>
      <c r="O265" s="27"/>
      <c r="P265" s="27"/>
      <c r="Q265" s="31" t="s">
        <v>57</v>
      </c>
    </row>
    <row r="266" spans="3:17" s="33" customFormat="1" ht="15" customHeight="1">
      <c r="C266" s="38"/>
      <c r="D266" s="675" t="str">
        <f t="shared" ref="D266:P266" si="41">D6</f>
        <v>01</v>
      </c>
      <c r="E266" s="675" t="str">
        <f t="shared" si="41"/>
        <v>02</v>
      </c>
      <c r="F266" s="675" t="str">
        <f t="shared" si="41"/>
        <v>03</v>
      </c>
      <c r="G266" s="675" t="str">
        <f t="shared" si="41"/>
        <v>04</v>
      </c>
      <c r="H266" s="675" t="str">
        <f t="shared" si="41"/>
        <v>05</v>
      </c>
      <c r="I266" s="675" t="str">
        <f t="shared" si="41"/>
        <v>06</v>
      </c>
      <c r="J266" s="675" t="str">
        <f t="shared" si="41"/>
        <v>07</v>
      </c>
      <c r="K266" s="675" t="str">
        <f t="shared" si="41"/>
        <v>08</v>
      </c>
      <c r="L266" s="675" t="str">
        <f t="shared" si="41"/>
        <v>09</v>
      </c>
      <c r="M266" s="675" t="str">
        <f t="shared" si="41"/>
        <v>10</v>
      </c>
      <c r="N266" s="675" t="str">
        <f t="shared" si="41"/>
        <v>11</v>
      </c>
      <c r="O266" s="675" t="str">
        <f t="shared" si="41"/>
        <v>12</v>
      </c>
      <c r="P266" s="675" t="str">
        <f t="shared" si="41"/>
        <v>13</v>
      </c>
      <c r="Q266" s="675"/>
    </row>
    <row r="267" spans="3:17" s="33" customFormat="1" ht="27">
      <c r="C267" s="74" t="s">
        <v>58</v>
      </c>
      <c r="D267" s="703" t="str">
        <f t="shared" ref="D267:Q267" si="42">D7</f>
        <v>農林漁業</v>
      </c>
      <c r="E267" s="703" t="str">
        <f t="shared" si="42"/>
        <v>鉱業</v>
      </c>
      <c r="F267" s="703" t="str">
        <f t="shared" si="42"/>
        <v>製造業</v>
      </c>
      <c r="G267" s="703" t="str">
        <f t="shared" si="42"/>
        <v>建設</v>
      </c>
      <c r="H267" s="703" t="str">
        <f t="shared" si="42"/>
        <v>電力・ガス・水道</v>
      </c>
      <c r="I267" s="703" t="str">
        <f t="shared" si="42"/>
        <v>商業　　　　　　　　</v>
      </c>
      <c r="J267" s="703" t="str">
        <f t="shared" si="42"/>
        <v>金融・保険　　　　　</v>
      </c>
      <c r="K267" s="703" t="str">
        <f t="shared" si="42"/>
        <v>不動産　　　　　　　</v>
      </c>
      <c r="L267" s="703" t="str">
        <f t="shared" si="42"/>
        <v>運輸・郵便　　　</v>
      </c>
      <c r="M267" s="703" t="str">
        <f t="shared" si="42"/>
        <v>情報通信</v>
      </c>
      <c r="N267" s="703" t="str">
        <f t="shared" si="42"/>
        <v>公務　　　　　　　　</v>
      </c>
      <c r="O267" s="703" t="str">
        <f t="shared" si="42"/>
        <v>サービス業</v>
      </c>
      <c r="P267" s="703" t="str">
        <f t="shared" si="42"/>
        <v>分類不明</v>
      </c>
      <c r="Q267" s="703" t="str">
        <f t="shared" si="42"/>
        <v>合計</v>
      </c>
    </row>
    <row r="268" spans="3:17" s="33" customFormat="1" ht="15" customHeight="1">
      <c r="C268" s="75" t="s">
        <v>99</v>
      </c>
      <c r="D268" s="76">
        <f>詳細2!D182</f>
        <v>0</v>
      </c>
      <c r="E268" s="76">
        <f>詳細2!E182</f>
        <v>0</v>
      </c>
      <c r="F268" s="76">
        <f>詳細2!F182</f>
        <v>0</v>
      </c>
      <c r="G268" s="76">
        <f>詳細2!G182</f>
        <v>0</v>
      </c>
      <c r="H268" s="76">
        <f>詳細2!H182</f>
        <v>0</v>
      </c>
      <c r="I268" s="76">
        <f>詳細2!I182</f>
        <v>0</v>
      </c>
      <c r="J268" s="76">
        <f>詳細2!J182</f>
        <v>0</v>
      </c>
      <c r="K268" s="76">
        <f>詳細2!K182</f>
        <v>0</v>
      </c>
      <c r="L268" s="76">
        <f>詳細2!L182</f>
        <v>0</v>
      </c>
      <c r="M268" s="76">
        <f>詳細2!M182</f>
        <v>0</v>
      </c>
      <c r="N268" s="76">
        <f>詳細2!N182</f>
        <v>0</v>
      </c>
      <c r="O268" s="76">
        <f>詳細2!O182</f>
        <v>0</v>
      </c>
      <c r="P268" s="76">
        <f>詳細2!P182</f>
        <v>0</v>
      </c>
      <c r="Q268" s="76">
        <f>SUM(D268:P268)</f>
        <v>0</v>
      </c>
    </row>
    <row r="269" spans="3:17" s="33" customFormat="1" ht="15" customHeight="1">
      <c r="C269" s="77" t="s">
        <v>100</v>
      </c>
      <c r="D269" s="78">
        <f>詳細2!D183</f>
        <v>0</v>
      </c>
      <c r="E269" s="78">
        <f>詳細2!E183</f>
        <v>0</v>
      </c>
      <c r="F269" s="78">
        <f>詳細2!F183</f>
        <v>0</v>
      </c>
      <c r="G269" s="78">
        <f>詳細2!G183</f>
        <v>0</v>
      </c>
      <c r="H269" s="78">
        <f>詳細2!H183</f>
        <v>0</v>
      </c>
      <c r="I269" s="78">
        <f>詳細2!I183</f>
        <v>0</v>
      </c>
      <c r="J269" s="78">
        <f>詳細2!J183</f>
        <v>0</v>
      </c>
      <c r="K269" s="78">
        <f>詳細2!K183</f>
        <v>0</v>
      </c>
      <c r="L269" s="78">
        <f>詳細2!L183</f>
        <v>0</v>
      </c>
      <c r="M269" s="78">
        <f>詳細2!M183</f>
        <v>0</v>
      </c>
      <c r="N269" s="78">
        <f>詳細2!N183</f>
        <v>0</v>
      </c>
      <c r="O269" s="78">
        <f>詳細2!O183</f>
        <v>0</v>
      </c>
      <c r="P269" s="78">
        <f>詳細2!P183</f>
        <v>0</v>
      </c>
      <c r="Q269" s="78">
        <f>SUM(D269:P269)</f>
        <v>0</v>
      </c>
    </row>
    <row r="270" spans="3:17" s="33" customFormat="1" ht="15" customHeight="1">
      <c r="C270" s="77" t="s">
        <v>101</v>
      </c>
      <c r="D270" s="78">
        <f>詳細2!D184</f>
        <v>0</v>
      </c>
      <c r="E270" s="78">
        <f>詳細2!E184</f>
        <v>0</v>
      </c>
      <c r="F270" s="78">
        <f>詳細2!F184</f>
        <v>0</v>
      </c>
      <c r="G270" s="78">
        <f>詳細2!G184</f>
        <v>0</v>
      </c>
      <c r="H270" s="78">
        <f>詳細2!H184</f>
        <v>0</v>
      </c>
      <c r="I270" s="78">
        <f>詳細2!I184</f>
        <v>0</v>
      </c>
      <c r="J270" s="78">
        <f>詳細2!J184</f>
        <v>0</v>
      </c>
      <c r="K270" s="78">
        <f>詳細2!K184</f>
        <v>0</v>
      </c>
      <c r="L270" s="78">
        <f>詳細2!L184</f>
        <v>0</v>
      </c>
      <c r="M270" s="78">
        <f>詳細2!M184</f>
        <v>0</v>
      </c>
      <c r="N270" s="78">
        <f>詳細2!N184</f>
        <v>0</v>
      </c>
      <c r="O270" s="78">
        <f>詳細2!O184</f>
        <v>0</v>
      </c>
      <c r="P270" s="78">
        <f>詳細2!P184</f>
        <v>0</v>
      </c>
      <c r="Q270" s="78">
        <f>SUM(D270:P270)</f>
        <v>0</v>
      </c>
    </row>
    <row r="271" spans="3:17" s="33" customFormat="1" ht="15" customHeight="1">
      <c r="C271" s="79" t="s">
        <v>91</v>
      </c>
      <c r="D271" s="45">
        <f>詳細2!D185</f>
        <v>0</v>
      </c>
      <c r="E271" s="45">
        <f>詳細2!E185</f>
        <v>0</v>
      </c>
      <c r="F271" s="45">
        <f>詳細2!F185</f>
        <v>0</v>
      </c>
      <c r="G271" s="45">
        <f>詳細2!G185</f>
        <v>0</v>
      </c>
      <c r="H271" s="45">
        <f>詳細2!H185</f>
        <v>0</v>
      </c>
      <c r="I271" s="45">
        <f>詳細2!I185</f>
        <v>0</v>
      </c>
      <c r="J271" s="45">
        <f>詳細2!J185</f>
        <v>0</v>
      </c>
      <c r="K271" s="45">
        <f>詳細2!K185</f>
        <v>0</v>
      </c>
      <c r="L271" s="45">
        <f>詳細2!L185</f>
        <v>0</v>
      </c>
      <c r="M271" s="45">
        <f>詳細2!M185</f>
        <v>0</v>
      </c>
      <c r="N271" s="45">
        <f>詳細2!N185</f>
        <v>0</v>
      </c>
      <c r="O271" s="45">
        <f>詳細2!O185</f>
        <v>0</v>
      </c>
      <c r="P271" s="45">
        <f>詳細2!P185</f>
        <v>0</v>
      </c>
      <c r="Q271" s="45">
        <f>SUM(D271:P271)</f>
        <v>0</v>
      </c>
    </row>
    <row r="272" spans="3:17" s="33" customFormat="1" ht="10.7" customHeight="1">
      <c r="F272" s="31"/>
      <c r="G272" s="69"/>
      <c r="N272" s="47"/>
      <c r="O272" s="47"/>
    </row>
    <row r="273" spans="3:15" s="33" customFormat="1" ht="12.95" customHeight="1">
      <c r="C273" s="33" t="s">
        <v>104</v>
      </c>
      <c r="F273" s="31"/>
      <c r="G273" s="69"/>
      <c r="N273" s="47"/>
      <c r="O273" s="47"/>
    </row>
    <row r="274" spans="3:15" s="33" customFormat="1" ht="15" customHeight="1">
      <c r="F274" s="31"/>
      <c r="G274" s="69"/>
      <c r="N274" s="47"/>
      <c r="O274" s="47"/>
    </row>
    <row r="275" spans="3:15" s="33" customFormat="1" ht="15" customHeight="1">
      <c r="F275" s="31"/>
      <c r="G275" s="69"/>
      <c r="N275" s="47"/>
      <c r="O275" s="47"/>
    </row>
    <row r="276" spans="3:15" s="33" customFormat="1" ht="15" customHeight="1">
      <c r="F276" s="31"/>
      <c r="G276" s="69"/>
      <c r="N276" s="47"/>
      <c r="O276" s="47"/>
    </row>
    <row r="277" spans="3:15" s="33" customFormat="1" ht="15" customHeight="1">
      <c r="F277" s="31"/>
      <c r="G277" s="69"/>
      <c r="N277" s="47"/>
      <c r="O277" s="47"/>
    </row>
    <row r="278" spans="3:15" s="33" customFormat="1" ht="15" customHeight="1">
      <c r="F278" s="31"/>
      <c r="G278" s="69"/>
      <c r="N278" s="47"/>
      <c r="O278" s="47"/>
    </row>
    <row r="279" spans="3:15" s="33" customFormat="1" ht="15" customHeight="1">
      <c r="F279" s="31"/>
      <c r="G279" s="69"/>
      <c r="N279" s="47"/>
      <c r="O279" s="47"/>
    </row>
    <row r="280" spans="3:15" s="33" customFormat="1" ht="15" customHeight="1">
      <c r="F280" s="31"/>
      <c r="G280" s="69"/>
      <c r="N280" s="47"/>
      <c r="O280" s="47"/>
    </row>
    <row r="281" spans="3:15" s="33" customFormat="1" ht="15" customHeight="1">
      <c r="F281" s="31"/>
      <c r="G281" s="69"/>
      <c r="N281" s="47"/>
      <c r="O281" s="47"/>
    </row>
    <row r="282" spans="3:15" s="33" customFormat="1" ht="15" customHeight="1">
      <c r="F282" s="31"/>
      <c r="G282" s="69"/>
      <c r="N282" s="47"/>
      <c r="O282" s="47"/>
    </row>
    <row r="283" spans="3:15" s="33" customFormat="1" ht="15" customHeight="1">
      <c r="F283" s="31"/>
      <c r="G283" s="69"/>
      <c r="N283" s="47"/>
      <c r="O283" s="47"/>
    </row>
    <row r="284" spans="3:15" s="33" customFormat="1" ht="15" customHeight="1">
      <c r="F284" s="31"/>
      <c r="G284" s="69"/>
      <c r="N284" s="47"/>
      <c r="O284" s="47"/>
    </row>
    <row r="285" spans="3:15" s="33" customFormat="1" ht="15" customHeight="1">
      <c r="F285" s="31"/>
      <c r="G285" s="69"/>
      <c r="N285" s="47"/>
      <c r="O285" s="47"/>
    </row>
    <row r="286" spans="3:15" s="33" customFormat="1" ht="15" customHeight="1">
      <c r="F286" s="31"/>
      <c r="G286" s="69"/>
      <c r="N286" s="47"/>
      <c r="O286" s="47"/>
    </row>
    <row r="287" spans="3:15" s="33" customFormat="1" ht="17.25">
      <c r="C287" s="36" t="s">
        <v>126</v>
      </c>
      <c r="F287" s="31"/>
      <c r="G287" s="69"/>
      <c r="N287" s="47"/>
      <c r="O287" s="47"/>
    </row>
    <row r="288" spans="3:15" s="33" customFormat="1" ht="15" customHeight="1">
      <c r="F288" s="31"/>
      <c r="G288" s="69"/>
      <c r="N288" s="47"/>
      <c r="O288" s="47"/>
    </row>
    <row r="289" spans="3:17" s="33" customFormat="1" ht="17.25">
      <c r="C289" s="36" t="s">
        <v>127</v>
      </c>
      <c r="F289" s="31"/>
      <c r="G289" s="69"/>
      <c r="N289" s="47"/>
      <c r="O289" s="47"/>
    </row>
    <row r="290" spans="3:17" s="33" customFormat="1" ht="15" customHeight="1">
      <c r="F290" s="31"/>
      <c r="G290" s="69"/>
      <c r="N290" s="47"/>
      <c r="O290" s="47"/>
    </row>
    <row r="291" spans="3:17" s="33" customFormat="1" ht="15" customHeight="1">
      <c r="C291" s="30" t="s">
        <v>128</v>
      </c>
      <c r="D291" s="27"/>
      <c r="E291" s="27"/>
      <c r="F291" s="70"/>
      <c r="G291" s="71"/>
      <c r="H291" s="27"/>
      <c r="I291" s="27"/>
      <c r="J291" s="72"/>
      <c r="K291" s="73"/>
      <c r="L291" s="27"/>
      <c r="M291" s="27"/>
      <c r="N291" s="27"/>
      <c r="O291" s="27"/>
      <c r="P291" s="27"/>
      <c r="Q291" s="31" t="s">
        <v>57</v>
      </c>
    </row>
    <row r="292" spans="3:17" s="33" customFormat="1" ht="15" customHeight="1">
      <c r="C292" s="38"/>
      <c r="D292" s="675" t="str">
        <f t="shared" ref="D292:P292" si="43">D6</f>
        <v>01</v>
      </c>
      <c r="E292" s="675" t="str">
        <f t="shared" si="43"/>
        <v>02</v>
      </c>
      <c r="F292" s="675" t="str">
        <f t="shared" si="43"/>
        <v>03</v>
      </c>
      <c r="G292" s="675" t="str">
        <f t="shared" si="43"/>
        <v>04</v>
      </c>
      <c r="H292" s="675" t="str">
        <f t="shared" si="43"/>
        <v>05</v>
      </c>
      <c r="I292" s="675" t="str">
        <f t="shared" si="43"/>
        <v>06</v>
      </c>
      <c r="J292" s="675" t="str">
        <f t="shared" si="43"/>
        <v>07</v>
      </c>
      <c r="K292" s="675" t="str">
        <f t="shared" si="43"/>
        <v>08</v>
      </c>
      <c r="L292" s="675" t="str">
        <f t="shared" si="43"/>
        <v>09</v>
      </c>
      <c r="M292" s="675" t="str">
        <f t="shared" si="43"/>
        <v>10</v>
      </c>
      <c r="N292" s="675" t="str">
        <f t="shared" si="43"/>
        <v>11</v>
      </c>
      <c r="O292" s="675" t="str">
        <f t="shared" si="43"/>
        <v>12</v>
      </c>
      <c r="P292" s="675" t="str">
        <f t="shared" si="43"/>
        <v>13</v>
      </c>
      <c r="Q292" s="675"/>
    </row>
    <row r="293" spans="3:17" s="33" customFormat="1" ht="27">
      <c r="C293" s="74" t="s">
        <v>58</v>
      </c>
      <c r="D293" s="703" t="str">
        <f t="shared" ref="D293:Q293" si="44">D7</f>
        <v>農林漁業</v>
      </c>
      <c r="E293" s="703" t="str">
        <f t="shared" si="44"/>
        <v>鉱業</v>
      </c>
      <c r="F293" s="703" t="str">
        <f t="shared" si="44"/>
        <v>製造業</v>
      </c>
      <c r="G293" s="703" t="str">
        <f t="shared" si="44"/>
        <v>建設</v>
      </c>
      <c r="H293" s="703" t="str">
        <f t="shared" si="44"/>
        <v>電力・ガス・水道</v>
      </c>
      <c r="I293" s="703" t="str">
        <f t="shared" si="44"/>
        <v>商業　　　　　　　　</v>
      </c>
      <c r="J293" s="703" t="str">
        <f t="shared" si="44"/>
        <v>金融・保険　　　　　</v>
      </c>
      <c r="K293" s="703" t="str">
        <f t="shared" si="44"/>
        <v>不動産　　　　　　　</v>
      </c>
      <c r="L293" s="703" t="str">
        <f t="shared" si="44"/>
        <v>運輸・郵便　　　</v>
      </c>
      <c r="M293" s="703" t="str">
        <f t="shared" si="44"/>
        <v>情報通信</v>
      </c>
      <c r="N293" s="703" t="str">
        <f t="shared" si="44"/>
        <v>公務　　　　　　　　</v>
      </c>
      <c r="O293" s="703" t="str">
        <f t="shared" si="44"/>
        <v>サービス業</v>
      </c>
      <c r="P293" s="703" t="str">
        <f t="shared" si="44"/>
        <v>分類不明</v>
      </c>
      <c r="Q293" s="703" t="str">
        <f t="shared" si="44"/>
        <v>合計</v>
      </c>
    </row>
    <row r="294" spans="3:17" s="33" customFormat="1" ht="15" customHeight="1">
      <c r="C294" s="75" t="s">
        <v>99</v>
      </c>
      <c r="D294" s="76">
        <f>詳細3!D24</f>
        <v>0</v>
      </c>
      <c r="E294" s="76">
        <f>詳細3!E24</f>
        <v>0</v>
      </c>
      <c r="F294" s="76">
        <f>詳細3!F24</f>
        <v>0</v>
      </c>
      <c r="G294" s="76">
        <f>詳細3!G24</f>
        <v>0</v>
      </c>
      <c r="H294" s="76">
        <f>詳細3!H24</f>
        <v>0</v>
      </c>
      <c r="I294" s="76">
        <f>詳細3!I24</f>
        <v>0</v>
      </c>
      <c r="J294" s="76">
        <f>詳細3!J24</f>
        <v>0</v>
      </c>
      <c r="K294" s="76">
        <f>詳細3!K24</f>
        <v>0</v>
      </c>
      <c r="L294" s="76">
        <f>詳細3!L24</f>
        <v>0</v>
      </c>
      <c r="M294" s="76">
        <f>詳細3!M24</f>
        <v>0</v>
      </c>
      <c r="N294" s="76">
        <f>詳細3!N24</f>
        <v>0</v>
      </c>
      <c r="O294" s="76">
        <f>詳細3!O24</f>
        <v>0</v>
      </c>
      <c r="P294" s="76">
        <f>詳細3!P24</f>
        <v>0</v>
      </c>
      <c r="Q294" s="76">
        <f>SUM(D294:P294)</f>
        <v>0</v>
      </c>
    </row>
    <row r="295" spans="3:17" s="33" customFormat="1" ht="15" customHeight="1">
      <c r="C295" s="77" t="s">
        <v>100</v>
      </c>
      <c r="D295" s="78">
        <f>詳細3!D25</f>
        <v>0</v>
      </c>
      <c r="E295" s="78">
        <f>詳細3!E25</f>
        <v>0</v>
      </c>
      <c r="F295" s="78">
        <f>詳細3!F25</f>
        <v>0</v>
      </c>
      <c r="G295" s="78">
        <f>詳細3!G25</f>
        <v>0</v>
      </c>
      <c r="H295" s="78">
        <f>詳細3!H25</f>
        <v>0</v>
      </c>
      <c r="I295" s="78">
        <f>詳細3!I25</f>
        <v>0</v>
      </c>
      <c r="J295" s="78">
        <f>詳細3!J25</f>
        <v>0</v>
      </c>
      <c r="K295" s="78">
        <f>詳細3!K25</f>
        <v>0</v>
      </c>
      <c r="L295" s="78">
        <f>詳細3!L25</f>
        <v>0</v>
      </c>
      <c r="M295" s="78">
        <f>詳細3!M25</f>
        <v>0</v>
      </c>
      <c r="N295" s="78">
        <f>詳細3!N25</f>
        <v>0</v>
      </c>
      <c r="O295" s="78">
        <f>詳細3!O25</f>
        <v>0</v>
      </c>
      <c r="P295" s="78">
        <f>詳細3!P25</f>
        <v>0</v>
      </c>
      <c r="Q295" s="78">
        <f>SUM(D295:P295)</f>
        <v>0</v>
      </c>
    </row>
    <row r="296" spans="3:17" s="33" customFormat="1" ht="15" customHeight="1">
      <c r="C296" s="77" t="s">
        <v>101</v>
      </c>
      <c r="D296" s="78">
        <f>詳細3!D26</f>
        <v>0</v>
      </c>
      <c r="E296" s="78">
        <f>詳細3!E26</f>
        <v>0</v>
      </c>
      <c r="F296" s="78">
        <f>詳細3!F26</f>
        <v>0</v>
      </c>
      <c r="G296" s="78">
        <f>詳細3!G26</f>
        <v>0</v>
      </c>
      <c r="H296" s="78">
        <f>詳細3!H26</f>
        <v>0</v>
      </c>
      <c r="I296" s="78">
        <f>詳細3!I26</f>
        <v>0</v>
      </c>
      <c r="J296" s="78">
        <f>詳細3!J26</f>
        <v>0</v>
      </c>
      <c r="K296" s="78">
        <f>詳細3!K26</f>
        <v>0</v>
      </c>
      <c r="L296" s="78">
        <f>詳細3!L26</f>
        <v>0</v>
      </c>
      <c r="M296" s="78">
        <f>詳細3!M26</f>
        <v>0</v>
      </c>
      <c r="N296" s="78">
        <f>詳細3!N26</f>
        <v>0</v>
      </c>
      <c r="O296" s="78">
        <f>詳細3!O26</f>
        <v>0</v>
      </c>
      <c r="P296" s="78">
        <f>詳細3!P26</f>
        <v>0</v>
      </c>
      <c r="Q296" s="78">
        <f>SUM(D296:P296)</f>
        <v>0</v>
      </c>
    </row>
    <row r="297" spans="3:17" s="33" customFormat="1" ht="15" customHeight="1">
      <c r="C297" s="79" t="s">
        <v>91</v>
      </c>
      <c r="D297" s="45">
        <f>詳細3!D27</f>
        <v>0</v>
      </c>
      <c r="E297" s="45">
        <f>詳細3!E27</f>
        <v>0</v>
      </c>
      <c r="F297" s="45">
        <f>詳細3!F27</f>
        <v>0</v>
      </c>
      <c r="G297" s="45">
        <f>詳細3!G27</f>
        <v>0</v>
      </c>
      <c r="H297" s="45">
        <f>詳細3!H27</f>
        <v>0</v>
      </c>
      <c r="I297" s="45">
        <f>詳細3!I27</f>
        <v>0</v>
      </c>
      <c r="J297" s="45">
        <f>詳細3!J27</f>
        <v>0</v>
      </c>
      <c r="K297" s="45">
        <f>詳細3!K27</f>
        <v>0</v>
      </c>
      <c r="L297" s="45">
        <f>詳細3!L27</f>
        <v>0</v>
      </c>
      <c r="M297" s="45">
        <f>詳細3!M27</f>
        <v>0</v>
      </c>
      <c r="N297" s="45">
        <f>詳細3!N27</f>
        <v>0</v>
      </c>
      <c r="O297" s="45">
        <f>詳細3!O27</f>
        <v>0</v>
      </c>
      <c r="P297" s="45">
        <f>詳細3!P27</f>
        <v>0</v>
      </c>
      <c r="Q297" s="45">
        <f>SUM(D297:P297)</f>
        <v>0</v>
      </c>
    </row>
    <row r="298" spans="3:17" s="33" customFormat="1" ht="15" customHeight="1">
      <c r="F298" s="31"/>
      <c r="G298" s="69"/>
      <c r="N298" s="47"/>
      <c r="O298" s="47"/>
    </row>
    <row r="299" spans="3:17" s="33" customFormat="1" ht="15" customHeight="1">
      <c r="C299" s="30" t="s">
        <v>129</v>
      </c>
      <c r="D299" s="27"/>
      <c r="E299" s="27"/>
      <c r="F299" s="70"/>
      <c r="G299" s="71"/>
      <c r="H299" s="27"/>
      <c r="I299" s="27"/>
      <c r="J299" s="72"/>
      <c r="K299" s="73"/>
      <c r="L299" s="27"/>
      <c r="M299" s="27"/>
      <c r="N299" s="27"/>
      <c r="O299" s="27"/>
      <c r="P299" s="27"/>
      <c r="Q299" s="31" t="s">
        <v>57</v>
      </c>
    </row>
    <row r="300" spans="3:17" s="33" customFormat="1" ht="15" customHeight="1">
      <c r="C300" s="38"/>
      <c r="D300" s="675" t="str">
        <f t="shared" ref="D300:P300" si="45">D6</f>
        <v>01</v>
      </c>
      <c r="E300" s="675" t="str">
        <f t="shared" si="45"/>
        <v>02</v>
      </c>
      <c r="F300" s="675" t="str">
        <f t="shared" si="45"/>
        <v>03</v>
      </c>
      <c r="G300" s="675" t="str">
        <f t="shared" si="45"/>
        <v>04</v>
      </c>
      <c r="H300" s="675" t="str">
        <f t="shared" si="45"/>
        <v>05</v>
      </c>
      <c r="I300" s="675" t="str">
        <f t="shared" si="45"/>
        <v>06</v>
      </c>
      <c r="J300" s="675" t="str">
        <f t="shared" si="45"/>
        <v>07</v>
      </c>
      <c r="K300" s="675" t="str">
        <f t="shared" si="45"/>
        <v>08</v>
      </c>
      <c r="L300" s="675" t="str">
        <f t="shared" si="45"/>
        <v>09</v>
      </c>
      <c r="M300" s="675" t="str">
        <f t="shared" si="45"/>
        <v>10</v>
      </c>
      <c r="N300" s="675" t="str">
        <f t="shared" si="45"/>
        <v>11</v>
      </c>
      <c r="O300" s="675" t="str">
        <f t="shared" si="45"/>
        <v>12</v>
      </c>
      <c r="P300" s="675" t="str">
        <f t="shared" si="45"/>
        <v>13</v>
      </c>
      <c r="Q300" s="675"/>
    </row>
    <row r="301" spans="3:17" s="33" customFormat="1" ht="27">
      <c r="C301" s="74" t="s">
        <v>58</v>
      </c>
      <c r="D301" s="703" t="str">
        <f t="shared" ref="D301:Q301" si="46">D7</f>
        <v>農林漁業</v>
      </c>
      <c r="E301" s="703" t="str">
        <f t="shared" si="46"/>
        <v>鉱業</v>
      </c>
      <c r="F301" s="703" t="str">
        <f t="shared" si="46"/>
        <v>製造業</v>
      </c>
      <c r="G301" s="703" t="str">
        <f t="shared" si="46"/>
        <v>建設</v>
      </c>
      <c r="H301" s="703" t="str">
        <f t="shared" si="46"/>
        <v>電力・ガス・水道</v>
      </c>
      <c r="I301" s="703" t="str">
        <f t="shared" si="46"/>
        <v>商業　　　　　　　　</v>
      </c>
      <c r="J301" s="703" t="str">
        <f t="shared" si="46"/>
        <v>金融・保険　　　　　</v>
      </c>
      <c r="K301" s="703" t="str">
        <f t="shared" si="46"/>
        <v>不動産　　　　　　　</v>
      </c>
      <c r="L301" s="703" t="str">
        <f t="shared" si="46"/>
        <v>運輸・郵便　　　</v>
      </c>
      <c r="M301" s="703" t="str">
        <f t="shared" si="46"/>
        <v>情報通信</v>
      </c>
      <c r="N301" s="703" t="str">
        <f t="shared" si="46"/>
        <v>公務　　　　　　　　</v>
      </c>
      <c r="O301" s="703" t="str">
        <f t="shared" si="46"/>
        <v>サービス業</v>
      </c>
      <c r="P301" s="703" t="str">
        <f t="shared" si="46"/>
        <v>分類不明</v>
      </c>
      <c r="Q301" s="703" t="str">
        <f t="shared" si="46"/>
        <v>合計</v>
      </c>
    </row>
    <row r="302" spans="3:17" s="33" customFormat="1" ht="15" customHeight="1">
      <c r="C302" s="75" t="s">
        <v>99</v>
      </c>
      <c r="D302" s="78">
        <f>詳細3!D102</f>
        <v>0</v>
      </c>
      <c r="E302" s="78">
        <f>詳細3!E102</f>
        <v>0</v>
      </c>
      <c r="F302" s="78">
        <f>詳細3!F102</f>
        <v>0</v>
      </c>
      <c r="G302" s="78">
        <f>詳細3!G102</f>
        <v>0</v>
      </c>
      <c r="H302" s="78">
        <f>詳細3!H102</f>
        <v>0</v>
      </c>
      <c r="I302" s="78">
        <f>詳細3!I102</f>
        <v>0</v>
      </c>
      <c r="J302" s="78">
        <f>詳細3!J102</f>
        <v>0</v>
      </c>
      <c r="K302" s="78">
        <f>詳細3!K102</f>
        <v>0</v>
      </c>
      <c r="L302" s="78">
        <f>詳細3!L102</f>
        <v>0</v>
      </c>
      <c r="M302" s="78">
        <f>詳細3!M102</f>
        <v>0</v>
      </c>
      <c r="N302" s="78">
        <f>詳細3!N102</f>
        <v>0</v>
      </c>
      <c r="O302" s="78">
        <f>詳細3!O102</f>
        <v>0</v>
      </c>
      <c r="P302" s="78">
        <f>詳細3!P102</f>
        <v>0</v>
      </c>
      <c r="Q302" s="78">
        <f>SUM(D302:P302)</f>
        <v>0</v>
      </c>
    </row>
    <row r="303" spans="3:17" s="33" customFormat="1" ht="15" customHeight="1">
      <c r="C303" s="77" t="s">
        <v>100</v>
      </c>
      <c r="D303" s="78">
        <f>詳細3!D103</f>
        <v>0</v>
      </c>
      <c r="E303" s="78">
        <f>詳細3!E103</f>
        <v>0</v>
      </c>
      <c r="F303" s="78">
        <f>詳細3!F103</f>
        <v>0</v>
      </c>
      <c r="G303" s="78">
        <f>詳細3!G103</f>
        <v>0</v>
      </c>
      <c r="H303" s="78">
        <f>詳細3!H103</f>
        <v>0</v>
      </c>
      <c r="I303" s="78">
        <f>詳細3!I103</f>
        <v>0</v>
      </c>
      <c r="J303" s="78">
        <f>詳細3!J103</f>
        <v>0</v>
      </c>
      <c r="K303" s="78">
        <f>詳細3!K103</f>
        <v>0</v>
      </c>
      <c r="L303" s="78">
        <f>詳細3!L103</f>
        <v>0</v>
      </c>
      <c r="M303" s="78">
        <f>詳細3!M103</f>
        <v>0</v>
      </c>
      <c r="N303" s="78">
        <f>詳細3!N103</f>
        <v>0</v>
      </c>
      <c r="O303" s="78">
        <f>詳細3!O103</f>
        <v>0</v>
      </c>
      <c r="P303" s="78">
        <f>詳細3!P103</f>
        <v>0</v>
      </c>
      <c r="Q303" s="78">
        <f>SUM(D303:P303)</f>
        <v>0</v>
      </c>
    </row>
    <row r="304" spans="3:17" s="33" customFormat="1" ht="15" customHeight="1">
      <c r="C304" s="77" t="s">
        <v>101</v>
      </c>
      <c r="D304" s="78">
        <f>詳細3!D104</f>
        <v>0</v>
      </c>
      <c r="E304" s="78">
        <f>詳細3!E104</f>
        <v>0</v>
      </c>
      <c r="F304" s="78">
        <f>詳細3!F104</f>
        <v>0</v>
      </c>
      <c r="G304" s="78">
        <f>詳細3!G104</f>
        <v>0</v>
      </c>
      <c r="H304" s="78">
        <f>詳細3!H104</f>
        <v>0</v>
      </c>
      <c r="I304" s="78">
        <f>詳細3!I104</f>
        <v>0</v>
      </c>
      <c r="J304" s="78">
        <f>詳細3!J104</f>
        <v>0</v>
      </c>
      <c r="K304" s="78">
        <f>詳細3!K104</f>
        <v>0</v>
      </c>
      <c r="L304" s="78">
        <f>詳細3!L104</f>
        <v>0</v>
      </c>
      <c r="M304" s="78">
        <f>詳細3!M104</f>
        <v>0</v>
      </c>
      <c r="N304" s="78">
        <f>詳細3!N104</f>
        <v>0</v>
      </c>
      <c r="O304" s="78">
        <f>詳細3!O104</f>
        <v>0</v>
      </c>
      <c r="P304" s="78">
        <f>詳細3!P104</f>
        <v>0</v>
      </c>
      <c r="Q304" s="78">
        <f>SUM(D304:P304)</f>
        <v>0</v>
      </c>
    </row>
    <row r="305" spans="3:17" s="33" customFormat="1" ht="15" customHeight="1">
      <c r="C305" s="79" t="s">
        <v>91</v>
      </c>
      <c r="D305" s="45">
        <f>詳細3!D105</f>
        <v>0</v>
      </c>
      <c r="E305" s="45">
        <f>詳細3!E105</f>
        <v>0</v>
      </c>
      <c r="F305" s="45">
        <f>詳細3!F105</f>
        <v>0</v>
      </c>
      <c r="G305" s="45">
        <f>詳細3!G105</f>
        <v>0</v>
      </c>
      <c r="H305" s="45">
        <f>詳細3!H105</f>
        <v>0</v>
      </c>
      <c r="I305" s="45">
        <f>詳細3!I105</f>
        <v>0</v>
      </c>
      <c r="J305" s="45">
        <f>詳細3!J105</f>
        <v>0</v>
      </c>
      <c r="K305" s="45">
        <f>詳細3!K105</f>
        <v>0</v>
      </c>
      <c r="L305" s="45">
        <f>詳細3!L105</f>
        <v>0</v>
      </c>
      <c r="M305" s="45">
        <f>詳細3!M105</f>
        <v>0</v>
      </c>
      <c r="N305" s="45">
        <f>詳細3!N105</f>
        <v>0</v>
      </c>
      <c r="O305" s="45">
        <f>詳細3!O105</f>
        <v>0</v>
      </c>
      <c r="P305" s="45">
        <f>詳細3!P105</f>
        <v>0</v>
      </c>
      <c r="Q305" s="45">
        <f>SUM(D305:P305)</f>
        <v>0</v>
      </c>
    </row>
    <row r="306" spans="3:17" s="33" customFormat="1" ht="15" customHeight="1">
      <c r="F306" s="31"/>
      <c r="G306" s="69"/>
      <c r="N306" s="47"/>
      <c r="O306" s="47"/>
    </row>
    <row r="307" spans="3:17" s="33" customFormat="1" ht="15" customHeight="1">
      <c r="C307" s="30" t="s">
        <v>130</v>
      </c>
      <c r="D307" s="27"/>
      <c r="E307" s="27"/>
      <c r="F307" s="70"/>
      <c r="G307" s="71"/>
      <c r="H307" s="27"/>
      <c r="I307" s="27"/>
      <c r="J307" s="72"/>
      <c r="K307" s="73"/>
      <c r="L307" s="27"/>
      <c r="M307" s="27"/>
      <c r="N307" s="27"/>
      <c r="O307" s="27"/>
      <c r="P307" s="27"/>
      <c r="Q307" s="31" t="s">
        <v>57</v>
      </c>
    </row>
    <row r="308" spans="3:17" s="33" customFormat="1" ht="15" customHeight="1">
      <c r="C308" s="38"/>
      <c r="D308" s="675" t="str">
        <f t="shared" ref="D308:P308" si="47">D6</f>
        <v>01</v>
      </c>
      <c r="E308" s="675" t="str">
        <f t="shared" si="47"/>
        <v>02</v>
      </c>
      <c r="F308" s="675" t="str">
        <f t="shared" si="47"/>
        <v>03</v>
      </c>
      <c r="G308" s="675" t="str">
        <f t="shared" si="47"/>
        <v>04</v>
      </c>
      <c r="H308" s="675" t="str">
        <f t="shared" si="47"/>
        <v>05</v>
      </c>
      <c r="I308" s="675" t="str">
        <f t="shared" si="47"/>
        <v>06</v>
      </c>
      <c r="J308" s="675" t="str">
        <f t="shared" si="47"/>
        <v>07</v>
      </c>
      <c r="K308" s="675" t="str">
        <f t="shared" si="47"/>
        <v>08</v>
      </c>
      <c r="L308" s="675" t="str">
        <f t="shared" si="47"/>
        <v>09</v>
      </c>
      <c r="M308" s="675" t="str">
        <f t="shared" si="47"/>
        <v>10</v>
      </c>
      <c r="N308" s="675" t="str">
        <f t="shared" si="47"/>
        <v>11</v>
      </c>
      <c r="O308" s="675" t="str">
        <f t="shared" si="47"/>
        <v>12</v>
      </c>
      <c r="P308" s="675" t="str">
        <f t="shared" si="47"/>
        <v>13</v>
      </c>
      <c r="Q308" s="675"/>
    </row>
    <row r="309" spans="3:17" s="33" customFormat="1" ht="27">
      <c r="C309" s="74" t="s">
        <v>58</v>
      </c>
      <c r="D309" s="703" t="str">
        <f t="shared" ref="D309:Q309" si="48">D7</f>
        <v>農林漁業</v>
      </c>
      <c r="E309" s="703" t="str">
        <f t="shared" si="48"/>
        <v>鉱業</v>
      </c>
      <c r="F309" s="703" t="str">
        <f t="shared" si="48"/>
        <v>製造業</v>
      </c>
      <c r="G309" s="703" t="str">
        <f t="shared" si="48"/>
        <v>建設</v>
      </c>
      <c r="H309" s="703" t="str">
        <f t="shared" si="48"/>
        <v>電力・ガス・水道</v>
      </c>
      <c r="I309" s="703" t="str">
        <f t="shared" si="48"/>
        <v>商業　　　　　　　　</v>
      </c>
      <c r="J309" s="703" t="str">
        <f t="shared" si="48"/>
        <v>金融・保険　　　　　</v>
      </c>
      <c r="K309" s="703" t="str">
        <f t="shared" si="48"/>
        <v>不動産　　　　　　　</v>
      </c>
      <c r="L309" s="703" t="str">
        <f t="shared" si="48"/>
        <v>運輸・郵便　　　</v>
      </c>
      <c r="M309" s="703" t="str">
        <f t="shared" si="48"/>
        <v>情報通信</v>
      </c>
      <c r="N309" s="703" t="str">
        <f t="shared" si="48"/>
        <v>公務　　　　　　　　</v>
      </c>
      <c r="O309" s="703" t="str">
        <f t="shared" si="48"/>
        <v>サービス業</v>
      </c>
      <c r="P309" s="703" t="str">
        <f t="shared" si="48"/>
        <v>分類不明</v>
      </c>
      <c r="Q309" s="703" t="str">
        <f t="shared" si="48"/>
        <v>合計</v>
      </c>
    </row>
    <row r="310" spans="3:17" s="33" customFormat="1" ht="15" customHeight="1">
      <c r="C310" s="75" t="s">
        <v>99</v>
      </c>
      <c r="D310" s="76">
        <f>詳細3!D167</f>
        <v>0</v>
      </c>
      <c r="E310" s="76">
        <f>詳細3!E167</f>
        <v>0</v>
      </c>
      <c r="F310" s="76">
        <f>詳細3!F167</f>
        <v>0</v>
      </c>
      <c r="G310" s="76">
        <f>詳細3!G167</f>
        <v>0</v>
      </c>
      <c r="H310" s="76">
        <f>詳細3!H167</f>
        <v>0</v>
      </c>
      <c r="I310" s="76">
        <f>詳細3!I167</f>
        <v>0</v>
      </c>
      <c r="J310" s="76">
        <f>詳細3!J167</f>
        <v>0</v>
      </c>
      <c r="K310" s="76">
        <f>詳細3!K167</f>
        <v>0</v>
      </c>
      <c r="L310" s="76">
        <f>詳細3!L167</f>
        <v>0</v>
      </c>
      <c r="M310" s="76">
        <f>詳細3!M167</f>
        <v>0</v>
      </c>
      <c r="N310" s="76">
        <f>詳細3!N167</f>
        <v>0</v>
      </c>
      <c r="O310" s="76">
        <f>詳細3!O167</f>
        <v>0</v>
      </c>
      <c r="P310" s="76">
        <f>詳細3!P167</f>
        <v>0</v>
      </c>
      <c r="Q310" s="76">
        <f>SUM(D310:P310)</f>
        <v>0</v>
      </c>
    </row>
    <row r="311" spans="3:17" s="33" customFormat="1" ht="15" customHeight="1">
      <c r="C311" s="77" t="s">
        <v>100</v>
      </c>
      <c r="D311" s="78">
        <f>詳細3!D168</f>
        <v>0</v>
      </c>
      <c r="E311" s="78">
        <f>詳細3!E168</f>
        <v>0</v>
      </c>
      <c r="F311" s="78">
        <f>詳細3!F168</f>
        <v>0</v>
      </c>
      <c r="G311" s="78">
        <f>詳細3!G168</f>
        <v>0</v>
      </c>
      <c r="H311" s="78">
        <f>詳細3!H168</f>
        <v>0</v>
      </c>
      <c r="I311" s="78">
        <f>詳細3!I168</f>
        <v>0</v>
      </c>
      <c r="J311" s="78">
        <f>詳細3!J168</f>
        <v>0</v>
      </c>
      <c r="K311" s="78">
        <f>詳細3!K168</f>
        <v>0</v>
      </c>
      <c r="L311" s="78">
        <f>詳細3!L168</f>
        <v>0</v>
      </c>
      <c r="M311" s="78">
        <f>詳細3!M168</f>
        <v>0</v>
      </c>
      <c r="N311" s="78">
        <f>詳細3!N168</f>
        <v>0</v>
      </c>
      <c r="O311" s="78">
        <f>詳細3!O168</f>
        <v>0</v>
      </c>
      <c r="P311" s="78">
        <f>詳細3!P168</f>
        <v>0</v>
      </c>
      <c r="Q311" s="78">
        <f>SUM(D311:P311)</f>
        <v>0</v>
      </c>
    </row>
    <row r="312" spans="3:17" s="33" customFormat="1" ht="15" customHeight="1">
      <c r="C312" s="77" t="s">
        <v>101</v>
      </c>
      <c r="D312" s="78">
        <f>詳細3!D169</f>
        <v>0</v>
      </c>
      <c r="E312" s="78">
        <f>詳細3!E169</f>
        <v>0</v>
      </c>
      <c r="F312" s="78">
        <f>詳細3!F169</f>
        <v>0</v>
      </c>
      <c r="G312" s="78">
        <f>詳細3!G169</f>
        <v>0</v>
      </c>
      <c r="H312" s="78">
        <f>詳細3!H169</f>
        <v>0</v>
      </c>
      <c r="I312" s="78">
        <f>詳細3!I169</f>
        <v>0</v>
      </c>
      <c r="J312" s="78">
        <f>詳細3!J169</f>
        <v>0</v>
      </c>
      <c r="K312" s="78">
        <f>詳細3!K169</f>
        <v>0</v>
      </c>
      <c r="L312" s="78">
        <f>詳細3!L169</f>
        <v>0</v>
      </c>
      <c r="M312" s="78">
        <f>詳細3!M169</f>
        <v>0</v>
      </c>
      <c r="N312" s="78">
        <f>詳細3!N169</f>
        <v>0</v>
      </c>
      <c r="O312" s="78">
        <f>詳細3!O169</f>
        <v>0</v>
      </c>
      <c r="P312" s="78">
        <f>詳細3!P169</f>
        <v>0</v>
      </c>
      <c r="Q312" s="78">
        <f>SUM(D312:P312)</f>
        <v>0</v>
      </c>
    </row>
    <row r="313" spans="3:17" s="33" customFormat="1" ht="15" customHeight="1">
      <c r="C313" s="79" t="s">
        <v>91</v>
      </c>
      <c r="D313" s="45">
        <f>詳細3!D170</f>
        <v>0</v>
      </c>
      <c r="E313" s="45">
        <f>詳細3!E170</f>
        <v>0</v>
      </c>
      <c r="F313" s="45">
        <f>詳細3!F170</f>
        <v>0</v>
      </c>
      <c r="G313" s="45">
        <f>詳細3!G170</f>
        <v>0</v>
      </c>
      <c r="H313" s="45">
        <f>詳細3!H170</f>
        <v>0</v>
      </c>
      <c r="I313" s="45">
        <f>詳細3!I170</f>
        <v>0</v>
      </c>
      <c r="J313" s="45">
        <f>詳細3!J170</f>
        <v>0</v>
      </c>
      <c r="K313" s="45">
        <f>詳細3!K170</f>
        <v>0</v>
      </c>
      <c r="L313" s="45">
        <f>詳細3!L170</f>
        <v>0</v>
      </c>
      <c r="M313" s="45">
        <f>詳細3!M170</f>
        <v>0</v>
      </c>
      <c r="N313" s="45">
        <f>詳細3!N170</f>
        <v>0</v>
      </c>
      <c r="O313" s="45">
        <f>詳細3!O170</f>
        <v>0</v>
      </c>
      <c r="P313" s="45">
        <f>詳細3!P170</f>
        <v>0</v>
      </c>
      <c r="Q313" s="45">
        <f>SUM(D313:P313)</f>
        <v>0</v>
      </c>
    </row>
    <row r="314" spans="3:17" s="33" customFormat="1" ht="10.7" customHeight="1">
      <c r="F314" s="31"/>
      <c r="G314" s="69"/>
      <c r="N314" s="47"/>
      <c r="O314" s="47"/>
    </row>
    <row r="315" spans="3:17" s="33" customFormat="1" ht="12.95" customHeight="1">
      <c r="C315" s="33" t="s">
        <v>104</v>
      </c>
      <c r="F315" s="31"/>
      <c r="G315" s="69"/>
      <c r="N315" s="47"/>
      <c r="O315" s="47"/>
    </row>
    <row r="316" spans="3:17" s="33" customFormat="1" ht="15" customHeight="1">
      <c r="F316" s="31"/>
      <c r="G316" s="69"/>
      <c r="N316" s="47"/>
      <c r="O316" s="47"/>
    </row>
    <row r="317" spans="3:17" s="33" customFormat="1" ht="15" customHeight="1">
      <c r="F317" s="31"/>
      <c r="G317" s="69"/>
      <c r="N317" s="47"/>
      <c r="O317" s="47"/>
    </row>
    <row r="318" spans="3:17" s="33" customFormat="1" ht="15" customHeight="1">
      <c r="F318" s="31"/>
      <c r="G318" s="69"/>
      <c r="N318" s="47"/>
      <c r="O318" s="47"/>
    </row>
    <row r="319" spans="3:17" s="33" customFormat="1" ht="15" customHeight="1">
      <c r="F319" s="31"/>
      <c r="G319" s="69"/>
      <c r="N319" s="47"/>
      <c r="O319" s="47"/>
    </row>
    <row r="320" spans="3:17" s="33" customFormat="1" ht="15" customHeight="1">
      <c r="F320" s="31"/>
      <c r="G320" s="69"/>
      <c r="N320" s="47"/>
      <c r="O320" s="47"/>
    </row>
    <row r="321" spans="3:17" s="33" customFormat="1" ht="15" customHeight="1">
      <c r="F321" s="31"/>
      <c r="G321" s="69"/>
      <c r="N321" s="47"/>
      <c r="O321" s="47"/>
    </row>
    <row r="322" spans="3:17" s="33" customFormat="1" ht="15" customHeight="1">
      <c r="F322" s="31"/>
      <c r="G322" s="69"/>
      <c r="N322" s="47"/>
      <c r="O322" s="47"/>
    </row>
    <row r="323" spans="3:17" s="33" customFormat="1" ht="15" customHeight="1">
      <c r="F323" s="31"/>
      <c r="G323" s="69"/>
      <c r="N323" s="47"/>
      <c r="O323" s="47"/>
    </row>
    <row r="324" spans="3:17" s="33" customFormat="1" ht="15" customHeight="1">
      <c r="F324" s="31"/>
      <c r="G324" s="69"/>
      <c r="N324" s="47"/>
      <c r="O324" s="47"/>
    </row>
    <row r="325" spans="3:17" s="33" customFormat="1" ht="15" customHeight="1">
      <c r="F325" s="31"/>
      <c r="G325" s="69"/>
      <c r="N325" s="47"/>
      <c r="O325" s="47"/>
    </row>
    <row r="326" spans="3:17" s="33" customFormat="1" ht="17.25">
      <c r="C326" s="36" t="s">
        <v>131</v>
      </c>
      <c r="F326" s="31"/>
      <c r="G326" s="69"/>
      <c r="N326" s="47"/>
      <c r="O326" s="47"/>
    </row>
    <row r="327" spans="3:17" s="33" customFormat="1" ht="15" customHeight="1">
      <c r="C327" s="80"/>
      <c r="F327" s="31"/>
      <c r="G327" s="69"/>
      <c r="N327" s="47"/>
      <c r="O327" s="47"/>
    </row>
    <row r="328" spans="3:17" s="33" customFormat="1" ht="15" customHeight="1">
      <c r="C328" s="30" t="s">
        <v>132</v>
      </c>
      <c r="D328" s="27"/>
      <c r="E328" s="27"/>
      <c r="F328" s="70"/>
      <c r="G328" s="71"/>
      <c r="H328" s="27"/>
      <c r="I328" s="27"/>
      <c r="J328" s="72"/>
      <c r="K328" s="73"/>
      <c r="L328" s="27"/>
      <c r="M328" s="27"/>
      <c r="N328" s="27"/>
      <c r="O328" s="27"/>
      <c r="P328" s="27"/>
      <c r="Q328" s="31" t="s">
        <v>57</v>
      </c>
    </row>
    <row r="329" spans="3:17" s="33" customFormat="1" ht="15" customHeight="1">
      <c r="C329" s="38"/>
      <c r="D329" s="675" t="str">
        <f t="shared" ref="D329:P329" si="49">D6</f>
        <v>01</v>
      </c>
      <c r="E329" s="675" t="str">
        <f t="shared" si="49"/>
        <v>02</v>
      </c>
      <c r="F329" s="675" t="str">
        <f t="shared" si="49"/>
        <v>03</v>
      </c>
      <c r="G329" s="675" t="str">
        <f t="shared" si="49"/>
        <v>04</v>
      </c>
      <c r="H329" s="675" t="str">
        <f t="shared" si="49"/>
        <v>05</v>
      </c>
      <c r="I329" s="675" t="str">
        <f t="shared" si="49"/>
        <v>06</v>
      </c>
      <c r="J329" s="675" t="str">
        <f t="shared" si="49"/>
        <v>07</v>
      </c>
      <c r="K329" s="675" t="str">
        <f t="shared" si="49"/>
        <v>08</v>
      </c>
      <c r="L329" s="675" t="str">
        <f t="shared" si="49"/>
        <v>09</v>
      </c>
      <c r="M329" s="675" t="str">
        <f t="shared" si="49"/>
        <v>10</v>
      </c>
      <c r="N329" s="675" t="str">
        <f t="shared" si="49"/>
        <v>11</v>
      </c>
      <c r="O329" s="675" t="str">
        <f t="shared" si="49"/>
        <v>12</v>
      </c>
      <c r="P329" s="675" t="str">
        <f t="shared" si="49"/>
        <v>13</v>
      </c>
      <c r="Q329" s="675"/>
    </row>
    <row r="330" spans="3:17" s="33" customFormat="1" ht="27">
      <c r="C330" s="74" t="s">
        <v>58</v>
      </c>
      <c r="D330" s="703" t="str">
        <f t="shared" ref="D330:Q330" si="50">D7</f>
        <v>農林漁業</v>
      </c>
      <c r="E330" s="703" t="str">
        <f t="shared" si="50"/>
        <v>鉱業</v>
      </c>
      <c r="F330" s="703" t="str">
        <f t="shared" si="50"/>
        <v>製造業</v>
      </c>
      <c r="G330" s="703" t="str">
        <f t="shared" si="50"/>
        <v>建設</v>
      </c>
      <c r="H330" s="703" t="str">
        <f t="shared" si="50"/>
        <v>電力・ガス・水道</v>
      </c>
      <c r="I330" s="703" t="str">
        <f t="shared" si="50"/>
        <v>商業　　　　　　　　</v>
      </c>
      <c r="J330" s="703" t="str">
        <f t="shared" si="50"/>
        <v>金融・保険　　　　　</v>
      </c>
      <c r="K330" s="703" t="str">
        <f t="shared" si="50"/>
        <v>不動産　　　　　　　</v>
      </c>
      <c r="L330" s="703" t="str">
        <f t="shared" si="50"/>
        <v>運輸・郵便　　　</v>
      </c>
      <c r="M330" s="703" t="str">
        <f t="shared" si="50"/>
        <v>情報通信</v>
      </c>
      <c r="N330" s="703" t="str">
        <f t="shared" si="50"/>
        <v>公務　　　　　　　　</v>
      </c>
      <c r="O330" s="703" t="str">
        <f t="shared" si="50"/>
        <v>サービス業</v>
      </c>
      <c r="P330" s="703" t="str">
        <f t="shared" si="50"/>
        <v>分類不明</v>
      </c>
      <c r="Q330" s="703" t="str">
        <f t="shared" si="50"/>
        <v>合計</v>
      </c>
    </row>
    <row r="331" spans="3:17" s="33" customFormat="1" ht="15" customHeight="1">
      <c r="C331" s="75" t="s">
        <v>99</v>
      </c>
      <c r="D331" s="76">
        <f>詳細3!D61</f>
        <v>0</v>
      </c>
      <c r="E331" s="76">
        <f>詳細3!E61</f>
        <v>0</v>
      </c>
      <c r="F331" s="76">
        <f>詳細3!F61</f>
        <v>0</v>
      </c>
      <c r="G331" s="76">
        <f>詳細3!G61</f>
        <v>0</v>
      </c>
      <c r="H331" s="76">
        <f>詳細3!H61</f>
        <v>0</v>
      </c>
      <c r="I331" s="76">
        <f>詳細3!I61</f>
        <v>0</v>
      </c>
      <c r="J331" s="76">
        <f>詳細3!J61</f>
        <v>0</v>
      </c>
      <c r="K331" s="76">
        <f>詳細3!K61</f>
        <v>0</v>
      </c>
      <c r="L331" s="76">
        <f>詳細3!L61</f>
        <v>0</v>
      </c>
      <c r="M331" s="76">
        <f>詳細3!M61</f>
        <v>0</v>
      </c>
      <c r="N331" s="76">
        <f>詳細3!N61</f>
        <v>0</v>
      </c>
      <c r="O331" s="76">
        <f>詳細3!O61</f>
        <v>0</v>
      </c>
      <c r="P331" s="76">
        <f>詳細3!P61</f>
        <v>0</v>
      </c>
      <c r="Q331" s="76">
        <f>SUM(D331:P331)</f>
        <v>0</v>
      </c>
    </row>
    <row r="332" spans="3:17" s="33" customFormat="1" ht="15" customHeight="1">
      <c r="C332" s="77" t="s">
        <v>100</v>
      </c>
      <c r="D332" s="78">
        <f>詳細3!D62</f>
        <v>0</v>
      </c>
      <c r="E332" s="78">
        <f>詳細3!E62</f>
        <v>0</v>
      </c>
      <c r="F332" s="78">
        <f>詳細3!F62</f>
        <v>0</v>
      </c>
      <c r="G332" s="78">
        <f>詳細3!G62</f>
        <v>0</v>
      </c>
      <c r="H332" s="78">
        <f>詳細3!H62</f>
        <v>0</v>
      </c>
      <c r="I332" s="78">
        <f>詳細3!I62</f>
        <v>0</v>
      </c>
      <c r="J332" s="78">
        <f>詳細3!J62</f>
        <v>0</v>
      </c>
      <c r="K332" s="78">
        <f>詳細3!K62</f>
        <v>0</v>
      </c>
      <c r="L332" s="78">
        <f>詳細3!L62</f>
        <v>0</v>
      </c>
      <c r="M332" s="78">
        <f>詳細3!M62</f>
        <v>0</v>
      </c>
      <c r="N332" s="78">
        <f>詳細3!N62</f>
        <v>0</v>
      </c>
      <c r="O332" s="78">
        <f>詳細3!O62</f>
        <v>0</v>
      </c>
      <c r="P332" s="78">
        <f>詳細3!P62</f>
        <v>0</v>
      </c>
      <c r="Q332" s="78">
        <f>SUM(D332:P332)</f>
        <v>0</v>
      </c>
    </row>
    <row r="333" spans="3:17" s="33" customFormat="1" ht="15" customHeight="1">
      <c r="C333" s="77" t="s">
        <v>101</v>
      </c>
      <c r="D333" s="78">
        <f>詳細3!D63</f>
        <v>0</v>
      </c>
      <c r="E333" s="78">
        <f>詳細3!E63</f>
        <v>0</v>
      </c>
      <c r="F333" s="78">
        <f>詳細3!F63</f>
        <v>0</v>
      </c>
      <c r="G333" s="78">
        <f>詳細3!G63</f>
        <v>0</v>
      </c>
      <c r="H333" s="78">
        <f>詳細3!H63</f>
        <v>0</v>
      </c>
      <c r="I333" s="78">
        <f>詳細3!I63</f>
        <v>0</v>
      </c>
      <c r="J333" s="78">
        <f>詳細3!J63</f>
        <v>0</v>
      </c>
      <c r="K333" s="78">
        <f>詳細3!K63</f>
        <v>0</v>
      </c>
      <c r="L333" s="78">
        <f>詳細3!L63</f>
        <v>0</v>
      </c>
      <c r="M333" s="78">
        <f>詳細3!M63</f>
        <v>0</v>
      </c>
      <c r="N333" s="78">
        <f>詳細3!N63</f>
        <v>0</v>
      </c>
      <c r="O333" s="78">
        <f>詳細3!O63</f>
        <v>0</v>
      </c>
      <c r="P333" s="78">
        <f>詳細3!P63</f>
        <v>0</v>
      </c>
      <c r="Q333" s="78">
        <f>SUM(D333:P333)</f>
        <v>0</v>
      </c>
    </row>
    <row r="334" spans="3:17" s="33" customFormat="1" ht="15" customHeight="1">
      <c r="C334" s="79" t="s">
        <v>91</v>
      </c>
      <c r="D334" s="45">
        <f>詳細3!D64</f>
        <v>0</v>
      </c>
      <c r="E334" s="45">
        <f>詳細3!E64</f>
        <v>0</v>
      </c>
      <c r="F334" s="45">
        <f>詳細3!F64</f>
        <v>0</v>
      </c>
      <c r="G334" s="45">
        <f>詳細3!G64</f>
        <v>0</v>
      </c>
      <c r="H334" s="45">
        <f>詳細3!H64</f>
        <v>0</v>
      </c>
      <c r="I334" s="45">
        <f>詳細3!I64</f>
        <v>0</v>
      </c>
      <c r="J334" s="45">
        <f>詳細3!J64</f>
        <v>0</v>
      </c>
      <c r="K334" s="45">
        <f>詳細3!K64</f>
        <v>0</v>
      </c>
      <c r="L334" s="45">
        <f>詳細3!L64</f>
        <v>0</v>
      </c>
      <c r="M334" s="45">
        <f>詳細3!M64</f>
        <v>0</v>
      </c>
      <c r="N334" s="45">
        <f>詳細3!N64</f>
        <v>0</v>
      </c>
      <c r="O334" s="45">
        <f>詳細3!O64</f>
        <v>0</v>
      </c>
      <c r="P334" s="45">
        <f>詳細3!P64</f>
        <v>0</v>
      </c>
      <c r="Q334" s="45">
        <f>SUM(D334:P334)</f>
        <v>0</v>
      </c>
    </row>
    <row r="335" spans="3:17" s="33" customFormat="1" ht="15" customHeight="1">
      <c r="F335" s="31"/>
      <c r="G335" s="69"/>
      <c r="N335" s="47"/>
      <c r="O335" s="47"/>
    </row>
    <row r="336" spans="3:17" s="33" customFormat="1" ht="15" customHeight="1">
      <c r="C336" s="30" t="s">
        <v>133</v>
      </c>
      <c r="D336" s="27"/>
      <c r="E336" s="27"/>
      <c r="F336" s="70"/>
      <c r="G336" s="71"/>
      <c r="H336" s="27"/>
      <c r="I336" s="27"/>
      <c r="J336" s="72"/>
      <c r="K336" s="73"/>
      <c r="L336" s="27"/>
      <c r="M336" s="27"/>
      <c r="N336" s="27"/>
      <c r="O336" s="27"/>
      <c r="P336" s="27"/>
      <c r="Q336" s="31" t="s">
        <v>57</v>
      </c>
    </row>
    <row r="337" spans="3:17" s="33" customFormat="1" ht="15" customHeight="1">
      <c r="C337" s="38"/>
      <c r="D337" s="675" t="str">
        <f t="shared" ref="D337:P337" si="51">D6</f>
        <v>01</v>
      </c>
      <c r="E337" s="675" t="str">
        <f t="shared" si="51"/>
        <v>02</v>
      </c>
      <c r="F337" s="675" t="str">
        <f t="shared" si="51"/>
        <v>03</v>
      </c>
      <c r="G337" s="675" t="str">
        <f t="shared" si="51"/>
        <v>04</v>
      </c>
      <c r="H337" s="675" t="str">
        <f t="shared" si="51"/>
        <v>05</v>
      </c>
      <c r="I337" s="675" t="str">
        <f t="shared" si="51"/>
        <v>06</v>
      </c>
      <c r="J337" s="675" t="str">
        <f t="shared" si="51"/>
        <v>07</v>
      </c>
      <c r="K337" s="675" t="str">
        <f t="shared" si="51"/>
        <v>08</v>
      </c>
      <c r="L337" s="675" t="str">
        <f t="shared" si="51"/>
        <v>09</v>
      </c>
      <c r="M337" s="675" t="str">
        <f t="shared" si="51"/>
        <v>10</v>
      </c>
      <c r="N337" s="675" t="str">
        <f t="shared" si="51"/>
        <v>11</v>
      </c>
      <c r="O337" s="675" t="str">
        <f t="shared" si="51"/>
        <v>12</v>
      </c>
      <c r="P337" s="675" t="str">
        <f t="shared" si="51"/>
        <v>13</v>
      </c>
      <c r="Q337" s="675"/>
    </row>
    <row r="338" spans="3:17" s="33" customFormat="1" ht="27">
      <c r="C338" s="74" t="s">
        <v>58</v>
      </c>
      <c r="D338" s="703" t="str">
        <f t="shared" ref="D338:Q338" si="52">D7</f>
        <v>農林漁業</v>
      </c>
      <c r="E338" s="703" t="str">
        <f t="shared" si="52"/>
        <v>鉱業</v>
      </c>
      <c r="F338" s="703" t="str">
        <f t="shared" si="52"/>
        <v>製造業</v>
      </c>
      <c r="G338" s="703" t="str">
        <f t="shared" si="52"/>
        <v>建設</v>
      </c>
      <c r="H338" s="703" t="str">
        <f t="shared" si="52"/>
        <v>電力・ガス・水道</v>
      </c>
      <c r="I338" s="703" t="str">
        <f t="shared" si="52"/>
        <v>商業　　　　　　　　</v>
      </c>
      <c r="J338" s="703" t="str">
        <f t="shared" si="52"/>
        <v>金融・保険　　　　　</v>
      </c>
      <c r="K338" s="703" t="str">
        <f t="shared" si="52"/>
        <v>不動産　　　　　　　</v>
      </c>
      <c r="L338" s="703" t="str">
        <f t="shared" si="52"/>
        <v>運輸・郵便　　　</v>
      </c>
      <c r="M338" s="703" t="str">
        <f t="shared" si="52"/>
        <v>情報通信</v>
      </c>
      <c r="N338" s="703" t="str">
        <f t="shared" si="52"/>
        <v>公務　　　　　　　　</v>
      </c>
      <c r="O338" s="703" t="str">
        <f t="shared" si="52"/>
        <v>サービス業</v>
      </c>
      <c r="P338" s="703" t="str">
        <f t="shared" si="52"/>
        <v>分類不明</v>
      </c>
      <c r="Q338" s="703" t="str">
        <f t="shared" si="52"/>
        <v>合計</v>
      </c>
    </row>
    <row r="339" spans="3:17" s="33" customFormat="1" ht="15" customHeight="1">
      <c r="C339" s="75" t="s">
        <v>99</v>
      </c>
      <c r="D339" s="76">
        <f>詳細3!D140</f>
        <v>0</v>
      </c>
      <c r="E339" s="76">
        <f>詳細3!E140</f>
        <v>0</v>
      </c>
      <c r="F339" s="76">
        <f>詳細3!F140</f>
        <v>0</v>
      </c>
      <c r="G339" s="76">
        <f>詳細3!G140</f>
        <v>0</v>
      </c>
      <c r="H339" s="76">
        <f>詳細3!H140</f>
        <v>0</v>
      </c>
      <c r="I339" s="76">
        <f>詳細3!I140</f>
        <v>0</v>
      </c>
      <c r="J339" s="76">
        <f>詳細3!J140</f>
        <v>0</v>
      </c>
      <c r="K339" s="76">
        <f>詳細3!K140</f>
        <v>0</v>
      </c>
      <c r="L339" s="76">
        <f>詳細3!L140</f>
        <v>0</v>
      </c>
      <c r="M339" s="76">
        <f>詳細3!M140</f>
        <v>0</v>
      </c>
      <c r="N339" s="76">
        <f>詳細3!N140</f>
        <v>0</v>
      </c>
      <c r="O339" s="76">
        <f>詳細3!O140</f>
        <v>0</v>
      </c>
      <c r="P339" s="76">
        <f>詳細3!P140</f>
        <v>0</v>
      </c>
      <c r="Q339" s="76">
        <f>SUM(D339:P339)</f>
        <v>0</v>
      </c>
    </row>
    <row r="340" spans="3:17" s="33" customFormat="1" ht="15" customHeight="1">
      <c r="C340" s="77" t="s">
        <v>100</v>
      </c>
      <c r="D340" s="78">
        <f>詳細3!D141</f>
        <v>0</v>
      </c>
      <c r="E340" s="78">
        <f>詳細3!E141</f>
        <v>0</v>
      </c>
      <c r="F340" s="78">
        <f>詳細3!F141</f>
        <v>0</v>
      </c>
      <c r="G340" s="78">
        <f>詳細3!G141</f>
        <v>0</v>
      </c>
      <c r="H340" s="78">
        <f>詳細3!H141</f>
        <v>0</v>
      </c>
      <c r="I340" s="78">
        <f>詳細3!I141</f>
        <v>0</v>
      </c>
      <c r="J340" s="78">
        <f>詳細3!J141</f>
        <v>0</v>
      </c>
      <c r="K340" s="78">
        <f>詳細3!K141</f>
        <v>0</v>
      </c>
      <c r="L340" s="78">
        <f>詳細3!L141</f>
        <v>0</v>
      </c>
      <c r="M340" s="78">
        <f>詳細3!M141</f>
        <v>0</v>
      </c>
      <c r="N340" s="78">
        <f>詳細3!N141</f>
        <v>0</v>
      </c>
      <c r="O340" s="78">
        <f>詳細3!O141</f>
        <v>0</v>
      </c>
      <c r="P340" s="78">
        <f>詳細3!P141</f>
        <v>0</v>
      </c>
      <c r="Q340" s="78">
        <f>SUM(D340:P340)</f>
        <v>0</v>
      </c>
    </row>
    <row r="341" spans="3:17" s="33" customFormat="1" ht="15" customHeight="1">
      <c r="C341" s="77" t="s">
        <v>101</v>
      </c>
      <c r="D341" s="78">
        <f>詳細3!D142</f>
        <v>0</v>
      </c>
      <c r="E341" s="78">
        <f>詳細3!E142</f>
        <v>0</v>
      </c>
      <c r="F341" s="78">
        <f>詳細3!F142</f>
        <v>0</v>
      </c>
      <c r="G341" s="78">
        <f>詳細3!G142</f>
        <v>0</v>
      </c>
      <c r="H341" s="78">
        <f>詳細3!H142</f>
        <v>0</v>
      </c>
      <c r="I341" s="78">
        <f>詳細3!I142</f>
        <v>0</v>
      </c>
      <c r="J341" s="78">
        <f>詳細3!J142</f>
        <v>0</v>
      </c>
      <c r="K341" s="78">
        <f>詳細3!K142</f>
        <v>0</v>
      </c>
      <c r="L341" s="78">
        <f>詳細3!L142</f>
        <v>0</v>
      </c>
      <c r="M341" s="78">
        <f>詳細3!M142</f>
        <v>0</v>
      </c>
      <c r="N341" s="78">
        <f>詳細3!N142</f>
        <v>0</v>
      </c>
      <c r="O341" s="78">
        <f>詳細3!O142</f>
        <v>0</v>
      </c>
      <c r="P341" s="78">
        <f>詳細3!P142</f>
        <v>0</v>
      </c>
      <c r="Q341" s="78">
        <f>SUM(D341:P341)</f>
        <v>0</v>
      </c>
    </row>
    <row r="342" spans="3:17" s="33" customFormat="1" ht="15" customHeight="1">
      <c r="C342" s="79" t="s">
        <v>91</v>
      </c>
      <c r="D342" s="45">
        <f>詳細3!D143</f>
        <v>0</v>
      </c>
      <c r="E342" s="45">
        <f>詳細3!E143</f>
        <v>0</v>
      </c>
      <c r="F342" s="45">
        <f>詳細3!F143</f>
        <v>0</v>
      </c>
      <c r="G342" s="45">
        <f>詳細3!G143</f>
        <v>0</v>
      </c>
      <c r="H342" s="45">
        <f>詳細3!H143</f>
        <v>0</v>
      </c>
      <c r="I342" s="45">
        <f>詳細3!I143</f>
        <v>0</v>
      </c>
      <c r="J342" s="45">
        <f>詳細3!J143</f>
        <v>0</v>
      </c>
      <c r="K342" s="45">
        <f>詳細3!K143</f>
        <v>0</v>
      </c>
      <c r="L342" s="45">
        <f>詳細3!L143</f>
        <v>0</v>
      </c>
      <c r="M342" s="45">
        <f>詳細3!M143</f>
        <v>0</v>
      </c>
      <c r="N342" s="45">
        <f>詳細3!N143</f>
        <v>0</v>
      </c>
      <c r="O342" s="45">
        <f>詳細3!O143</f>
        <v>0</v>
      </c>
      <c r="P342" s="45">
        <f>詳細3!P143</f>
        <v>0</v>
      </c>
      <c r="Q342" s="45">
        <f>SUM(D342:P342)</f>
        <v>0</v>
      </c>
    </row>
    <row r="343" spans="3:17" s="33" customFormat="1" ht="15" customHeight="1">
      <c r="F343" s="31"/>
      <c r="G343" s="69"/>
      <c r="N343" s="47"/>
      <c r="O343" s="47"/>
    </row>
    <row r="344" spans="3:17" s="33" customFormat="1" ht="15" customHeight="1">
      <c r="C344" s="30" t="s">
        <v>134</v>
      </c>
      <c r="D344" s="27"/>
      <c r="E344" s="27"/>
      <c r="F344" s="70"/>
      <c r="G344" s="71"/>
      <c r="H344" s="27"/>
      <c r="I344" s="27"/>
      <c r="J344" s="72"/>
      <c r="K344" s="73"/>
      <c r="L344" s="27"/>
      <c r="M344" s="27"/>
      <c r="N344" s="27"/>
      <c r="O344" s="27"/>
      <c r="P344" s="27"/>
      <c r="Q344" s="31" t="s">
        <v>57</v>
      </c>
    </row>
    <row r="345" spans="3:17" s="33" customFormat="1" ht="15" customHeight="1">
      <c r="C345" s="38"/>
      <c r="D345" s="675" t="str">
        <f t="shared" ref="D345:P345" si="53">D6</f>
        <v>01</v>
      </c>
      <c r="E345" s="675" t="str">
        <f t="shared" si="53"/>
        <v>02</v>
      </c>
      <c r="F345" s="675" t="str">
        <f t="shared" si="53"/>
        <v>03</v>
      </c>
      <c r="G345" s="675" t="str">
        <f t="shared" si="53"/>
        <v>04</v>
      </c>
      <c r="H345" s="675" t="str">
        <f t="shared" si="53"/>
        <v>05</v>
      </c>
      <c r="I345" s="675" t="str">
        <f t="shared" si="53"/>
        <v>06</v>
      </c>
      <c r="J345" s="675" t="str">
        <f t="shared" si="53"/>
        <v>07</v>
      </c>
      <c r="K345" s="675" t="str">
        <f t="shared" si="53"/>
        <v>08</v>
      </c>
      <c r="L345" s="675" t="str">
        <f t="shared" si="53"/>
        <v>09</v>
      </c>
      <c r="M345" s="675" t="str">
        <f t="shared" si="53"/>
        <v>10</v>
      </c>
      <c r="N345" s="675" t="str">
        <f t="shared" si="53"/>
        <v>11</v>
      </c>
      <c r="O345" s="675" t="str">
        <f t="shared" si="53"/>
        <v>12</v>
      </c>
      <c r="P345" s="675" t="str">
        <f t="shared" si="53"/>
        <v>13</v>
      </c>
      <c r="Q345" s="675"/>
    </row>
    <row r="346" spans="3:17" s="33" customFormat="1" ht="27">
      <c r="C346" s="74" t="s">
        <v>58</v>
      </c>
      <c r="D346" s="703" t="str">
        <f t="shared" ref="D346:Q346" si="54">D7</f>
        <v>農林漁業</v>
      </c>
      <c r="E346" s="703" t="str">
        <f t="shared" si="54"/>
        <v>鉱業</v>
      </c>
      <c r="F346" s="703" t="str">
        <f t="shared" si="54"/>
        <v>製造業</v>
      </c>
      <c r="G346" s="703" t="str">
        <f t="shared" si="54"/>
        <v>建設</v>
      </c>
      <c r="H346" s="703" t="str">
        <f t="shared" si="54"/>
        <v>電力・ガス・水道</v>
      </c>
      <c r="I346" s="703" t="str">
        <f t="shared" si="54"/>
        <v>商業　　　　　　　　</v>
      </c>
      <c r="J346" s="703" t="str">
        <f t="shared" si="54"/>
        <v>金融・保険　　　　　</v>
      </c>
      <c r="K346" s="703" t="str">
        <f t="shared" si="54"/>
        <v>不動産　　　　　　　</v>
      </c>
      <c r="L346" s="703" t="str">
        <f t="shared" si="54"/>
        <v>運輸・郵便　　　</v>
      </c>
      <c r="M346" s="703" t="str">
        <f t="shared" si="54"/>
        <v>情報通信</v>
      </c>
      <c r="N346" s="703" t="str">
        <f t="shared" si="54"/>
        <v>公務　　　　　　　　</v>
      </c>
      <c r="O346" s="703" t="str">
        <f t="shared" si="54"/>
        <v>サービス業</v>
      </c>
      <c r="P346" s="703" t="str">
        <f t="shared" si="54"/>
        <v>分類不明</v>
      </c>
      <c r="Q346" s="703" t="str">
        <f t="shared" si="54"/>
        <v>合計</v>
      </c>
    </row>
    <row r="347" spans="3:17" s="33" customFormat="1" ht="15" customHeight="1">
      <c r="C347" s="75" t="s">
        <v>99</v>
      </c>
      <c r="D347" s="76">
        <f>詳細3!D175</f>
        <v>0</v>
      </c>
      <c r="E347" s="76">
        <f>詳細3!E175</f>
        <v>0</v>
      </c>
      <c r="F347" s="76">
        <f>詳細3!F175</f>
        <v>0</v>
      </c>
      <c r="G347" s="76">
        <f>詳細3!G175</f>
        <v>0</v>
      </c>
      <c r="H347" s="76">
        <f>詳細3!H175</f>
        <v>0</v>
      </c>
      <c r="I347" s="76">
        <f>詳細3!I175</f>
        <v>0</v>
      </c>
      <c r="J347" s="76">
        <f>詳細3!J175</f>
        <v>0</v>
      </c>
      <c r="K347" s="76">
        <f>詳細3!K175</f>
        <v>0</v>
      </c>
      <c r="L347" s="76">
        <f>詳細3!L175</f>
        <v>0</v>
      </c>
      <c r="M347" s="76">
        <f>詳細3!M175</f>
        <v>0</v>
      </c>
      <c r="N347" s="76">
        <f>詳細3!N175</f>
        <v>0</v>
      </c>
      <c r="O347" s="76">
        <f>詳細3!O175</f>
        <v>0</v>
      </c>
      <c r="P347" s="76">
        <f>詳細3!P175</f>
        <v>0</v>
      </c>
      <c r="Q347" s="76">
        <f>SUM(D347:P347)</f>
        <v>0</v>
      </c>
    </row>
    <row r="348" spans="3:17" s="33" customFormat="1" ht="15" customHeight="1">
      <c r="C348" s="77" t="s">
        <v>100</v>
      </c>
      <c r="D348" s="78">
        <f>詳細3!D176</f>
        <v>0</v>
      </c>
      <c r="E348" s="78">
        <f>詳細3!E176</f>
        <v>0</v>
      </c>
      <c r="F348" s="78">
        <f>詳細3!F176</f>
        <v>0</v>
      </c>
      <c r="G348" s="78">
        <f>詳細3!G176</f>
        <v>0</v>
      </c>
      <c r="H348" s="78">
        <f>詳細3!H176</f>
        <v>0</v>
      </c>
      <c r="I348" s="78">
        <f>詳細3!I176</f>
        <v>0</v>
      </c>
      <c r="J348" s="78">
        <f>詳細3!J176</f>
        <v>0</v>
      </c>
      <c r="K348" s="78">
        <f>詳細3!K176</f>
        <v>0</v>
      </c>
      <c r="L348" s="78">
        <f>詳細3!L176</f>
        <v>0</v>
      </c>
      <c r="M348" s="78">
        <f>詳細3!M176</f>
        <v>0</v>
      </c>
      <c r="N348" s="78">
        <f>詳細3!N176</f>
        <v>0</v>
      </c>
      <c r="O348" s="78">
        <f>詳細3!O176</f>
        <v>0</v>
      </c>
      <c r="P348" s="78">
        <f>詳細3!P176</f>
        <v>0</v>
      </c>
      <c r="Q348" s="78">
        <f>SUM(D348:P348)</f>
        <v>0</v>
      </c>
    </row>
    <row r="349" spans="3:17" s="33" customFormat="1" ht="15" customHeight="1">
      <c r="C349" s="77" t="s">
        <v>101</v>
      </c>
      <c r="D349" s="78">
        <f>詳細3!D177</f>
        <v>0</v>
      </c>
      <c r="E349" s="78">
        <f>詳細3!E177</f>
        <v>0</v>
      </c>
      <c r="F349" s="78">
        <f>詳細3!F177</f>
        <v>0</v>
      </c>
      <c r="G349" s="78">
        <f>詳細3!G177</f>
        <v>0</v>
      </c>
      <c r="H349" s="78">
        <f>詳細3!H177</f>
        <v>0</v>
      </c>
      <c r="I349" s="78">
        <f>詳細3!I177</f>
        <v>0</v>
      </c>
      <c r="J349" s="78">
        <f>詳細3!J177</f>
        <v>0</v>
      </c>
      <c r="K349" s="78">
        <f>詳細3!K177</f>
        <v>0</v>
      </c>
      <c r="L349" s="78">
        <f>詳細3!L177</f>
        <v>0</v>
      </c>
      <c r="M349" s="78">
        <f>詳細3!M177</f>
        <v>0</v>
      </c>
      <c r="N349" s="78">
        <f>詳細3!N177</f>
        <v>0</v>
      </c>
      <c r="O349" s="78">
        <f>詳細3!O177</f>
        <v>0</v>
      </c>
      <c r="P349" s="78">
        <f>詳細3!P177</f>
        <v>0</v>
      </c>
      <c r="Q349" s="78">
        <f>SUM(D349:P349)</f>
        <v>0</v>
      </c>
    </row>
    <row r="350" spans="3:17" s="33" customFormat="1" ht="15" customHeight="1">
      <c r="C350" s="79" t="s">
        <v>91</v>
      </c>
      <c r="D350" s="45">
        <f>詳細3!D178</f>
        <v>0</v>
      </c>
      <c r="E350" s="45">
        <f>詳細3!E178</f>
        <v>0</v>
      </c>
      <c r="F350" s="45">
        <f>詳細3!F178</f>
        <v>0</v>
      </c>
      <c r="G350" s="45">
        <f>詳細3!G178</f>
        <v>0</v>
      </c>
      <c r="H350" s="45">
        <f>詳細3!H178</f>
        <v>0</v>
      </c>
      <c r="I350" s="45">
        <f>詳細3!I178</f>
        <v>0</v>
      </c>
      <c r="J350" s="45">
        <f>詳細3!J178</f>
        <v>0</v>
      </c>
      <c r="K350" s="45">
        <f>詳細3!K178</f>
        <v>0</v>
      </c>
      <c r="L350" s="45">
        <f>詳細3!L178</f>
        <v>0</v>
      </c>
      <c r="M350" s="45">
        <f>詳細3!M178</f>
        <v>0</v>
      </c>
      <c r="N350" s="45">
        <f>詳細3!N178</f>
        <v>0</v>
      </c>
      <c r="O350" s="45">
        <f>詳細3!O178</f>
        <v>0</v>
      </c>
      <c r="P350" s="45">
        <f>詳細3!P178</f>
        <v>0</v>
      </c>
      <c r="Q350" s="45">
        <f>SUM(D350:P350)</f>
        <v>0</v>
      </c>
    </row>
    <row r="351" spans="3:17" s="33" customFormat="1" ht="10.7" customHeight="1">
      <c r="F351" s="31"/>
      <c r="G351" s="69"/>
      <c r="N351" s="47"/>
      <c r="O351" s="47"/>
    </row>
    <row r="352" spans="3:17" s="33" customFormat="1" ht="12.95" customHeight="1">
      <c r="C352" s="33" t="s">
        <v>104</v>
      </c>
      <c r="F352" s="31"/>
      <c r="G352" s="69"/>
      <c r="N352" s="47"/>
      <c r="O352" s="47"/>
    </row>
    <row r="353" spans="3:17" s="33" customFormat="1" ht="15" customHeight="1">
      <c r="F353" s="31"/>
      <c r="G353" s="69"/>
      <c r="N353" s="47"/>
      <c r="O353" s="47"/>
    </row>
    <row r="354" spans="3:17" s="33" customFormat="1" ht="15" customHeight="1">
      <c r="F354" s="31"/>
      <c r="G354" s="69"/>
      <c r="N354" s="47"/>
      <c r="O354" s="47"/>
    </row>
    <row r="355" spans="3:17" s="33" customFormat="1" ht="15" customHeight="1">
      <c r="F355" s="31"/>
      <c r="G355" s="69"/>
      <c r="N355" s="47"/>
      <c r="O355" s="47"/>
    </row>
    <row r="356" spans="3:17" s="33" customFormat="1" ht="15" customHeight="1">
      <c r="F356" s="31"/>
      <c r="G356" s="69"/>
      <c r="N356" s="47"/>
      <c r="O356" s="47"/>
    </row>
    <row r="357" spans="3:17" s="33" customFormat="1" ht="15" customHeight="1">
      <c r="F357" s="31"/>
      <c r="G357" s="69"/>
      <c r="N357" s="47"/>
      <c r="O357" s="47"/>
    </row>
    <row r="358" spans="3:17" s="33" customFormat="1" ht="15" customHeight="1">
      <c r="F358" s="31"/>
      <c r="G358" s="69"/>
      <c r="N358" s="47"/>
      <c r="O358" s="47"/>
    </row>
    <row r="359" spans="3:17" s="33" customFormat="1" ht="15" customHeight="1">
      <c r="F359" s="31"/>
      <c r="G359" s="69"/>
      <c r="N359" s="47"/>
      <c r="O359" s="47"/>
    </row>
    <row r="360" spans="3:17" s="33" customFormat="1" ht="15" customHeight="1">
      <c r="F360" s="31"/>
      <c r="G360" s="69"/>
      <c r="N360" s="47"/>
      <c r="O360" s="47"/>
    </row>
    <row r="361" spans="3:17" s="33" customFormat="1" ht="15" customHeight="1">
      <c r="F361" s="31"/>
      <c r="G361" s="69"/>
      <c r="N361" s="47"/>
      <c r="O361" s="47"/>
    </row>
    <row r="362" spans="3:17" s="33" customFormat="1" ht="15" customHeight="1">
      <c r="F362" s="31"/>
      <c r="G362" s="69"/>
      <c r="N362" s="47"/>
      <c r="O362" s="47"/>
    </row>
    <row r="363" spans="3:17" s="33" customFormat="1" ht="15" customHeight="1">
      <c r="F363" s="31"/>
      <c r="G363" s="69"/>
      <c r="N363" s="47"/>
      <c r="O363" s="47"/>
    </row>
    <row r="364" spans="3:17" s="33" customFormat="1" ht="15" customHeight="1">
      <c r="F364" s="31"/>
      <c r="G364" s="69"/>
      <c r="N364" s="47"/>
      <c r="O364" s="47"/>
    </row>
    <row r="365" spans="3:17" s="33" customFormat="1" ht="15" customHeight="1">
      <c r="F365" s="31"/>
      <c r="G365" s="69"/>
      <c r="N365" s="47"/>
      <c r="O365" s="47"/>
    </row>
    <row r="366" spans="3:17" s="33" customFormat="1" ht="17.25">
      <c r="C366" s="36" t="s">
        <v>135</v>
      </c>
      <c r="F366" s="31"/>
      <c r="G366" s="69"/>
      <c r="N366" s="47"/>
      <c r="O366" s="47"/>
    </row>
    <row r="367" spans="3:17" s="33" customFormat="1" ht="15" customHeight="1">
      <c r="F367" s="31"/>
      <c r="G367" s="69"/>
      <c r="N367" s="47"/>
      <c r="O367" s="47"/>
    </row>
    <row r="368" spans="3:17" s="33" customFormat="1" ht="15" customHeight="1">
      <c r="C368" s="30" t="s">
        <v>136</v>
      </c>
      <c r="D368" s="27"/>
      <c r="E368" s="27"/>
      <c r="F368" s="70"/>
      <c r="G368" s="71"/>
      <c r="H368" s="27"/>
      <c r="I368" s="27"/>
      <c r="J368" s="72"/>
      <c r="K368" s="73"/>
      <c r="L368" s="27"/>
      <c r="M368" s="27"/>
      <c r="N368" s="27"/>
      <c r="O368" s="27"/>
      <c r="P368" s="27"/>
      <c r="Q368" s="31" t="s">
        <v>57</v>
      </c>
    </row>
    <row r="369" spans="3:17" s="33" customFormat="1" ht="15" customHeight="1">
      <c r="C369" s="38"/>
      <c r="D369" s="675" t="str">
        <f t="shared" ref="D369:P369" si="55">D6</f>
        <v>01</v>
      </c>
      <c r="E369" s="675" t="str">
        <f t="shared" si="55"/>
        <v>02</v>
      </c>
      <c r="F369" s="675" t="str">
        <f t="shared" si="55"/>
        <v>03</v>
      </c>
      <c r="G369" s="675" t="str">
        <f t="shared" si="55"/>
        <v>04</v>
      </c>
      <c r="H369" s="675" t="str">
        <f t="shared" si="55"/>
        <v>05</v>
      </c>
      <c r="I369" s="675" t="str">
        <f t="shared" si="55"/>
        <v>06</v>
      </c>
      <c r="J369" s="675" t="str">
        <f t="shared" si="55"/>
        <v>07</v>
      </c>
      <c r="K369" s="675" t="str">
        <f t="shared" si="55"/>
        <v>08</v>
      </c>
      <c r="L369" s="675" t="str">
        <f t="shared" si="55"/>
        <v>09</v>
      </c>
      <c r="M369" s="675" t="str">
        <f t="shared" si="55"/>
        <v>10</v>
      </c>
      <c r="N369" s="675" t="str">
        <f t="shared" si="55"/>
        <v>11</v>
      </c>
      <c r="O369" s="675" t="str">
        <f t="shared" si="55"/>
        <v>12</v>
      </c>
      <c r="P369" s="675" t="str">
        <f t="shared" si="55"/>
        <v>13</v>
      </c>
      <c r="Q369" s="675"/>
    </row>
    <row r="370" spans="3:17" s="33" customFormat="1" ht="27">
      <c r="C370" s="74" t="s">
        <v>58</v>
      </c>
      <c r="D370" s="703" t="str">
        <f t="shared" ref="D370:Q370" si="56">D7</f>
        <v>農林漁業</v>
      </c>
      <c r="E370" s="703" t="str">
        <f t="shared" si="56"/>
        <v>鉱業</v>
      </c>
      <c r="F370" s="703" t="str">
        <f t="shared" si="56"/>
        <v>製造業</v>
      </c>
      <c r="G370" s="703" t="str">
        <f t="shared" si="56"/>
        <v>建設</v>
      </c>
      <c r="H370" s="703" t="str">
        <f t="shared" si="56"/>
        <v>電力・ガス・水道</v>
      </c>
      <c r="I370" s="703" t="str">
        <f t="shared" si="56"/>
        <v>商業　　　　　　　　</v>
      </c>
      <c r="J370" s="703" t="str">
        <f t="shared" si="56"/>
        <v>金融・保険　　　　　</v>
      </c>
      <c r="K370" s="703" t="str">
        <f t="shared" si="56"/>
        <v>不動産　　　　　　　</v>
      </c>
      <c r="L370" s="703" t="str">
        <f t="shared" si="56"/>
        <v>運輸・郵便　　　</v>
      </c>
      <c r="M370" s="703" t="str">
        <f t="shared" si="56"/>
        <v>情報通信</v>
      </c>
      <c r="N370" s="703" t="str">
        <f t="shared" si="56"/>
        <v>公務　　　　　　　　</v>
      </c>
      <c r="O370" s="703" t="str">
        <f t="shared" si="56"/>
        <v>サービス業</v>
      </c>
      <c r="P370" s="703" t="str">
        <f t="shared" si="56"/>
        <v>分類不明</v>
      </c>
      <c r="Q370" s="703" t="str">
        <f t="shared" si="56"/>
        <v>合計</v>
      </c>
    </row>
    <row r="371" spans="3:17" s="33" customFormat="1" ht="15" customHeight="1">
      <c r="C371" s="75" t="s">
        <v>99</v>
      </c>
      <c r="D371" s="76">
        <f>詳細3!D74</f>
        <v>0</v>
      </c>
      <c r="E371" s="76">
        <f>詳細3!E74</f>
        <v>0</v>
      </c>
      <c r="F371" s="76">
        <f>詳細3!F74</f>
        <v>0</v>
      </c>
      <c r="G371" s="76">
        <f>詳細3!G74</f>
        <v>0</v>
      </c>
      <c r="H371" s="76">
        <f>詳細3!H74</f>
        <v>0</v>
      </c>
      <c r="I371" s="76">
        <f>詳細3!I74</f>
        <v>0</v>
      </c>
      <c r="J371" s="76">
        <f>詳細3!J74</f>
        <v>0</v>
      </c>
      <c r="K371" s="76">
        <f>詳細3!K74</f>
        <v>0</v>
      </c>
      <c r="L371" s="76">
        <f>詳細3!L74</f>
        <v>0</v>
      </c>
      <c r="M371" s="76">
        <f>詳細3!M74</f>
        <v>0</v>
      </c>
      <c r="N371" s="76">
        <f>詳細3!N74</f>
        <v>0</v>
      </c>
      <c r="O371" s="76">
        <f>詳細3!O74</f>
        <v>0</v>
      </c>
      <c r="P371" s="76">
        <f>詳細3!P74</f>
        <v>0</v>
      </c>
      <c r="Q371" s="76">
        <f>SUM(D371:P371)</f>
        <v>0</v>
      </c>
    </row>
    <row r="372" spans="3:17" s="33" customFormat="1" ht="15" customHeight="1">
      <c r="C372" s="77" t="s">
        <v>100</v>
      </c>
      <c r="D372" s="78">
        <f>詳細3!D75</f>
        <v>0</v>
      </c>
      <c r="E372" s="78">
        <f>詳細3!E75</f>
        <v>0</v>
      </c>
      <c r="F372" s="78">
        <f>詳細3!F75</f>
        <v>0</v>
      </c>
      <c r="G372" s="78">
        <f>詳細3!G75</f>
        <v>0</v>
      </c>
      <c r="H372" s="78">
        <f>詳細3!H75</f>
        <v>0</v>
      </c>
      <c r="I372" s="78">
        <f>詳細3!I75</f>
        <v>0</v>
      </c>
      <c r="J372" s="78">
        <f>詳細3!J75</f>
        <v>0</v>
      </c>
      <c r="K372" s="78">
        <f>詳細3!K75</f>
        <v>0</v>
      </c>
      <c r="L372" s="78">
        <f>詳細3!L75</f>
        <v>0</v>
      </c>
      <c r="M372" s="78">
        <f>詳細3!M75</f>
        <v>0</v>
      </c>
      <c r="N372" s="78">
        <f>詳細3!N75</f>
        <v>0</v>
      </c>
      <c r="O372" s="78">
        <f>詳細3!O75</f>
        <v>0</v>
      </c>
      <c r="P372" s="78">
        <f>詳細3!P75</f>
        <v>0</v>
      </c>
      <c r="Q372" s="78">
        <f>SUM(D372:P372)</f>
        <v>0</v>
      </c>
    </row>
    <row r="373" spans="3:17" s="33" customFormat="1" ht="15" customHeight="1">
      <c r="C373" s="77" t="s">
        <v>101</v>
      </c>
      <c r="D373" s="78">
        <f>詳細3!D76</f>
        <v>0</v>
      </c>
      <c r="E373" s="78">
        <f>詳細3!E76</f>
        <v>0</v>
      </c>
      <c r="F373" s="78">
        <f>詳細3!F76</f>
        <v>0</v>
      </c>
      <c r="G373" s="78">
        <f>詳細3!G76</f>
        <v>0</v>
      </c>
      <c r="H373" s="78">
        <f>詳細3!H76</f>
        <v>0</v>
      </c>
      <c r="I373" s="78">
        <f>詳細3!I76</f>
        <v>0</v>
      </c>
      <c r="J373" s="78">
        <f>詳細3!J76</f>
        <v>0</v>
      </c>
      <c r="K373" s="78">
        <f>詳細3!K76</f>
        <v>0</v>
      </c>
      <c r="L373" s="78">
        <f>詳細3!L76</f>
        <v>0</v>
      </c>
      <c r="M373" s="78">
        <f>詳細3!M76</f>
        <v>0</v>
      </c>
      <c r="N373" s="78">
        <f>詳細3!N76</f>
        <v>0</v>
      </c>
      <c r="O373" s="78">
        <f>詳細3!O76</f>
        <v>0</v>
      </c>
      <c r="P373" s="78">
        <f>詳細3!P76</f>
        <v>0</v>
      </c>
      <c r="Q373" s="78">
        <f>SUM(D373:P373)</f>
        <v>0</v>
      </c>
    </row>
    <row r="374" spans="3:17" s="33" customFormat="1" ht="15" customHeight="1">
      <c r="C374" s="79" t="s">
        <v>91</v>
      </c>
      <c r="D374" s="45">
        <f>詳細3!D77</f>
        <v>0</v>
      </c>
      <c r="E374" s="45">
        <f>詳細3!E77</f>
        <v>0</v>
      </c>
      <c r="F374" s="45">
        <f>詳細3!F77</f>
        <v>0</v>
      </c>
      <c r="G374" s="45">
        <f>詳細3!G77</f>
        <v>0</v>
      </c>
      <c r="H374" s="45">
        <f>詳細3!H77</f>
        <v>0</v>
      </c>
      <c r="I374" s="45">
        <f>詳細3!I77</f>
        <v>0</v>
      </c>
      <c r="J374" s="45">
        <f>詳細3!J77</f>
        <v>0</v>
      </c>
      <c r="K374" s="45">
        <f>詳細3!K77</f>
        <v>0</v>
      </c>
      <c r="L374" s="45">
        <f>詳細3!L77</f>
        <v>0</v>
      </c>
      <c r="M374" s="45">
        <f>詳細3!M77</f>
        <v>0</v>
      </c>
      <c r="N374" s="45">
        <f>詳細3!N77</f>
        <v>0</v>
      </c>
      <c r="O374" s="45">
        <f>詳細3!O77</f>
        <v>0</v>
      </c>
      <c r="P374" s="45">
        <f>詳細3!P77</f>
        <v>0</v>
      </c>
      <c r="Q374" s="45">
        <f>SUM(D374:P374)</f>
        <v>0</v>
      </c>
    </row>
    <row r="375" spans="3:17" s="33" customFormat="1" ht="15" customHeight="1">
      <c r="F375" s="31"/>
      <c r="G375" s="69"/>
      <c r="N375" s="47"/>
      <c r="O375" s="47"/>
    </row>
    <row r="376" spans="3:17" s="33" customFormat="1" ht="15" customHeight="1">
      <c r="C376" s="30" t="s">
        <v>137</v>
      </c>
      <c r="D376" s="27"/>
      <c r="E376" s="27"/>
      <c r="F376" s="70"/>
      <c r="G376" s="71"/>
      <c r="H376" s="27"/>
      <c r="I376" s="27"/>
      <c r="J376" s="72"/>
      <c r="K376" s="73"/>
      <c r="L376" s="27"/>
      <c r="M376" s="27"/>
      <c r="N376" s="27"/>
      <c r="O376" s="27"/>
      <c r="P376" s="27"/>
      <c r="Q376" s="31" t="s">
        <v>57</v>
      </c>
    </row>
    <row r="377" spans="3:17" s="33" customFormat="1" ht="15" customHeight="1">
      <c r="C377" s="38"/>
      <c r="D377" s="675" t="str">
        <f t="shared" ref="D377:P377" si="57">D6</f>
        <v>01</v>
      </c>
      <c r="E377" s="675" t="str">
        <f t="shared" si="57"/>
        <v>02</v>
      </c>
      <c r="F377" s="675" t="str">
        <f t="shared" si="57"/>
        <v>03</v>
      </c>
      <c r="G377" s="675" t="str">
        <f t="shared" si="57"/>
        <v>04</v>
      </c>
      <c r="H377" s="675" t="str">
        <f t="shared" si="57"/>
        <v>05</v>
      </c>
      <c r="I377" s="675" t="str">
        <f t="shared" si="57"/>
        <v>06</v>
      </c>
      <c r="J377" s="675" t="str">
        <f t="shared" si="57"/>
        <v>07</v>
      </c>
      <c r="K377" s="675" t="str">
        <f t="shared" si="57"/>
        <v>08</v>
      </c>
      <c r="L377" s="675" t="str">
        <f t="shared" si="57"/>
        <v>09</v>
      </c>
      <c r="M377" s="675" t="str">
        <f t="shared" si="57"/>
        <v>10</v>
      </c>
      <c r="N377" s="675" t="str">
        <f t="shared" si="57"/>
        <v>11</v>
      </c>
      <c r="O377" s="675" t="str">
        <f t="shared" si="57"/>
        <v>12</v>
      </c>
      <c r="P377" s="675" t="str">
        <f t="shared" si="57"/>
        <v>13</v>
      </c>
      <c r="Q377" s="675"/>
    </row>
    <row r="378" spans="3:17" s="33" customFormat="1" ht="27">
      <c r="C378" s="74" t="s">
        <v>58</v>
      </c>
      <c r="D378" s="703" t="str">
        <f t="shared" ref="D378:Q378" si="58">D7</f>
        <v>農林漁業</v>
      </c>
      <c r="E378" s="703" t="str">
        <f t="shared" si="58"/>
        <v>鉱業</v>
      </c>
      <c r="F378" s="703" t="str">
        <f t="shared" si="58"/>
        <v>製造業</v>
      </c>
      <c r="G378" s="703" t="str">
        <f t="shared" si="58"/>
        <v>建設</v>
      </c>
      <c r="H378" s="703" t="str">
        <f t="shared" si="58"/>
        <v>電力・ガス・水道</v>
      </c>
      <c r="I378" s="703" t="str">
        <f t="shared" si="58"/>
        <v>商業　　　　　　　　</v>
      </c>
      <c r="J378" s="703" t="str">
        <f t="shared" si="58"/>
        <v>金融・保険　　　　　</v>
      </c>
      <c r="K378" s="703" t="str">
        <f t="shared" si="58"/>
        <v>不動産　　　　　　　</v>
      </c>
      <c r="L378" s="703" t="str">
        <f t="shared" si="58"/>
        <v>運輸・郵便　　　</v>
      </c>
      <c r="M378" s="703" t="str">
        <f t="shared" si="58"/>
        <v>情報通信</v>
      </c>
      <c r="N378" s="703" t="str">
        <f t="shared" si="58"/>
        <v>公務　　　　　　　　</v>
      </c>
      <c r="O378" s="703" t="str">
        <f t="shared" si="58"/>
        <v>サービス業</v>
      </c>
      <c r="P378" s="703" t="str">
        <f t="shared" si="58"/>
        <v>分類不明</v>
      </c>
      <c r="Q378" s="703" t="str">
        <f t="shared" si="58"/>
        <v>合計</v>
      </c>
    </row>
    <row r="379" spans="3:17" s="33" customFormat="1" ht="15" customHeight="1">
      <c r="C379" s="75" t="s">
        <v>99</v>
      </c>
      <c r="D379" s="76">
        <f>詳細3!D154</f>
        <v>0</v>
      </c>
      <c r="E379" s="76">
        <f>詳細3!E154</f>
        <v>0</v>
      </c>
      <c r="F379" s="76">
        <f>詳細3!F154</f>
        <v>0</v>
      </c>
      <c r="G379" s="76">
        <f>詳細3!G154</f>
        <v>0</v>
      </c>
      <c r="H379" s="76">
        <f>詳細3!H154</f>
        <v>0</v>
      </c>
      <c r="I379" s="76">
        <f>詳細3!I154</f>
        <v>0</v>
      </c>
      <c r="J379" s="76">
        <f>詳細3!J154</f>
        <v>0</v>
      </c>
      <c r="K379" s="76">
        <f>詳細3!K154</f>
        <v>0</v>
      </c>
      <c r="L379" s="76">
        <f>詳細3!L154</f>
        <v>0</v>
      </c>
      <c r="M379" s="76">
        <f>詳細3!M154</f>
        <v>0</v>
      </c>
      <c r="N379" s="76">
        <f>詳細3!N154</f>
        <v>0</v>
      </c>
      <c r="O379" s="76">
        <f>詳細3!O154</f>
        <v>0</v>
      </c>
      <c r="P379" s="76">
        <f>詳細3!P154</f>
        <v>0</v>
      </c>
      <c r="Q379" s="76">
        <f>SUM(D379:P379)</f>
        <v>0</v>
      </c>
    </row>
    <row r="380" spans="3:17" s="33" customFormat="1" ht="15" customHeight="1">
      <c r="C380" s="77" t="s">
        <v>100</v>
      </c>
      <c r="D380" s="78">
        <f>詳細3!D155</f>
        <v>0</v>
      </c>
      <c r="E380" s="78">
        <f>詳細3!E155</f>
        <v>0</v>
      </c>
      <c r="F380" s="78">
        <f>詳細3!F155</f>
        <v>0</v>
      </c>
      <c r="G380" s="78">
        <f>詳細3!G155</f>
        <v>0</v>
      </c>
      <c r="H380" s="78">
        <f>詳細3!H155</f>
        <v>0</v>
      </c>
      <c r="I380" s="78">
        <f>詳細3!I155</f>
        <v>0</v>
      </c>
      <c r="J380" s="78">
        <f>詳細3!J155</f>
        <v>0</v>
      </c>
      <c r="K380" s="78">
        <f>詳細3!K155</f>
        <v>0</v>
      </c>
      <c r="L380" s="78">
        <f>詳細3!L155</f>
        <v>0</v>
      </c>
      <c r="M380" s="78">
        <f>詳細3!M155</f>
        <v>0</v>
      </c>
      <c r="N380" s="78">
        <f>詳細3!N155</f>
        <v>0</v>
      </c>
      <c r="O380" s="78">
        <f>詳細3!O155</f>
        <v>0</v>
      </c>
      <c r="P380" s="78">
        <f>詳細3!P155</f>
        <v>0</v>
      </c>
      <c r="Q380" s="78">
        <f>SUM(D380:P380)</f>
        <v>0</v>
      </c>
    </row>
    <row r="381" spans="3:17" s="33" customFormat="1" ht="15" customHeight="1">
      <c r="C381" s="77" t="s">
        <v>101</v>
      </c>
      <c r="D381" s="78">
        <f>詳細3!D156</f>
        <v>0</v>
      </c>
      <c r="E381" s="78">
        <f>詳細3!E156</f>
        <v>0</v>
      </c>
      <c r="F381" s="78">
        <f>詳細3!F156</f>
        <v>0</v>
      </c>
      <c r="G381" s="78">
        <f>詳細3!G156</f>
        <v>0</v>
      </c>
      <c r="H381" s="78">
        <f>詳細3!H156</f>
        <v>0</v>
      </c>
      <c r="I381" s="78">
        <f>詳細3!I156</f>
        <v>0</v>
      </c>
      <c r="J381" s="78">
        <f>詳細3!J156</f>
        <v>0</v>
      </c>
      <c r="K381" s="78">
        <f>詳細3!K156</f>
        <v>0</v>
      </c>
      <c r="L381" s="78">
        <f>詳細3!L156</f>
        <v>0</v>
      </c>
      <c r="M381" s="78">
        <f>詳細3!M156</f>
        <v>0</v>
      </c>
      <c r="N381" s="78">
        <f>詳細3!N156</f>
        <v>0</v>
      </c>
      <c r="O381" s="78">
        <f>詳細3!O156</f>
        <v>0</v>
      </c>
      <c r="P381" s="78">
        <f>詳細3!P156</f>
        <v>0</v>
      </c>
      <c r="Q381" s="78">
        <f>SUM(D381:P381)</f>
        <v>0</v>
      </c>
    </row>
    <row r="382" spans="3:17" s="33" customFormat="1" ht="15" customHeight="1">
      <c r="C382" s="79" t="s">
        <v>91</v>
      </c>
      <c r="D382" s="45">
        <f>詳細3!D157</f>
        <v>0</v>
      </c>
      <c r="E382" s="45">
        <f>詳細3!E157</f>
        <v>0</v>
      </c>
      <c r="F382" s="45">
        <f>詳細3!F157</f>
        <v>0</v>
      </c>
      <c r="G382" s="45">
        <f>詳細3!G157</f>
        <v>0</v>
      </c>
      <c r="H382" s="45">
        <f>詳細3!H157</f>
        <v>0</v>
      </c>
      <c r="I382" s="45">
        <f>詳細3!I157</f>
        <v>0</v>
      </c>
      <c r="J382" s="45">
        <f>詳細3!J157</f>
        <v>0</v>
      </c>
      <c r="K382" s="45">
        <f>詳細3!K157</f>
        <v>0</v>
      </c>
      <c r="L382" s="45">
        <f>詳細3!L157</f>
        <v>0</v>
      </c>
      <c r="M382" s="45">
        <f>詳細3!M157</f>
        <v>0</v>
      </c>
      <c r="N382" s="45">
        <f>詳細3!N157</f>
        <v>0</v>
      </c>
      <c r="O382" s="45">
        <f>詳細3!O157</f>
        <v>0</v>
      </c>
      <c r="P382" s="45">
        <f>詳細3!P157</f>
        <v>0</v>
      </c>
      <c r="Q382" s="45">
        <f>SUM(D382:P382)</f>
        <v>0</v>
      </c>
    </row>
    <row r="383" spans="3:17" s="33" customFormat="1" ht="15" customHeight="1">
      <c r="F383" s="31"/>
      <c r="G383" s="69"/>
      <c r="N383" s="47"/>
      <c r="O383" s="47"/>
    </row>
    <row r="384" spans="3:17" s="33" customFormat="1" ht="15" customHeight="1">
      <c r="C384" s="30" t="s">
        <v>138</v>
      </c>
      <c r="D384" s="27"/>
      <c r="E384" s="27"/>
      <c r="F384" s="70"/>
      <c r="G384" s="71"/>
      <c r="H384" s="27"/>
      <c r="I384" s="27"/>
      <c r="J384" s="72"/>
      <c r="K384" s="73"/>
      <c r="L384" s="27"/>
      <c r="M384" s="27"/>
      <c r="N384" s="27"/>
      <c r="O384" s="27"/>
      <c r="P384" s="27"/>
      <c r="Q384" s="31" t="s">
        <v>57</v>
      </c>
    </row>
    <row r="385" spans="3:17" s="33" customFormat="1" ht="15" customHeight="1">
      <c r="C385" s="38"/>
      <c r="D385" s="675" t="str">
        <f t="shared" ref="D385:P385" si="59">D6</f>
        <v>01</v>
      </c>
      <c r="E385" s="675" t="str">
        <f t="shared" si="59"/>
        <v>02</v>
      </c>
      <c r="F385" s="675" t="str">
        <f t="shared" si="59"/>
        <v>03</v>
      </c>
      <c r="G385" s="675" t="str">
        <f t="shared" si="59"/>
        <v>04</v>
      </c>
      <c r="H385" s="675" t="str">
        <f t="shared" si="59"/>
        <v>05</v>
      </c>
      <c r="I385" s="675" t="str">
        <f t="shared" si="59"/>
        <v>06</v>
      </c>
      <c r="J385" s="675" t="str">
        <f t="shared" si="59"/>
        <v>07</v>
      </c>
      <c r="K385" s="675" t="str">
        <f t="shared" si="59"/>
        <v>08</v>
      </c>
      <c r="L385" s="675" t="str">
        <f t="shared" si="59"/>
        <v>09</v>
      </c>
      <c r="M385" s="675" t="str">
        <f t="shared" si="59"/>
        <v>10</v>
      </c>
      <c r="N385" s="675" t="str">
        <f t="shared" si="59"/>
        <v>11</v>
      </c>
      <c r="O385" s="675" t="str">
        <f t="shared" si="59"/>
        <v>12</v>
      </c>
      <c r="P385" s="675" t="str">
        <f t="shared" si="59"/>
        <v>13</v>
      </c>
      <c r="Q385" s="675"/>
    </row>
    <row r="386" spans="3:17" s="33" customFormat="1" ht="27">
      <c r="C386" s="74" t="s">
        <v>58</v>
      </c>
      <c r="D386" s="703" t="str">
        <f t="shared" ref="D386:Q386" si="60">D7</f>
        <v>農林漁業</v>
      </c>
      <c r="E386" s="703" t="str">
        <f t="shared" si="60"/>
        <v>鉱業</v>
      </c>
      <c r="F386" s="703" t="str">
        <f t="shared" si="60"/>
        <v>製造業</v>
      </c>
      <c r="G386" s="703" t="str">
        <f t="shared" si="60"/>
        <v>建設</v>
      </c>
      <c r="H386" s="703" t="str">
        <f t="shared" si="60"/>
        <v>電力・ガス・水道</v>
      </c>
      <c r="I386" s="703" t="str">
        <f t="shared" si="60"/>
        <v>商業　　　　　　　　</v>
      </c>
      <c r="J386" s="703" t="str">
        <f t="shared" si="60"/>
        <v>金融・保険　　　　　</v>
      </c>
      <c r="K386" s="703" t="str">
        <f t="shared" si="60"/>
        <v>不動産　　　　　　　</v>
      </c>
      <c r="L386" s="703" t="str">
        <f t="shared" si="60"/>
        <v>運輸・郵便　　　</v>
      </c>
      <c r="M386" s="703" t="str">
        <f t="shared" si="60"/>
        <v>情報通信</v>
      </c>
      <c r="N386" s="703" t="str">
        <f t="shared" si="60"/>
        <v>公務　　　　　　　　</v>
      </c>
      <c r="O386" s="703" t="str">
        <f t="shared" si="60"/>
        <v>サービス業</v>
      </c>
      <c r="P386" s="703" t="str">
        <f t="shared" si="60"/>
        <v>分類不明</v>
      </c>
      <c r="Q386" s="703" t="str">
        <f t="shared" si="60"/>
        <v>合計</v>
      </c>
    </row>
    <row r="387" spans="3:17" s="33" customFormat="1" ht="15" customHeight="1">
      <c r="C387" s="75" t="s">
        <v>99</v>
      </c>
      <c r="D387" s="76">
        <f>詳細3!D183</f>
        <v>0</v>
      </c>
      <c r="E387" s="76">
        <f>詳細3!E183</f>
        <v>0</v>
      </c>
      <c r="F387" s="76">
        <f>詳細3!F183</f>
        <v>0</v>
      </c>
      <c r="G387" s="76">
        <f>詳細3!G183</f>
        <v>0</v>
      </c>
      <c r="H387" s="76">
        <f>詳細3!H183</f>
        <v>0</v>
      </c>
      <c r="I387" s="76">
        <f>詳細3!I183</f>
        <v>0</v>
      </c>
      <c r="J387" s="76">
        <f>詳細3!J183</f>
        <v>0</v>
      </c>
      <c r="K387" s="76">
        <f>詳細3!K183</f>
        <v>0</v>
      </c>
      <c r="L387" s="76">
        <f>詳細3!L183</f>
        <v>0</v>
      </c>
      <c r="M387" s="76">
        <f>詳細3!M183</f>
        <v>0</v>
      </c>
      <c r="N387" s="76">
        <f>詳細3!N183</f>
        <v>0</v>
      </c>
      <c r="O387" s="76">
        <f>詳細3!O183</f>
        <v>0</v>
      </c>
      <c r="P387" s="76">
        <f>詳細3!P183</f>
        <v>0</v>
      </c>
      <c r="Q387" s="76">
        <f>SUM(D387:P387)</f>
        <v>0</v>
      </c>
    </row>
    <row r="388" spans="3:17" s="33" customFormat="1" ht="15" customHeight="1">
      <c r="C388" s="77" t="s">
        <v>100</v>
      </c>
      <c r="D388" s="78">
        <f>詳細3!D184</f>
        <v>0</v>
      </c>
      <c r="E388" s="78">
        <f>詳細3!E184</f>
        <v>0</v>
      </c>
      <c r="F388" s="78">
        <f>詳細3!F184</f>
        <v>0</v>
      </c>
      <c r="G388" s="78">
        <f>詳細3!G184</f>
        <v>0</v>
      </c>
      <c r="H388" s="78">
        <f>詳細3!H184</f>
        <v>0</v>
      </c>
      <c r="I388" s="78">
        <f>詳細3!I184</f>
        <v>0</v>
      </c>
      <c r="J388" s="78">
        <f>詳細3!J184</f>
        <v>0</v>
      </c>
      <c r="K388" s="78">
        <f>詳細3!K184</f>
        <v>0</v>
      </c>
      <c r="L388" s="78">
        <f>詳細3!L184</f>
        <v>0</v>
      </c>
      <c r="M388" s="78">
        <f>詳細3!M184</f>
        <v>0</v>
      </c>
      <c r="N388" s="78">
        <f>詳細3!N184</f>
        <v>0</v>
      </c>
      <c r="O388" s="78">
        <f>詳細3!O184</f>
        <v>0</v>
      </c>
      <c r="P388" s="78">
        <f>詳細3!P184</f>
        <v>0</v>
      </c>
      <c r="Q388" s="78">
        <f>SUM(D388:P388)</f>
        <v>0</v>
      </c>
    </row>
    <row r="389" spans="3:17" s="33" customFormat="1" ht="15" customHeight="1">
      <c r="C389" s="77" t="s">
        <v>101</v>
      </c>
      <c r="D389" s="78">
        <f>詳細3!D185</f>
        <v>0</v>
      </c>
      <c r="E389" s="78">
        <f>詳細3!E185</f>
        <v>0</v>
      </c>
      <c r="F389" s="78">
        <f>詳細3!F185</f>
        <v>0</v>
      </c>
      <c r="G389" s="78">
        <f>詳細3!G185</f>
        <v>0</v>
      </c>
      <c r="H389" s="78">
        <f>詳細3!H185</f>
        <v>0</v>
      </c>
      <c r="I389" s="78">
        <f>詳細3!I185</f>
        <v>0</v>
      </c>
      <c r="J389" s="78">
        <f>詳細3!J185</f>
        <v>0</v>
      </c>
      <c r="K389" s="78">
        <f>詳細3!K185</f>
        <v>0</v>
      </c>
      <c r="L389" s="78">
        <f>詳細3!L185</f>
        <v>0</v>
      </c>
      <c r="M389" s="78">
        <f>詳細3!M185</f>
        <v>0</v>
      </c>
      <c r="N389" s="78">
        <f>詳細3!N185</f>
        <v>0</v>
      </c>
      <c r="O389" s="78">
        <f>詳細3!O185</f>
        <v>0</v>
      </c>
      <c r="P389" s="78">
        <f>詳細3!P185</f>
        <v>0</v>
      </c>
      <c r="Q389" s="78">
        <f>SUM(D389:P389)</f>
        <v>0</v>
      </c>
    </row>
    <row r="390" spans="3:17" s="33" customFormat="1" ht="15" customHeight="1">
      <c r="C390" s="79" t="s">
        <v>91</v>
      </c>
      <c r="D390" s="45">
        <f>詳細3!D186</f>
        <v>0</v>
      </c>
      <c r="E390" s="45">
        <f>詳細3!E186</f>
        <v>0</v>
      </c>
      <c r="F390" s="45">
        <f>詳細3!F186</f>
        <v>0</v>
      </c>
      <c r="G390" s="45">
        <f>詳細3!G186</f>
        <v>0</v>
      </c>
      <c r="H390" s="45">
        <f>詳細3!H186</f>
        <v>0</v>
      </c>
      <c r="I390" s="45">
        <f>詳細3!I186</f>
        <v>0</v>
      </c>
      <c r="J390" s="45">
        <f>詳細3!J186</f>
        <v>0</v>
      </c>
      <c r="K390" s="45">
        <f>詳細3!K186</f>
        <v>0</v>
      </c>
      <c r="L390" s="45">
        <f>詳細3!L186</f>
        <v>0</v>
      </c>
      <c r="M390" s="45">
        <f>詳細3!M186</f>
        <v>0</v>
      </c>
      <c r="N390" s="45">
        <f>詳細3!N186</f>
        <v>0</v>
      </c>
      <c r="O390" s="45">
        <f>詳細3!O186</f>
        <v>0</v>
      </c>
      <c r="P390" s="45">
        <f>詳細3!P186</f>
        <v>0</v>
      </c>
      <c r="Q390" s="45">
        <f>SUM(D390:P390)</f>
        <v>0</v>
      </c>
    </row>
    <row r="391" spans="3:17" s="33" customFormat="1" ht="10.7" customHeight="1">
      <c r="F391" s="31"/>
      <c r="G391" s="69"/>
      <c r="N391" s="47"/>
      <c r="O391" s="47"/>
    </row>
    <row r="392" spans="3:17" s="33" customFormat="1" ht="12.95" customHeight="1">
      <c r="C392" s="33" t="s">
        <v>104</v>
      </c>
      <c r="F392" s="31"/>
      <c r="G392" s="69"/>
      <c r="N392" s="47"/>
      <c r="O392" s="47"/>
    </row>
    <row r="393" spans="3:17" s="33" customFormat="1" ht="15" customHeight="1">
      <c r="F393" s="31"/>
      <c r="G393" s="69"/>
      <c r="N393" s="47"/>
      <c r="O393" s="47"/>
    </row>
    <row r="394" spans="3:17" s="33" customFormat="1" ht="15" customHeight="1">
      <c r="F394" s="31"/>
      <c r="G394" s="69"/>
      <c r="N394" s="47"/>
      <c r="O394" s="47"/>
    </row>
    <row r="395" spans="3:17" s="33" customFormat="1" ht="15" customHeight="1">
      <c r="F395" s="31"/>
      <c r="G395" s="69"/>
      <c r="N395" s="47"/>
      <c r="O395" s="47"/>
    </row>
    <row r="396" spans="3:17" s="33" customFormat="1" ht="15" customHeight="1">
      <c r="F396" s="31"/>
      <c r="G396" s="69"/>
      <c r="N396" s="47"/>
      <c r="O396" s="47"/>
    </row>
    <row r="397" spans="3:17" s="33" customFormat="1" ht="15" customHeight="1">
      <c r="F397" s="31"/>
      <c r="G397" s="69"/>
      <c r="N397" s="47"/>
      <c r="O397" s="47"/>
    </row>
    <row r="398" spans="3:17" s="33" customFormat="1" ht="15" customHeight="1">
      <c r="F398" s="31"/>
      <c r="G398" s="69"/>
      <c r="N398" s="47"/>
      <c r="O398" s="47"/>
    </row>
    <row r="399" spans="3:17" s="33" customFormat="1" ht="15" customHeight="1">
      <c r="F399" s="31"/>
      <c r="G399" s="69"/>
      <c r="N399" s="47"/>
      <c r="O399" s="47"/>
    </row>
    <row r="400" spans="3:17" s="33" customFormat="1" ht="15" customHeight="1">
      <c r="F400" s="31"/>
      <c r="G400" s="69"/>
      <c r="N400" s="47"/>
      <c r="O400" s="47"/>
    </row>
    <row r="401" spans="3:17" s="33" customFormat="1" ht="15" customHeight="1">
      <c r="F401" s="31"/>
      <c r="G401" s="69"/>
      <c r="N401" s="47"/>
      <c r="O401" s="47"/>
    </row>
    <row r="402" spans="3:17" s="33" customFormat="1" ht="15" customHeight="1">
      <c r="F402" s="31"/>
      <c r="G402" s="69"/>
      <c r="N402" s="47"/>
      <c r="O402" s="47"/>
    </row>
    <row r="403" spans="3:17" s="33" customFormat="1" ht="15" customHeight="1">
      <c r="F403" s="31"/>
      <c r="G403" s="69"/>
      <c r="N403" s="47"/>
      <c r="O403" s="47"/>
    </row>
    <row r="404" spans="3:17" s="33" customFormat="1" ht="15" customHeight="1">
      <c r="F404" s="31"/>
      <c r="G404" s="69"/>
      <c r="N404" s="47"/>
      <c r="O404" s="47"/>
    </row>
    <row r="405" spans="3:17" s="33" customFormat="1" ht="17.25">
      <c r="C405" s="36" t="s">
        <v>139</v>
      </c>
      <c r="F405" s="31"/>
      <c r="G405" s="69"/>
      <c r="N405" s="47"/>
      <c r="O405" s="47"/>
    </row>
    <row r="406" spans="3:17" s="33" customFormat="1" ht="15" customHeight="1">
      <c r="F406" s="31"/>
      <c r="G406" s="69"/>
      <c r="N406" s="47"/>
      <c r="O406" s="47"/>
    </row>
    <row r="407" spans="3:17" s="33" customFormat="1" ht="17.25">
      <c r="C407" s="36" t="s">
        <v>140</v>
      </c>
      <c r="F407" s="31"/>
      <c r="G407" s="69"/>
      <c r="N407" s="47"/>
      <c r="O407" s="47"/>
    </row>
    <row r="408" spans="3:17" s="33" customFormat="1" ht="15" customHeight="1">
      <c r="F408" s="31"/>
      <c r="G408" s="69"/>
      <c r="N408" s="47"/>
      <c r="O408" s="47"/>
    </row>
    <row r="409" spans="3:17" s="33" customFormat="1" ht="15" customHeight="1">
      <c r="C409" s="30" t="s">
        <v>141</v>
      </c>
      <c r="D409" s="27"/>
      <c r="E409" s="27"/>
      <c r="F409" s="70"/>
      <c r="G409" s="71"/>
      <c r="H409" s="27"/>
      <c r="I409" s="27"/>
      <c r="J409" s="72"/>
      <c r="K409" s="73"/>
      <c r="L409" s="27"/>
      <c r="M409" s="27"/>
      <c r="N409" s="27"/>
      <c r="O409" s="27"/>
      <c r="P409" s="27"/>
      <c r="Q409" s="31" t="s">
        <v>142</v>
      </c>
    </row>
    <row r="410" spans="3:17" s="33" customFormat="1" ht="15" customHeight="1">
      <c r="C410" s="38"/>
      <c r="D410" s="675" t="str">
        <f t="shared" ref="D410:P410" si="61">D6</f>
        <v>01</v>
      </c>
      <c r="E410" s="675" t="str">
        <f t="shared" si="61"/>
        <v>02</v>
      </c>
      <c r="F410" s="675" t="str">
        <f t="shared" si="61"/>
        <v>03</v>
      </c>
      <c r="G410" s="675" t="str">
        <f t="shared" si="61"/>
        <v>04</v>
      </c>
      <c r="H410" s="675" t="str">
        <f t="shared" si="61"/>
        <v>05</v>
      </c>
      <c r="I410" s="675" t="str">
        <f t="shared" si="61"/>
        <v>06</v>
      </c>
      <c r="J410" s="675" t="str">
        <f t="shared" si="61"/>
        <v>07</v>
      </c>
      <c r="K410" s="675" t="str">
        <f t="shared" si="61"/>
        <v>08</v>
      </c>
      <c r="L410" s="675" t="str">
        <f t="shared" si="61"/>
        <v>09</v>
      </c>
      <c r="M410" s="675" t="str">
        <f t="shared" si="61"/>
        <v>10</v>
      </c>
      <c r="N410" s="675" t="str">
        <f t="shared" si="61"/>
        <v>11</v>
      </c>
      <c r="O410" s="675" t="str">
        <f t="shared" si="61"/>
        <v>12</v>
      </c>
      <c r="P410" s="675" t="str">
        <f t="shared" si="61"/>
        <v>13</v>
      </c>
      <c r="Q410" s="675"/>
    </row>
    <row r="411" spans="3:17" s="33" customFormat="1" ht="27">
      <c r="C411" s="74" t="s">
        <v>58</v>
      </c>
      <c r="D411" s="703" t="str">
        <f t="shared" ref="D411:Q411" si="62">D7</f>
        <v>農林漁業</v>
      </c>
      <c r="E411" s="703" t="str">
        <f t="shared" si="62"/>
        <v>鉱業</v>
      </c>
      <c r="F411" s="703" t="str">
        <f t="shared" si="62"/>
        <v>製造業</v>
      </c>
      <c r="G411" s="703" t="str">
        <f t="shared" si="62"/>
        <v>建設</v>
      </c>
      <c r="H411" s="703" t="str">
        <f t="shared" si="62"/>
        <v>電力・ガス・水道</v>
      </c>
      <c r="I411" s="703" t="str">
        <f t="shared" si="62"/>
        <v>商業　　　　　　　　</v>
      </c>
      <c r="J411" s="703" t="str">
        <f t="shared" si="62"/>
        <v>金融・保険　　　　　</v>
      </c>
      <c r="K411" s="703" t="str">
        <f t="shared" si="62"/>
        <v>不動産　　　　　　　</v>
      </c>
      <c r="L411" s="703" t="str">
        <f t="shared" si="62"/>
        <v>運輸・郵便　　　</v>
      </c>
      <c r="M411" s="703" t="str">
        <f t="shared" si="62"/>
        <v>情報通信</v>
      </c>
      <c r="N411" s="703" t="str">
        <f t="shared" si="62"/>
        <v>公務　　　　　　　　</v>
      </c>
      <c r="O411" s="703" t="str">
        <f t="shared" si="62"/>
        <v>サービス業</v>
      </c>
      <c r="P411" s="703" t="str">
        <f t="shared" si="62"/>
        <v>分類不明</v>
      </c>
      <c r="Q411" s="703" t="str">
        <f t="shared" si="62"/>
        <v>合計</v>
      </c>
    </row>
    <row r="412" spans="3:17" s="33" customFormat="1" ht="15" customHeight="1">
      <c r="C412" s="75" t="s">
        <v>99</v>
      </c>
      <c r="D412" s="81">
        <f>詳細4!D24</f>
        <v>0</v>
      </c>
      <c r="E412" s="81">
        <f>詳細4!E24</f>
        <v>0</v>
      </c>
      <c r="F412" s="81">
        <f>詳細4!F24</f>
        <v>0</v>
      </c>
      <c r="G412" s="81">
        <f>詳細4!G24</f>
        <v>0</v>
      </c>
      <c r="H412" s="81">
        <f>詳細4!H24</f>
        <v>0</v>
      </c>
      <c r="I412" s="81">
        <f>詳細4!I24</f>
        <v>0</v>
      </c>
      <c r="J412" s="81">
        <f>詳細4!J24</f>
        <v>0</v>
      </c>
      <c r="K412" s="81">
        <f>詳細4!K24</f>
        <v>0</v>
      </c>
      <c r="L412" s="81">
        <f>詳細4!L24</f>
        <v>0</v>
      </c>
      <c r="M412" s="81">
        <f>詳細4!M24</f>
        <v>0</v>
      </c>
      <c r="N412" s="81">
        <f>詳細4!N24</f>
        <v>0</v>
      </c>
      <c r="O412" s="81">
        <f>詳細4!O24</f>
        <v>0</v>
      </c>
      <c r="P412" s="81">
        <f>詳細4!P24</f>
        <v>0</v>
      </c>
      <c r="Q412" s="81">
        <f>SUM(D412:P412)</f>
        <v>0</v>
      </c>
    </row>
    <row r="413" spans="3:17" s="33" customFormat="1" ht="15" customHeight="1">
      <c r="C413" s="77" t="s">
        <v>100</v>
      </c>
      <c r="D413" s="82">
        <f>詳細4!D25</f>
        <v>0</v>
      </c>
      <c r="E413" s="82">
        <f>詳細4!E25</f>
        <v>0</v>
      </c>
      <c r="F413" s="82">
        <f>詳細4!F25</f>
        <v>0</v>
      </c>
      <c r="G413" s="82">
        <f>詳細4!G25</f>
        <v>0</v>
      </c>
      <c r="H413" s="82">
        <f>詳細4!H25</f>
        <v>0</v>
      </c>
      <c r="I413" s="82">
        <f>詳細4!I25</f>
        <v>0</v>
      </c>
      <c r="J413" s="82">
        <f>詳細4!J25</f>
        <v>0</v>
      </c>
      <c r="K413" s="82">
        <f>詳細4!K25</f>
        <v>0</v>
      </c>
      <c r="L413" s="82">
        <f>詳細4!L25</f>
        <v>0</v>
      </c>
      <c r="M413" s="82">
        <f>詳細4!M25</f>
        <v>0</v>
      </c>
      <c r="N413" s="82">
        <f>詳細4!N25</f>
        <v>0</v>
      </c>
      <c r="O413" s="82">
        <f>詳細4!O25</f>
        <v>0</v>
      </c>
      <c r="P413" s="82">
        <f>詳細4!P25</f>
        <v>0</v>
      </c>
      <c r="Q413" s="82">
        <f>SUM(D413:P413)</f>
        <v>0</v>
      </c>
    </row>
    <row r="414" spans="3:17" s="33" customFormat="1" ht="15" customHeight="1">
      <c r="C414" s="77" t="s">
        <v>101</v>
      </c>
      <c r="D414" s="82">
        <f>詳細4!D26</f>
        <v>0</v>
      </c>
      <c r="E414" s="82">
        <f>詳細4!E26</f>
        <v>0</v>
      </c>
      <c r="F414" s="82">
        <f>詳細4!F26</f>
        <v>0</v>
      </c>
      <c r="G414" s="82">
        <f>詳細4!G26</f>
        <v>0</v>
      </c>
      <c r="H414" s="82">
        <f>詳細4!H26</f>
        <v>0</v>
      </c>
      <c r="I414" s="82">
        <f>詳細4!I26</f>
        <v>0</v>
      </c>
      <c r="J414" s="82">
        <f>詳細4!J26</f>
        <v>0</v>
      </c>
      <c r="K414" s="82">
        <f>詳細4!K26</f>
        <v>0</v>
      </c>
      <c r="L414" s="82">
        <f>詳細4!L26</f>
        <v>0</v>
      </c>
      <c r="M414" s="82">
        <f>詳細4!M26</f>
        <v>0</v>
      </c>
      <c r="N414" s="82">
        <f>詳細4!N26</f>
        <v>0</v>
      </c>
      <c r="O414" s="82">
        <f>詳細4!O26</f>
        <v>0</v>
      </c>
      <c r="P414" s="82">
        <f>詳細4!P26</f>
        <v>0</v>
      </c>
      <c r="Q414" s="82">
        <f>SUM(D414:P414)</f>
        <v>0</v>
      </c>
    </row>
    <row r="415" spans="3:17" s="33" customFormat="1" ht="15" customHeight="1">
      <c r="C415" s="79" t="s">
        <v>91</v>
      </c>
      <c r="D415" s="83">
        <f>詳細4!D27</f>
        <v>0</v>
      </c>
      <c r="E415" s="83">
        <f>詳細4!E27</f>
        <v>0</v>
      </c>
      <c r="F415" s="83">
        <f>詳細4!F27</f>
        <v>0</v>
      </c>
      <c r="G415" s="83">
        <f>詳細4!G27</f>
        <v>0</v>
      </c>
      <c r="H415" s="83">
        <f>詳細4!H27</f>
        <v>0</v>
      </c>
      <c r="I415" s="83">
        <f>詳細4!I27</f>
        <v>0</v>
      </c>
      <c r="J415" s="83">
        <f>詳細4!J27</f>
        <v>0</v>
      </c>
      <c r="K415" s="83">
        <f>詳細4!K27</f>
        <v>0</v>
      </c>
      <c r="L415" s="83">
        <f>詳細4!L27</f>
        <v>0</v>
      </c>
      <c r="M415" s="83">
        <f>詳細4!M27</f>
        <v>0</v>
      </c>
      <c r="N415" s="83">
        <f>詳細4!N27</f>
        <v>0</v>
      </c>
      <c r="O415" s="83">
        <f>詳細4!O27</f>
        <v>0</v>
      </c>
      <c r="P415" s="83">
        <f>詳細4!P27</f>
        <v>0</v>
      </c>
      <c r="Q415" s="83">
        <f>SUM(D415:P415)</f>
        <v>0</v>
      </c>
    </row>
    <row r="416" spans="3:17" s="33" customFormat="1" ht="15" customHeight="1">
      <c r="F416" s="31"/>
      <c r="G416" s="69"/>
      <c r="N416" s="47"/>
      <c r="O416" s="47"/>
    </row>
    <row r="417" spans="3:17" s="33" customFormat="1" ht="15" customHeight="1">
      <c r="C417" s="30" t="s">
        <v>143</v>
      </c>
      <c r="D417" s="27"/>
      <c r="E417" s="27"/>
      <c r="F417" s="70"/>
      <c r="G417" s="71"/>
      <c r="H417" s="27"/>
      <c r="I417" s="27"/>
      <c r="J417" s="72"/>
      <c r="K417" s="73"/>
      <c r="L417" s="27"/>
      <c r="M417" s="27"/>
      <c r="N417" s="27"/>
      <c r="O417" s="27"/>
      <c r="P417" s="27"/>
      <c r="Q417" s="31" t="s">
        <v>142</v>
      </c>
    </row>
    <row r="418" spans="3:17" s="33" customFormat="1" ht="15" customHeight="1">
      <c r="C418" s="38"/>
      <c r="D418" s="675" t="str">
        <f t="shared" ref="D418:P418" si="63">D6</f>
        <v>01</v>
      </c>
      <c r="E418" s="675" t="str">
        <f t="shared" si="63"/>
        <v>02</v>
      </c>
      <c r="F418" s="675" t="str">
        <f t="shared" si="63"/>
        <v>03</v>
      </c>
      <c r="G418" s="675" t="str">
        <f t="shared" si="63"/>
        <v>04</v>
      </c>
      <c r="H418" s="675" t="str">
        <f t="shared" si="63"/>
        <v>05</v>
      </c>
      <c r="I418" s="675" t="str">
        <f t="shared" si="63"/>
        <v>06</v>
      </c>
      <c r="J418" s="675" t="str">
        <f t="shared" si="63"/>
        <v>07</v>
      </c>
      <c r="K418" s="675" t="str">
        <f t="shared" si="63"/>
        <v>08</v>
      </c>
      <c r="L418" s="675" t="str">
        <f t="shared" si="63"/>
        <v>09</v>
      </c>
      <c r="M418" s="675" t="str">
        <f t="shared" si="63"/>
        <v>10</v>
      </c>
      <c r="N418" s="675" t="str">
        <f t="shared" si="63"/>
        <v>11</v>
      </c>
      <c r="O418" s="675" t="str">
        <f t="shared" si="63"/>
        <v>12</v>
      </c>
      <c r="P418" s="675" t="str">
        <f t="shared" si="63"/>
        <v>13</v>
      </c>
      <c r="Q418" s="675"/>
    </row>
    <row r="419" spans="3:17" s="33" customFormat="1" ht="27">
      <c r="C419" s="74" t="s">
        <v>58</v>
      </c>
      <c r="D419" s="703" t="str">
        <f t="shared" ref="D419:Q419" si="64">D7</f>
        <v>農林漁業</v>
      </c>
      <c r="E419" s="703" t="str">
        <f t="shared" si="64"/>
        <v>鉱業</v>
      </c>
      <c r="F419" s="703" t="str">
        <f t="shared" si="64"/>
        <v>製造業</v>
      </c>
      <c r="G419" s="703" t="str">
        <f t="shared" si="64"/>
        <v>建設</v>
      </c>
      <c r="H419" s="703" t="str">
        <f t="shared" si="64"/>
        <v>電力・ガス・水道</v>
      </c>
      <c r="I419" s="703" t="str">
        <f t="shared" si="64"/>
        <v>商業　　　　　　　　</v>
      </c>
      <c r="J419" s="703" t="str">
        <f t="shared" si="64"/>
        <v>金融・保険　　　　　</v>
      </c>
      <c r="K419" s="703" t="str">
        <f t="shared" si="64"/>
        <v>不動産　　　　　　　</v>
      </c>
      <c r="L419" s="703" t="str">
        <f t="shared" si="64"/>
        <v>運輸・郵便　　　</v>
      </c>
      <c r="M419" s="703" t="str">
        <f t="shared" si="64"/>
        <v>情報通信</v>
      </c>
      <c r="N419" s="703" t="str">
        <f t="shared" si="64"/>
        <v>公務　　　　　　　　</v>
      </c>
      <c r="O419" s="703" t="str">
        <f t="shared" si="64"/>
        <v>サービス業</v>
      </c>
      <c r="P419" s="703" t="str">
        <f t="shared" si="64"/>
        <v>分類不明</v>
      </c>
      <c r="Q419" s="703" t="str">
        <f t="shared" si="64"/>
        <v>合計</v>
      </c>
    </row>
    <row r="420" spans="3:17" s="33" customFormat="1" ht="15" customHeight="1">
      <c r="C420" s="75" t="s">
        <v>99</v>
      </c>
      <c r="D420" s="81">
        <f>詳細4!D107</f>
        <v>0</v>
      </c>
      <c r="E420" s="81">
        <f>詳細4!E107</f>
        <v>0</v>
      </c>
      <c r="F420" s="81">
        <f>詳細4!F107</f>
        <v>0</v>
      </c>
      <c r="G420" s="81">
        <f>詳細4!G107</f>
        <v>0</v>
      </c>
      <c r="H420" s="81">
        <f>詳細4!H107</f>
        <v>0</v>
      </c>
      <c r="I420" s="81">
        <f>詳細4!I107</f>
        <v>0</v>
      </c>
      <c r="J420" s="81">
        <f>詳細4!J107</f>
        <v>0</v>
      </c>
      <c r="K420" s="81">
        <f>詳細4!K107</f>
        <v>0</v>
      </c>
      <c r="L420" s="81">
        <f>詳細4!L107</f>
        <v>0</v>
      </c>
      <c r="M420" s="81">
        <f>詳細4!M107</f>
        <v>0</v>
      </c>
      <c r="N420" s="81">
        <f>詳細4!N107</f>
        <v>0</v>
      </c>
      <c r="O420" s="81">
        <f>詳細4!O107</f>
        <v>0</v>
      </c>
      <c r="P420" s="81">
        <f>詳細4!P107</f>
        <v>0</v>
      </c>
      <c r="Q420" s="81">
        <f>SUM(D420:P420)</f>
        <v>0</v>
      </c>
    </row>
    <row r="421" spans="3:17" s="33" customFormat="1" ht="15" customHeight="1">
      <c r="C421" s="77" t="s">
        <v>100</v>
      </c>
      <c r="D421" s="82">
        <f>詳細4!D108</f>
        <v>0</v>
      </c>
      <c r="E421" s="82">
        <f>詳細4!E108</f>
        <v>0</v>
      </c>
      <c r="F421" s="82">
        <f>詳細4!F108</f>
        <v>0</v>
      </c>
      <c r="G421" s="82">
        <f>詳細4!G108</f>
        <v>0</v>
      </c>
      <c r="H421" s="82">
        <f>詳細4!H108</f>
        <v>0</v>
      </c>
      <c r="I421" s="82">
        <f>詳細4!I108</f>
        <v>0</v>
      </c>
      <c r="J421" s="82">
        <f>詳細4!J108</f>
        <v>0</v>
      </c>
      <c r="K421" s="82">
        <f>詳細4!K108</f>
        <v>0</v>
      </c>
      <c r="L421" s="82">
        <f>詳細4!L108</f>
        <v>0</v>
      </c>
      <c r="M421" s="82">
        <f>詳細4!M108</f>
        <v>0</v>
      </c>
      <c r="N421" s="82">
        <f>詳細4!N108</f>
        <v>0</v>
      </c>
      <c r="O421" s="82">
        <f>詳細4!O108</f>
        <v>0</v>
      </c>
      <c r="P421" s="82">
        <f>詳細4!P108</f>
        <v>0</v>
      </c>
      <c r="Q421" s="82">
        <f>SUM(D421:P421)</f>
        <v>0</v>
      </c>
    </row>
    <row r="422" spans="3:17" s="33" customFormat="1" ht="15" customHeight="1">
      <c r="C422" s="77" t="s">
        <v>101</v>
      </c>
      <c r="D422" s="82">
        <f>詳細4!D109</f>
        <v>0</v>
      </c>
      <c r="E422" s="82">
        <f>詳細4!E109</f>
        <v>0</v>
      </c>
      <c r="F422" s="82">
        <f>詳細4!F109</f>
        <v>0</v>
      </c>
      <c r="G422" s="82">
        <f>詳細4!G109</f>
        <v>0</v>
      </c>
      <c r="H422" s="82">
        <f>詳細4!H109</f>
        <v>0</v>
      </c>
      <c r="I422" s="82">
        <f>詳細4!I109</f>
        <v>0</v>
      </c>
      <c r="J422" s="82">
        <f>詳細4!J109</f>
        <v>0</v>
      </c>
      <c r="K422" s="82">
        <f>詳細4!K109</f>
        <v>0</v>
      </c>
      <c r="L422" s="82">
        <f>詳細4!L109</f>
        <v>0</v>
      </c>
      <c r="M422" s="82">
        <f>詳細4!M109</f>
        <v>0</v>
      </c>
      <c r="N422" s="82">
        <f>詳細4!N109</f>
        <v>0</v>
      </c>
      <c r="O422" s="82">
        <f>詳細4!O109</f>
        <v>0</v>
      </c>
      <c r="P422" s="82">
        <f>詳細4!P109</f>
        <v>0</v>
      </c>
      <c r="Q422" s="82">
        <f>SUM(D422:P422)</f>
        <v>0</v>
      </c>
    </row>
    <row r="423" spans="3:17" s="33" customFormat="1" ht="15" customHeight="1">
      <c r="C423" s="79" t="s">
        <v>91</v>
      </c>
      <c r="D423" s="83">
        <f>詳細4!D110</f>
        <v>0</v>
      </c>
      <c r="E423" s="83">
        <f>詳細4!E110</f>
        <v>0</v>
      </c>
      <c r="F423" s="83">
        <f>詳細4!F110</f>
        <v>0</v>
      </c>
      <c r="G423" s="83">
        <f>詳細4!G110</f>
        <v>0</v>
      </c>
      <c r="H423" s="83">
        <f>詳細4!H110</f>
        <v>0</v>
      </c>
      <c r="I423" s="83">
        <f>詳細4!I110</f>
        <v>0</v>
      </c>
      <c r="J423" s="83">
        <f>詳細4!J110</f>
        <v>0</v>
      </c>
      <c r="K423" s="83">
        <f>詳細4!K110</f>
        <v>0</v>
      </c>
      <c r="L423" s="83">
        <f>詳細4!L110</f>
        <v>0</v>
      </c>
      <c r="M423" s="83">
        <f>詳細4!M110</f>
        <v>0</v>
      </c>
      <c r="N423" s="83">
        <f>詳細4!N110</f>
        <v>0</v>
      </c>
      <c r="O423" s="83">
        <f>詳細4!O110</f>
        <v>0</v>
      </c>
      <c r="P423" s="83">
        <f>詳細4!P110</f>
        <v>0</v>
      </c>
      <c r="Q423" s="83">
        <f>SUM(D423:P423)</f>
        <v>0</v>
      </c>
    </row>
    <row r="424" spans="3:17" s="33" customFormat="1" ht="15" customHeight="1">
      <c r="F424" s="31"/>
      <c r="G424" s="69"/>
      <c r="N424" s="47"/>
      <c r="O424" s="47"/>
    </row>
    <row r="425" spans="3:17" s="33" customFormat="1" ht="15" customHeight="1">
      <c r="C425" s="30" t="s">
        <v>144</v>
      </c>
      <c r="D425" s="27"/>
      <c r="E425" s="27"/>
      <c r="F425" s="70"/>
      <c r="G425" s="71"/>
      <c r="H425" s="27"/>
      <c r="I425" s="27"/>
      <c r="J425" s="72"/>
      <c r="K425" s="73"/>
      <c r="L425" s="27"/>
      <c r="M425" s="27"/>
      <c r="N425" s="27"/>
      <c r="O425" s="27"/>
      <c r="P425" s="27"/>
      <c r="Q425" s="31" t="s">
        <v>142</v>
      </c>
    </row>
    <row r="426" spans="3:17" s="33" customFormat="1" ht="15" customHeight="1">
      <c r="C426" s="38"/>
      <c r="D426" s="675" t="str">
        <f t="shared" ref="D426:P426" si="65">D6</f>
        <v>01</v>
      </c>
      <c r="E426" s="675" t="str">
        <f t="shared" si="65"/>
        <v>02</v>
      </c>
      <c r="F426" s="675" t="str">
        <f t="shared" si="65"/>
        <v>03</v>
      </c>
      <c r="G426" s="675" t="str">
        <f t="shared" si="65"/>
        <v>04</v>
      </c>
      <c r="H426" s="675" t="str">
        <f t="shared" si="65"/>
        <v>05</v>
      </c>
      <c r="I426" s="675" t="str">
        <f t="shared" si="65"/>
        <v>06</v>
      </c>
      <c r="J426" s="675" t="str">
        <f t="shared" si="65"/>
        <v>07</v>
      </c>
      <c r="K426" s="675" t="str">
        <f t="shared" si="65"/>
        <v>08</v>
      </c>
      <c r="L426" s="675" t="str">
        <f t="shared" si="65"/>
        <v>09</v>
      </c>
      <c r="M426" s="675" t="str">
        <f t="shared" si="65"/>
        <v>10</v>
      </c>
      <c r="N426" s="675" t="str">
        <f t="shared" si="65"/>
        <v>11</v>
      </c>
      <c r="O426" s="675" t="str">
        <f t="shared" si="65"/>
        <v>12</v>
      </c>
      <c r="P426" s="675" t="str">
        <f t="shared" si="65"/>
        <v>13</v>
      </c>
      <c r="Q426" s="675"/>
    </row>
    <row r="427" spans="3:17" s="33" customFormat="1" ht="27">
      <c r="C427" s="74" t="s">
        <v>58</v>
      </c>
      <c r="D427" s="703" t="str">
        <f t="shared" ref="D427:Q427" si="66">D7</f>
        <v>農林漁業</v>
      </c>
      <c r="E427" s="703" t="str">
        <f t="shared" si="66"/>
        <v>鉱業</v>
      </c>
      <c r="F427" s="703" t="str">
        <f t="shared" si="66"/>
        <v>製造業</v>
      </c>
      <c r="G427" s="703" t="str">
        <f t="shared" si="66"/>
        <v>建設</v>
      </c>
      <c r="H427" s="703" t="str">
        <f t="shared" si="66"/>
        <v>電力・ガス・水道</v>
      </c>
      <c r="I427" s="703" t="str">
        <f t="shared" si="66"/>
        <v>商業　　　　　　　　</v>
      </c>
      <c r="J427" s="703" t="str">
        <f t="shared" si="66"/>
        <v>金融・保険　　　　　</v>
      </c>
      <c r="K427" s="703" t="str">
        <f t="shared" si="66"/>
        <v>不動産　　　　　　　</v>
      </c>
      <c r="L427" s="703" t="str">
        <f t="shared" si="66"/>
        <v>運輸・郵便　　　</v>
      </c>
      <c r="M427" s="703" t="str">
        <f t="shared" si="66"/>
        <v>情報通信</v>
      </c>
      <c r="N427" s="703" t="str">
        <f t="shared" si="66"/>
        <v>公務　　　　　　　　</v>
      </c>
      <c r="O427" s="703" t="str">
        <f t="shared" si="66"/>
        <v>サービス業</v>
      </c>
      <c r="P427" s="703" t="str">
        <f t="shared" si="66"/>
        <v>分類不明</v>
      </c>
      <c r="Q427" s="703" t="str">
        <f t="shared" si="66"/>
        <v>合計</v>
      </c>
    </row>
    <row r="428" spans="3:17" s="33" customFormat="1" ht="15" customHeight="1">
      <c r="C428" s="75" t="s">
        <v>99</v>
      </c>
      <c r="D428" s="81">
        <f>詳細4!D175</f>
        <v>0</v>
      </c>
      <c r="E428" s="81">
        <f>詳細4!E175</f>
        <v>0</v>
      </c>
      <c r="F428" s="81">
        <f>詳細4!F175</f>
        <v>0</v>
      </c>
      <c r="G428" s="81">
        <f>詳細4!G175</f>
        <v>0</v>
      </c>
      <c r="H428" s="81">
        <f>詳細4!H175</f>
        <v>0</v>
      </c>
      <c r="I428" s="81">
        <f>詳細4!I175</f>
        <v>0</v>
      </c>
      <c r="J428" s="81">
        <f>詳細4!J175</f>
        <v>0</v>
      </c>
      <c r="K428" s="81">
        <f>詳細4!K175</f>
        <v>0</v>
      </c>
      <c r="L428" s="81">
        <f>詳細4!L175</f>
        <v>0</v>
      </c>
      <c r="M428" s="81">
        <f>詳細4!M175</f>
        <v>0</v>
      </c>
      <c r="N428" s="81">
        <f>詳細4!N175</f>
        <v>0</v>
      </c>
      <c r="O428" s="81">
        <f>詳細4!O175</f>
        <v>0</v>
      </c>
      <c r="P428" s="81">
        <f>詳細4!P175</f>
        <v>0</v>
      </c>
      <c r="Q428" s="81">
        <f>SUM(D428:P428)</f>
        <v>0</v>
      </c>
    </row>
    <row r="429" spans="3:17" s="33" customFormat="1" ht="15" customHeight="1">
      <c r="C429" s="77" t="s">
        <v>100</v>
      </c>
      <c r="D429" s="82">
        <f>詳細4!D176</f>
        <v>0</v>
      </c>
      <c r="E429" s="82">
        <f>詳細4!E176</f>
        <v>0</v>
      </c>
      <c r="F429" s="82">
        <f>詳細4!F176</f>
        <v>0</v>
      </c>
      <c r="G429" s="82">
        <f>詳細4!G176</f>
        <v>0</v>
      </c>
      <c r="H429" s="82">
        <f>詳細4!H176</f>
        <v>0</v>
      </c>
      <c r="I429" s="82">
        <f>詳細4!I176</f>
        <v>0</v>
      </c>
      <c r="J429" s="82">
        <f>詳細4!J176</f>
        <v>0</v>
      </c>
      <c r="K429" s="82">
        <f>詳細4!K176</f>
        <v>0</v>
      </c>
      <c r="L429" s="82">
        <f>詳細4!L176</f>
        <v>0</v>
      </c>
      <c r="M429" s="82">
        <f>詳細4!M176</f>
        <v>0</v>
      </c>
      <c r="N429" s="82">
        <f>詳細4!N176</f>
        <v>0</v>
      </c>
      <c r="O429" s="82">
        <f>詳細4!O176</f>
        <v>0</v>
      </c>
      <c r="P429" s="82">
        <f>詳細4!P176</f>
        <v>0</v>
      </c>
      <c r="Q429" s="82">
        <f>SUM(D429:P429)</f>
        <v>0</v>
      </c>
    </row>
    <row r="430" spans="3:17" s="33" customFormat="1" ht="15" customHeight="1">
      <c r="C430" s="77" t="s">
        <v>101</v>
      </c>
      <c r="D430" s="82">
        <f>詳細4!D177</f>
        <v>0</v>
      </c>
      <c r="E430" s="82">
        <f>詳細4!E177</f>
        <v>0</v>
      </c>
      <c r="F430" s="82">
        <f>詳細4!F177</f>
        <v>0</v>
      </c>
      <c r="G430" s="82">
        <f>詳細4!G177</f>
        <v>0</v>
      </c>
      <c r="H430" s="82">
        <f>詳細4!H177</f>
        <v>0</v>
      </c>
      <c r="I430" s="82">
        <f>詳細4!I177</f>
        <v>0</v>
      </c>
      <c r="J430" s="82">
        <f>詳細4!J177</f>
        <v>0</v>
      </c>
      <c r="K430" s="82">
        <f>詳細4!K177</f>
        <v>0</v>
      </c>
      <c r="L430" s="82">
        <f>詳細4!L177</f>
        <v>0</v>
      </c>
      <c r="M430" s="82">
        <f>詳細4!M177</f>
        <v>0</v>
      </c>
      <c r="N430" s="82">
        <f>詳細4!N177</f>
        <v>0</v>
      </c>
      <c r="O430" s="82">
        <f>詳細4!O177</f>
        <v>0</v>
      </c>
      <c r="P430" s="82">
        <f>詳細4!P177</f>
        <v>0</v>
      </c>
      <c r="Q430" s="82">
        <f>SUM(D430:P430)</f>
        <v>0</v>
      </c>
    </row>
    <row r="431" spans="3:17" s="33" customFormat="1" ht="15" customHeight="1">
      <c r="C431" s="79" t="s">
        <v>91</v>
      </c>
      <c r="D431" s="83">
        <f>詳細4!D178</f>
        <v>0</v>
      </c>
      <c r="E431" s="83">
        <f>詳細4!E178</f>
        <v>0</v>
      </c>
      <c r="F431" s="83">
        <f>詳細4!F178</f>
        <v>0</v>
      </c>
      <c r="G431" s="83">
        <f>詳細4!G178</f>
        <v>0</v>
      </c>
      <c r="H431" s="83">
        <f>詳細4!H178</f>
        <v>0</v>
      </c>
      <c r="I431" s="83">
        <f>詳細4!I178</f>
        <v>0</v>
      </c>
      <c r="J431" s="83">
        <f>詳細4!J178</f>
        <v>0</v>
      </c>
      <c r="K431" s="83">
        <f>詳細4!K178</f>
        <v>0</v>
      </c>
      <c r="L431" s="83">
        <f>詳細4!L178</f>
        <v>0</v>
      </c>
      <c r="M431" s="83">
        <f>詳細4!M178</f>
        <v>0</v>
      </c>
      <c r="N431" s="83">
        <f>詳細4!N178</f>
        <v>0</v>
      </c>
      <c r="O431" s="83">
        <f>詳細4!O178</f>
        <v>0</v>
      </c>
      <c r="P431" s="83">
        <f>詳細4!P178</f>
        <v>0</v>
      </c>
      <c r="Q431" s="83">
        <f>SUM(D431:P431)</f>
        <v>0</v>
      </c>
    </row>
    <row r="432" spans="3:17" s="33" customFormat="1" ht="10.7" customHeight="1">
      <c r="F432" s="31"/>
      <c r="G432" s="69"/>
      <c r="N432" s="47"/>
      <c r="O432" s="47"/>
    </row>
    <row r="433" spans="3:17" s="33" customFormat="1" ht="12.95" customHeight="1">
      <c r="C433" s="33" t="s">
        <v>104</v>
      </c>
      <c r="F433" s="31"/>
      <c r="G433" s="69"/>
      <c r="N433" s="47"/>
      <c r="O433" s="47"/>
    </row>
    <row r="434" spans="3:17" s="33" customFormat="1" ht="15" customHeight="1">
      <c r="F434" s="31"/>
      <c r="G434" s="69"/>
      <c r="N434" s="47"/>
      <c r="O434" s="47"/>
    </row>
    <row r="435" spans="3:17" s="33" customFormat="1" ht="15" customHeight="1">
      <c r="F435" s="31"/>
      <c r="G435" s="69"/>
      <c r="N435" s="47"/>
      <c r="O435" s="47"/>
    </row>
    <row r="436" spans="3:17" s="33" customFormat="1" ht="15" customHeight="1">
      <c r="F436" s="31"/>
      <c r="G436" s="69"/>
      <c r="N436" s="47"/>
      <c r="O436" s="47"/>
    </row>
    <row r="437" spans="3:17" s="33" customFormat="1" ht="15" customHeight="1">
      <c r="F437" s="31"/>
      <c r="G437" s="69"/>
      <c r="N437" s="47"/>
      <c r="O437" s="47"/>
    </row>
    <row r="438" spans="3:17" s="33" customFormat="1" ht="15" customHeight="1">
      <c r="F438" s="31"/>
      <c r="G438" s="69"/>
      <c r="N438" s="47"/>
      <c r="O438" s="47"/>
    </row>
    <row r="439" spans="3:17" s="33" customFormat="1" ht="15" customHeight="1">
      <c r="F439" s="31"/>
      <c r="G439" s="69"/>
      <c r="N439" s="47"/>
      <c r="O439" s="47"/>
    </row>
    <row r="440" spans="3:17" s="33" customFormat="1" ht="15" customHeight="1">
      <c r="F440" s="31"/>
      <c r="G440" s="69"/>
      <c r="N440" s="47"/>
      <c r="O440" s="47"/>
    </row>
    <row r="441" spans="3:17" s="33" customFormat="1" ht="15" customHeight="1">
      <c r="F441" s="31"/>
      <c r="G441" s="69"/>
      <c r="N441" s="47"/>
      <c r="O441" s="47"/>
    </row>
    <row r="442" spans="3:17" s="33" customFormat="1" ht="15" customHeight="1">
      <c r="F442" s="31"/>
      <c r="G442" s="69"/>
      <c r="N442" s="47"/>
      <c r="O442" s="47"/>
    </row>
    <row r="443" spans="3:17" s="33" customFormat="1" ht="15" customHeight="1">
      <c r="F443" s="31"/>
      <c r="G443" s="69"/>
      <c r="N443" s="47"/>
      <c r="O443" s="47"/>
    </row>
    <row r="444" spans="3:17" s="33" customFormat="1" ht="17.25">
      <c r="C444" s="36" t="s">
        <v>145</v>
      </c>
      <c r="F444" s="31"/>
      <c r="G444" s="69"/>
      <c r="N444" s="47"/>
      <c r="O444" s="47"/>
    </row>
    <row r="445" spans="3:17" s="33" customFormat="1" ht="15" customHeight="1">
      <c r="F445" s="31"/>
      <c r="G445" s="69"/>
      <c r="N445" s="47"/>
      <c r="O445" s="47"/>
    </row>
    <row r="446" spans="3:17" s="33" customFormat="1" ht="15" customHeight="1">
      <c r="C446" s="30" t="s">
        <v>146</v>
      </c>
      <c r="D446" s="27"/>
      <c r="E446" s="27"/>
      <c r="F446" s="70"/>
      <c r="G446" s="71"/>
      <c r="H446" s="27"/>
      <c r="I446" s="27"/>
      <c r="J446" s="72"/>
      <c r="K446" s="73"/>
      <c r="L446" s="27"/>
      <c r="M446" s="27"/>
      <c r="N446" s="27"/>
      <c r="O446" s="27"/>
      <c r="P446" s="27"/>
      <c r="Q446" s="31" t="s">
        <v>142</v>
      </c>
    </row>
    <row r="447" spans="3:17" s="33" customFormat="1" ht="15" customHeight="1">
      <c r="C447" s="38"/>
      <c r="D447" s="675" t="str">
        <f t="shared" ref="D447:P447" si="67">D6</f>
        <v>01</v>
      </c>
      <c r="E447" s="675" t="str">
        <f t="shared" si="67"/>
        <v>02</v>
      </c>
      <c r="F447" s="675" t="str">
        <f t="shared" si="67"/>
        <v>03</v>
      </c>
      <c r="G447" s="675" t="str">
        <f t="shared" si="67"/>
        <v>04</v>
      </c>
      <c r="H447" s="675" t="str">
        <f t="shared" si="67"/>
        <v>05</v>
      </c>
      <c r="I447" s="675" t="str">
        <f t="shared" si="67"/>
        <v>06</v>
      </c>
      <c r="J447" s="675" t="str">
        <f t="shared" si="67"/>
        <v>07</v>
      </c>
      <c r="K447" s="675" t="str">
        <f t="shared" si="67"/>
        <v>08</v>
      </c>
      <c r="L447" s="675" t="str">
        <f t="shared" si="67"/>
        <v>09</v>
      </c>
      <c r="M447" s="675" t="str">
        <f t="shared" si="67"/>
        <v>10</v>
      </c>
      <c r="N447" s="675" t="str">
        <f t="shared" si="67"/>
        <v>11</v>
      </c>
      <c r="O447" s="675" t="str">
        <f t="shared" si="67"/>
        <v>12</v>
      </c>
      <c r="P447" s="675" t="str">
        <f t="shared" si="67"/>
        <v>13</v>
      </c>
      <c r="Q447" s="675"/>
    </row>
    <row r="448" spans="3:17" s="33" customFormat="1" ht="27">
      <c r="C448" s="74" t="s">
        <v>58</v>
      </c>
      <c r="D448" s="703" t="str">
        <f t="shared" ref="D448:Q448" si="68">D7</f>
        <v>農林漁業</v>
      </c>
      <c r="E448" s="703" t="str">
        <f t="shared" si="68"/>
        <v>鉱業</v>
      </c>
      <c r="F448" s="703" t="str">
        <f t="shared" si="68"/>
        <v>製造業</v>
      </c>
      <c r="G448" s="703" t="str">
        <f t="shared" si="68"/>
        <v>建設</v>
      </c>
      <c r="H448" s="703" t="str">
        <f t="shared" si="68"/>
        <v>電力・ガス・水道</v>
      </c>
      <c r="I448" s="703" t="str">
        <f t="shared" si="68"/>
        <v>商業　　　　　　　　</v>
      </c>
      <c r="J448" s="703" t="str">
        <f t="shared" si="68"/>
        <v>金融・保険　　　　　</v>
      </c>
      <c r="K448" s="703" t="str">
        <f t="shared" si="68"/>
        <v>不動産　　　　　　　</v>
      </c>
      <c r="L448" s="703" t="str">
        <f t="shared" si="68"/>
        <v>運輸・郵便　　　</v>
      </c>
      <c r="M448" s="703" t="str">
        <f t="shared" si="68"/>
        <v>情報通信</v>
      </c>
      <c r="N448" s="703" t="str">
        <f t="shared" si="68"/>
        <v>公務　　　　　　　　</v>
      </c>
      <c r="O448" s="703" t="str">
        <f t="shared" si="68"/>
        <v>サービス業</v>
      </c>
      <c r="P448" s="703" t="str">
        <f t="shared" si="68"/>
        <v>分類不明</v>
      </c>
      <c r="Q448" s="703" t="str">
        <f t="shared" si="68"/>
        <v>合計</v>
      </c>
    </row>
    <row r="449" spans="3:17" s="33" customFormat="1" ht="15" customHeight="1">
      <c r="C449" s="75" t="s">
        <v>99</v>
      </c>
      <c r="D449" s="81">
        <f>詳細4!D63</f>
        <v>0</v>
      </c>
      <c r="E449" s="81">
        <f>詳細4!E63</f>
        <v>0</v>
      </c>
      <c r="F449" s="81">
        <f>詳細4!F63</f>
        <v>0</v>
      </c>
      <c r="G449" s="81">
        <f>詳細4!G63</f>
        <v>0</v>
      </c>
      <c r="H449" s="81">
        <f>詳細4!H63</f>
        <v>0</v>
      </c>
      <c r="I449" s="81">
        <f>詳細4!I63</f>
        <v>0</v>
      </c>
      <c r="J449" s="81">
        <f>詳細4!J63</f>
        <v>0</v>
      </c>
      <c r="K449" s="81">
        <f>詳細4!K63</f>
        <v>0</v>
      </c>
      <c r="L449" s="81">
        <f>詳細4!L63</f>
        <v>0</v>
      </c>
      <c r="M449" s="81">
        <f>詳細4!M63</f>
        <v>0</v>
      </c>
      <c r="N449" s="81">
        <f>詳細4!N63</f>
        <v>0</v>
      </c>
      <c r="O449" s="81">
        <f>詳細4!O63</f>
        <v>0</v>
      </c>
      <c r="P449" s="81">
        <f>詳細4!P63</f>
        <v>0</v>
      </c>
      <c r="Q449" s="81">
        <f>SUM(D449:P449)</f>
        <v>0</v>
      </c>
    </row>
    <row r="450" spans="3:17" s="33" customFormat="1" ht="15" customHeight="1">
      <c r="C450" s="77" t="s">
        <v>100</v>
      </c>
      <c r="D450" s="82">
        <f>詳細4!D64</f>
        <v>0</v>
      </c>
      <c r="E450" s="82">
        <f>詳細4!E64</f>
        <v>0</v>
      </c>
      <c r="F450" s="82">
        <f>詳細4!F64</f>
        <v>0</v>
      </c>
      <c r="G450" s="82">
        <f>詳細4!G64</f>
        <v>0</v>
      </c>
      <c r="H450" s="82">
        <f>詳細4!H64</f>
        <v>0</v>
      </c>
      <c r="I450" s="82">
        <f>詳細4!I64</f>
        <v>0</v>
      </c>
      <c r="J450" s="82">
        <f>詳細4!J64</f>
        <v>0</v>
      </c>
      <c r="K450" s="82">
        <f>詳細4!K64</f>
        <v>0</v>
      </c>
      <c r="L450" s="82">
        <f>詳細4!L64</f>
        <v>0</v>
      </c>
      <c r="M450" s="82">
        <f>詳細4!M64</f>
        <v>0</v>
      </c>
      <c r="N450" s="82">
        <f>詳細4!N64</f>
        <v>0</v>
      </c>
      <c r="O450" s="82">
        <f>詳細4!O64</f>
        <v>0</v>
      </c>
      <c r="P450" s="82">
        <f>詳細4!P64</f>
        <v>0</v>
      </c>
      <c r="Q450" s="82">
        <f>SUM(D450:P450)</f>
        <v>0</v>
      </c>
    </row>
    <row r="451" spans="3:17" s="33" customFormat="1" ht="15" customHeight="1">
      <c r="C451" s="77" t="s">
        <v>101</v>
      </c>
      <c r="D451" s="82">
        <f>詳細4!D65</f>
        <v>0</v>
      </c>
      <c r="E451" s="82">
        <f>詳細4!E65</f>
        <v>0</v>
      </c>
      <c r="F451" s="82">
        <f>詳細4!F65</f>
        <v>0</v>
      </c>
      <c r="G451" s="82">
        <f>詳細4!G65</f>
        <v>0</v>
      </c>
      <c r="H451" s="82">
        <f>詳細4!H65</f>
        <v>0</v>
      </c>
      <c r="I451" s="82">
        <f>詳細4!I65</f>
        <v>0</v>
      </c>
      <c r="J451" s="82">
        <f>詳細4!J65</f>
        <v>0</v>
      </c>
      <c r="K451" s="82">
        <f>詳細4!K65</f>
        <v>0</v>
      </c>
      <c r="L451" s="82">
        <f>詳細4!L65</f>
        <v>0</v>
      </c>
      <c r="M451" s="82">
        <f>詳細4!M65</f>
        <v>0</v>
      </c>
      <c r="N451" s="82">
        <f>詳細4!N65</f>
        <v>0</v>
      </c>
      <c r="O451" s="82">
        <f>詳細4!O65</f>
        <v>0</v>
      </c>
      <c r="P451" s="82">
        <f>詳細4!P65</f>
        <v>0</v>
      </c>
      <c r="Q451" s="82">
        <f>SUM(D451:P451)</f>
        <v>0</v>
      </c>
    </row>
    <row r="452" spans="3:17" s="33" customFormat="1" ht="15" customHeight="1">
      <c r="C452" s="79" t="s">
        <v>91</v>
      </c>
      <c r="D452" s="83">
        <f>詳細4!D66</f>
        <v>0</v>
      </c>
      <c r="E452" s="83">
        <f>詳細4!E66</f>
        <v>0</v>
      </c>
      <c r="F452" s="83">
        <f>詳細4!F66</f>
        <v>0</v>
      </c>
      <c r="G452" s="83">
        <f>詳細4!G66</f>
        <v>0</v>
      </c>
      <c r="H452" s="83">
        <f>詳細4!H66</f>
        <v>0</v>
      </c>
      <c r="I452" s="83">
        <f>詳細4!I66</f>
        <v>0</v>
      </c>
      <c r="J452" s="83">
        <f>詳細4!J66</f>
        <v>0</v>
      </c>
      <c r="K452" s="83">
        <f>詳細4!K66</f>
        <v>0</v>
      </c>
      <c r="L452" s="83">
        <f>詳細4!L66</f>
        <v>0</v>
      </c>
      <c r="M452" s="83">
        <f>詳細4!M66</f>
        <v>0</v>
      </c>
      <c r="N452" s="83">
        <f>詳細4!N66</f>
        <v>0</v>
      </c>
      <c r="O452" s="83">
        <f>詳細4!O66</f>
        <v>0</v>
      </c>
      <c r="P452" s="83">
        <f>詳細4!P66</f>
        <v>0</v>
      </c>
      <c r="Q452" s="83">
        <f>SUM(D452:P452)</f>
        <v>0</v>
      </c>
    </row>
    <row r="453" spans="3:17" s="33" customFormat="1" ht="15" customHeight="1">
      <c r="F453" s="31"/>
      <c r="G453" s="69"/>
      <c r="N453" s="47"/>
      <c r="O453" s="47"/>
    </row>
    <row r="454" spans="3:17" s="33" customFormat="1" ht="15" customHeight="1">
      <c r="C454" s="30" t="s">
        <v>147</v>
      </c>
      <c r="D454" s="27"/>
      <c r="E454" s="27"/>
      <c r="F454" s="70"/>
      <c r="G454" s="71"/>
      <c r="H454" s="27"/>
      <c r="I454" s="27"/>
      <c r="J454" s="72"/>
      <c r="K454" s="73"/>
      <c r="L454" s="27"/>
      <c r="M454" s="27"/>
      <c r="N454" s="27"/>
      <c r="O454" s="27"/>
      <c r="P454" s="27"/>
      <c r="Q454" s="31" t="s">
        <v>142</v>
      </c>
    </row>
    <row r="455" spans="3:17" s="33" customFormat="1" ht="15" customHeight="1">
      <c r="C455" s="38"/>
      <c r="D455" s="675" t="str">
        <f t="shared" ref="D455:P455" si="69">D6</f>
        <v>01</v>
      </c>
      <c r="E455" s="675" t="str">
        <f t="shared" si="69"/>
        <v>02</v>
      </c>
      <c r="F455" s="675" t="str">
        <f t="shared" si="69"/>
        <v>03</v>
      </c>
      <c r="G455" s="675" t="str">
        <f t="shared" si="69"/>
        <v>04</v>
      </c>
      <c r="H455" s="675" t="str">
        <f t="shared" si="69"/>
        <v>05</v>
      </c>
      <c r="I455" s="675" t="str">
        <f t="shared" si="69"/>
        <v>06</v>
      </c>
      <c r="J455" s="675" t="str">
        <f t="shared" si="69"/>
        <v>07</v>
      </c>
      <c r="K455" s="675" t="str">
        <f t="shared" si="69"/>
        <v>08</v>
      </c>
      <c r="L455" s="675" t="str">
        <f t="shared" si="69"/>
        <v>09</v>
      </c>
      <c r="M455" s="675" t="str">
        <f t="shared" si="69"/>
        <v>10</v>
      </c>
      <c r="N455" s="675" t="str">
        <f t="shared" si="69"/>
        <v>11</v>
      </c>
      <c r="O455" s="675" t="str">
        <f t="shared" si="69"/>
        <v>12</v>
      </c>
      <c r="P455" s="675" t="str">
        <f t="shared" si="69"/>
        <v>13</v>
      </c>
      <c r="Q455" s="675"/>
    </row>
    <row r="456" spans="3:17" s="33" customFormat="1" ht="27">
      <c r="C456" s="74" t="s">
        <v>58</v>
      </c>
      <c r="D456" s="703" t="str">
        <f t="shared" ref="D456:Q456" si="70">D7</f>
        <v>農林漁業</v>
      </c>
      <c r="E456" s="703" t="str">
        <f t="shared" si="70"/>
        <v>鉱業</v>
      </c>
      <c r="F456" s="703" t="str">
        <f t="shared" si="70"/>
        <v>製造業</v>
      </c>
      <c r="G456" s="703" t="str">
        <f t="shared" si="70"/>
        <v>建設</v>
      </c>
      <c r="H456" s="703" t="str">
        <f t="shared" si="70"/>
        <v>電力・ガス・水道</v>
      </c>
      <c r="I456" s="703" t="str">
        <f t="shared" si="70"/>
        <v>商業　　　　　　　　</v>
      </c>
      <c r="J456" s="703" t="str">
        <f t="shared" si="70"/>
        <v>金融・保険　　　　　</v>
      </c>
      <c r="K456" s="703" t="str">
        <f t="shared" si="70"/>
        <v>不動産　　　　　　　</v>
      </c>
      <c r="L456" s="703" t="str">
        <f t="shared" si="70"/>
        <v>運輸・郵便　　　</v>
      </c>
      <c r="M456" s="703" t="str">
        <f t="shared" si="70"/>
        <v>情報通信</v>
      </c>
      <c r="N456" s="703" t="str">
        <f t="shared" si="70"/>
        <v>公務　　　　　　　　</v>
      </c>
      <c r="O456" s="703" t="str">
        <f t="shared" si="70"/>
        <v>サービス業</v>
      </c>
      <c r="P456" s="703" t="str">
        <f t="shared" si="70"/>
        <v>分類不明</v>
      </c>
      <c r="Q456" s="703" t="str">
        <f t="shared" si="70"/>
        <v>合計</v>
      </c>
    </row>
    <row r="457" spans="3:17" s="33" customFormat="1" ht="15" customHeight="1">
      <c r="C457" s="75" t="s">
        <v>99</v>
      </c>
      <c r="D457" s="81">
        <f>詳細4!D146</f>
        <v>0</v>
      </c>
      <c r="E457" s="81">
        <f>詳細4!E146</f>
        <v>0</v>
      </c>
      <c r="F457" s="81">
        <f>詳細4!F146</f>
        <v>0</v>
      </c>
      <c r="G457" s="81">
        <f>詳細4!G146</f>
        <v>0</v>
      </c>
      <c r="H457" s="81">
        <f>詳細4!H146</f>
        <v>0</v>
      </c>
      <c r="I457" s="81">
        <f>詳細4!I146</f>
        <v>0</v>
      </c>
      <c r="J457" s="81">
        <f>詳細4!J146</f>
        <v>0</v>
      </c>
      <c r="K457" s="81">
        <f>詳細4!K146</f>
        <v>0</v>
      </c>
      <c r="L457" s="81">
        <f>詳細4!L146</f>
        <v>0</v>
      </c>
      <c r="M457" s="81">
        <f>詳細4!M146</f>
        <v>0</v>
      </c>
      <c r="N457" s="81">
        <f>詳細4!N146</f>
        <v>0</v>
      </c>
      <c r="O457" s="81">
        <f>詳細4!O146</f>
        <v>0</v>
      </c>
      <c r="P457" s="81">
        <f>詳細4!P146</f>
        <v>0</v>
      </c>
      <c r="Q457" s="81">
        <f>SUM(D457:P457)</f>
        <v>0</v>
      </c>
    </row>
    <row r="458" spans="3:17" s="33" customFormat="1" ht="15" customHeight="1">
      <c r="C458" s="77" t="s">
        <v>100</v>
      </c>
      <c r="D458" s="82">
        <f>詳細4!D147</f>
        <v>0</v>
      </c>
      <c r="E458" s="82">
        <f>詳細4!E147</f>
        <v>0</v>
      </c>
      <c r="F458" s="82">
        <f>詳細4!F147</f>
        <v>0</v>
      </c>
      <c r="G458" s="82">
        <f>詳細4!G147</f>
        <v>0</v>
      </c>
      <c r="H458" s="82">
        <f>詳細4!H147</f>
        <v>0</v>
      </c>
      <c r="I458" s="82">
        <f>詳細4!I147</f>
        <v>0</v>
      </c>
      <c r="J458" s="82">
        <f>詳細4!J147</f>
        <v>0</v>
      </c>
      <c r="K458" s="82">
        <f>詳細4!K147</f>
        <v>0</v>
      </c>
      <c r="L458" s="82">
        <f>詳細4!L147</f>
        <v>0</v>
      </c>
      <c r="M458" s="82">
        <f>詳細4!M147</f>
        <v>0</v>
      </c>
      <c r="N458" s="82">
        <f>詳細4!N147</f>
        <v>0</v>
      </c>
      <c r="O458" s="82">
        <f>詳細4!O147</f>
        <v>0</v>
      </c>
      <c r="P458" s="82">
        <f>詳細4!P147</f>
        <v>0</v>
      </c>
      <c r="Q458" s="82">
        <f>SUM(D458:P458)</f>
        <v>0</v>
      </c>
    </row>
    <row r="459" spans="3:17" s="33" customFormat="1" ht="15" customHeight="1">
      <c r="C459" s="77" t="s">
        <v>101</v>
      </c>
      <c r="D459" s="82">
        <f>詳細4!D148</f>
        <v>0</v>
      </c>
      <c r="E459" s="82">
        <f>詳細4!E148</f>
        <v>0</v>
      </c>
      <c r="F459" s="82">
        <f>詳細4!F148</f>
        <v>0</v>
      </c>
      <c r="G459" s="82">
        <f>詳細4!G148</f>
        <v>0</v>
      </c>
      <c r="H459" s="82">
        <f>詳細4!H148</f>
        <v>0</v>
      </c>
      <c r="I459" s="82">
        <f>詳細4!I148</f>
        <v>0</v>
      </c>
      <c r="J459" s="82">
        <f>詳細4!J148</f>
        <v>0</v>
      </c>
      <c r="K459" s="82">
        <f>詳細4!K148</f>
        <v>0</v>
      </c>
      <c r="L459" s="82">
        <f>詳細4!L148</f>
        <v>0</v>
      </c>
      <c r="M459" s="82">
        <f>詳細4!M148</f>
        <v>0</v>
      </c>
      <c r="N459" s="82">
        <f>詳細4!N148</f>
        <v>0</v>
      </c>
      <c r="O459" s="82">
        <f>詳細4!O148</f>
        <v>0</v>
      </c>
      <c r="P459" s="82">
        <f>詳細4!P148</f>
        <v>0</v>
      </c>
      <c r="Q459" s="82">
        <f>SUM(D459:P459)</f>
        <v>0</v>
      </c>
    </row>
    <row r="460" spans="3:17" s="33" customFormat="1" ht="15" customHeight="1">
      <c r="C460" s="79" t="s">
        <v>91</v>
      </c>
      <c r="D460" s="83">
        <f>詳細4!D149</f>
        <v>0</v>
      </c>
      <c r="E460" s="83">
        <f>詳細4!E149</f>
        <v>0</v>
      </c>
      <c r="F460" s="83">
        <f>詳細4!F149</f>
        <v>0</v>
      </c>
      <c r="G460" s="83">
        <f>詳細4!G149</f>
        <v>0</v>
      </c>
      <c r="H460" s="83">
        <f>詳細4!H149</f>
        <v>0</v>
      </c>
      <c r="I460" s="83">
        <f>詳細4!I149</f>
        <v>0</v>
      </c>
      <c r="J460" s="83">
        <f>詳細4!J149</f>
        <v>0</v>
      </c>
      <c r="K460" s="83">
        <f>詳細4!K149</f>
        <v>0</v>
      </c>
      <c r="L460" s="83">
        <f>詳細4!L149</f>
        <v>0</v>
      </c>
      <c r="M460" s="83">
        <f>詳細4!M149</f>
        <v>0</v>
      </c>
      <c r="N460" s="83">
        <f>詳細4!N149</f>
        <v>0</v>
      </c>
      <c r="O460" s="83">
        <f>詳細4!O149</f>
        <v>0</v>
      </c>
      <c r="P460" s="83">
        <f>詳細4!P149</f>
        <v>0</v>
      </c>
      <c r="Q460" s="83">
        <f>SUM(D460:P460)</f>
        <v>0</v>
      </c>
    </row>
    <row r="461" spans="3:17" s="33" customFormat="1" ht="15" customHeight="1">
      <c r="F461" s="31"/>
      <c r="G461" s="69"/>
      <c r="N461" s="47"/>
      <c r="O461" s="47"/>
    </row>
    <row r="462" spans="3:17" s="33" customFormat="1" ht="15" customHeight="1">
      <c r="C462" s="30" t="s">
        <v>148</v>
      </c>
      <c r="D462" s="27"/>
      <c r="E462" s="27"/>
      <c r="F462" s="70"/>
      <c r="G462" s="71"/>
      <c r="H462" s="27"/>
      <c r="I462" s="27"/>
      <c r="J462" s="72"/>
      <c r="K462" s="73"/>
      <c r="L462" s="27"/>
      <c r="M462" s="27"/>
      <c r="N462" s="27"/>
      <c r="O462" s="27"/>
      <c r="P462" s="27"/>
      <c r="Q462" s="31" t="s">
        <v>142</v>
      </c>
    </row>
    <row r="463" spans="3:17" s="33" customFormat="1" ht="15" customHeight="1">
      <c r="C463" s="38"/>
      <c r="D463" s="675" t="str">
        <f t="shared" ref="D463:P463" si="71">D6</f>
        <v>01</v>
      </c>
      <c r="E463" s="675" t="str">
        <f t="shared" si="71"/>
        <v>02</v>
      </c>
      <c r="F463" s="675" t="str">
        <f t="shared" si="71"/>
        <v>03</v>
      </c>
      <c r="G463" s="675" t="str">
        <f t="shared" si="71"/>
        <v>04</v>
      </c>
      <c r="H463" s="675" t="str">
        <f t="shared" si="71"/>
        <v>05</v>
      </c>
      <c r="I463" s="675" t="str">
        <f t="shared" si="71"/>
        <v>06</v>
      </c>
      <c r="J463" s="675" t="str">
        <f t="shared" si="71"/>
        <v>07</v>
      </c>
      <c r="K463" s="675" t="str">
        <f t="shared" si="71"/>
        <v>08</v>
      </c>
      <c r="L463" s="675" t="str">
        <f t="shared" si="71"/>
        <v>09</v>
      </c>
      <c r="M463" s="675" t="str">
        <f t="shared" si="71"/>
        <v>10</v>
      </c>
      <c r="N463" s="675" t="str">
        <f t="shared" si="71"/>
        <v>11</v>
      </c>
      <c r="O463" s="675" t="str">
        <f t="shared" si="71"/>
        <v>12</v>
      </c>
      <c r="P463" s="675" t="str">
        <f t="shared" si="71"/>
        <v>13</v>
      </c>
      <c r="Q463" s="675"/>
    </row>
    <row r="464" spans="3:17" s="33" customFormat="1" ht="27">
      <c r="C464" s="74" t="s">
        <v>58</v>
      </c>
      <c r="D464" s="703" t="str">
        <f t="shared" ref="D464:Q464" si="72">D7</f>
        <v>農林漁業</v>
      </c>
      <c r="E464" s="703" t="str">
        <f t="shared" si="72"/>
        <v>鉱業</v>
      </c>
      <c r="F464" s="703" t="str">
        <f t="shared" si="72"/>
        <v>製造業</v>
      </c>
      <c r="G464" s="703" t="str">
        <f t="shared" si="72"/>
        <v>建設</v>
      </c>
      <c r="H464" s="703" t="str">
        <f t="shared" si="72"/>
        <v>電力・ガス・水道</v>
      </c>
      <c r="I464" s="703" t="str">
        <f t="shared" si="72"/>
        <v>商業　　　　　　　　</v>
      </c>
      <c r="J464" s="703" t="str">
        <f t="shared" si="72"/>
        <v>金融・保険　　　　　</v>
      </c>
      <c r="K464" s="703" t="str">
        <f t="shared" si="72"/>
        <v>不動産　　　　　　　</v>
      </c>
      <c r="L464" s="703" t="str">
        <f t="shared" si="72"/>
        <v>運輸・郵便　　　</v>
      </c>
      <c r="M464" s="703" t="str">
        <f t="shared" si="72"/>
        <v>情報通信</v>
      </c>
      <c r="N464" s="703" t="str">
        <f t="shared" si="72"/>
        <v>公務　　　　　　　　</v>
      </c>
      <c r="O464" s="703" t="str">
        <f t="shared" si="72"/>
        <v>サービス業</v>
      </c>
      <c r="P464" s="703" t="str">
        <f t="shared" si="72"/>
        <v>分類不明</v>
      </c>
      <c r="Q464" s="703" t="str">
        <f t="shared" si="72"/>
        <v>合計</v>
      </c>
    </row>
    <row r="465" spans="3:17" s="33" customFormat="1" ht="15" customHeight="1">
      <c r="C465" s="75" t="s">
        <v>99</v>
      </c>
      <c r="D465" s="81">
        <f>詳細4!D183</f>
        <v>0</v>
      </c>
      <c r="E465" s="81">
        <f>詳細4!E183</f>
        <v>0</v>
      </c>
      <c r="F465" s="81">
        <f>詳細4!F183</f>
        <v>0</v>
      </c>
      <c r="G465" s="81">
        <f>詳細4!G183</f>
        <v>0</v>
      </c>
      <c r="H465" s="81">
        <f>詳細4!H183</f>
        <v>0</v>
      </c>
      <c r="I465" s="81">
        <f>詳細4!I183</f>
        <v>0</v>
      </c>
      <c r="J465" s="81">
        <f>詳細4!J183</f>
        <v>0</v>
      </c>
      <c r="K465" s="81">
        <f>詳細4!K183</f>
        <v>0</v>
      </c>
      <c r="L465" s="81">
        <f>詳細4!L183</f>
        <v>0</v>
      </c>
      <c r="M465" s="81">
        <f>詳細4!M183</f>
        <v>0</v>
      </c>
      <c r="N465" s="81">
        <f>詳細4!N183</f>
        <v>0</v>
      </c>
      <c r="O465" s="81">
        <f>詳細4!O183</f>
        <v>0</v>
      </c>
      <c r="P465" s="81">
        <f>詳細4!P183</f>
        <v>0</v>
      </c>
      <c r="Q465" s="81">
        <f>SUM(D465:P465)</f>
        <v>0</v>
      </c>
    </row>
    <row r="466" spans="3:17" s="33" customFormat="1" ht="15" customHeight="1">
      <c r="C466" s="77" t="s">
        <v>100</v>
      </c>
      <c r="D466" s="82">
        <f>詳細4!D184</f>
        <v>0</v>
      </c>
      <c r="E466" s="82">
        <f>詳細4!E184</f>
        <v>0</v>
      </c>
      <c r="F466" s="82">
        <f>詳細4!F184</f>
        <v>0</v>
      </c>
      <c r="G466" s="82">
        <f>詳細4!G184</f>
        <v>0</v>
      </c>
      <c r="H466" s="82">
        <f>詳細4!H184</f>
        <v>0</v>
      </c>
      <c r="I466" s="82">
        <f>詳細4!I184</f>
        <v>0</v>
      </c>
      <c r="J466" s="82">
        <f>詳細4!J184</f>
        <v>0</v>
      </c>
      <c r="K466" s="82">
        <f>詳細4!K184</f>
        <v>0</v>
      </c>
      <c r="L466" s="82">
        <f>詳細4!L184</f>
        <v>0</v>
      </c>
      <c r="M466" s="82">
        <f>詳細4!M184</f>
        <v>0</v>
      </c>
      <c r="N466" s="82">
        <f>詳細4!N184</f>
        <v>0</v>
      </c>
      <c r="O466" s="82">
        <f>詳細4!O184</f>
        <v>0</v>
      </c>
      <c r="P466" s="82">
        <f>詳細4!P184</f>
        <v>0</v>
      </c>
      <c r="Q466" s="82">
        <f>SUM(D466:P466)</f>
        <v>0</v>
      </c>
    </row>
    <row r="467" spans="3:17" s="33" customFormat="1" ht="15" customHeight="1">
      <c r="C467" s="77" t="s">
        <v>101</v>
      </c>
      <c r="D467" s="82">
        <f>詳細4!D185</f>
        <v>0</v>
      </c>
      <c r="E467" s="82">
        <f>詳細4!E185</f>
        <v>0</v>
      </c>
      <c r="F467" s="82">
        <f>詳細4!F185</f>
        <v>0</v>
      </c>
      <c r="G467" s="82">
        <f>詳細4!G185</f>
        <v>0</v>
      </c>
      <c r="H467" s="82">
        <f>詳細4!H185</f>
        <v>0</v>
      </c>
      <c r="I467" s="82">
        <f>詳細4!I185</f>
        <v>0</v>
      </c>
      <c r="J467" s="82">
        <f>詳細4!J185</f>
        <v>0</v>
      </c>
      <c r="K467" s="82">
        <f>詳細4!K185</f>
        <v>0</v>
      </c>
      <c r="L467" s="82">
        <f>詳細4!L185</f>
        <v>0</v>
      </c>
      <c r="M467" s="82">
        <f>詳細4!M185</f>
        <v>0</v>
      </c>
      <c r="N467" s="82">
        <f>詳細4!N185</f>
        <v>0</v>
      </c>
      <c r="O467" s="82">
        <f>詳細4!O185</f>
        <v>0</v>
      </c>
      <c r="P467" s="82">
        <f>詳細4!P185</f>
        <v>0</v>
      </c>
      <c r="Q467" s="82">
        <f>SUM(D467:P467)</f>
        <v>0</v>
      </c>
    </row>
    <row r="468" spans="3:17" s="33" customFormat="1" ht="15" customHeight="1">
      <c r="C468" s="79" t="s">
        <v>91</v>
      </c>
      <c r="D468" s="83">
        <f>詳細4!D186</f>
        <v>0</v>
      </c>
      <c r="E468" s="83">
        <f>詳細4!E186</f>
        <v>0</v>
      </c>
      <c r="F468" s="83">
        <f>詳細4!F186</f>
        <v>0</v>
      </c>
      <c r="G468" s="83">
        <f>詳細4!G186</f>
        <v>0</v>
      </c>
      <c r="H468" s="83">
        <f>詳細4!H186</f>
        <v>0</v>
      </c>
      <c r="I468" s="83">
        <f>詳細4!I186</f>
        <v>0</v>
      </c>
      <c r="J468" s="83">
        <f>詳細4!J186</f>
        <v>0</v>
      </c>
      <c r="K468" s="83">
        <f>詳細4!K186</f>
        <v>0</v>
      </c>
      <c r="L468" s="83">
        <f>詳細4!L186</f>
        <v>0</v>
      </c>
      <c r="M468" s="83">
        <f>詳細4!M186</f>
        <v>0</v>
      </c>
      <c r="N468" s="83">
        <f>詳細4!N186</f>
        <v>0</v>
      </c>
      <c r="O468" s="83">
        <f>詳細4!O186</f>
        <v>0</v>
      </c>
      <c r="P468" s="83">
        <f>詳細4!P186</f>
        <v>0</v>
      </c>
      <c r="Q468" s="83">
        <f>SUM(D468:P468)</f>
        <v>0</v>
      </c>
    </row>
    <row r="469" spans="3:17" s="33" customFormat="1" ht="10.7" customHeight="1">
      <c r="F469" s="31"/>
      <c r="G469" s="69"/>
      <c r="N469" s="47"/>
      <c r="O469" s="47"/>
    </row>
    <row r="470" spans="3:17" s="33" customFormat="1" ht="12.95" customHeight="1">
      <c r="C470" s="33" t="s">
        <v>104</v>
      </c>
      <c r="F470" s="31"/>
      <c r="G470" s="69"/>
      <c r="N470" s="47"/>
      <c r="O470" s="47"/>
    </row>
    <row r="471" spans="3:17" s="33" customFormat="1" ht="15" customHeight="1">
      <c r="F471" s="31"/>
      <c r="G471" s="69"/>
      <c r="N471" s="47"/>
      <c r="O471" s="47"/>
    </row>
    <row r="472" spans="3:17" s="33" customFormat="1" ht="15" customHeight="1">
      <c r="F472" s="31"/>
      <c r="G472" s="69"/>
      <c r="N472" s="47"/>
      <c r="O472" s="47"/>
    </row>
    <row r="473" spans="3:17" s="33" customFormat="1" ht="15" customHeight="1">
      <c r="F473" s="31"/>
      <c r="G473" s="69"/>
      <c r="N473" s="47"/>
      <c r="O473" s="47"/>
    </row>
    <row r="474" spans="3:17" s="33" customFormat="1" ht="15" customHeight="1">
      <c r="F474" s="31"/>
      <c r="G474" s="69"/>
      <c r="N474" s="47"/>
      <c r="O474" s="47"/>
    </row>
    <row r="475" spans="3:17" s="33" customFormat="1" ht="15" customHeight="1">
      <c r="F475" s="31"/>
      <c r="G475" s="69"/>
      <c r="N475" s="47"/>
      <c r="O475" s="47"/>
    </row>
    <row r="476" spans="3:17" s="33" customFormat="1" ht="15" customHeight="1">
      <c r="F476" s="31"/>
      <c r="G476" s="69"/>
      <c r="N476" s="47"/>
      <c r="O476" s="47"/>
    </row>
    <row r="477" spans="3:17" s="33" customFormat="1" ht="15" customHeight="1">
      <c r="F477" s="31"/>
      <c r="G477" s="69"/>
      <c r="N477" s="47"/>
      <c r="O477" s="47"/>
    </row>
    <row r="478" spans="3:17" s="33" customFormat="1" ht="15" customHeight="1">
      <c r="F478" s="31"/>
      <c r="G478" s="69"/>
      <c r="N478" s="47"/>
      <c r="O478" s="47"/>
    </row>
    <row r="479" spans="3:17" s="33" customFormat="1" ht="15" customHeight="1">
      <c r="F479" s="31"/>
      <c r="G479" s="69"/>
      <c r="N479" s="47"/>
      <c r="O479" s="47"/>
    </row>
    <row r="480" spans="3:17" s="33" customFormat="1" ht="15" customHeight="1">
      <c r="F480" s="31"/>
      <c r="G480" s="69"/>
      <c r="N480" s="47"/>
      <c r="O480" s="47"/>
    </row>
    <row r="481" spans="3:17" s="33" customFormat="1" ht="15" customHeight="1">
      <c r="F481" s="31"/>
      <c r="G481" s="69"/>
      <c r="N481" s="47"/>
      <c r="O481" s="47"/>
    </row>
    <row r="482" spans="3:17" s="33" customFormat="1" ht="15" customHeight="1">
      <c r="F482" s="31"/>
      <c r="G482" s="69"/>
      <c r="N482" s="47"/>
      <c r="O482" s="47"/>
    </row>
    <row r="483" spans="3:17" s="33" customFormat="1" ht="15" customHeight="1">
      <c r="F483" s="31"/>
      <c r="G483" s="69"/>
      <c r="N483" s="47"/>
      <c r="O483" s="47"/>
    </row>
    <row r="484" spans="3:17" s="33" customFormat="1" ht="17.25">
      <c r="C484" s="36" t="s">
        <v>149</v>
      </c>
      <c r="F484" s="31"/>
      <c r="G484" s="69"/>
      <c r="N484" s="47"/>
      <c r="O484" s="47"/>
    </row>
    <row r="485" spans="3:17" s="33" customFormat="1" ht="15" customHeight="1">
      <c r="F485" s="31"/>
      <c r="G485" s="69"/>
      <c r="N485" s="47"/>
      <c r="O485" s="47"/>
    </row>
    <row r="486" spans="3:17" s="33" customFormat="1" ht="15" customHeight="1">
      <c r="C486" s="30" t="s">
        <v>150</v>
      </c>
      <c r="D486" s="27"/>
      <c r="E486" s="27"/>
      <c r="F486" s="70"/>
      <c r="G486" s="71"/>
      <c r="H486" s="27"/>
      <c r="I486" s="27"/>
      <c r="J486" s="72"/>
      <c r="K486" s="73"/>
      <c r="L486" s="27"/>
      <c r="M486" s="27"/>
      <c r="N486" s="27"/>
      <c r="O486" s="27"/>
      <c r="P486" s="27"/>
      <c r="Q486" s="31" t="s">
        <v>142</v>
      </c>
    </row>
    <row r="487" spans="3:17" s="33" customFormat="1" ht="15" customHeight="1">
      <c r="C487" s="38"/>
      <c r="D487" s="675" t="str">
        <f t="shared" ref="D487:P487" si="73">D6</f>
        <v>01</v>
      </c>
      <c r="E487" s="675" t="str">
        <f t="shared" si="73"/>
        <v>02</v>
      </c>
      <c r="F487" s="675" t="str">
        <f t="shared" si="73"/>
        <v>03</v>
      </c>
      <c r="G487" s="675" t="str">
        <f t="shared" si="73"/>
        <v>04</v>
      </c>
      <c r="H487" s="675" t="str">
        <f t="shared" si="73"/>
        <v>05</v>
      </c>
      <c r="I487" s="675" t="str">
        <f t="shared" si="73"/>
        <v>06</v>
      </c>
      <c r="J487" s="675" t="str">
        <f t="shared" si="73"/>
        <v>07</v>
      </c>
      <c r="K487" s="675" t="str">
        <f t="shared" si="73"/>
        <v>08</v>
      </c>
      <c r="L487" s="675" t="str">
        <f t="shared" si="73"/>
        <v>09</v>
      </c>
      <c r="M487" s="675" t="str">
        <f t="shared" si="73"/>
        <v>10</v>
      </c>
      <c r="N487" s="675" t="str">
        <f t="shared" si="73"/>
        <v>11</v>
      </c>
      <c r="O487" s="675" t="str">
        <f t="shared" si="73"/>
        <v>12</v>
      </c>
      <c r="P487" s="675" t="str">
        <f t="shared" si="73"/>
        <v>13</v>
      </c>
      <c r="Q487" s="675"/>
    </row>
    <row r="488" spans="3:17" s="33" customFormat="1" ht="27">
      <c r="C488" s="74" t="s">
        <v>58</v>
      </c>
      <c r="D488" s="703" t="str">
        <f t="shared" ref="D488:Q488" si="74">D7</f>
        <v>農林漁業</v>
      </c>
      <c r="E488" s="703" t="str">
        <f t="shared" si="74"/>
        <v>鉱業</v>
      </c>
      <c r="F488" s="703" t="str">
        <f t="shared" si="74"/>
        <v>製造業</v>
      </c>
      <c r="G488" s="703" t="str">
        <f t="shared" si="74"/>
        <v>建設</v>
      </c>
      <c r="H488" s="703" t="str">
        <f t="shared" si="74"/>
        <v>電力・ガス・水道</v>
      </c>
      <c r="I488" s="703" t="str">
        <f t="shared" si="74"/>
        <v>商業　　　　　　　　</v>
      </c>
      <c r="J488" s="703" t="str">
        <f t="shared" si="74"/>
        <v>金融・保険　　　　　</v>
      </c>
      <c r="K488" s="703" t="str">
        <f t="shared" si="74"/>
        <v>不動産　　　　　　　</v>
      </c>
      <c r="L488" s="703" t="str">
        <f t="shared" si="74"/>
        <v>運輸・郵便　　　</v>
      </c>
      <c r="M488" s="703" t="str">
        <f t="shared" si="74"/>
        <v>情報通信</v>
      </c>
      <c r="N488" s="703" t="str">
        <f t="shared" si="74"/>
        <v>公務　　　　　　　　</v>
      </c>
      <c r="O488" s="703" t="str">
        <f t="shared" si="74"/>
        <v>サービス業</v>
      </c>
      <c r="P488" s="703" t="str">
        <f t="shared" si="74"/>
        <v>分類不明</v>
      </c>
      <c r="Q488" s="703" t="str">
        <f t="shared" si="74"/>
        <v>合計</v>
      </c>
    </row>
    <row r="489" spans="3:17" s="33" customFormat="1" ht="15" customHeight="1">
      <c r="C489" s="75" t="s">
        <v>99</v>
      </c>
      <c r="D489" s="81">
        <f>詳細4!D79</f>
        <v>0</v>
      </c>
      <c r="E489" s="81">
        <f>詳細4!E79</f>
        <v>0</v>
      </c>
      <c r="F489" s="81">
        <f>詳細4!F79</f>
        <v>0</v>
      </c>
      <c r="G489" s="81">
        <f>詳細4!G79</f>
        <v>0</v>
      </c>
      <c r="H489" s="81">
        <f>詳細4!H79</f>
        <v>0</v>
      </c>
      <c r="I489" s="81">
        <f>詳細4!I79</f>
        <v>0</v>
      </c>
      <c r="J489" s="81">
        <f>詳細4!J79</f>
        <v>0</v>
      </c>
      <c r="K489" s="81">
        <f>詳細4!K79</f>
        <v>0</v>
      </c>
      <c r="L489" s="81">
        <f>詳細4!L79</f>
        <v>0</v>
      </c>
      <c r="M489" s="81">
        <f>詳細4!M79</f>
        <v>0</v>
      </c>
      <c r="N489" s="81">
        <f>詳細4!N79</f>
        <v>0</v>
      </c>
      <c r="O489" s="81">
        <f>詳細4!O79</f>
        <v>0</v>
      </c>
      <c r="P489" s="81">
        <f>詳細4!P79</f>
        <v>0</v>
      </c>
      <c r="Q489" s="81">
        <f>SUM(D489:P489)</f>
        <v>0</v>
      </c>
    </row>
    <row r="490" spans="3:17" s="33" customFormat="1" ht="15" customHeight="1">
      <c r="C490" s="77" t="s">
        <v>100</v>
      </c>
      <c r="D490" s="82">
        <f>詳細4!D80</f>
        <v>0</v>
      </c>
      <c r="E490" s="82">
        <f>詳細4!E80</f>
        <v>0</v>
      </c>
      <c r="F490" s="82">
        <f>詳細4!F80</f>
        <v>0</v>
      </c>
      <c r="G490" s="82">
        <f>詳細4!G80</f>
        <v>0</v>
      </c>
      <c r="H490" s="82">
        <f>詳細4!H80</f>
        <v>0</v>
      </c>
      <c r="I490" s="82">
        <f>詳細4!I80</f>
        <v>0</v>
      </c>
      <c r="J490" s="82">
        <f>詳細4!J80</f>
        <v>0</v>
      </c>
      <c r="K490" s="82">
        <f>詳細4!K80</f>
        <v>0</v>
      </c>
      <c r="L490" s="82">
        <f>詳細4!L80</f>
        <v>0</v>
      </c>
      <c r="M490" s="82">
        <f>詳細4!M80</f>
        <v>0</v>
      </c>
      <c r="N490" s="82">
        <f>詳細4!N80</f>
        <v>0</v>
      </c>
      <c r="O490" s="82">
        <f>詳細4!O80</f>
        <v>0</v>
      </c>
      <c r="P490" s="82">
        <f>詳細4!P80</f>
        <v>0</v>
      </c>
      <c r="Q490" s="82">
        <f>SUM(D490:P490)</f>
        <v>0</v>
      </c>
    </row>
    <row r="491" spans="3:17" s="33" customFormat="1" ht="15" customHeight="1">
      <c r="C491" s="77" t="s">
        <v>101</v>
      </c>
      <c r="D491" s="82">
        <f>詳細4!D81</f>
        <v>0</v>
      </c>
      <c r="E491" s="82">
        <f>詳細4!E81</f>
        <v>0</v>
      </c>
      <c r="F491" s="82">
        <f>詳細4!F81</f>
        <v>0</v>
      </c>
      <c r="G491" s="82">
        <f>詳細4!G81</f>
        <v>0</v>
      </c>
      <c r="H491" s="82">
        <f>詳細4!H81</f>
        <v>0</v>
      </c>
      <c r="I491" s="82">
        <f>詳細4!I81</f>
        <v>0</v>
      </c>
      <c r="J491" s="82">
        <f>詳細4!J81</f>
        <v>0</v>
      </c>
      <c r="K491" s="82">
        <f>詳細4!K81</f>
        <v>0</v>
      </c>
      <c r="L491" s="82">
        <f>詳細4!L81</f>
        <v>0</v>
      </c>
      <c r="M491" s="82">
        <f>詳細4!M81</f>
        <v>0</v>
      </c>
      <c r="N491" s="82">
        <f>詳細4!N81</f>
        <v>0</v>
      </c>
      <c r="O491" s="82">
        <f>詳細4!O81</f>
        <v>0</v>
      </c>
      <c r="P491" s="82">
        <f>詳細4!P81</f>
        <v>0</v>
      </c>
      <c r="Q491" s="82">
        <f>SUM(D491:P491)</f>
        <v>0</v>
      </c>
    </row>
    <row r="492" spans="3:17" s="33" customFormat="1" ht="15" customHeight="1">
      <c r="C492" s="79" t="s">
        <v>91</v>
      </c>
      <c r="D492" s="83">
        <f>詳細4!D82</f>
        <v>0</v>
      </c>
      <c r="E492" s="83">
        <f>詳細4!E82</f>
        <v>0</v>
      </c>
      <c r="F492" s="83">
        <f>詳細4!F82</f>
        <v>0</v>
      </c>
      <c r="G492" s="83">
        <f>詳細4!G82</f>
        <v>0</v>
      </c>
      <c r="H492" s="83">
        <f>詳細4!H82</f>
        <v>0</v>
      </c>
      <c r="I492" s="83">
        <f>詳細4!I82</f>
        <v>0</v>
      </c>
      <c r="J492" s="83">
        <f>詳細4!J82</f>
        <v>0</v>
      </c>
      <c r="K492" s="83">
        <f>詳細4!K82</f>
        <v>0</v>
      </c>
      <c r="L492" s="83">
        <f>詳細4!L82</f>
        <v>0</v>
      </c>
      <c r="M492" s="83">
        <f>詳細4!M82</f>
        <v>0</v>
      </c>
      <c r="N492" s="83">
        <f>詳細4!N82</f>
        <v>0</v>
      </c>
      <c r="O492" s="83">
        <f>詳細4!O82</f>
        <v>0</v>
      </c>
      <c r="P492" s="83">
        <f>詳細4!P82</f>
        <v>0</v>
      </c>
      <c r="Q492" s="83">
        <f>SUM(D492:P492)</f>
        <v>0</v>
      </c>
    </row>
    <row r="493" spans="3:17" s="33" customFormat="1" ht="15" customHeight="1">
      <c r="F493" s="31"/>
      <c r="G493" s="69"/>
      <c r="N493" s="47"/>
      <c r="O493" s="47"/>
    </row>
    <row r="494" spans="3:17" s="33" customFormat="1" ht="15" customHeight="1">
      <c r="C494" s="30" t="s">
        <v>151</v>
      </c>
      <c r="D494" s="27"/>
      <c r="E494" s="27"/>
      <c r="F494" s="70"/>
      <c r="G494" s="71"/>
      <c r="H494" s="27"/>
      <c r="I494" s="27"/>
      <c r="J494" s="72"/>
      <c r="K494" s="73"/>
      <c r="L494" s="27"/>
      <c r="M494" s="27"/>
      <c r="N494" s="27"/>
      <c r="O494" s="27"/>
      <c r="P494" s="27"/>
      <c r="Q494" s="31" t="s">
        <v>142</v>
      </c>
    </row>
    <row r="495" spans="3:17" s="33" customFormat="1" ht="15" customHeight="1">
      <c r="C495" s="38"/>
      <c r="D495" s="675" t="str">
        <f t="shared" ref="D495:P495" si="75">D6</f>
        <v>01</v>
      </c>
      <c r="E495" s="675" t="str">
        <f t="shared" si="75"/>
        <v>02</v>
      </c>
      <c r="F495" s="675" t="str">
        <f t="shared" si="75"/>
        <v>03</v>
      </c>
      <c r="G495" s="675" t="str">
        <f t="shared" si="75"/>
        <v>04</v>
      </c>
      <c r="H495" s="675" t="str">
        <f t="shared" si="75"/>
        <v>05</v>
      </c>
      <c r="I495" s="675" t="str">
        <f t="shared" si="75"/>
        <v>06</v>
      </c>
      <c r="J495" s="675" t="str">
        <f t="shared" si="75"/>
        <v>07</v>
      </c>
      <c r="K495" s="675" t="str">
        <f t="shared" si="75"/>
        <v>08</v>
      </c>
      <c r="L495" s="675" t="str">
        <f t="shared" si="75"/>
        <v>09</v>
      </c>
      <c r="M495" s="675" t="str">
        <f t="shared" si="75"/>
        <v>10</v>
      </c>
      <c r="N495" s="675" t="str">
        <f t="shared" si="75"/>
        <v>11</v>
      </c>
      <c r="O495" s="675" t="str">
        <f t="shared" si="75"/>
        <v>12</v>
      </c>
      <c r="P495" s="675" t="str">
        <f t="shared" si="75"/>
        <v>13</v>
      </c>
      <c r="Q495" s="675"/>
    </row>
    <row r="496" spans="3:17" s="33" customFormat="1" ht="27">
      <c r="C496" s="74" t="s">
        <v>58</v>
      </c>
      <c r="D496" s="703" t="str">
        <f t="shared" ref="D496:Q496" si="76">D7</f>
        <v>農林漁業</v>
      </c>
      <c r="E496" s="703" t="str">
        <f t="shared" si="76"/>
        <v>鉱業</v>
      </c>
      <c r="F496" s="703" t="str">
        <f t="shared" si="76"/>
        <v>製造業</v>
      </c>
      <c r="G496" s="703" t="str">
        <f t="shared" si="76"/>
        <v>建設</v>
      </c>
      <c r="H496" s="703" t="str">
        <f t="shared" si="76"/>
        <v>電力・ガス・水道</v>
      </c>
      <c r="I496" s="703" t="str">
        <f t="shared" si="76"/>
        <v>商業　　　　　　　　</v>
      </c>
      <c r="J496" s="703" t="str">
        <f t="shared" si="76"/>
        <v>金融・保険　　　　　</v>
      </c>
      <c r="K496" s="703" t="str">
        <f t="shared" si="76"/>
        <v>不動産　　　　　　　</v>
      </c>
      <c r="L496" s="703" t="str">
        <f t="shared" si="76"/>
        <v>運輸・郵便　　　</v>
      </c>
      <c r="M496" s="703" t="str">
        <f t="shared" si="76"/>
        <v>情報通信</v>
      </c>
      <c r="N496" s="703" t="str">
        <f t="shared" si="76"/>
        <v>公務　　　　　　　　</v>
      </c>
      <c r="O496" s="703" t="str">
        <f t="shared" si="76"/>
        <v>サービス業</v>
      </c>
      <c r="P496" s="703" t="str">
        <f t="shared" si="76"/>
        <v>分類不明</v>
      </c>
      <c r="Q496" s="703" t="str">
        <f t="shared" si="76"/>
        <v>合計</v>
      </c>
    </row>
    <row r="497" spans="3:17" s="33" customFormat="1" ht="15" customHeight="1">
      <c r="C497" s="75" t="s">
        <v>99</v>
      </c>
      <c r="D497" s="81">
        <f>詳細4!D162</f>
        <v>0</v>
      </c>
      <c r="E497" s="81">
        <f>詳細4!E162</f>
        <v>0</v>
      </c>
      <c r="F497" s="81">
        <f>詳細4!F162</f>
        <v>0</v>
      </c>
      <c r="G497" s="81">
        <f>詳細4!G162</f>
        <v>0</v>
      </c>
      <c r="H497" s="81">
        <f>詳細4!H162</f>
        <v>0</v>
      </c>
      <c r="I497" s="81">
        <f>詳細4!I162</f>
        <v>0</v>
      </c>
      <c r="J497" s="81">
        <f>詳細4!J162</f>
        <v>0</v>
      </c>
      <c r="K497" s="81">
        <f>詳細4!K162</f>
        <v>0</v>
      </c>
      <c r="L497" s="81">
        <f>詳細4!L162</f>
        <v>0</v>
      </c>
      <c r="M497" s="81">
        <f>詳細4!M162</f>
        <v>0</v>
      </c>
      <c r="N497" s="81">
        <f>詳細4!N162</f>
        <v>0</v>
      </c>
      <c r="O497" s="81">
        <f>詳細4!O162</f>
        <v>0</v>
      </c>
      <c r="P497" s="81">
        <f>詳細4!P162</f>
        <v>0</v>
      </c>
      <c r="Q497" s="81">
        <f>SUM(D497:P497)</f>
        <v>0</v>
      </c>
    </row>
    <row r="498" spans="3:17" s="33" customFormat="1" ht="15" customHeight="1">
      <c r="C498" s="77" t="s">
        <v>100</v>
      </c>
      <c r="D498" s="82">
        <f>詳細4!D163</f>
        <v>0</v>
      </c>
      <c r="E498" s="82">
        <f>詳細4!E163</f>
        <v>0</v>
      </c>
      <c r="F498" s="82">
        <f>詳細4!F163</f>
        <v>0</v>
      </c>
      <c r="G498" s="82">
        <f>詳細4!G163</f>
        <v>0</v>
      </c>
      <c r="H498" s="82">
        <f>詳細4!H163</f>
        <v>0</v>
      </c>
      <c r="I498" s="82">
        <f>詳細4!I163</f>
        <v>0</v>
      </c>
      <c r="J498" s="82">
        <f>詳細4!J163</f>
        <v>0</v>
      </c>
      <c r="K498" s="82">
        <f>詳細4!K163</f>
        <v>0</v>
      </c>
      <c r="L498" s="82">
        <f>詳細4!L163</f>
        <v>0</v>
      </c>
      <c r="M498" s="82">
        <f>詳細4!M163</f>
        <v>0</v>
      </c>
      <c r="N498" s="82">
        <f>詳細4!N163</f>
        <v>0</v>
      </c>
      <c r="O498" s="82">
        <f>詳細4!O163</f>
        <v>0</v>
      </c>
      <c r="P498" s="82">
        <f>詳細4!P163</f>
        <v>0</v>
      </c>
      <c r="Q498" s="82">
        <f>SUM(D498:P498)</f>
        <v>0</v>
      </c>
    </row>
    <row r="499" spans="3:17" s="33" customFormat="1" ht="15" customHeight="1">
      <c r="C499" s="77" t="s">
        <v>101</v>
      </c>
      <c r="D499" s="82">
        <f>詳細4!D164</f>
        <v>0</v>
      </c>
      <c r="E499" s="82">
        <f>詳細4!E164</f>
        <v>0</v>
      </c>
      <c r="F499" s="82">
        <f>詳細4!F164</f>
        <v>0</v>
      </c>
      <c r="G499" s="82">
        <f>詳細4!G164</f>
        <v>0</v>
      </c>
      <c r="H499" s="82">
        <f>詳細4!H164</f>
        <v>0</v>
      </c>
      <c r="I499" s="82">
        <f>詳細4!I164</f>
        <v>0</v>
      </c>
      <c r="J499" s="82">
        <f>詳細4!J164</f>
        <v>0</v>
      </c>
      <c r="K499" s="82">
        <f>詳細4!K164</f>
        <v>0</v>
      </c>
      <c r="L499" s="82">
        <f>詳細4!L164</f>
        <v>0</v>
      </c>
      <c r="M499" s="82">
        <f>詳細4!M164</f>
        <v>0</v>
      </c>
      <c r="N499" s="82">
        <f>詳細4!N164</f>
        <v>0</v>
      </c>
      <c r="O499" s="82">
        <f>詳細4!O164</f>
        <v>0</v>
      </c>
      <c r="P499" s="82">
        <f>詳細4!P164</f>
        <v>0</v>
      </c>
      <c r="Q499" s="82">
        <f>SUM(D499:P499)</f>
        <v>0</v>
      </c>
    </row>
    <row r="500" spans="3:17" s="33" customFormat="1" ht="15" customHeight="1">
      <c r="C500" s="79" t="s">
        <v>91</v>
      </c>
      <c r="D500" s="83">
        <f>詳細4!D165</f>
        <v>0</v>
      </c>
      <c r="E500" s="83">
        <f>詳細4!E165</f>
        <v>0</v>
      </c>
      <c r="F500" s="83">
        <f>詳細4!F165</f>
        <v>0</v>
      </c>
      <c r="G500" s="83">
        <f>詳細4!G165</f>
        <v>0</v>
      </c>
      <c r="H500" s="83">
        <f>詳細4!H165</f>
        <v>0</v>
      </c>
      <c r="I500" s="83">
        <f>詳細4!I165</f>
        <v>0</v>
      </c>
      <c r="J500" s="83">
        <f>詳細4!J165</f>
        <v>0</v>
      </c>
      <c r="K500" s="83">
        <f>詳細4!K165</f>
        <v>0</v>
      </c>
      <c r="L500" s="83">
        <f>詳細4!L165</f>
        <v>0</v>
      </c>
      <c r="M500" s="83">
        <f>詳細4!M165</f>
        <v>0</v>
      </c>
      <c r="N500" s="83">
        <f>詳細4!N165</f>
        <v>0</v>
      </c>
      <c r="O500" s="83">
        <f>詳細4!O165</f>
        <v>0</v>
      </c>
      <c r="P500" s="83">
        <f>詳細4!P165</f>
        <v>0</v>
      </c>
      <c r="Q500" s="83">
        <f>SUM(D500:P500)</f>
        <v>0</v>
      </c>
    </row>
    <row r="501" spans="3:17" s="33" customFormat="1" ht="15" customHeight="1">
      <c r="F501" s="31"/>
      <c r="G501" s="69"/>
      <c r="N501" s="47"/>
      <c r="O501" s="47"/>
    </row>
    <row r="502" spans="3:17" s="33" customFormat="1" ht="15" customHeight="1">
      <c r="C502" s="30" t="s">
        <v>152</v>
      </c>
      <c r="D502" s="27"/>
      <c r="E502" s="27"/>
      <c r="F502" s="70"/>
      <c r="G502" s="71"/>
      <c r="H502" s="27"/>
      <c r="I502" s="27"/>
      <c r="J502" s="72"/>
      <c r="K502" s="73"/>
      <c r="L502" s="27"/>
      <c r="M502" s="27"/>
      <c r="N502" s="27"/>
      <c r="O502" s="27"/>
      <c r="P502" s="27"/>
      <c r="Q502" s="31" t="s">
        <v>142</v>
      </c>
    </row>
    <row r="503" spans="3:17" s="33" customFormat="1" ht="15" customHeight="1">
      <c r="C503" s="38"/>
      <c r="D503" s="675" t="str">
        <f t="shared" ref="D503:P503" si="77">D6</f>
        <v>01</v>
      </c>
      <c r="E503" s="675" t="str">
        <f t="shared" si="77"/>
        <v>02</v>
      </c>
      <c r="F503" s="675" t="str">
        <f t="shared" si="77"/>
        <v>03</v>
      </c>
      <c r="G503" s="675" t="str">
        <f t="shared" si="77"/>
        <v>04</v>
      </c>
      <c r="H503" s="675" t="str">
        <f t="shared" si="77"/>
        <v>05</v>
      </c>
      <c r="I503" s="675" t="str">
        <f t="shared" si="77"/>
        <v>06</v>
      </c>
      <c r="J503" s="675" t="str">
        <f t="shared" si="77"/>
        <v>07</v>
      </c>
      <c r="K503" s="675" t="str">
        <f t="shared" si="77"/>
        <v>08</v>
      </c>
      <c r="L503" s="675" t="str">
        <f t="shared" si="77"/>
        <v>09</v>
      </c>
      <c r="M503" s="675" t="str">
        <f t="shared" si="77"/>
        <v>10</v>
      </c>
      <c r="N503" s="675" t="str">
        <f t="shared" si="77"/>
        <v>11</v>
      </c>
      <c r="O503" s="675" t="str">
        <f t="shared" si="77"/>
        <v>12</v>
      </c>
      <c r="P503" s="675" t="str">
        <f t="shared" si="77"/>
        <v>13</v>
      </c>
      <c r="Q503" s="675"/>
    </row>
    <row r="504" spans="3:17" s="33" customFormat="1" ht="27">
      <c r="C504" s="74" t="s">
        <v>58</v>
      </c>
      <c r="D504" s="703" t="str">
        <f t="shared" ref="D504:Q504" si="78">D7</f>
        <v>農林漁業</v>
      </c>
      <c r="E504" s="703" t="str">
        <f t="shared" si="78"/>
        <v>鉱業</v>
      </c>
      <c r="F504" s="703" t="str">
        <f t="shared" si="78"/>
        <v>製造業</v>
      </c>
      <c r="G504" s="703" t="str">
        <f t="shared" si="78"/>
        <v>建設</v>
      </c>
      <c r="H504" s="703" t="str">
        <f t="shared" si="78"/>
        <v>電力・ガス・水道</v>
      </c>
      <c r="I504" s="703" t="str">
        <f t="shared" si="78"/>
        <v>商業　　　　　　　　</v>
      </c>
      <c r="J504" s="703" t="str">
        <f t="shared" si="78"/>
        <v>金融・保険　　　　　</v>
      </c>
      <c r="K504" s="703" t="str">
        <f t="shared" si="78"/>
        <v>不動産　　　　　　　</v>
      </c>
      <c r="L504" s="703" t="str">
        <f t="shared" si="78"/>
        <v>運輸・郵便　　　</v>
      </c>
      <c r="M504" s="703" t="str">
        <f t="shared" si="78"/>
        <v>情報通信</v>
      </c>
      <c r="N504" s="703" t="str">
        <f t="shared" si="78"/>
        <v>公務　　　　　　　　</v>
      </c>
      <c r="O504" s="703" t="str">
        <f t="shared" si="78"/>
        <v>サービス業</v>
      </c>
      <c r="P504" s="703" t="str">
        <f t="shared" si="78"/>
        <v>分類不明</v>
      </c>
      <c r="Q504" s="703" t="str">
        <f t="shared" si="78"/>
        <v>合計</v>
      </c>
    </row>
    <row r="505" spans="3:17" s="33" customFormat="1" ht="15" customHeight="1">
      <c r="C505" s="75" t="s">
        <v>99</v>
      </c>
      <c r="D505" s="81">
        <f>詳細4!D191</f>
        <v>0</v>
      </c>
      <c r="E505" s="81">
        <f>詳細4!E191</f>
        <v>0</v>
      </c>
      <c r="F505" s="81">
        <f>詳細4!F191</f>
        <v>0</v>
      </c>
      <c r="G505" s="81">
        <f>詳細4!G191</f>
        <v>0</v>
      </c>
      <c r="H505" s="81">
        <f>詳細4!H191</f>
        <v>0</v>
      </c>
      <c r="I505" s="81">
        <f>詳細4!I191</f>
        <v>0</v>
      </c>
      <c r="J505" s="81">
        <f>詳細4!J191</f>
        <v>0</v>
      </c>
      <c r="K505" s="81">
        <f>詳細4!K191</f>
        <v>0</v>
      </c>
      <c r="L505" s="81">
        <f>詳細4!L191</f>
        <v>0</v>
      </c>
      <c r="M505" s="81">
        <f>詳細4!M191</f>
        <v>0</v>
      </c>
      <c r="N505" s="81">
        <f>詳細4!N191</f>
        <v>0</v>
      </c>
      <c r="O505" s="81">
        <f>詳細4!O191</f>
        <v>0</v>
      </c>
      <c r="P505" s="81">
        <f>詳細4!P191</f>
        <v>0</v>
      </c>
      <c r="Q505" s="81">
        <f>SUM(D505:P505)</f>
        <v>0</v>
      </c>
    </row>
    <row r="506" spans="3:17" s="33" customFormat="1" ht="15" customHeight="1">
      <c r="C506" s="77" t="s">
        <v>100</v>
      </c>
      <c r="D506" s="82">
        <f>詳細4!D192</f>
        <v>0</v>
      </c>
      <c r="E506" s="82">
        <f>詳細4!E192</f>
        <v>0</v>
      </c>
      <c r="F506" s="82">
        <f>詳細4!F192</f>
        <v>0</v>
      </c>
      <c r="G506" s="82">
        <f>詳細4!G192</f>
        <v>0</v>
      </c>
      <c r="H506" s="82">
        <f>詳細4!H192</f>
        <v>0</v>
      </c>
      <c r="I506" s="82">
        <f>詳細4!I192</f>
        <v>0</v>
      </c>
      <c r="J506" s="82">
        <f>詳細4!J192</f>
        <v>0</v>
      </c>
      <c r="K506" s="82">
        <f>詳細4!K192</f>
        <v>0</v>
      </c>
      <c r="L506" s="82">
        <f>詳細4!L192</f>
        <v>0</v>
      </c>
      <c r="M506" s="82">
        <f>詳細4!M192</f>
        <v>0</v>
      </c>
      <c r="N506" s="82">
        <f>詳細4!N192</f>
        <v>0</v>
      </c>
      <c r="O506" s="82">
        <f>詳細4!O192</f>
        <v>0</v>
      </c>
      <c r="P506" s="82">
        <f>詳細4!P192</f>
        <v>0</v>
      </c>
      <c r="Q506" s="82">
        <f>SUM(D506:P506)</f>
        <v>0</v>
      </c>
    </row>
    <row r="507" spans="3:17" s="33" customFormat="1" ht="15" customHeight="1">
      <c r="C507" s="77" t="s">
        <v>101</v>
      </c>
      <c r="D507" s="82">
        <f>詳細4!D193</f>
        <v>0</v>
      </c>
      <c r="E507" s="82">
        <f>詳細4!E193</f>
        <v>0</v>
      </c>
      <c r="F507" s="82">
        <f>詳細4!F193</f>
        <v>0</v>
      </c>
      <c r="G507" s="82">
        <f>詳細4!G193</f>
        <v>0</v>
      </c>
      <c r="H507" s="82">
        <f>詳細4!H193</f>
        <v>0</v>
      </c>
      <c r="I507" s="82">
        <f>詳細4!I193</f>
        <v>0</v>
      </c>
      <c r="J507" s="82">
        <f>詳細4!J193</f>
        <v>0</v>
      </c>
      <c r="K507" s="82">
        <f>詳細4!K193</f>
        <v>0</v>
      </c>
      <c r="L507" s="82">
        <f>詳細4!L193</f>
        <v>0</v>
      </c>
      <c r="M507" s="82">
        <f>詳細4!M193</f>
        <v>0</v>
      </c>
      <c r="N507" s="82">
        <f>詳細4!N193</f>
        <v>0</v>
      </c>
      <c r="O507" s="82">
        <f>詳細4!O193</f>
        <v>0</v>
      </c>
      <c r="P507" s="82">
        <f>詳細4!P193</f>
        <v>0</v>
      </c>
      <c r="Q507" s="82">
        <f>SUM(D507:P507)</f>
        <v>0</v>
      </c>
    </row>
    <row r="508" spans="3:17" s="33" customFormat="1" ht="15" customHeight="1">
      <c r="C508" s="79" t="s">
        <v>91</v>
      </c>
      <c r="D508" s="83">
        <f>詳細4!D194</f>
        <v>0</v>
      </c>
      <c r="E508" s="83">
        <f>詳細4!E194</f>
        <v>0</v>
      </c>
      <c r="F508" s="83">
        <f>詳細4!F194</f>
        <v>0</v>
      </c>
      <c r="G508" s="83">
        <f>詳細4!G194</f>
        <v>0</v>
      </c>
      <c r="H508" s="83">
        <f>詳細4!H194</f>
        <v>0</v>
      </c>
      <c r="I508" s="83">
        <f>詳細4!I194</f>
        <v>0</v>
      </c>
      <c r="J508" s="83">
        <f>詳細4!J194</f>
        <v>0</v>
      </c>
      <c r="K508" s="83">
        <f>詳細4!K194</f>
        <v>0</v>
      </c>
      <c r="L508" s="83">
        <f>詳細4!L194</f>
        <v>0</v>
      </c>
      <c r="M508" s="83">
        <f>詳細4!M194</f>
        <v>0</v>
      </c>
      <c r="N508" s="83">
        <f>詳細4!N194</f>
        <v>0</v>
      </c>
      <c r="O508" s="83">
        <f>詳細4!O194</f>
        <v>0</v>
      </c>
      <c r="P508" s="83">
        <f>詳細4!P194</f>
        <v>0</v>
      </c>
      <c r="Q508" s="83">
        <f>SUM(D508:P508)</f>
        <v>0</v>
      </c>
    </row>
    <row r="509" spans="3:17" s="33" customFormat="1" ht="10.7" customHeight="1">
      <c r="F509" s="31"/>
      <c r="G509" s="69"/>
      <c r="N509" s="47"/>
      <c r="O509" s="47"/>
    </row>
    <row r="510" spans="3:17" s="33" customFormat="1" ht="12.95" customHeight="1">
      <c r="C510" s="33" t="s">
        <v>104</v>
      </c>
      <c r="F510" s="31"/>
      <c r="G510" s="69"/>
      <c r="N510" s="47"/>
      <c r="O510" s="47"/>
    </row>
    <row r="511" spans="3:17" s="33" customFormat="1" ht="15" customHeight="1">
      <c r="F511" s="31"/>
      <c r="G511" s="69"/>
      <c r="N511" s="47"/>
      <c r="O511" s="47"/>
    </row>
    <row r="512" spans="3:17" s="33" customFormat="1" ht="15" customHeight="1">
      <c r="F512" s="31"/>
      <c r="G512" s="69"/>
      <c r="N512" s="47"/>
      <c r="O512" s="47"/>
    </row>
    <row r="513" spans="6:15" s="33" customFormat="1" ht="15" customHeight="1">
      <c r="F513" s="31"/>
      <c r="G513" s="69"/>
      <c r="N513" s="47"/>
      <c r="O513" s="47"/>
    </row>
    <row r="514" spans="6:15" s="33" customFormat="1" ht="15" customHeight="1">
      <c r="F514" s="31"/>
      <c r="G514" s="69"/>
      <c r="N514" s="47"/>
      <c r="O514" s="47"/>
    </row>
    <row r="515" spans="6:15" s="33" customFormat="1" ht="15" customHeight="1">
      <c r="F515" s="31"/>
      <c r="G515" s="69"/>
      <c r="N515" s="47"/>
      <c r="O515" s="47"/>
    </row>
    <row r="516" spans="6:15" s="33" customFormat="1" ht="15" customHeight="1">
      <c r="F516" s="31"/>
      <c r="G516" s="69"/>
      <c r="N516" s="47"/>
      <c r="O516" s="47"/>
    </row>
    <row r="517" spans="6:15" s="33" customFormat="1" ht="15" customHeight="1">
      <c r="F517" s="31"/>
      <c r="G517" s="69"/>
      <c r="N517" s="47"/>
      <c r="O517" s="47"/>
    </row>
    <row r="518" spans="6:15" s="33" customFormat="1" ht="15" customHeight="1">
      <c r="F518" s="31"/>
      <c r="G518" s="69"/>
      <c r="N518" s="47"/>
      <c r="O518" s="47"/>
    </row>
    <row r="519" spans="6:15" s="33" customFormat="1" ht="15" customHeight="1">
      <c r="F519" s="31"/>
      <c r="G519" s="69"/>
      <c r="N519" s="47"/>
      <c r="O519" s="47"/>
    </row>
    <row r="520" spans="6:15" s="33" customFormat="1" ht="15" customHeight="1">
      <c r="F520" s="31"/>
      <c r="G520" s="69"/>
      <c r="N520" s="47"/>
      <c r="O520" s="47"/>
    </row>
    <row r="521" spans="6:15" s="33" customFormat="1" ht="15" customHeight="1">
      <c r="F521" s="31"/>
      <c r="G521" s="69"/>
      <c r="N521" s="47"/>
      <c r="O521" s="47"/>
    </row>
    <row r="522" spans="6:15" s="33" customFormat="1" ht="15" customHeight="1">
      <c r="F522" s="31"/>
      <c r="G522" s="69"/>
      <c r="N522" s="47"/>
      <c r="O522" s="47"/>
    </row>
  </sheetData>
  <mergeCells count="5">
    <mergeCell ref="N37:Q38"/>
    <mergeCell ref="N39:Q40"/>
    <mergeCell ref="M2:Q2"/>
    <mergeCell ref="N31:Q32"/>
    <mergeCell ref="N33:Q34"/>
  </mergeCells>
  <phoneticPr fontId="3"/>
  <pageMargins left="0.78740157480314965" right="0.78740157480314965" top="0.78740157480314965" bottom="0.78740157480314965" header="0.51181102362204722" footer="0.51181102362204722"/>
  <pageSetup paperSize="9" scale="73" orientation="landscape" r:id="rId1"/>
  <headerFooter alignWithMargins="0"/>
  <rowBreaks count="12" manualBreakCount="12">
    <brk id="47" min="1" max="17" man="1"/>
    <brk id="86" min="1" max="17" man="1"/>
    <brk id="126" min="1" max="17" man="1"/>
    <brk id="166" min="1" max="17" man="1"/>
    <brk id="205" min="1" max="17" man="1"/>
    <brk id="245" min="1" max="17" man="1"/>
    <brk id="285" min="1" max="17" man="1"/>
    <brk id="324" min="1" max="17" man="1"/>
    <brk id="364" min="1" max="17" man="1"/>
    <brk id="403" min="1" max="17" man="1"/>
    <brk id="442" min="1" max="17" man="1"/>
    <brk id="482" min="1" max="1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C1:Q66"/>
  <sheetViews>
    <sheetView showGridLines="0" view="pageBreakPreview" zoomScale="75" zoomScaleNormal="75" zoomScaleSheetLayoutView="75" workbookViewId="0"/>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7" ht="12.75" thickBot="1"/>
    <row r="2" spans="3:17" ht="21.4" customHeight="1" thickTop="1" thickBot="1">
      <c r="C2" s="28" t="s">
        <v>56</v>
      </c>
      <c r="I2" s="29"/>
      <c r="J2" s="754" t="s">
        <v>153</v>
      </c>
      <c r="K2" s="755"/>
      <c r="M2" s="745" t="str">
        <f>入力_県内外!U2</f>
        <v>平成27年(2015年)三重県内外2地域間産業連関表</v>
      </c>
      <c r="N2" s="746"/>
      <c r="O2" s="746"/>
      <c r="P2" s="746"/>
      <c r="Q2" s="747"/>
    </row>
    <row r="3" spans="3:17" ht="9.9499999999999993" customHeight="1" thickTop="1"/>
    <row r="4" spans="3:17" ht="17.25">
      <c r="C4" s="36" t="s">
        <v>77</v>
      </c>
      <c r="Q4" s="31" t="s">
        <v>57</v>
      </c>
    </row>
    <row r="5" spans="3:17" ht="4.3499999999999996" customHeight="1"/>
    <row r="6" spans="3:17" ht="13.5">
      <c r="C6" s="37" t="s">
        <v>58</v>
      </c>
      <c r="D6" s="675" t="str">
        <f>入力_県内外!B6</f>
        <v>01</v>
      </c>
      <c r="E6" s="675" t="str">
        <f>入力_県内外!B7</f>
        <v>02</v>
      </c>
      <c r="F6" s="675" t="str">
        <f>入力_県内外!B8</f>
        <v>03</v>
      </c>
      <c r="G6" s="675" t="str">
        <f>入力_県内外!B9</f>
        <v>04</v>
      </c>
      <c r="H6" s="675" t="str">
        <f>入力_県内外!B10</f>
        <v>05</v>
      </c>
      <c r="I6" s="675" t="str">
        <f>入力_県内外!B11</f>
        <v>06</v>
      </c>
      <c r="J6" s="675" t="str">
        <f>入力_県内外!B12</f>
        <v>07</v>
      </c>
      <c r="K6" s="675" t="str">
        <f>入力_県内外!B13</f>
        <v>08</v>
      </c>
      <c r="L6" s="675" t="str">
        <f>入力_県内外!B14</f>
        <v>09</v>
      </c>
      <c r="M6" s="675" t="str">
        <f>入力_県内外!B15</f>
        <v>10</v>
      </c>
      <c r="N6" s="675" t="str">
        <f>入力_県内外!B16</f>
        <v>11</v>
      </c>
      <c r="O6" s="675" t="str">
        <f>入力_県内外!B17</f>
        <v>12</v>
      </c>
      <c r="P6" s="675" t="str">
        <f>入力_県内外!B18</f>
        <v>13</v>
      </c>
      <c r="Q6" s="38"/>
    </row>
    <row r="7" spans="3:17" s="30" customFormat="1" ht="24">
      <c r="C7" s="46" t="s">
        <v>59</v>
      </c>
      <c r="D7" s="676" t="str">
        <f>入力_県内外!C6</f>
        <v>農林漁業</v>
      </c>
      <c r="E7" s="676" t="str">
        <f>入力_県内外!C7</f>
        <v>鉱業</v>
      </c>
      <c r="F7" s="676" t="str">
        <f>入力_県内外!C8</f>
        <v>製造業</v>
      </c>
      <c r="G7" s="676" t="str">
        <f>入力_県内外!C9</f>
        <v>建設</v>
      </c>
      <c r="H7" s="676" t="str">
        <f>入力_県内外!C10</f>
        <v>電力・ガス・水道</v>
      </c>
      <c r="I7" s="676" t="str">
        <f>入力_県内外!C11</f>
        <v>商業　　　　　　　　</v>
      </c>
      <c r="J7" s="676" t="str">
        <f>入力_県内外!C12</f>
        <v>金融・保険　　　　　</v>
      </c>
      <c r="K7" s="676" t="str">
        <f>入力_県内外!C13</f>
        <v>不動産　　　　　　　</v>
      </c>
      <c r="L7" s="676" t="str">
        <f>入力_県内外!C14</f>
        <v>運輸・郵便　　　</v>
      </c>
      <c r="M7" s="676" t="str">
        <f>入力_県内外!C15</f>
        <v>情報通信</v>
      </c>
      <c r="N7" s="676" t="str">
        <f>入力_県内外!C16</f>
        <v>公務　　　　　　　　</v>
      </c>
      <c r="O7" s="676" t="str">
        <f>入力_県内外!C17</f>
        <v>サービス業</v>
      </c>
      <c r="P7" s="676" t="str">
        <f>入力_県内外!C18</f>
        <v>分類不明</v>
      </c>
      <c r="Q7" s="32" t="s">
        <v>70</v>
      </c>
    </row>
    <row r="8" spans="3:17" s="33" customFormat="1" ht="15.75" customHeight="1">
      <c r="C8" s="40" t="s">
        <v>71</v>
      </c>
      <c r="D8" s="41">
        <f>推計結果の概要!D8</f>
        <v>0</v>
      </c>
      <c r="E8" s="41">
        <f>推計結果の概要!E8</f>
        <v>0</v>
      </c>
      <c r="F8" s="41">
        <f>推計結果の概要!F8</f>
        <v>0</v>
      </c>
      <c r="G8" s="41">
        <f>推計結果の概要!G8</f>
        <v>0</v>
      </c>
      <c r="H8" s="41">
        <f>推計結果の概要!H8</f>
        <v>0</v>
      </c>
      <c r="I8" s="41">
        <f>推計結果の概要!I8</f>
        <v>0</v>
      </c>
      <c r="J8" s="41">
        <f>推計結果の概要!J8</f>
        <v>0</v>
      </c>
      <c r="K8" s="41">
        <f>推計結果の概要!K8</f>
        <v>0</v>
      </c>
      <c r="L8" s="41">
        <f>推計結果の概要!L8</f>
        <v>0</v>
      </c>
      <c r="M8" s="41">
        <f>推計結果の概要!M8</f>
        <v>0</v>
      </c>
      <c r="N8" s="41">
        <f>推計結果の概要!N8</f>
        <v>0</v>
      </c>
      <c r="O8" s="41">
        <f>推計結果の概要!O8</f>
        <v>0</v>
      </c>
      <c r="P8" s="41">
        <f>推計結果の概要!P8</f>
        <v>0</v>
      </c>
      <c r="Q8" s="41">
        <f>SUM(D8:P8)</f>
        <v>0</v>
      </c>
    </row>
    <row r="9" spans="3:17" s="33" customFormat="1" ht="15.75" customHeight="1">
      <c r="C9" s="42" t="s">
        <v>72</v>
      </c>
      <c r="D9" s="43">
        <f>推計結果の概要!D9</f>
        <v>0</v>
      </c>
      <c r="E9" s="43">
        <f>推計結果の概要!E9</f>
        <v>0</v>
      </c>
      <c r="F9" s="43">
        <f>推計結果の概要!F9</f>
        <v>0</v>
      </c>
      <c r="G9" s="43">
        <f>推計結果の概要!G9</f>
        <v>0</v>
      </c>
      <c r="H9" s="43">
        <f>推計結果の概要!H9</f>
        <v>0</v>
      </c>
      <c r="I9" s="43">
        <f>推計結果の概要!I9</f>
        <v>0</v>
      </c>
      <c r="J9" s="43">
        <f>推計結果の概要!J9</f>
        <v>0</v>
      </c>
      <c r="K9" s="43">
        <f>推計結果の概要!K9</f>
        <v>0</v>
      </c>
      <c r="L9" s="43">
        <f>推計結果の概要!L9</f>
        <v>0</v>
      </c>
      <c r="M9" s="43">
        <f>推計結果の概要!M9</f>
        <v>0</v>
      </c>
      <c r="N9" s="43">
        <f>推計結果の概要!N9</f>
        <v>0</v>
      </c>
      <c r="O9" s="43">
        <f>推計結果の概要!O9</f>
        <v>0</v>
      </c>
      <c r="P9" s="43">
        <f>推計結果の概要!P9</f>
        <v>0</v>
      </c>
      <c r="Q9" s="43">
        <f>SUM(D9:P9)</f>
        <v>0</v>
      </c>
    </row>
    <row r="10" spans="3:17" s="33" customFormat="1" ht="15.75" customHeight="1">
      <c r="C10" s="44" t="s">
        <v>73</v>
      </c>
      <c r="D10" s="45">
        <f>SUM(D8:D9)</f>
        <v>0</v>
      </c>
      <c r="E10" s="45">
        <f t="shared" ref="E10:Q10" si="0">SUM(E8:E9)</f>
        <v>0</v>
      </c>
      <c r="F10" s="45">
        <f t="shared" si="0"/>
        <v>0</v>
      </c>
      <c r="G10" s="45">
        <f t="shared" si="0"/>
        <v>0</v>
      </c>
      <c r="H10" s="45">
        <f t="shared" si="0"/>
        <v>0</v>
      </c>
      <c r="I10" s="45">
        <f t="shared" si="0"/>
        <v>0</v>
      </c>
      <c r="J10" s="45">
        <f t="shared" si="0"/>
        <v>0</v>
      </c>
      <c r="K10" s="45">
        <f t="shared" si="0"/>
        <v>0</v>
      </c>
      <c r="L10" s="45">
        <f t="shared" si="0"/>
        <v>0</v>
      </c>
      <c r="M10" s="45">
        <f t="shared" si="0"/>
        <v>0</v>
      </c>
      <c r="N10" s="45">
        <f t="shared" si="0"/>
        <v>0</v>
      </c>
      <c r="O10" s="45">
        <f t="shared" si="0"/>
        <v>0</v>
      </c>
      <c r="P10" s="45">
        <f t="shared" si="0"/>
        <v>0</v>
      </c>
      <c r="Q10" s="45">
        <f t="shared" si="0"/>
        <v>0</v>
      </c>
    </row>
    <row r="11" spans="3:17" s="33" customFormat="1" ht="4.3499999999999996" customHeight="1">
      <c r="C11" s="34"/>
      <c r="D11" s="35"/>
      <c r="E11" s="35"/>
      <c r="F11" s="35"/>
      <c r="G11" s="35"/>
      <c r="H11" s="35"/>
      <c r="I11" s="35"/>
      <c r="J11" s="35"/>
      <c r="K11" s="35"/>
      <c r="L11" s="35"/>
      <c r="M11" s="35"/>
      <c r="N11" s="35"/>
      <c r="O11" s="35"/>
      <c r="P11" s="35"/>
      <c r="Q11" s="35"/>
    </row>
    <row r="12" spans="3:17" s="33" customFormat="1" ht="14.25" customHeight="1">
      <c r="C12" s="34" t="s">
        <v>154</v>
      </c>
      <c r="D12" s="35"/>
      <c r="E12" s="35"/>
      <c r="F12" s="35"/>
      <c r="G12" s="35"/>
      <c r="H12" s="35"/>
      <c r="I12" s="35"/>
      <c r="J12" s="35"/>
      <c r="K12" s="35"/>
      <c r="L12" s="35"/>
      <c r="M12" s="35"/>
      <c r="N12" s="35"/>
      <c r="O12" s="35"/>
      <c r="P12" s="35"/>
      <c r="Q12" s="35"/>
    </row>
    <row r="13" spans="3:17" ht="14.25" customHeight="1">
      <c r="C13" s="30" t="s">
        <v>79</v>
      </c>
    </row>
    <row r="14" spans="3:17" ht="12.2" customHeight="1">
      <c r="C14" s="37" t="s">
        <v>58</v>
      </c>
      <c r="D14" s="675" t="str">
        <f t="shared" ref="D14:P14" si="1">D6</f>
        <v>01</v>
      </c>
      <c r="E14" s="675" t="str">
        <f t="shared" si="1"/>
        <v>02</v>
      </c>
      <c r="F14" s="675" t="str">
        <f t="shared" si="1"/>
        <v>03</v>
      </c>
      <c r="G14" s="675" t="str">
        <f t="shared" si="1"/>
        <v>04</v>
      </c>
      <c r="H14" s="675" t="str">
        <f t="shared" si="1"/>
        <v>05</v>
      </c>
      <c r="I14" s="675" t="str">
        <f t="shared" si="1"/>
        <v>06</v>
      </c>
      <c r="J14" s="675" t="str">
        <f t="shared" si="1"/>
        <v>07</v>
      </c>
      <c r="K14" s="675" t="str">
        <f t="shared" si="1"/>
        <v>08</v>
      </c>
      <c r="L14" s="675" t="str">
        <f t="shared" si="1"/>
        <v>09</v>
      </c>
      <c r="M14" s="675" t="str">
        <f t="shared" si="1"/>
        <v>10</v>
      </c>
      <c r="N14" s="675" t="str">
        <f t="shared" si="1"/>
        <v>11</v>
      </c>
      <c r="O14" s="675" t="str">
        <f t="shared" si="1"/>
        <v>12</v>
      </c>
      <c r="P14" s="675" t="str">
        <f t="shared" si="1"/>
        <v>13</v>
      </c>
      <c r="Q14" s="675"/>
    </row>
    <row r="15" spans="3:17" ht="27">
      <c r="C15" s="39" t="s">
        <v>74</v>
      </c>
      <c r="D15" s="676" t="str">
        <f t="shared" ref="D15:Q15" si="2">D7</f>
        <v>農林漁業</v>
      </c>
      <c r="E15" s="676" t="str">
        <f t="shared" si="2"/>
        <v>鉱業</v>
      </c>
      <c r="F15" s="676" t="str">
        <f t="shared" si="2"/>
        <v>製造業</v>
      </c>
      <c r="G15" s="676" t="str">
        <f t="shared" si="2"/>
        <v>建設</v>
      </c>
      <c r="H15" s="676" t="str">
        <f t="shared" si="2"/>
        <v>電力・ガス・水道</v>
      </c>
      <c r="I15" s="676" t="str">
        <f t="shared" si="2"/>
        <v>商業　　　　　　　　</v>
      </c>
      <c r="J15" s="676" t="str">
        <f t="shared" si="2"/>
        <v>金融・保険　　　　　</v>
      </c>
      <c r="K15" s="676" t="str">
        <f t="shared" si="2"/>
        <v>不動産　　　　　　　</v>
      </c>
      <c r="L15" s="676" t="str">
        <f t="shared" si="2"/>
        <v>運輸・郵便　　　</v>
      </c>
      <c r="M15" s="676" t="str">
        <f t="shared" si="2"/>
        <v>情報通信</v>
      </c>
      <c r="N15" s="676" t="str">
        <f t="shared" si="2"/>
        <v>公務　　　　　　　　</v>
      </c>
      <c r="O15" s="676" t="str">
        <f t="shared" si="2"/>
        <v>サービス業</v>
      </c>
      <c r="P15" s="676" t="str">
        <f t="shared" si="2"/>
        <v>分類不明</v>
      </c>
      <c r="Q15" s="703" t="str">
        <f t="shared" si="2"/>
        <v>合計</v>
      </c>
    </row>
    <row r="16" spans="3:17" ht="15.75" customHeight="1">
      <c r="C16" s="40" t="s">
        <v>75</v>
      </c>
      <c r="D16" s="41">
        <f>'1次効果'!$F91+'1次効果'!$F475</f>
        <v>0</v>
      </c>
      <c r="E16" s="41">
        <f>'1次効果'!$F92+'1次効果'!$F476</f>
        <v>0</v>
      </c>
      <c r="F16" s="41">
        <f>'1次効果'!$F93+'1次効果'!$F477</f>
        <v>0</v>
      </c>
      <c r="G16" s="41">
        <f>'1次効果'!$F94+'1次効果'!$F478</f>
        <v>0</v>
      </c>
      <c r="H16" s="41">
        <f>'1次効果'!$F95+'1次効果'!$F479</f>
        <v>0</v>
      </c>
      <c r="I16" s="41">
        <f>'1次効果'!$F96+'1次効果'!$F480</f>
        <v>0</v>
      </c>
      <c r="J16" s="41">
        <f>'1次効果'!$F97+'1次効果'!$F481</f>
        <v>0</v>
      </c>
      <c r="K16" s="41">
        <f>'1次効果'!$F98+'1次効果'!$F482</f>
        <v>0</v>
      </c>
      <c r="L16" s="41">
        <f>'1次効果'!$F99+'1次効果'!$F483</f>
        <v>0</v>
      </c>
      <c r="M16" s="41">
        <f>'1次効果'!$F100+'1次効果'!$F484</f>
        <v>0</v>
      </c>
      <c r="N16" s="41">
        <f>'1次効果'!$F101+'1次効果'!$F485</f>
        <v>0</v>
      </c>
      <c r="O16" s="41">
        <f>'1次効果'!$F102+'1次効果'!$F486</f>
        <v>0</v>
      </c>
      <c r="P16" s="41">
        <f>'1次効果'!$F103+'1次効果'!$F487</f>
        <v>0</v>
      </c>
      <c r="Q16" s="41">
        <f>SUM(D16:P16)</f>
        <v>0</v>
      </c>
    </row>
    <row r="17" spans="3:17" ht="15.75" customHeight="1">
      <c r="C17" s="42" t="s">
        <v>72</v>
      </c>
      <c r="D17" s="43">
        <f>'1次効果'!$F104+'1次効果'!$F488</f>
        <v>0</v>
      </c>
      <c r="E17" s="43">
        <f>'1次効果'!$F105+'1次効果'!$F489</f>
        <v>0</v>
      </c>
      <c r="F17" s="43">
        <f>'1次効果'!$F106+'1次効果'!$F490</f>
        <v>0</v>
      </c>
      <c r="G17" s="43">
        <f>'1次効果'!$F107+'1次効果'!$F491</f>
        <v>0</v>
      </c>
      <c r="H17" s="43">
        <f>'1次効果'!$F108+'1次効果'!$F492</f>
        <v>0</v>
      </c>
      <c r="I17" s="43">
        <f>'1次効果'!$F109+'1次効果'!$F493</f>
        <v>0</v>
      </c>
      <c r="J17" s="43">
        <f>'1次効果'!$F110+'1次効果'!$F494</f>
        <v>0</v>
      </c>
      <c r="K17" s="43">
        <f>'1次効果'!$F111+'1次効果'!$F495</f>
        <v>0</v>
      </c>
      <c r="L17" s="43">
        <f>'1次効果'!$F112+'1次効果'!$F496</f>
        <v>0</v>
      </c>
      <c r="M17" s="43">
        <f>'1次効果'!$F113+'1次効果'!$F497</f>
        <v>0</v>
      </c>
      <c r="N17" s="43">
        <f>'1次効果'!$F114+'1次効果'!$F498</f>
        <v>0</v>
      </c>
      <c r="O17" s="43">
        <f>'1次効果'!$F115+'1次効果'!$F499</f>
        <v>0</v>
      </c>
      <c r="P17" s="43">
        <f>'1次効果'!$F116+'1次効果'!$F500</f>
        <v>0</v>
      </c>
      <c r="Q17" s="43">
        <f>SUM(D17:P17)</f>
        <v>0</v>
      </c>
    </row>
    <row r="18" spans="3:17" ht="15.75" customHeight="1">
      <c r="C18" s="44" t="s">
        <v>73</v>
      </c>
      <c r="D18" s="45">
        <f>D16+D17</f>
        <v>0</v>
      </c>
      <c r="E18" s="45">
        <f t="shared" ref="E18:Q18" si="3">E16+E17</f>
        <v>0</v>
      </c>
      <c r="F18" s="45">
        <f t="shared" si="3"/>
        <v>0</v>
      </c>
      <c r="G18" s="45">
        <f t="shared" si="3"/>
        <v>0</v>
      </c>
      <c r="H18" s="45">
        <f t="shared" si="3"/>
        <v>0</v>
      </c>
      <c r="I18" s="45">
        <f t="shared" si="3"/>
        <v>0</v>
      </c>
      <c r="J18" s="45">
        <f t="shared" si="3"/>
        <v>0</v>
      </c>
      <c r="K18" s="45">
        <f t="shared" si="3"/>
        <v>0</v>
      </c>
      <c r="L18" s="45">
        <f t="shared" si="3"/>
        <v>0</v>
      </c>
      <c r="M18" s="45">
        <f t="shared" si="3"/>
        <v>0</v>
      </c>
      <c r="N18" s="45">
        <f t="shared" si="3"/>
        <v>0</v>
      </c>
      <c r="O18" s="45">
        <f t="shared" si="3"/>
        <v>0</v>
      </c>
      <c r="P18" s="45">
        <f t="shared" si="3"/>
        <v>0</v>
      </c>
      <c r="Q18" s="45">
        <f t="shared" si="3"/>
        <v>0</v>
      </c>
    </row>
    <row r="19" spans="3:17" ht="14.25" customHeight="1">
      <c r="C19" s="30" t="s">
        <v>80</v>
      </c>
    </row>
    <row r="20" spans="3:17" ht="12.2" customHeight="1">
      <c r="C20" s="37" t="s">
        <v>58</v>
      </c>
      <c r="D20" s="675" t="str">
        <f t="shared" ref="D20:P20" si="4">D6</f>
        <v>01</v>
      </c>
      <c r="E20" s="675" t="str">
        <f t="shared" si="4"/>
        <v>02</v>
      </c>
      <c r="F20" s="675" t="str">
        <f t="shared" si="4"/>
        <v>03</v>
      </c>
      <c r="G20" s="675" t="str">
        <f t="shared" si="4"/>
        <v>04</v>
      </c>
      <c r="H20" s="675" t="str">
        <f t="shared" si="4"/>
        <v>05</v>
      </c>
      <c r="I20" s="675" t="str">
        <f t="shared" si="4"/>
        <v>06</v>
      </c>
      <c r="J20" s="675" t="str">
        <f t="shared" si="4"/>
        <v>07</v>
      </c>
      <c r="K20" s="675" t="str">
        <f t="shared" si="4"/>
        <v>08</v>
      </c>
      <c r="L20" s="675" t="str">
        <f t="shared" si="4"/>
        <v>09</v>
      </c>
      <c r="M20" s="675" t="str">
        <f t="shared" si="4"/>
        <v>10</v>
      </c>
      <c r="N20" s="675" t="str">
        <f t="shared" si="4"/>
        <v>11</v>
      </c>
      <c r="O20" s="675" t="str">
        <f t="shared" si="4"/>
        <v>12</v>
      </c>
      <c r="P20" s="675" t="str">
        <f t="shared" si="4"/>
        <v>13</v>
      </c>
      <c r="Q20" s="675"/>
    </row>
    <row r="21" spans="3:17" ht="25.7" customHeight="1">
      <c r="C21" s="46" t="s">
        <v>76</v>
      </c>
      <c r="D21" s="676" t="str">
        <f t="shared" ref="D21:Q21" si="5">D7</f>
        <v>農林漁業</v>
      </c>
      <c r="E21" s="676" t="str">
        <f t="shared" si="5"/>
        <v>鉱業</v>
      </c>
      <c r="F21" s="676" t="str">
        <f t="shared" si="5"/>
        <v>製造業</v>
      </c>
      <c r="G21" s="676" t="str">
        <f t="shared" si="5"/>
        <v>建設</v>
      </c>
      <c r="H21" s="676" t="str">
        <f t="shared" si="5"/>
        <v>電力・ガス・水道</v>
      </c>
      <c r="I21" s="676" t="str">
        <f t="shared" si="5"/>
        <v>商業　　　　　　　　</v>
      </c>
      <c r="J21" s="676" t="str">
        <f t="shared" si="5"/>
        <v>金融・保険　　　　　</v>
      </c>
      <c r="K21" s="676" t="str">
        <f t="shared" si="5"/>
        <v>不動産　　　　　　　</v>
      </c>
      <c r="L21" s="676" t="str">
        <f t="shared" si="5"/>
        <v>運輸・郵便　　　</v>
      </c>
      <c r="M21" s="676" t="str">
        <f t="shared" si="5"/>
        <v>情報通信</v>
      </c>
      <c r="N21" s="676" t="str">
        <f t="shared" si="5"/>
        <v>公務　　　　　　　　</v>
      </c>
      <c r="O21" s="676" t="str">
        <f t="shared" si="5"/>
        <v>サービス業</v>
      </c>
      <c r="P21" s="676" t="str">
        <f t="shared" si="5"/>
        <v>分類不明</v>
      </c>
      <c r="Q21" s="703" t="str">
        <f t="shared" si="5"/>
        <v>合計</v>
      </c>
    </row>
    <row r="22" spans="3:17" ht="15.75" customHeight="1">
      <c r="C22" s="40" t="s">
        <v>75</v>
      </c>
      <c r="D22" s="41">
        <f>'1次効果'!$J73</f>
        <v>0</v>
      </c>
      <c r="E22" s="41">
        <f>'1次効果'!$J74</f>
        <v>0</v>
      </c>
      <c r="F22" s="41">
        <f>'1次効果'!$J75</f>
        <v>0</v>
      </c>
      <c r="G22" s="41">
        <f>'1次効果'!$J76</f>
        <v>0</v>
      </c>
      <c r="H22" s="41">
        <f>'1次効果'!$J77</f>
        <v>0</v>
      </c>
      <c r="I22" s="41">
        <f>'1次効果'!$J78</f>
        <v>0</v>
      </c>
      <c r="J22" s="41">
        <f>'1次効果'!$J79</f>
        <v>0</v>
      </c>
      <c r="K22" s="41">
        <f>'1次効果'!$J80</f>
        <v>0</v>
      </c>
      <c r="L22" s="41">
        <f>'1次効果'!$J81</f>
        <v>0</v>
      </c>
      <c r="M22" s="41">
        <f>'1次効果'!$J82</f>
        <v>0</v>
      </c>
      <c r="N22" s="41">
        <f>'1次効果'!$J83</f>
        <v>0</v>
      </c>
      <c r="O22" s="41">
        <f>'1次効果'!$J84</f>
        <v>0</v>
      </c>
      <c r="P22" s="41">
        <f>'1次効果'!$J85</f>
        <v>0</v>
      </c>
      <c r="Q22" s="41">
        <f>SUM(D22:P22)</f>
        <v>0</v>
      </c>
    </row>
    <row r="23" spans="3:17" ht="15.75" customHeight="1">
      <c r="C23" s="42" t="s">
        <v>72</v>
      </c>
      <c r="D23" s="43">
        <f>'1次効果'!$J457</f>
        <v>0</v>
      </c>
      <c r="E23" s="43">
        <f>'1次効果'!$J458</f>
        <v>0</v>
      </c>
      <c r="F23" s="43">
        <f>'1次効果'!$J459</f>
        <v>0</v>
      </c>
      <c r="G23" s="43">
        <f>'1次効果'!$J460</f>
        <v>0</v>
      </c>
      <c r="H23" s="43">
        <f>'1次効果'!$J461</f>
        <v>0</v>
      </c>
      <c r="I23" s="43">
        <f>'1次効果'!$J462</f>
        <v>0</v>
      </c>
      <c r="J23" s="43">
        <f>'1次効果'!$J463</f>
        <v>0</v>
      </c>
      <c r="K23" s="43">
        <f>'1次効果'!$J464</f>
        <v>0</v>
      </c>
      <c r="L23" s="43">
        <f>'1次効果'!$J465</f>
        <v>0</v>
      </c>
      <c r="M23" s="43">
        <f>'1次効果'!$J466</f>
        <v>0</v>
      </c>
      <c r="N23" s="43">
        <f>'1次効果'!$J467</f>
        <v>0</v>
      </c>
      <c r="O23" s="43">
        <f>'1次効果'!$J468</f>
        <v>0</v>
      </c>
      <c r="P23" s="43">
        <f>'1次効果'!$J469</f>
        <v>0</v>
      </c>
      <c r="Q23" s="43">
        <f>SUM(D23:P23)</f>
        <v>0</v>
      </c>
    </row>
    <row r="24" spans="3:17" ht="15.75" customHeight="1">
      <c r="C24" s="44" t="s">
        <v>73</v>
      </c>
      <c r="D24" s="45">
        <f t="shared" ref="D24:Q24" si="6">D22+D23</f>
        <v>0</v>
      </c>
      <c r="E24" s="45">
        <f t="shared" si="6"/>
        <v>0</v>
      </c>
      <c r="F24" s="45">
        <f t="shared" si="6"/>
        <v>0</v>
      </c>
      <c r="G24" s="45">
        <f t="shared" si="6"/>
        <v>0</v>
      </c>
      <c r="H24" s="45">
        <f t="shared" si="6"/>
        <v>0</v>
      </c>
      <c r="I24" s="45">
        <f t="shared" si="6"/>
        <v>0</v>
      </c>
      <c r="J24" s="45">
        <f t="shared" si="6"/>
        <v>0</v>
      </c>
      <c r="K24" s="45">
        <f t="shared" si="6"/>
        <v>0</v>
      </c>
      <c r="L24" s="45">
        <f t="shared" si="6"/>
        <v>0</v>
      </c>
      <c r="M24" s="45">
        <f t="shared" si="6"/>
        <v>0</v>
      </c>
      <c r="N24" s="45">
        <f t="shared" si="6"/>
        <v>0</v>
      </c>
      <c r="O24" s="45">
        <f t="shared" si="6"/>
        <v>0</v>
      </c>
      <c r="P24" s="45">
        <f t="shared" si="6"/>
        <v>0</v>
      </c>
      <c r="Q24" s="45">
        <f t="shared" si="6"/>
        <v>0</v>
      </c>
    </row>
    <row r="25" spans="3:17" ht="14.25" customHeight="1">
      <c r="C25" s="34"/>
      <c r="D25" s="35"/>
      <c r="E25" s="35"/>
      <c r="F25" s="35"/>
      <c r="G25" s="35"/>
      <c r="H25" s="35"/>
      <c r="I25" s="35"/>
      <c r="J25" s="35"/>
      <c r="K25" s="35"/>
      <c r="L25" s="35"/>
      <c r="M25" s="35"/>
      <c r="N25" s="35"/>
      <c r="O25" s="35"/>
      <c r="P25" s="35"/>
      <c r="Q25" s="35"/>
    </row>
    <row r="26" spans="3:17" s="33" customFormat="1" ht="17.25">
      <c r="C26" s="36" t="s">
        <v>81</v>
      </c>
      <c r="D26" s="47"/>
      <c r="E26" s="47"/>
      <c r="F26" s="47"/>
      <c r="G26" s="47"/>
      <c r="H26" s="47"/>
      <c r="I26" s="47"/>
      <c r="J26" s="47"/>
      <c r="K26" s="47"/>
      <c r="L26" s="47"/>
      <c r="M26" s="47"/>
      <c r="N26" s="47"/>
      <c r="O26" s="47"/>
      <c r="P26" s="47"/>
    </row>
    <row r="27" spans="3:17" s="33" customFormat="1" ht="3.6" customHeight="1"/>
    <row r="28" spans="3:17" s="33" customFormat="1" ht="14.25" customHeight="1">
      <c r="C28" s="30" t="s">
        <v>155</v>
      </c>
      <c r="G28" s="31" t="s">
        <v>84</v>
      </c>
      <c r="H28" s="68"/>
      <c r="I28" s="30" t="s">
        <v>85</v>
      </c>
      <c r="M28" s="48"/>
      <c r="N28" s="68"/>
      <c r="O28" s="47"/>
      <c r="P28" s="47"/>
      <c r="Q28" s="47"/>
    </row>
    <row r="29" spans="3:17" s="33" customFormat="1" ht="14.25" customHeight="1">
      <c r="C29" s="49"/>
      <c r="D29" s="50" t="s">
        <v>86</v>
      </c>
      <c r="E29" s="51"/>
      <c r="F29" s="51"/>
      <c r="G29" s="84"/>
      <c r="H29" s="85"/>
      <c r="I29" s="733" t="str">
        <f>推計結果の概要!N31</f>
        <v>平成29年度県民経済計算より（平成27年暦年変換後）</v>
      </c>
      <c r="J29" s="734"/>
      <c r="K29" s="734"/>
      <c r="L29" s="735"/>
      <c r="M29" s="48"/>
      <c r="N29" s="86"/>
      <c r="O29" s="87"/>
      <c r="P29" s="87"/>
      <c r="Q29" s="87"/>
    </row>
    <row r="30" spans="3:17" s="33" customFormat="1" ht="27">
      <c r="C30" s="53"/>
      <c r="D30" s="54" t="s">
        <v>87</v>
      </c>
      <c r="E30" s="55" t="s">
        <v>88</v>
      </c>
      <c r="F30" s="54" t="s">
        <v>89</v>
      </c>
      <c r="G30" s="88"/>
      <c r="H30" s="87"/>
      <c r="I30" s="736"/>
      <c r="J30" s="737"/>
      <c r="K30" s="737"/>
      <c r="L30" s="738"/>
      <c r="M30" s="48"/>
      <c r="N30" s="87"/>
      <c r="O30" s="87"/>
      <c r="P30" s="87"/>
      <c r="Q30" s="87"/>
    </row>
    <row r="31" spans="3:17" s="33" customFormat="1" ht="20.65" customHeight="1">
      <c r="C31" s="57" t="s">
        <v>90</v>
      </c>
      <c r="D31" s="58">
        <f>推計結果の概要!D45</f>
        <v>0</v>
      </c>
      <c r="E31" s="58">
        <f>推計結果の概要!E45</f>
        <v>0</v>
      </c>
      <c r="F31" s="59">
        <f>IF(D31=0,0,E31/D31)</f>
        <v>0</v>
      </c>
      <c r="G31" s="89"/>
      <c r="H31" s="90"/>
      <c r="I31" s="756">
        <f>推計結果の概要!N33</f>
        <v>0.73743563761537856</v>
      </c>
      <c r="J31" s="757"/>
      <c r="K31" s="757"/>
      <c r="L31" s="758"/>
      <c r="M31" s="48"/>
      <c r="N31" s="90"/>
      <c r="O31" s="91"/>
      <c r="P31" s="91"/>
      <c r="Q31" s="91"/>
    </row>
    <row r="32" spans="3:17" s="33" customFormat="1" ht="20.65" customHeight="1">
      <c r="C32" s="57" t="s">
        <v>91</v>
      </c>
      <c r="D32" s="58">
        <f>推計結果の概要!D46</f>
        <v>0</v>
      </c>
      <c r="E32" s="58">
        <f>推計結果の概要!E46</f>
        <v>0</v>
      </c>
      <c r="F32" s="59">
        <f>IF(D32=0,0,E32/D32)</f>
        <v>0</v>
      </c>
      <c r="G32" s="89"/>
      <c r="H32" s="91"/>
      <c r="I32" s="759"/>
      <c r="J32" s="760"/>
      <c r="K32" s="760"/>
      <c r="L32" s="761"/>
      <c r="M32" s="48"/>
      <c r="N32" s="91"/>
      <c r="O32" s="91"/>
      <c r="P32" s="91"/>
      <c r="Q32" s="91"/>
    </row>
    <row r="33" spans="3:17" s="33" customFormat="1" ht="14.25" customHeight="1">
      <c r="C33" s="47"/>
      <c r="D33" s="61"/>
      <c r="E33" s="61"/>
      <c r="F33" s="62"/>
      <c r="G33" s="61"/>
      <c r="H33" s="61"/>
      <c r="I33" s="62"/>
      <c r="J33" s="61"/>
      <c r="K33" s="61"/>
      <c r="L33" s="62"/>
      <c r="M33" s="48"/>
      <c r="N33" s="92"/>
      <c r="O33" s="92"/>
      <c r="P33" s="92"/>
      <c r="Q33" s="92"/>
    </row>
    <row r="34" spans="3:17" s="33" customFormat="1" ht="15" customHeight="1">
      <c r="C34" s="30" t="s">
        <v>156</v>
      </c>
      <c r="D34" s="27"/>
      <c r="E34" s="27"/>
      <c r="F34" s="70"/>
      <c r="G34" s="71"/>
      <c r="H34" s="27"/>
      <c r="I34" s="27"/>
      <c r="J34" s="72"/>
      <c r="K34" s="73"/>
      <c r="L34" s="27"/>
      <c r="M34" s="27"/>
      <c r="N34" s="27"/>
      <c r="O34" s="27"/>
      <c r="P34" s="27"/>
      <c r="Q34" s="31" t="s">
        <v>57</v>
      </c>
    </row>
    <row r="35" spans="3:17" s="33" customFormat="1" ht="15" customHeight="1">
      <c r="C35" s="38"/>
      <c r="D35" s="675" t="str">
        <f t="shared" ref="D35:P35" si="7">D6</f>
        <v>01</v>
      </c>
      <c r="E35" s="675" t="str">
        <f t="shared" si="7"/>
        <v>02</v>
      </c>
      <c r="F35" s="675" t="str">
        <f t="shared" si="7"/>
        <v>03</v>
      </c>
      <c r="G35" s="675" t="str">
        <f t="shared" si="7"/>
        <v>04</v>
      </c>
      <c r="H35" s="675" t="str">
        <f t="shared" si="7"/>
        <v>05</v>
      </c>
      <c r="I35" s="675" t="str">
        <f t="shared" si="7"/>
        <v>06</v>
      </c>
      <c r="J35" s="675" t="str">
        <f t="shared" si="7"/>
        <v>07</v>
      </c>
      <c r="K35" s="675" t="str">
        <f t="shared" si="7"/>
        <v>08</v>
      </c>
      <c r="L35" s="675" t="str">
        <f t="shared" si="7"/>
        <v>09</v>
      </c>
      <c r="M35" s="675" t="str">
        <f t="shared" si="7"/>
        <v>10</v>
      </c>
      <c r="N35" s="675" t="str">
        <f t="shared" si="7"/>
        <v>11</v>
      </c>
      <c r="O35" s="675" t="str">
        <f t="shared" si="7"/>
        <v>12</v>
      </c>
      <c r="P35" s="675" t="str">
        <f t="shared" si="7"/>
        <v>13</v>
      </c>
      <c r="Q35" s="675"/>
    </row>
    <row r="36" spans="3:17" s="33" customFormat="1" ht="24">
      <c r="C36" s="74" t="s">
        <v>58</v>
      </c>
      <c r="D36" s="676" t="str">
        <f t="shared" ref="D36:Q36" si="8">D7</f>
        <v>農林漁業</v>
      </c>
      <c r="E36" s="676" t="str">
        <f t="shared" si="8"/>
        <v>鉱業</v>
      </c>
      <c r="F36" s="676" t="str">
        <f t="shared" si="8"/>
        <v>製造業</v>
      </c>
      <c r="G36" s="676" t="str">
        <f t="shared" si="8"/>
        <v>建設</v>
      </c>
      <c r="H36" s="676" t="str">
        <f t="shared" si="8"/>
        <v>電力・ガス・水道</v>
      </c>
      <c r="I36" s="676" t="str">
        <f t="shared" si="8"/>
        <v>商業　　　　　　　　</v>
      </c>
      <c r="J36" s="676" t="str">
        <f t="shared" si="8"/>
        <v>金融・保険　　　　　</v>
      </c>
      <c r="K36" s="676" t="str">
        <f t="shared" si="8"/>
        <v>不動産　　　　　　　</v>
      </c>
      <c r="L36" s="676" t="str">
        <f t="shared" si="8"/>
        <v>運輸・郵便　　　</v>
      </c>
      <c r="M36" s="676" t="str">
        <f t="shared" si="8"/>
        <v>情報通信</v>
      </c>
      <c r="N36" s="676" t="str">
        <f t="shared" si="8"/>
        <v>公務　　　　　　　　</v>
      </c>
      <c r="O36" s="676" t="str">
        <f t="shared" si="8"/>
        <v>サービス業</v>
      </c>
      <c r="P36" s="676" t="str">
        <f t="shared" si="8"/>
        <v>分類不明</v>
      </c>
      <c r="Q36" s="703" t="str">
        <f t="shared" si="8"/>
        <v>合計</v>
      </c>
    </row>
    <row r="37" spans="3:17" s="33" customFormat="1" ht="20.65" customHeight="1">
      <c r="C37" s="75" t="s">
        <v>99</v>
      </c>
      <c r="D37" s="76">
        <f>推計結果の概要!D72</f>
        <v>0</v>
      </c>
      <c r="E37" s="76">
        <f>推計結果の概要!E72</f>
        <v>0</v>
      </c>
      <c r="F37" s="76">
        <f>推計結果の概要!F72</f>
        <v>0</v>
      </c>
      <c r="G37" s="76">
        <f>推計結果の概要!G72</f>
        <v>0</v>
      </c>
      <c r="H37" s="76">
        <f>推計結果の概要!H72</f>
        <v>0</v>
      </c>
      <c r="I37" s="76">
        <f>推計結果の概要!I72</f>
        <v>0</v>
      </c>
      <c r="J37" s="76">
        <f>推計結果の概要!J72</f>
        <v>0</v>
      </c>
      <c r="K37" s="76">
        <f>推計結果の概要!K72</f>
        <v>0</v>
      </c>
      <c r="L37" s="76">
        <f>推計結果の概要!L72</f>
        <v>0</v>
      </c>
      <c r="M37" s="76">
        <f>推計結果の概要!M72</f>
        <v>0</v>
      </c>
      <c r="N37" s="76">
        <f>推計結果の概要!N72</f>
        <v>0</v>
      </c>
      <c r="O37" s="76">
        <f>推計結果の概要!O72</f>
        <v>0</v>
      </c>
      <c r="P37" s="76">
        <f>推計結果の概要!P72</f>
        <v>0</v>
      </c>
      <c r="Q37" s="76">
        <f>推計結果の概要!Q72</f>
        <v>0</v>
      </c>
    </row>
    <row r="38" spans="3:17" s="33" customFormat="1" ht="20.65" customHeight="1">
      <c r="C38" s="77" t="s">
        <v>100</v>
      </c>
      <c r="D38" s="78">
        <f>推計結果の概要!D73</f>
        <v>0</v>
      </c>
      <c r="E38" s="78">
        <f>推計結果の概要!E73</f>
        <v>0</v>
      </c>
      <c r="F38" s="78">
        <f>推計結果の概要!F73</f>
        <v>0</v>
      </c>
      <c r="G38" s="78">
        <f>推計結果の概要!G73</f>
        <v>0</v>
      </c>
      <c r="H38" s="78">
        <f>推計結果の概要!H73</f>
        <v>0</v>
      </c>
      <c r="I38" s="78">
        <f>推計結果の概要!I73</f>
        <v>0</v>
      </c>
      <c r="J38" s="78">
        <f>推計結果の概要!J73</f>
        <v>0</v>
      </c>
      <c r="K38" s="78">
        <f>推計結果の概要!K73</f>
        <v>0</v>
      </c>
      <c r="L38" s="78">
        <f>推計結果の概要!L73</f>
        <v>0</v>
      </c>
      <c r="M38" s="78">
        <f>推計結果の概要!M73</f>
        <v>0</v>
      </c>
      <c r="N38" s="78">
        <f>推計結果の概要!N73</f>
        <v>0</v>
      </c>
      <c r="O38" s="78">
        <f>推計結果の概要!O73</f>
        <v>0</v>
      </c>
      <c r="P38" s="78">
        <f>推計結果の概要!P73</f>
        <v>0</v>
      </c>
      <c r="Q38" s="78">
        <f>推計結果の概要!Q73</f>
        <v>0</v>
      </c>
    </row>
    <row r="39" spans="3:17" s="33" customFormat="1" ht="20.65" customHeight="1">
      <c r="C39" s="77" t="s">
        <v>101</v>
      </c>
      <c r="D39" s="78">
        <f>推計結果の概要!D74</f>
        <v>0</v>
      </c>
      <c r="E39" s="78">
        <f>推計結果の概要!E74</f>
        <v>0</v>
      </c>
      <c r="F39" s="78">
        <f>推計結果の概要!F74</f>
        <v>0</v>
      </c>
      <c r="G39" s="78">
        <f>推計結果の概要!G74</f>
        <v>0</v>
      </c>
      <c r="H39" s="78">
        <f>推計結果の概要!H74</f>
        <v>0</v>
      </c>
      <c r="I39" s="78">
        <f>推計結果の概要!I74</f>
        <v>0</v>
      </c>
      <c r="J39" s="78">
        <f>推計結果の概要!J74</f>
        <v>0</v>
      </c>
      <c r="K39" s="78">
        <f>推計結果の概要!K74</f>
        <v>0</v>
      </c>
      <c r="L39" s="78">
        <f>推計結果の概要!L74</f>
        <v>0</v>
      </c>
      <c r="M39" s="78">
        <f>推計結果の概要!M74</f>
        <v>0</v>
      </c>
      <c r="N39" s="78">
        <f>推計結果の概要!N74</f>
        <v>0</v>
      </c>
      <c r="O39" s="78">
        <f>推計結果の概要!O74</f>
        <v>0</v>
      </c>
      <c r="P39" s="78">
        <f>推計結果の概要!P74</f>
        <v>0</v>
      </c>
      <c r="Q39" s="78">
        <f>推計結果の概要!Q74</f>
        <v>0</v>
      </c>
    </row>
    <row r="40" spans="3:17" s="33" customFormat="1" ht="20.65" customHeight="1">
      <c r="C40" s="79" t="s">
        <v>91</v>
      </c>
      <c r="D40" s="45">
        <f>推計結果の概要!D75</f>
        <v>0</v>
      </c>
      <c r="E40" s="45">
        <f>推計結果の概要!E75</f>
        <v>0</v>
      </c>
      <c r="F40" s="45">
        <f>推計結果の概要!F75</f>
        <v>0</v>
      </c>
      <c r="G40" s="45">
        <f>推計結果の概要!G75</f>
        <v>0</v>
      </c>
      <c r="H40" s="45">
        <f>推計結果の概要!H75</f>
        <v>0</v>
      </c>
      <c r="I40" s="45">
        <f>推計結果の概要!I75</f>
        <v>0</v>
      </c>
      <c r="J40" s="45">
        <f>推計結果の概要!J75</f>
        <v>0</v>
      </c>
      <c r="K40" s="45">
        <f>推計結果の概要!K75</f>
        <v>0</v>
      </c>
      <c r="L40" s="45">
        <f>推計結果の概要!L75</f>
        <v>0</v>
      </c>
      <c r="M40" s="45">
        <f>推計結果の概要!M75</f>
        <v>0</v>
      </c>
      <c r="N40" s="45">
        <f>推計結果の概要!N75</f>
        <v>0</v>
      </c>
      <c r="O40" s="45">
        <f>推計結果の概要!O75</f>
        <v>0</v>
      </c>
      <c r="P40" s="45">
        <f>推計結果の概要!P75</f>
        <v>0</v>
      </c>
      <c r="Q40" s="45">
        <f>推計結果の概要!Q75</f>
        <v>0</v>
      </c>
    </row>
    <row r="41" spans="3:17" s="33" customFormat="1" ht="14.25" customHeight="1">
      <c r="F41" s="31"/>
      <c r="G41" s="69"/>
      <c r="N41" s="47"/>
      <c r="O41" s="47"/>
    </row>
    <row r="42" spans="3:17" s="33" customFormat="1" ht="14.25" customHeight="1">
      <c r="F42" s="31"/>
      <c r="G42" s="69"/>
      <c r="N42" s="47"/>
      <c r="O42" s="47"/>
    </row>
    <row r="43" spans="3:17" s="33" customFormat="1" ht="15" customHeight="1">
      <c r="C43" s="30" t="s">
        <v>157</v>
      </c>
      <c r="D43" s="27"/>
      <c r="E43" s="27"/>
      <c r="F43" s="70"/>
      <c r="G43" s="71"/>
      <c r="H43" s="27"/>
      <c r="I43" s="27"/>
      <c r="J43" s="72"/>
      <c r="K43" s="73"/>
      <c r="L43" s="27"/>
      <c r="M43" s="27"/>
      <c r="N43" s="27"/>
      <c r="O43" s="27"/>
      <c r="P43" s="27"/>
      <c r="Q43" s="31" t="s">
        <v>57</v>
      </c>
    </row>
    <row r="44" spans="3:17" s="33" customFormat="1" ht="15" customHeight="1">
      <c r="C44" s="38"/>
      <c r="D44" s="675" t="str">
        <f t="shared" ref="D44:P44" si="9">D6</f>
        <v>01</v>
      </c>
      <c r="E44" s="675" t="str">
        <f t="shared" si="9"/>
        <v>02</v>
      </c>
      <c r="F44" s="675" t="str">
        <f t="shared" si="9"/>
        <v>03</v>
      </c>
      <c r="G44" s="675" t="str">
        <f t="shared" si="9"/>
        <v>04</v>
      </c>
      <c r="H44" s="675" t="str">
        <f t="shared" si="9"/>
        <v>05</v>
      </c>
      <c r="I44" s="675" t="str">
        <f t="shared" si="9"/>
        <v>06</v>
      </c>
      <c r="J44" s="675" t="str">
        <f t="shared" si="9"/>
        <v>07</v>
      </c>
      <c r="K44" s="675" t="str">
        <f t="shared" si="9"/>
        <v>08</v>
      </c>
      <c r="L44" s="675" t="str">
        <f t="shared" si="9"/>
        <v>09</v>
      </c>
      <c r="M44" s="675" t="str">
        <f t="shared" si="9"/>
        <v>10</v>
      </c>
      <c r="N44" s="675" t="str">
        <f t="shared" si="9"/>
        <v>11</v>
      </c>
      <c r="O44" s="675" t="str">
        <f t="shared" si="9"/>
        <v>12</v>
      </c>
      <c r="P44" s="675" t="str">
        <f t="shared" si="9"/>
        <v>13</v>
      </c>
      <c r="Q44" s="675"/>
    </row>
    <row r="45" spans="3:17" s="33" customFormat="1" ht="24">
      <c r="C45" s="74" t="s">
        <v>58</v>
      </c>
      <c r="D45" s="676" t="str">
        <f t="shared" ref="D45:Q45" si="10">D7</f>
        <v>農林漁業</v>
      </c>
      <c r="E45" s="676" t="str">
        <f t="shared" si="10"/>
        <v>鉱業</v>
      </c>
      <c r="F45" s="676" t="str">
        <f t="shared" si="10"/>
        <v>製造業</v>
      </c>
      <c r="G45" s="676" t="str">
        <f t="shared" si="10"/>
        <v>建設</v>
      </c>
      <c r="H45" s="676" t="str">
        <f t="shared" si="10"/>
        <v>電力・ガス・水道</v>
      </c>
      <c r="I45" s="676" t="str">
        <f t="shared" si="10"/>
        <v>商業　　　　　　　　</v>
      </c>
      <c r="J45" s="676" t="str">
        <f t="shared" si="10"/>
        <v>金融・保険　　　　　</v>
      </c>
      <c r="K45" s="676" t="str">
        <f t="shared" si="10"/>
        <v>不動産　　　　　　　</v>
      </c>
      <c r="L45" s="676" t="str">
        <f t="shared" si="10"/>
        <v>運輸・郵便　　　</v>
      </c>
      <c r="M45" s="676" t="str">
        <f t="shared" si="10"/>
        <v>情報通信</v>
      </c>
      <c r="N45" s="676" t="str">
        <f t="shared" si="10"/>
        <v>公務　　　　　　　　</v>
      </c>
      <c r="O45" s="676" t="str">
        <f t="shared" si="10"/>
        <v>サービス業</v>
      </c>
      <c r="P45" s="676" t="str">
        <f t="shared" si="10"/>
        <v>分類不明</v>
      </c>
      <c r="Q45" s="703" t="str">
        <f t="shared" si="10"/>
        <v>合計</v>
      </c>
    </row>
    <row r="46" spans="3:17" s="33" customFormat="1" ht="20.65" customHeight="1">
      <c r="C46" s="75" t="s">
        <v>99</v>
      </c>
      <c r="D46" s="76">
        <f>推計結果の概要!D191</f>
        <v>0</v>
      </c>
      <c r="E46" s="76">
        <f>推計結果の概要!E191</f>
        <v>0</v>
      </c>
      <c r="F46" s="76">
        <f>推計結果の概要!F191</f>
        <v>0</v>
      </c>
      <c r="G46" s="76">
        <f>推計結果の概要!G191</f>
        <v>0</v>
      </c>
      <c r="H46" s="76">
        <f>推計結果の概要!H191</f>
        <v>0</v>
      </c>
      <c r="I46" s="76">
        <f>推計結果の概要!I191</f>
        <v>0</v>
      </c>
      <c r="J46" s="76">
        <f>推計結果の概要!J191</f>
        <v>0</v>
      </c>
      <c r="K46" s="76">
        <f>推計結果の概要!K191</f>
        <v>0</v>
      </c>
      <c r="L46" s="76">
        <f>推計結果の概要!L191</f>
        <v>0</v>
      </c>
      <c r="M46" s="76">
        <f>推計結果の概要!M191</f>
        <v>0</v>
      </c>
      <c r="N46" s="76">
        <f>推計結果の概要!N191</f>
        <v>0</v>
      </c>
      <c r="O46" s="76">
        <f>推計結果の概要!O191</f>
        <v>0</v>
      </c>
      <c r="P46" s="76">
        <f>推計結果の概要!P191</f>
        <v>0</v>
      </c>
      <c r="Q46" s="76">
        <f>推計結果の概要!Q191</f>
        <v>0</v>
      </c>
    </row>
    <row r="47" spans="3:17" s="33" customFormat="1" ht="20.65" customHeight="1">
      <c r="C47" s="77" t="s">
        <v>100</v>
      </c>
      <c r="D47" s="78">
        <f>推計結果の概要!D192</f>
        <v>0</v>
      </c>
      <c r="E47" s="78">
        <f>推計結果の概要!E192</f>
        <v>0</v>
      </c>
      <c r="F47" s="78">
        <f>推計結果の概要!F192</f>
        <v>0</v>
      </c>
      <c r="G47" s="78">
        <f>推計結果の概要!G192</f>
        <v>0</v>
      </c>
      <c r="H47" s="78">
        <f>推計結果の概要!H192</f>
        <v>0</v>
      </c>
      <c r="I47" s="78">
        <f>推計結果の概要!I192</f>
        <v>0</v>
      </c>
      <c r="J47" s="78">
        <f>推計結果の概要!J192</f>
        <v>0</v>
      </c>
      <c r="K47" s="78">
        <f>推計結果の概要!K192</f>
        <v>0</v>
      </c>
      <c r="L47" s="78">
        <f>推計結果の概要!L192</f>
        <v>0</v>
      </c>
      <c r="M47" s="78">
        <f>推計結果の概要!M192</f>
        <v>0</v>
      </c>
      <c r="N47" s="78">
        <f>推計結果の概要!N192</f>
        <v>0</v>
      </c>
      <c r="O47" s="78">
        <f>推計結果の概要!O192</f>
        <v>0</v>
      </c>
      <c r="P47" s="78">
        <f>推計結果の概要!P192</f>
        <v>0</v>
      </c>
      <c r="Q47" s="78">
        <f>推計結果の概要!Q192</f>
        <v>0</v>
      </c>
    </row>
    <row r="48" spans="3:17" s="33" customFormat="1" ht="20.65" customHeight="1">
      <c r="C48" s="77" t="s">
        <v>101</v>
      </c>
      <c r="D48" s="78">
        <f>推計結果の概要!D193</f>
        <v>0</v>
      </c>
      <c r="E48" s="78">
        <f>推計結果の概要!E193</f>
        <v>0</v>
      </c>
      <c r="F48" s="78">
        <f>推計結果の概要!F193</f>
        <v>0</v>
      </c>
      <c r="G48" s="78">
        <f>推計結果の概要!G193</f>
        <v>0</v>
      </c>
      <c r="H48" s="78">
        <f>推計結果の概要!H193</f>
        <v>0</v>
      </c>
      <c r="I48" s="78">
        <f>推計結果の概要!I193</f>
        <v>0</v>
      </c>
      <c r="J48" s="78">
        <f>推計結果の概要!J193</f>
        <v>0</v>
      </c>
      <c r="K48" s="78">
        <f>推計結果の概要!K193</f>
        <v>0</v>
      </c>
      <c r="L48" s="78">
        <f>推計結果の概要!L193</f>
        <v>0</v>
      </c>
      <c r="M48" s="78">
        <f>推計結果の概要!M193</f>
        <v>0</v>
      </c>
      <c r="N48" s="78">
        <f>推計結果の概要!N193</f>
        <v>0</v>
      </c>
      <c r="O48" s="78">
        <f>推計結果の概要!O193</f>
        <v>0</v>
      </c>
      <c r="P48" s="78">
        <f>推計結果の概要!P193</f>
        <v>0</v>
      </c>
      <c r="Q48" s="78">
        <f>推計結果の概要!Q193</f>
        <v>0</v>
      </c>
    </row>
    <row r="49" spans="3:17" s="33" customFormat="1" ht="20.65" customHeight="1">
      <c r="C49" s="79" t="s">
        <v>91</v>
      </c>
      <c r="D49" s="45">
        <f>推計結果の概要!D194</f>
        <v>0</v>
      </c>
      <c r="E49" s="45">
        <f>推計結果の概要!E194</f>
        <v>0</v>
      </c>
      <c r="F49" s="45">
        <f>推計結果の概要!F194</f>
        <v>0</v>
      </c>
      <c r="G49" s="45">
        <f>推計結果の概要!G194</f>
        <v>0</v>
      </c>
      <c r="H49" s="45">
        <f>推計結果の概要!H194</f>
        <v>0</v>
      </c>
      <c r="I49" s="45">
        <f>推計結果の概要!I194</f>
        <v>0</v>
      </c>
      <c r="J49" s="45">
        <f>推計結果の概要!J194</f>
        <v>0</v>
      </c>
      <c r="K49" s="45">
        <f>推計結果の概要!K194</f>
        <v>0</v>
      </c>
      <c r="L49" s="45">
        <f>推計結果の概要!L194</f>
        <v>0</v>
      </c>
      <c r="M49" s="45">
        <f>推計結果の概要!M194</f>
        <v>0</v>
      </c>
      <c r="N49" s="45">
        <f>推計結果の概要!N194</f>
        <v>0</v>
      </c>
      <c r="O49" s="45">
        <f>推計結果の概要!O194</f>
        <v>0</v>
      </c>
      <c r="P49" s="45">
        <f>推計結果の概要!P194</f>
        <v>0</v>
      </c>
      <c r="Q49" s="45">
        <f>推計結果の概要!Q194</f>
        <v>0</v>
      </c>
    </row>
    <row r="50" spans="3:17" s="33" customFormat="1" ht="14.25" customHeight="1">
      <c r="F50" s="31"/>
      <c r="G50" s="69"/>
      <c r="N50" s="47"/>
      <c r="O50" s="47"/>
    </row>
    <row r="51" spans="3:17" s="33" customFormat="1" ht="15" customHeight="1">
      <c r="C51" s="30" t="s">
        <v>158</v>
      </c>
      <c r="D51" s="27"/>
      <c r="E51" s="27"/>
      <c r="F51" s="70"/>
      <c r="G51" s="71"/>
      <c r="H51" s="27"/>
      <c r="I51" s="27"/>
      <c r="J51" s="72"/>
      <c r="K51" s="73"/>
      <c r="L51" s="27"/>
      <c r="M51" s="27"/>
      <c r="N51" s="27"/>
      <c r="O51" s="27"/>
      <c r="P51" s="27"/>
      <c r="Q51" s="31" t="s">
        <v>57</v>
      </c>
    </row>
    <row r="52" spans="3:17" s="33" customFormat="1" ht="15" customHeight="1">
      <c r="C52" s="38"/>
      <c r="D52" s="675" t="str">
        <f t="shared" ref="D52:P52" si="11">D6</f>
        <v>01</v>
      </c>
      <c r="E52" s="675" t="str">
        <f t="shared" si="11"/>
        <v>02</v>
      </c>
      <c r="F52" s="675" t="str">
        <f t="shared" si="11"/>
        <v>03</v>
      </c>
      <c r="G52" s="675" t="str">
        <f t="shared" si="11"/>
        <v>04</v>
      </c>
      <c r="H52" s="675" t="str">
        <f t="shared" si="11"/>
        <v>05</v>
      </c>
      <c r="I52" s="675" t="str">
        <f t="shared" si="11"/>
        <v>06</v>
      </c>
      <c r="J52" s="675" t="str">
        <f t="shared" si="11"/>
        <v>07</v>
      </c>
      <c r="K52" s="675" t="str">
        <f t="shared" si="11"/>
        <v>08</v>
      </c>
      <c r="L52" s="675" t="str">
        <f t="shared" si="11"/>
        <v>09</v>
      </c>
      <c r="M52" s="675" t="str">
        <f t="shared" si="11"/>
        <v>10</v>
      </c>
      <c r="N52" s="675" t="str">
        <f t="shared" si="11"/>
        <v>11</v>
      </c>
      <c r="O52" s="675" t="str">
        <f t="shared" si="11"/>
        <v>12</v>
      </c>
      <c r="P52" s="675" t="str">
        <f t="shared" si="11"/>
        <v>13</v>
      </c>
      <c r="Q52" s="675"/>
    </row>
    <row r="53" spans="3:17" s="33" customFormat="1" ht="24">
      <c r="C53" s="74" t="s">
        <v>58</v>
      </c>
      <c r="D53" s="676" t="str">
        <f t="shared" ref="D53:Q53" si="12">D7</f>
        <v>農林漁業</v>
      </c>
      <c r="E53" s="676" t="str">
        <f t="shared" si="12"/>
        <v>鉱業</v>
      </c>
      <c r="F53" s="676" t="str">
        <f t="shared" si="12"/>
        <v>製造業</v>
      </c>
      <c r="G53" s="676" t="str">
        <f t="shared" si="12"/>
        <v>建設</v>
      </c>
      <c r="H53" s="676" t="str">
        <f t="shared" si="12"/>
        <v>電力・ガス・水道</v>
      </c>
      <c r="I53" s="676" t="str">
        <f t="shared" si="12"/>
        <v>商業　　　　　　　　</v>
      </c>
      <c r="J53" s="676" t="str">
        <f t="shared" si="12"/>
        <v>金融・保険　　　　　</v>
      </c>
      <c r="K53" s="676" t="str">
        <f t="shared" si="12"/>
        <v>不動産　　　　　　　</v>
      </c>
      <c r="L53" s="676" t="str">
        <f t="shared" si="12"/>
        <v>運輸・郵便　　　</v>
      </c>
      <c r="M53" s="676" t="str">
        <f t="shared" si="12"/>
        <v>情報通信</v>
      </c>
      <c r="N53" s="676" t="str">
        <f t="shared" si="12"/>
        <v>公務　　　　　　　　</v>
      </c>
      <c r="O53" s="676" t="str">
        <f t="shared" si="12"/>
        <v>サービス業</v>
      </c>
      <c r="P53" s="676" t="str">
        <f t="shared" si="12"/>
        <v>分類不明</v>
      </c>
      <c r="Q53" s="703" t="str">
        <f t="shared" si="12"/>
        <v>合計</v>
      </c>
    </row>
    <row r="54" spans="3:17" s="33" customFormat="1" ht="20.65" customHeight="1">
      <c r="C54" s="75" t="s">
        <v>99</v>
      </c>
      <c r="D54" s="76">
        <f>推計結果の概要!D310</f>
        <v>0</v>
      </c>
      <c r="E54" s="76">
        <f>推計結果の概要!E310</f>
        <v>0</v>
      </c>
      <c r="F54" s="76">
        <f>推計結果の概要!F310</f>
        <v>0</v>
      </c>
      <c r="G54" s="76">
        <f>推計結果の概要!G310</f>
        <v>0</v>
      </c>
      <c r="H54" s="76">
        <f>推計結果の概要!H310</f>
        <v>0</v>
      </c>
      <c r="I54" s="76">
        <f>推計結果の概要!I310</f>
        <v>0</v>
      </c>
      <c r="J54" s="76">
        <f>推計結果の概要!J310</f>
        <v>0</v>
      </c>
      <c r="K54" s="76">
        <f>推計結果の概要!K310</f>
        <v>0</v>
      </c>
      <c r="L54" s="76">
        <f>推計結果の概要!L310</f>
        <v>0</v>
      </c>
      <c r="M54" s="76">
        <f>推計結果の概要!M310</f>
        <v>0</v>
      </c>
      <c r="N54" s="76">
        <f>推計結果の概要!N310</f>
        <v>0</v>
      </c>
      <c r="O54" s="76">
        <f>推計結果の概要!O310</f>
        <v>0</v>
      </c>
      <c r="P54" s="76">
        <f>推計結果の概要!P310</f>
        <v>0</v>
      </c>
      <c r="Q54" s="76">
        <f>推計結果の概要!Q310</f>
        <v>0</v>
      </c>
    </row>
    <row r="55" spans="3:17" s="33" customFormat="1" ht="20.65" customHeight="1">
      <c r="C55" s="77" t="s">
        <v>100</v>
      </c>
      <c r="D55" s="78">
        <f>推計結果の概要!D311</f>
        <v>0</v>
      </c>
      <c r="E55" s="78">
        <f>推計結果の概要!E311</f>
        <v>0</v>
      </c>
      <c r="F55" s="78">
        <f>推計結果の概要!F311</f>
        <v>0</v>
      </c>
      <c r="G55" s="78">
        <f>推計結果の概要!G311</f>
        <v>0</v>
      </c>
      <c r="H55" s="78">
        <f>推計結果の概要!H311</f>
        <v>0</v>
      </c>
      <c r="I55" s="78">
        <f>推計結果の概要!I311</f>
        <v>0</v>
      </c>
      <c r="J55" s="78">
        <f>推計結果の概要!J311</f>
        <v>0</v>
      </c>
      <c r="K55" s="78">
        <f>推計結果の概要!K311</f>
        <v>0</v>
      </c>
      <c r="L55" s="78">
        <f>推計結果の概要!L311</f>
        <v>0</v>
      </c>
      <c r="M55" s="78">
        <f>推計結果の概要!M311</f>
        <v>0</v>
      </c>
      <c r="N55" s="78">
        <f>推計結果の概要!N311</f>
        <v>0</v>
      </c>
      <c r="O55" s="78">
        <f>推計結果の概要!O311</f>
        <v>0</v>
      </c>
      <c r="P55" s="78">
        <f>推計結果の概要!P311</f>
        <v>0</v>
      </c>
      <c r="Q55" s="78">
        <f>推計結果の概要!Q311</f>
        <v>0</v>
      </c>
    </row>
    <row r="56" spans="3:17" s="33" customFormat="1" ht="20.65" customHeight="1">
      <c r="C56" s="77" t="s">
        <v>101</v>
      </c>
      <c r="D56" s="78">
        <f>推計結果の概要!D312</f>
        <v>0</v>
      </c>
      <c r="E56" s="78">
        <f>推計結果の概要!E312</f>
        <v>0</v>
      </c>
      <c r="F56" s="78">
        <f>推計結果の概要!F312</f>
        <v>0</v>
      </c>
      <c r="G56" s="78">
        <f>推計結果の概要!G312</f>
        <v>0</v>
      </c>
      <c r="H56" s="78">
        <f>推計結果の概要!H312</f>
        <v>0</v>
      </c>
      <c r="I56" s="78">
        <f>推計結果の概要!I312</f>
        <v>0</v>
      </c>
      <c r="J56" s="78">
        <f>推計結果の概要!J312</f>
        <v>0</v>
      </c>
      <c r="K56" s="78">
        <f>推計結果の概要!K312</f>
        <v>0</v>
      </c>
      <c r="L56" s="78">
        <f>推計結果の概要!L312</f>
        <v>0</v>
      </c>
      <c r="M56" s="78">
        <f>推計結果の概要!M312</f>
        <v>0</v>
      </c>
      <c r="N56" s="78">
        <f>推計結果の概要!N312</f>
        <v>0</v>
      </c>
      <c r="O56" s="78">
        <f>推計結果の概要!O312</f>
        <v>0</v>
      </c>
      <c r="P56" s="78">
        <f>推計結果の概要!P312</f>
        <v>0</v>
      </c>
      <c r="Q56" s="78">
        <f>推計結果の概要!Q312</f>
        <v>0</v>
      </c>
    </row>
    <row r="57" spans="3:17" s="33" customFormat="1" ht="20.65" customHeight="1">
      <c r="C57" s="79" t="s">
        <v>91</v>
      </c>
      <c r="D57" s="45">
        <f>推計結果の概要!D313</f>
        <v>0</v>
      </c>
      <c r="E57" s="45">
        <f>推計結果の概要!E313</f>
        <v>0</v>
      </c>
      <c r="F57" s="45">
        <f>推計結果の概要!F313</f>
        <v>0</v>
      </c>
      <c r="G57" s="45">
        <f>推計結果の概要!G313</f>
        <v>0</v>
      </c>
      <c r="H57" s="45">
        <f>推計結果の概要!H313</f>
        <v>0</v>
      </c>
      <c r="I57" s="45">
        <f>推計結果の概要!I313</f>
        <v>0</v>
      </c>
      <c r="J57" s="45">
        <f>推計結果の概要!J313</f>
        <v>0</v>
      </c>
      <c r="K57" s="45">
        <f>推計結果の概要!K313</f>
        <v>0</v>
      </c>
      <c r="L57" s="45">
        <f>推計結果の概要!L313</f>
        <v>0</v>
      </c>
      <c r="M57" s="45">
        <f>推計結果の概要!M313</f>
        <v>0</v>
      </c>
      <c r="N57" s="45">
        <f>推計結果の概要!N313</f>
        <v>0</v>
      </c>
      <c r="O57" s="45">
        <f>推計結果の概要!O313</f>
        <v>0</v>
      </c>
      <c r="P57" s="45">
        <f>推計結果の概要!P313</f>
        <v>0</v>
      </c>
      <c r="Q57" s="45">
        <f>推計結果の概要!Q313</f>
        <v>0</v>
      </c>
    </row>
    <row r="58" spans="3:17" s="33" customFormat="1" ht="14.25" customHeight="1">
      <c r="F58" s="31"/>
      <c r="G58" s="69"/>
      <c r="N58" s="47"/>
      <c r="O58" s="47"/>
    </row>
    <row r="59" spans="3:17" s="33" customFormat="1" ht="15" customHeight="1">
      <c r="C59" s="30" t="s">
        <v>159</v>
      </c>
      <c r="D59" s="27"/>
      <c r="E59" s="27"/>
      <c r="F59" s="70"/>
      <c r="G59" s="71"/>
      <c r="H59" s="27"/>
      <c r="I59" s="27"/>
      <c r="J59" s="72"/>
      <c r="K59" s="73"/>
      <c r="L59" s="27"/>
      <c r="M59" s="27"/>
      <c r="N59" s="27"/>
      <c r="O59" s="27"/>
      <c r="P59" s="27"/>
      <c r="Q59" s="31" t="s">
        <v>142</v>
      </c>
    </row>
    <row r="60" spans="3:17" s="33" customFormat="1" ht="15" customHeight="1">
      <c r="C60" s="38"/>
      <c r="D60" s="675" t="str">
        <f t="shared" ref="D60:P60" si="13">D6</f>
        <v>01</v>
      </c>
      <c r="E60" s="675" t="str">
        <f t="shared" si="13"/>
        <v>02</v>
      </c>
      <c r="F60" s="675" t="str">
        <f t="shared" si="13"/>
        <v>03</v>
      </c>
      <c r="G60" s="675" t="str">
        <f t="shared" si="13"/>
        <v>04</v>
      </c>
      <c r="H60" s="675" t="str">
        <f t="shared" si="13"/>
        <v>05</v>
      </c>
      <c r="I60" s="675" t="str">
        <f t="shared" si="13"/>
        <v>06</v>
      </c>
      <c r="J60" s="675" t="str">
        <f t="shared" si="13"/>
        <v>07</v>
      </c>
      <c r="K60" s="675" t="str">
        <f t="shared" si="13"/>
        <v>08</v>
      </c>
      <c r="L60" s="675" t="str">
        <f t="shared" si="13"/>
        <v>09</v>
      </c>
      <c r="M60" s="675" t="str">
        <f t="shared" si="13"/>
        <v>10</v>
      </c>
      <c r="N60" s="675" t="str">
        <f t="shared" si="13"/>
        <v>11</v>
      </c>
      <c r="O60" s="675" t="str">
        <f t="shared" si="13"/>
        <v>12</v>
      </c>
      <c r="P60" s="675" t="str">
        <f t="shared" si="13"/>
        <v>13</v>
      </c>
      <c r="Q60" s="675"/>
    </row>
    <row r="61" spans="3:17" s="33" customFormat="1" ht="24">
      <c r="C61" s="74" t="s">
        <v>58</v>
      </c>
      <c r="D61" s="676" t="str">
        <f t="shared" ref="D61:Q61" si="14">D7</f>
        <v>農林漁業</v>
      </c>
      <c r="E61" s="676" t="str">
        <f t="shared" si="14"/>
        <v>鉱業</v>
      </c>
      <c r="F61" s="676" t="str">
        <f t="shared" si="14"/>
        <v>製造業</v>
      </c>
      <c r="G61" s="676" t="str">
        <f t="shared" si="14"/>
        <v>建設</v>
      </c>
      <c r="H61" s="676" t="str">
        <f t="shared" si="14"/>
        <v>電力・ガス・水道</v>
      </c>
      <c r="I61" s="676" t="str">
        <f t="shared" si="14"/>
        <v>商業　　　　　　　　</v>
      </c>
      <c r="J61" s="676" t="str">
        <f t="shared" si="14"/>
        <v>金融・保険　　　　　</v>
      </c>
      <c r="K61" s="676" t="str">
        <f t="shared" si="14"/>
        <v>不動産　　　　　　　</v>
      </c>
      <c r="L61" s="676" t="str">
        <f t="shared" si="14"/>
        <v>運輸・郵便　　　</v>
      </c>
      <c r="M61" s="676" t="str">
        <f t="shared" si="14"/>
        <v>情報通信</v>
      </c>
      <c r="N61" s="676" t="str">
        <f t="shared" si="14"/>
        <v>公務　　　　　　　　</v>
      </c>
      <c r="O61" s="676" t="str">
        <f t="shared" si="14"/>
        <v>サービス業</v>
      </c>
      <c r="P61" s="676" t="str">
        <f t="shared" si="14"/>
        <v>分類不明</v>
      </c>
      <c r="Q61" s="703" t="str">
        <f t="shared" si="14"/>
        <v>合計</v>
      </c>
    </row>
    <row r="62" spans="3:17" s="33" customFormat="1" ht="20.65" customHeight="1">
      <c r="C62" s="75" t="s">
        <v>99</v>
      </c>
      <c r="D62" s="81">
        <f>推計結果の概要!D428</f>
        <v>0</v>
      </c>
      <c r="E62" s="81">
        <f>推計結果の概要!E428</f>
        <v>0</v>
      </c>
      <c r="F62" s="81">
        <f>推計結果の概要!F428</f>
        <v>0</v>
      </c>
      <c r="G62" s="81">
        <f>推計結果の概要!G428</f>
        <v>0</v>
      </c>
      <c r="H62" s="81">
        <f>推計結果の概要!H428</f>
        <v>0</v>
      </c>
      <c r="I62" s="81">
        <f>推計結果の概要!I428</f>
        <v>0</v>
      </c>
      <c r="J62" s="81">
        <f>推計結果の概要!J428</f>
        <v>0</v>
      </c>
      <c r="K62" s="81">
        <f>推計結果の概要!K428</f>
        <v>0</v>
      </c>
      <c r="L62" s="81">
        <f>推計結果の概要!L428</f>
        <v>0</v>
      </c>
      <c r="M62" s="81">
        <f>推計結果の概要!M428</f>
        <v>0</v>
      </c>
      <c r="N62" s="81">
        <f>推計結果の概要!N428</f>
        <v>0</v>
      </c>
      <c r="O62" s="81">
        <f>推計結果の概要!O428</f>
        <v>0</v>
      </c>
      <c r="P62" s="81">
        <f>推計結果の概要!P428</f>
        <v>0</v>
      </c>
      <c r="Q62" s="81">
        <f>推計結果の概要!Q428</f>
        <v>0</v>
      </c>
    </row>
    <row r="63" spans="3:17" s="33" customFormat="1" ht="20.65" customHeight="1">
      <c r="C63" s="77" t="s">
        <v>100</v>
      </c>
      <c r="D63" s="82">
        <f>推計結果の概要!D429</f>
        <v>0</v>
      </c>
      <c r="E63" s="82">
        <f>推計結果の概要!E429</f>
        <v>0</v>
      </c>
      <c r="F63" s="82">
        <f>推計結果の概要!F429</f>
        <v>0</v>
      </c>
      <c r="G63" s="82">
        <f>推計結果の概要!G429</f>
        <v>0</v>
      </c>
      <c r="H63" s="82">
        <f>推計結果の概要!H429</f>
        <v>0</v>
      </c>
      <c r="I63" s="82">
        <f>推計結果の概要!I429</f>
        <v>0</v>
      </c>
      <c r="J63" s="82">
        <f>推計結果の概要!J429</f>
        <v>0</v>
      </c>
      <c r="K63" s="82">
        <f>推計結果の概要!K429</f>
        <v>0</v>
      </c>
      <c r="L63" s="82">
        <f>推計結果の概要!L429</f>
        <v>0</v>
      </c>
      <c r="M63" s="82">
        <f>推計結果の概要!M429</f>
        <v>0</v>
      </c>
      <c r="N63" s="82">
        <f>推計結果の概要!N429</f>
        <v>0</v>
      </c>
      <c r="O63" s="82">
        <f>推計結果の概要!O429</f>
        <v>0</v>
      </c>
      <c r="P63" s="82">
        <f>推計結果の概要!P429</f>
        <v>0</v>
      </c>
      <c r="Q63" s="82">
        <f>推計結果の概要!Q429</f>
        <v>0</v>
      </c>
    </row>
    <row r="64" spans="3:17" s="33" customFormat="1" ht="20.65" customHeight="1">
      <c r="C64" s="77" t="s">
        <v>101</v>
      </c>
      <c r="D64" s="82">
        <f>推計結果の概要!D430</f>
        <v>0</v>
      </c>
      <c r="E64" s="82">
        <f>推計結果の概要!E430</f>
        <v>0</v>
      </c>
      <c r="F64" s="82">
        <f>推計結果の概要!F430</f>
        <v>0</v>
      </c>
      <c r="G64" s="82">
        <f>推計結果の概要!G430</f>
        <v>0</v>
      </c>
      <c r="H64" s="82">
        <f>推計結果の概要!H430</f>
        <v>0</v>
      </c>
      <c r="I64" s="82">
        <f>推計結果の概要!I430</f>
        <v>0</v>
      </c>
      <c r="J64" s="82">
        <f>推計結果の概要!J430</f>
        <v>0</v>
      </c>
      <c r="K64" s="82">
        <f>推計結果の概要!K430</f>
        <v>0</v>
      </c>
      <c r="L64" s="82">
        <f>推計結果の概要!L430</f>
        <v>0</v>
      </c>
      <c r="M64" s="82">
        <f>推計結果の概要!M430</f>
        <v>0</v>
      </c>
      <c r="N64" s="82">
        <f>推計結果の概要!N430</f>
        <v>0</v>
      </c>
      <c r="O64" s="82">
        <f>推計結果の概要!O430</f>
        <v>0</v>
      </c>
      <c r="P64" s="82">
        <f>推計結果の概要!P430</f>
        <v>0</v>
      </c>
      <c r="Q64" s="82">
        <f>推計結果の概要!Q430</f>
        <v>0</v>
      </c>
    </row>
    <row r="65" spans="3:17" s="33" customFormat="1" ht="20.65" customHeight="1">
      <c r="C65" s="79" t="s">
        <v>91</v>
      </c>
      <c r="D65" s="83">
        <f>推計結果の概要!D431</f>
        <v>0</v>
      </c>
      <c r="E65" s="83">
        <f>推計結果の概要!E431</f>
        <v>0</v>
      </c>
      <c r="F65" s="83">
        <f>推計結果の概要!F431</f>
        <v>0</v>
      </c>
      <c r="G65" s="83">
        <f>推計結果の概要!G431</f>
        <v>0</v>
      </c>
      <c r="H65" s="83">
        <f>推計結果の概要!H431</f>
        <v>0</v>
      </c>
      <c r="I65" s="83">
        <f>推計結果の概要!I431</f>
        <v>0</v>
      </c>
      <c r="J65" s="83">
        <f>推計結果の概要!J431</f>
        <v>0</v>
      </c>
      <c r="K65" s="83">
        <f>推計結果の概要!K431</f>
        <v>0</v>
      </c>
      <c r="L65" s="83">
        <f>推計結果の概要!L431</f>
        <v>0</v>
      </c>
      <c r="M65" s="83">
        <f>推計結果の概要!M431</f>
        <v>0</v>
      </c>
      <c r="N65" s="83">
        <f>推計結果の概要!N431</f>
        <v>0</v>
      </c>
      <c r="O65" s="83">
        <f>推計結果の概要!O431</f>
        <v>0</v>
      </c>
      <c r="P65" s="83">
        <f>推計結果の概要!P431</f>
        <v>0</v>
      </c>
      <c r="Q65" s="83">
        <f>推計結果の概要!Q431</f>
        <v>0</v>
      </c>
    </row>
    <row r="66" spans="3:17" s="33" customFormat="1" ht="15" customHeight="1">
      <c r="F66" s="31"/>
      <c r="G66" s="69"/>
      <c r="N66" s="47"/>
      <c r="O66" s="47"/>
    </row>
  </sheetData>
  <mergeCells count="4">
    <mergeCell ref="J2:K2"/>
    <mergeCell ref="M2:Q2"/>
    <mergeCell ref="I29:L30"/>
    <mergeCell ref="I31:L32"/>
  </mergeCells>
  <phoneticPr fontId="3"/>
  <pageMargins left="0.78740157480314965" right="0.78740157480314965" top="0.78740157480314965" bottom="0.78740157480314965" header="0.51181102362204722" footer="0.51181102362204722"/>
  <pageSetup paperSize="9" scale="73" orientation="landscape" r:id="rId1"/>
  <headerFooter alignWithMargins="0"/>
  <rowBreaks count="1" manualBreakCount="1">
    <brk id="41" min="1" max="1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R123"/>
  <sheetViews>
    <sheetView showGridLines="0" view="pageBreakPreview" zoomScale="80" zoomScaleNormal="75" workbookViewId="0"/>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8" s="33" customFormat="1" ht="15" customHeight="1">
      <c r="F1" s="31"/>
      <c r="G1" s="69"/>
      <c r="N1" s="47"/>
      <c r="O1" s="47"/>
    </row>
    <row r="2" spans="3:18" s="33" customFormat="1" ht="17.25">
      <c r="C2" s="36" t="s">
        <v>160</v>
      </c>
      <c r="F2" s="31"/>
      <c r="G2" s="69"/>
      <c r="N2" s="47"/>
      <c r="O2" s="47"/>
    </row>
    <row r="3" spans="3:18" s="33" customFormat="1" ht="8.65" customHeight="1">
      <c r="C3" s="30"/>
      <c r="F3" s="31"/>
      <c r="G3" s="69"/>
      <c r="N3" s="47"/>
      <c r="O3" s="47"/>
    </row>
    <row r="4" spans="3:18" s="33" customFormat="1" ht="17.25">
      <c r="C4" s="36" t="s">
        <v>161</v>
      </c>
      <c r="F4" s="31"/>
      <c r="G4" s="69"/>
      <c r="N4" s="47"/>
      <c r="O4" s="47"/>
    </row>
    <row r="5" spans="3:18" s="33" customFormat="1" ht="8.65" customHeight="1">
      <c r="C5" s="30"/>
      <c r="F5" s="31"/>
      <c r="G5" s="69"/>
      <c r="N5" s="47"/>
      <c r="O5" s="47"/>
    </row>
    <row r="6" spans="3:18" s="33" customFormat="1" ht="17.25">
      <c r="C6" s="36" t="s">
        <v>162</v>
      </c>
      <c r="F6" s="31"/>
      <c r="G6" s="69"/>
      <c r="N6" s="47"/>
      <c r="O6" s="47"/>
    </row>
    <row r="7" spans="3:18" s="33" customFormat="1" ht="8.65" customHeight="1">
      <c r="C7" s="30"/>
      <c r="F7" s="31"/>
      <c r="G7" s="69"/>
      <c r="N7" s="47"/>
      <c r="O7" s="47"/>
    </row>
    <row r="8" spans="3:18" ht="14.25">
      <c r="C8" s="30" t="s">
        <v>163</v>
      </c>
      <c r="F8" s="70"/>
      <c r="G8" s="71"/>
      <c r="J8" s="72"/>
      <c r="K8" s="73"/>
      <c r="Q8" s="31" t="s">
        <v>57</v>
      </c>
    </row>
    <row r="9" spans="3:18" ht="15" customHeight="1">
      <c r="C9" s="38"/>
      <c r="D9" s="675" t="str">
        <f>県内のみ!D6</f>
        <v>01</v>
      </c>
      <c r="E9" s="675" t="str">
        <f>県内のみ!E6</f>
        <v>02</v>
      </c>
      <c r="F9" s="675" t="str">
        <f>県内のみ!F6</f>
        <v>03</v>
      </c>
      <c r="G9" s="675" t="str">
        <f>県内のみ!G6</f>
        <v>04</v>
      </c>
      <c r="H9" s="675" t="str">
        <f>県内のみ!H6</f>
        <v>05</v>
      </c>
      <c r="I9" s="675" t="str">
        <f>県内のみ!I6</f>
        <v>06</v>
      </c>
      <c r="J9" s="675" t="str">
        <f>県内のみ!J6</f>
        <v>07</v>
      </c>
      <c r="K9" s="675" t="str">
        <f>県内のみ!K6</f>
        <v>08</v>
      </c>
      <c r="L9" s="675" t="str">
        <f>県内のみ!L6</f>
        <v>09</v>
      </c>
      <c r="M9" s="675" t="str">
        <f>県内のみ!M6</f>
        <v>10</v>
      </c>
      <c r="N9" s="675" t="str">
        <f>県内のみ!N6</f>
        <v>11</v>
      </c>
      <c r="O9" s="675" t="str">
        <f>県内のみ!O6</f>
        <v>12</v>
      </c>
      <c r="P9" s="675" t="str">
        <f>県内のみ!P6</f>
        <v>13</v>
      </c>
      <c r="Q9" s="38"/>
    </row>
    <row r="10" spans="3:18" s="33" customFormat="1" ht="28.5" customHeight="1">
      <c r="C10" s="74" t="s">
        <v>58</v>
      </c>
      <c r="D10" s="676" t="str">
        <f>県内のみ!D7</f>
        <v>農林漁業</v>
      </c>
      <c r="E10" s="676" t="str">
        <f>県内のみ!E7</f>
        <v>鉱業</v>
      </c>
      <c r="F10" s="676" t="str">
        <f>県内のみ!F7</f>
        <v>製造業</v>
      </c>
      <c r="G10" s="676" t="str">
        <f>県内のみ!G7</f>
        <v>建設</v>
      </c>
      <c r="H10" s="676" t="str">
        <f>県内のみ!H7</f>
        <v>電力・ガス・水道</v>
      </c>
      <c r="I10" s="676" t="str">
        <f>県内のみ!I7</f>
        <v>商業　　　　　　　　</v>
      </c>
      <c r="J10" s="676" t="str">
        <f>県内のみ!J7</f>
        <v>金融・保険　　　　　</v>
      </c>
      <c r="K10" s="676" t="str">
        <f>県内のみ!K7</f>
        <v>不動産　　　　　　　</v>
      </c>
      <c r="L10" s="676" t="str">
        <f>県内のみ!L7</f>
        <v>運輸・郵便　　　</v>
      </c>
      <c r="M10" s="676" t="str">
        <f>県内のみ!M7</f>
        <v>情報通信</v>
      </c>
      <c r="N10" s="676" t="str">
        <f>県内のみ!N7</f>
        <v>公務　　　　　　　　</v>
      </c>
      <c r="O10" s="676" t="str">
        <f>県内のみ!O7</f>
        <v>サービス業</v>
      </c>
      <c r="P10" s="676" t="str">
        <f>県内のみ!P7</f>
        <v>分類不明</v>
      </c>
      <c r="Q10" s="32" t="s">
        <v>70</v>
      </c>
    </row>
    <row r="11" spans="3:18" s="33" customFormat="1" ht="14.25" customHeight="1">
      <c r="C11" s="75" t="s">
        <v>99</v>
      </c>
      <c r="D11" s="76">
        <f>'1次効果'!$F91</f>
        <v>0</v>
      </c>
      <c r="E11" s="76">
        <f>'1次効果'!$F92</f>
        <v>0</v>
      </c>
      <c r="F11" s="76">
        <f>'1次効果'!$F93</f>
        <v>0</v>
      </c>
      <c r="G11" s="76">
        <f>'1次効果'!$F94</f>
        <v>0</v>
      </c>
      <c r="H11" s="76">
        <f>'1次効果'!$F95</f>
        <v>0</v>
      </c>
      <c r="I11" s="76">
        <f>'1次効果'!$F96</f>
        <v>0</v>
      </c>
      <c r="J11" s="76">
        <f>'1次効果'!$F97</f>
        <v>0</v>
      </c>
      <c r="K11" s="76">
        <f>'1次効果'!$F98</f>
        <v>0</v>
      </c>
      <c r="L11" s="76">
        <f>'1次効果'!$F99</f>
        <v>0</v>
      </c>
      <c r="M11" s="76">
        <f>'1次効果'!$F100</f>
        <v>0</v>
      </c>
      <c r="N11" s="76">
        <f>'1次効果'!$F101</f>
        <v>0</v>
      </c>
      <c r="O11" s="76">
        <f>'1次効果'!$F102</f>
        <v>0</v>
      </c>
      <c r="P11" s="76">
        <f>'1次効果'!$F103</f>
        <v>0</v>
      </c>
      <c r="Q11" s="76">
        <f>SUM(D11:P11)</f>
        <v>0</v>
      </c>
    </row>
    <row r="12" spans="3:18" s="33" customFormat="1" ht="14.25" customHeight="1">
      <c r="C12" s="77" t="s">
        <v>100</v>
      </c>
      <c r="D12" s="78">
        <f>'1次効果'!$F373</f>
        <v>0</v>
      </c>
      <c r="E12" s="78">
        <f>'1次効果'!$F374</f>
        <v>0</v>
      </c>
      <c r="F12" s="78">
        <f>'1次効果'!$F375</f>
        <v>0</v>
      </c>
      <c r="G12" s="78">
        <f>'1次効果'!$F376</f>
        <v>0</v>
      </c>
      <c r="H12" s="78">
        <f>'1次効果'!$F377</f>
        <v>0</v>
      </c>
      <c r="I12" s="78">
        <f>'1次効果'!$F378</f>
        <v>0</v>
      </c>
      <c r="J12" s="78">
        <f>'1次効果'!$F379</f>
        <v>0</v>
      </c>
      <c r="K12" s="78">
        <f>'1次効果'!$F380</f>
        <v>0</v>
      </c>
      <c r="L12" s="78">
        <f>'1次効果'!$F381</f>
        <v>0</v>
      </c>
      <c r="M12" s="78">
        <f>'1次効果'!$F382</f>
        <v>0</v>
      </c>
      <c r="N12" s="78">
        <f>'1次効果'!$F383</f>
        <v>0</v>
      </c>
      <c r="O12" s="78">
        <f>'1次効果'!$F384</f>
        <v>0</v>
      </c>
      <c r="P12" s="78">
        <f>'1次効果'!$F385</f>
        <v>0</v>
      </c>
      <c r="Q12" s="78">
        <f>SUM(D12:P12)</f>
        <v>0</v>
      </c>
    </row>
    <row r="13" spans="3:18" s="33" customFormat="1" ht="14.25" customHeight="1">
      <c r="C13" s="77" t="s">
        <v>101</v>
      </c>
      <c r="D13" s="78">
        <f>'2次効果'!$F253</f>
        <v>0</v>
      </c>
      <c r="E13" s="78">
        <f>'2次効果'!$F254</f>
        <v>0</v>
      </c>
      <c r="F13" s="78">
        <f>'2次効果'!$F255</f>
        <v>0</v>
      </c>
      <c r="G13" s="78">
        <f>'2次効果'!$F256</f>
        <v>0</v>
      </c>
      <c r="H13" s="78">
        <f>'2次効果'!$F257</f>
        <v>0</v>
      </c>
      <c r="I13" s="78">
        <f>'2次効果'!$F258</f>
        <v>0</v>
      </c>
      <c r="J13" s="78">
        <f>'2次効果'!$F259</f>
        <v>0</v>
      </c>
      <c r="K13" s="78">
        <f>'2次効果'!$F260</f>
        <v>0</v>
      </c>
      <c r="L13" s="78">
        <f>'2次効果'!$F261</f>
        <v>0</v>
      </c>
      <c r="M13" s="78">
        <f>'2次効果'!$F262</f>
        <v>0</v>
      </c>
      <c r="N13" s="78">
        <f>'2次効果'!$F263</f>
        <v>0</v>
      </c>
      <c r="O13" s="78">
        <f>'2次効果'!$F264</f>
        <v>0</v>
      </c>
      <c r="P13" s="78">
        <f>'2次効果'!$F265</f>
        <v>0</v>
      </c>
      <c r="Q13" s="78">
        <f>SUM(D13:P13)</f>
        <v>0</v>
      </c>
    </row>
    <row r="14" spans="3:18" s="33" customFormat="1" ht="14.25" customHeight="1">
      <c r="C14" s="79" t="s">
        <v>91</v>
      </c>
      <c r="D14" s="45">
        <f t="shared" ref="D14:P14" si="0">SUM(D11:D13)</f>
        <v>0</v>
      </c>
      <c r="E14" s="45">
        <f t="shared" si="0"/>
        <v>0</v>
      </c>
      <c r="F14" s="45">
        <f t="shared" si="0"/>
        <v>0</v>
      </c>
      <c r="G14" s="45">
        <f t="shared" si="0"/>
        <v>0</v>
      </c>
      <c r="H14" s="45">
        <f t="shared" si="0"/>
        <v>0</v>
      </c>
      <c r="I14" s="45">
        <f t="shared" si="0"/>
        <v>0</v>
      </c>
      <c r="J14" s="45">
        <f t="shared" si="0"/>
        <v>0</v>
      </c>
      <c r="K14" s="45">
        <f t="shared" si="0"/>
        <v>0</v>
      </c>
      <c r="L14" s="45">
        <f t="shared" si="0"/>
        <v>0</v>
      </c>
      <c r="M14" s="45">
        <f t="shared" si="0"/>
        <v>0</v>
      </c>
      <c r="N14" s="45">
        <f t="shared" si="0"/>
        <v>0</v>
      </c>
      <c r="O14" s="45">
        <f t="shared" si="0"/>
        <v>0</v>
      </c>
      <c r="P14" s="45">
        <f t="shared" si="0"/>
        <v>0</v>
      </c>
      <c r="Q14" s="45">
        <f>SUM(D14:P14)</f>
        <v>0</v>
      </c>
    </row>
    <row r="15" spans="3:18" s="33" customFormat="1" ht="8.65" customHeight="1">
      <c r="D15" s="93"/>
      <c r="E15" s="93"/>
      <c r="F15" s="93"/>
      <c r="G15" s="93"/>
      <c r="H15" s="93"/>
      <c r="I15" s="93"/>
      <c r="J15" s="93"/>
      <c r="K15" s="93"/>
      <c r="L15" s="93"/>
      <c r="M15" s="93"/>
      <c r="N15" s="93"/>
      <c r="O15" s="93"/>
      <c r="P15" s="93"/>
      <c r="Q15" s="93"/>
      <c r="R15" s="93"/>
    </row>
    <row r="16" spans="3:18" s="33" customFormat="1" ht="17.25" customHeight="1">
      <c r="C16" s="30" t="s">
        <v>164</v>
      </c>
      <c r="D16" s="27"/>
      <c r="E16" s="27"/>
      <c r="F16" s="70"/>
      <c r="G16" s="71"/>
      <c r="H16" s="27"/>
      <c r="I16" s="27"/>
      <c r="J16" s="72"/>
      <c r="K16" s="73"/>
      <c r="L16" s="27"/>
      <c r="M16" s="27"/>
      <c r="N16" s="27"/>
      <c r="O16" s="27"/>
      <c r="P16" s="27"/>
      <c r="Q16" s="31" t="s">
        <v>57</v>
      </c>
      <c r="R16" s="93"/>
    </row>
    <row r="17" spans="3:18" s="33" customFormat="1" ht="17.25" customHeight="1">
      <c r="C17" s="38"/>
      <c r="D17" s="675" t="str">
        <f t="shared" ref="D17:P17" si="1">D9</f>
        <v>01</v>
      </c>
      <c r="E17" s="675" t="str">
        <f t="shared" si="1"/>
        <v>02</v>
      </c>
      <c r="F17" s="675" t="str">
        <f t="shared" si="1"/>
        <v>03</v>
      </c>
      <c r="G17" s="675" t="str">
        <f t="shared" si="1"/>
        <v>04</v>
      </c>
      <c r="H17" s="675" t="str">
        <f t="shared" si="1"/>
        <v>05</v>
      </c>
      <c r="I17" s="675" t="str">
        <f t="shared" si="1"/>
        <v>06</v>
      </c>
      <c r="J17" s="675" t="str">
        <f t="shared" si="1"/>
        <v>07</v>
      </c>
      <c r="K17" s="675" t="str">
        <f t="shared" si="1"/>
        <v>08</v>
      </c>
      <c r="L17" s="675" t="str">
        <f t="shared" si="1"/>
        <v>09</v>
      </c>
      <c r="M17" s="675" t="str">
        <f t="shared" si="1"/>
        <v>10</v>
      </c>
      <c r="N17" s="675" t="str">
        <f t="shared" si="1"/>
        <v>11</v>
      </c>
      <c r="O17" s="675" t="str">
        <f t="shared" si="1"/>
        <v>12</v>
      </c>
      <c r="P17" s="675" t="str">
        <f t="shared" si="1"/>
        <v>13</v>
      </c>
      <c r="Q17" s="675"/>
      <c r="R17" s="93"/>
    </row>
    <row r="18" spans="3:18" s="33" customFormat="1" ht="28.5" customHeight="1">
      <c r="C18" s="74" t="s">
        <v>58</v>
      </c>
      <c r="D18" s="676" t="str">
        <f t="shared" ref="D18:Q18" si="2">D10</f>
        <v>農林漁業</v>
      </c>
      <c r="E18" s="676" t="str">
        <f t="shared" si="2"/>
        <v>鉱業</v>
      </c>
      <c r="F18" s="676" t="str">
        <f t="shared" si="2"/>
        <v>製造業</v>
      </c>
      <c r="G18" s="676" t="str">
        <f t="shared" si="2"/>
        <v>建設</v>
      </c>
      <c r="H18" s="676" t="str">
        <f t="shared" si="2"/>
        <v>電力・ガス・水道</v>
      </c>
      <c r="I18" s="676" t="str">
        <f t="shared" si="2"/>
        <v>商業　　　　　　　　</v>
      </c>
      <c r="J18" s="676" t="str">
        <f t="shared" si="2"/>
        <v>金融・保険　　　　　</v>
      </c>
      <c r="K18" s="676" t="str">
        <f t="shared" si="2"/>
        <v>不動産　　　　　　　</v>
      </c>
      <c r="L18" s="676" t="str">
        <f t="shared" si="2"/>
        <v>運輸・郵便　　　</v>
      </c>
      <c r="M18" s="676" t="str">
        <f t="shared" si="2"/>
        <v>情報通信</v>
      </c>
      <c r="N18" s="676" t="str">
        <f t="shared" si="2"/>
        <v>公務　　　　　　　　</v>
      </c>
      <c r="O18" s="676" t="str">
        <f t="shared" si="2"/>
        <v>サービス業</v>
      </c>
      <c r="P18" s="676" t="str">
        <f t="shared" si="2"/>
        <v>分類不明</v>
      </c>
      <c r="Q18" s="703" t="str">
        <f t="shared" si="2"/>
        <v>合計</v>
      </c>
      <c r="R18" s="93"/>
    </row>
    <row r="19" spans="3:18" s="33" customFormat="1" ht="14.25" customHeight="1">
      <c r="C19" s="75" t="s">
        <v>99</v>
      </c>
      <c r="D19" s="76">
        <f>'1次効果'!$F104</f>
        <v>0</v>
      </c>
      <c r="E19" s="76">
        <f>'1次効果'!$F105</f>
        <v>0</v>
      </c>
      <c r="F19" s="76">
        <f>'1次効果'!$F106</f>
        <v>0</v>
      </c>
      <c r="G19" s="76">
        <f>'1次効果'!$F107</f>
        <v>0</v>
      </c>
      <c r="H19" s="76">
        <f>'1次効果'!$F108</f>
        <v>0</v>
      </c>
      <c r="I19" s="76">
        <f>'1次効果'!$F109</f>
        <v>0</v>
      </c>
      <c r="J19" s="76">
        <f>'1次効果'!$F110</f>
        <v>0</v>
      </c>
      <c r="K19" s="76">
        <f>'1次効果'!$F111</f>
        <v>0</v>
      </c>
      <c r="L19" s="76">
        <f>'1次効果'!$F112</f>
        <v>0</v>
      </c>
      <c r="M19" s="76">
        <f>'1次効果'!$F113</f>
        <v>0</v>
      </c>
      <c r="N19" s="76">
        <f>'1次効果'!$F114</f>
        <v>0</v>
      </c>
      <c r="O19" s="76">
        <f>'1次効果'!$F115</f>
        <v>0</v>
      </c>
      <c r="P19" s="76">
        <f>'1次効果'!$F116</f>
        <v>0</v>
      </c>
      <c r="Q19" s="76">
        <f>SUM(D19:P19)</f>
        <v>0</v>
      </c>
      <c r="R19" s="93"/>
    </row>
    <row r="20" spans="3:18" s="33" customFormat="1" ht="14.25" customHeight="1">
      <c r="C20" s="77" t="s">
        <v>100</v>
      </c>
      <c r="D20" s="78">
        <f>'1次効果'!$F386</f>
        <v>0</v>
      </c>
      <c r="E20" s="78">
        <f>'1次効果'!$F387</f>
        <v>0</v>
      </c>
      <c r="F20" s="78">
        <f>'1次効果'!$F388</f>
        <v>0</v>
      </c>
      <c r="G20" s="78">
        <f>'1次効果'!$F389</f>
        <v>0</v>
      </c>
      <c r="H20" s="78">
        <f>'1次効果'!$F390</f>
        <v>0</v>
      </c>
      <c r="I20" s="78">
        <f>'1次効果'!$F391</f>
        <v>0</v>
      </c>
      <c r="J20" s="78">
        <f>'1次効果'!$F392</f>
        <v>0</v>
      </c>
      <c r="K20" s="78">
        <f>'1次効果'!$F393</f>
        <v>0</v>
      </c>
      <c r="L20" s="78">
        <f>'1次効果'!$F394</f>
        <v>0</v>
      </c>
      <c r="M20" s="78">
        <f>'1次効果'!$F395</f>
        <v>0</v>
      </c>
      <c r="N20" s="78">
        <f>'1次効果'!$F396</f>
        <v>0</v>
      </c>
      <c r="O20" s="78">
        <f>'1次効果'!$F397</f>
        <v>0</v>
      </c>
      <c r="P20" s="78">
        <f>'1次効果'!$F398</f>
        <v>0</v>
      </c>
      <c r="Q20" s="78">
        <f>SUM(D20:P20)</f>
        <v>0</v>
      </c>
      <c r="R20" s="93"/>
    </row>
    <row r="21" spans="3:18" s="33" customFormat="1" ht="14.25" customHeight="1">
      <c r="C21" s="77" t="s">
        <v>101</v>
      </c>
      <c r="D21" s="78">
        <f>'2次効果'!$F266</f>
        <v>0</v>
      </c>
      <c r="E21" s="78">
        <f>'2次効果'!$F267</f>
        <v>0</v>
      </c>
      <c r="F21" s="78">
        <f>'2次効果'!$F268</f>
        <v>0</v>
      </c>
      <c r="G21" s="78">
        <f>'2次効果'!$F269</f>
        <v>0</v>
      </c>
      <c r="H21" s="78">
        <f>'2次効果'!$F270</f>
        <v>0</v>
      </c>
      <c r="I21" s="78">
        <f>'2次効果'!$F271</f>
        <v>0</v>
      </c>
      <c r="J21" s="78">
        <f>'2次効果'!$F272</f>
        <v>0</v>
      </c>
      <c r="K21" s="78">
        <f>'2次効果'!$F273</f>
        <v>0</v>
      </c>
      <c r="L21" s="78">
        <f>'2次効果'!$F274</f>
        <v>0</v>
      </c>
      <c r="M21" s="78">
        <f>'2次効果'!$F275</f>
        <v>0</v>
      </c>
      <c r="N21" s="78">
        <f>'2次効果'!$F276</f>
        <v>0</v>
      </c>
      <c r="O21" s="78">
        <f>'2次効果'!$F277</f>
        <v>0</v>
      </c>
      <c r="P21" s="78">
        <f>'2次効果'!$F278</f>
        <v>0</v>
      </c>
      <c r="Q21" s="78">
        <f>SUM(D21:P21)</f>
        <v>0</v>
      </c>
      <c r="R21" s="93"/>
    </row>
    <row r="22" spans="3:18" s="33" customFormat="1" ht="14.25" customHeight="1">
      <c r="C22" s="79" t="s">
        <v>91</v>
      </c>
      <c r="D22" s="45">
        <f t="shared" ref="D22:P22" si="3">SUM(D19:D21)</f>
        <v>0</v>
      </c>
      <c r="E22" s="45">
        <f t="shared" si="3"/>
        <v>0</v>
      </c>
      <c r="F22" s="45">
        <f t="shared" si="3"/>
        <v>0</v>
      </c>
      <c r="G22" s="45">
        <f t="shared" si="3"/>
        <v>0</v>
      </c>
      <c r="H22" s="45">
        <f t="shared" si="3"/>
        <v>0</v>
      </c>
      <c r="I22" s="45">
        <f t="shared" si="3"/>
        <v>0</v>
      </c>
      <c r="J22" s="45">
        <f t="shared" si="3"/>
        <v>0</v>
      </c>
      <c r="K22" s="45">
        <f t="shared" si="3"/>
        <v>0</v>
      </c>
      <c r="L22" s="45">
        <f t="shared" si="3"/>
        <v>0</v>
      </c>
      <c r="M22" s="45">
        <f t="shared" si="3"/>
        <v>0</v>
      </c>
      <c r="N22" s="45">
        <f t="shared" si="3"/>
        <v>0</v>
      </c>
      <c r="O22" s="45">
        <f t="shared" si="3"/>
        <v>0</v>
      </c>
      <c r="P22" s="45">
        <f t="shared" si="3"/>
        <v>0</v>
      </c>
      <c r="Q22" s="45">
        <f>SUM(D22:P22)</f>
        <v>0</v>
      </c>
      <c r="R22" s="93"/>
    </row>
    <row r="23" spans="3:18" s="33" customFormat="1" ht="8.65" customHeight="1">
      <c r="D23" s="93"/>
      <c r="E23" s="93"/>
      <c r="F23" s="93"/>
      <c r="G23" s="93"/>
      <c r="H23" s="93"/>
      <c r="I23" s="93"/>
      <c r="J23" s="93"/>
      <c r="K23" s="93"/>
      <c r="L23" s="93"/>
      <c r="M23" s="93"/>
      <c r="N23" s="93"/>
      <c r="O23" s="93"/>
      <c r="P23" s="93"/>
      <c r="Q23" s="93"/>
      <c r="R23" s="93"/>
    </row>
    <row r="24" spans="3:18" s="33" customFormat="1" ht="17.25" customHeight="1">
      <c r="C24" s="30" t="s">
        <v>165</v>
      </c>
      <c r="D24" s="27"/>
      <c r="E24" s="27"/>
      <c r="F24" s="70"/>
      <c r="G24" s="71"/>
      <c r="H24" s="27"/>
      <c r="I24" s="27"/>
      <c r="J24" s="72"/>
      <c r="K24" s="73"/>
      <c r="L24" s="27"/>
      <c r="M24" s="27"/>
      <c r="N24" s="27"/>
      <c r="O24" s="27"/>
      <c r="P24" s="27"/>
      <c r="Q24" s="31" t="s">
        <v>57</v>
      </c>
      <c r="R24" s="93"/>
    </row>
    <row r="25" spans="3:18" s="33" customFormat="1" ht="17.25" customHeight="1">
      <c r="C25" s="38"/>
      <c r="D25" s="675" t="str">
        <f t="shared" ref="D25:P25" si="4">D9</f>
        <v>01</v>
      </c>
      <c r="E25" s="675" t="str">
        <f t="shared" si="4"/>
        <v>02</v>
      </c>
      <c r="F25" s="675" t="str">
        <f t="shared" si="4"/>
        <v>03</v>
      </c>
      <c r="G25" s="675" t="str">
        <f t="shared" si="4"/>
        <v>04</v>
      </c>
      <c r="H25" s="675" t="str">
        <f t="shared" si="4"/>
        <v>05</v>
      </c>
      <c r="I25" s="675" t="str">
        <f t="shared" si="4"/>
        <v>06</v>
      </c>
      <c r="J25" s="675" t="str">
        <f t="shared" si="4"/>
        <v>07</v>
      </c>
      <c r="K25" s="675" t="str">
        <f t="shared" si="4"/>
        <v>08</v>
      </c>
      <c r="L25" s="675" t="str">
        <f t="shared" si="4"/>
        <v>09</v>
      </c>
      <c r="M25" s="675" t="str">
        <f t="shared" si="4"/>
        <v>10</v>
      </c>
      <c r="N25" s="675" t="str">
        <f t="shared" si="4"/>
        <v>11</v>
      </c>
      <c r="O25" s="675" t="str">
        <f t="shared" si="4"/>
        <v>12</v>
      </c>
      <c r="P25" s="675" t="str">
        <f t="shared" si="4"/>
        <v>13</v>
      </c>
      <c r="Q25" s="675"/>
      <c r="R25" s="93"/>
    </row>
    <row r="26" spans="3:18" s="33" customFormat="1" ht="28.5" customHeight="1">
      <c r="C26" s="74" t="s">
        <v>58</v>
      </c>
      <c r="D26" s="676" t="str">
        <f t="shared" ref="D26:Q26" si="5">D10</f>
        <v>農林漁業</v>
      </c>
      <c r="E26" s="676" t="str">
        <f t="shared" si="5"/>
        <v>鉱業</v>
      </c>
      <c r="F26" s="676" t="str">
        <f t="shared" si="5"/>
        <v>製造業</v>
      </c>
      <c r="G26" s="676" t="str">
        <f t="shared" si="5"/>
        <v>建設</v>
      </c>
      <c r="H26" s="676" t="str">
        <f t="shared" si="5"/>
        <v>電力・ガス・水道</v>
      </c>
      <c r="I26" s="676" t="str">
        <f t="shared" si="5"/>
        <v>商業　　　　　　　　</v>
      </c>
      <c r="J26" s="676" t="str">
        <f t="shared" si="5"/>
        <v>金融・保険　　　　　</v>
      </c>
      <c r="K26" s="676" t="str">
        <f t="shared" si="5"/>
        <v>不動産　　　　　　　</v>
      </c>
      <c r="L26" s="676" t="str">
        <f t="shared" si="5"/>
        <v>運輸・郵便　　　</v>
      </c>
      <c r="M26" s="676" t="str">
        <f t="shared" si="5"/>
        <v>情報通信</v>
      </c>
      <c r="N26" s="676" t="str">
        <f t="shared" si="5"/>
        <v>公務　　　　　　　　</v>
      </c>
      <c r="O26" s="676" t="str">
        <f t="shared" si="5"/>
        <v>サービス業</v>
      </c>
      <c r="P26" s="676" t="str">
        <f t="shared" si="5"/>
        <v>分類不明</v>
      </c>
      <c r="Q26" s="703" t="str">
        <f t="shared" si="5"/>
        <v>合計</v>
      </c>
      <c r="R26" s="93"/>
    </row>
    <row r="27" spans="3:18" s="33" customFormat="1" ht="14.25" customHeight="1">
      <c r="C27" s="75" t="s">
        <v>99</v>
      </c>
      <c r="D27" s="76">
        <f t="shared" ref="D27:Q30" si="6">D11+D19</f>
        <v>0</v>
      </c>
      <c r="E27" s="76">
        <f t="shared" si="6"/>
        <v>0</v>
      </c>
      <c r="F27" s="76">
        <f t="shared" si="6"/>
        <v>0</v>
      </c>
      <c r="G27" s="76">
        <f t="shared" si="6"/>
        <v>0</v>
      </c>
      <c r="H27" s="76">
        <f t="shared" si="6"/>
        <v>0</v>
      </c>
      <c r="I27" s="76">
        <f t="shared" si="6"/>
        <v>0</v>
      </c>
      <c r="J27" s="76">
        <f t="shared" si="6"/>
        <v>0</v>
      </c>
      <c r="K27" s="76">
        <f t="shared" si="6"/>
        <v>0</v>
      </c>
      <c r="L27" s="76">
        <f t="shared" si="6"/>
        <v>0</v>
      </c>
      <c r="M27" s="76">
        <f t="shared" si="6"/>
        <v>0</v>
      </c>
      <c r="N27" s="76">
        <f t="shared" si="6"/>
        <v>0</v>
      </c>
      <c r="O27" s="76">
        <f t="shared" si="6"/>
        <v>0</v>
      </c>
      <c r="P27" s="76">
        <f t="shared" si="6"/>
        <v>0</v>
      </c>
      <c r="Q27" s="76">
        <f t="shared" si="6"/>
        <v>0</v>
      </c>
      <c r="R27" s="93"/>
    </row>
    <row r="28" spans="3:18" s="33" customFormat="1" ht="14.25" customHeight="1">
      <c r="C28" s="77" t="s">
        <v>100</v>
      </c>
      <c r="D28" s="78">
        <f t="shared" si="6"/>
        <v>0</v>
      </c>
      <c r="E28" s="78">
        <f t="shared" si="6"/>
        <v>0</v>
      </c>
      <c r="F28" s="78">
        <f t="shared" si="6"/>
        <v>0</v>
      </c>
      <c r="G28" s="78">
        <f t="shared" si="6"/>
        <v>0</v>
      </c>
      <c r="H28" s="78">
        <f t="shared" si="6"/>
        <v>0</v>
      </c>
      <c r="I28" s="78">
        <f t="shared" si="6"/>
        <v>0</v>
      </c>
      <c r="J28" s="78">
        <f t="shared" si="6"/>
        <v>0</v>
      </c>
      <c r="K28" s="78">
        <f t="shared" si="6"/>
        <v>0</v>
      </c>
      <c r="L28" s="78">
        <f t="shared" si="6"/>
        <v>0</v>
      </c>
      <c r="M28" s="78">
        <f t="shared" si="6"/>
        <v>0</v>
      </c>
      <c r="N28" s="78">
        <f t="shared" si="6"/>
        <v>0</v>
      </c>
      <c r="O28" s="78">
        <f t="shared" si="6"/>
        <v>0</v>
      </c>
      <c r="P28" s="78">
        <f t="shared" si="6"/>
        <v>0</v>
      </c>
      <c r="Q28" s="78">
        <f t="shared" si="6"/>
        <v>0</v>
      </c>
      <c r="R28" s="93"/>
    </row>
    <row r="29" spans="3:18" s="33" customFormat="1" ht="14.25" customHeight="1">
      <c r="C29" s="77" t="s">
        <v>101</v>
      </c>
      <c r="D29" s="78">
        <f t="shared" si="6"/>
        <v>0</v>
      </c>
      <c r="E29" s="78">
        <f t="shared" si="6"/>
        <v>0</v>
      </c>
      <c r="F29" s="78">
        <f t="shared" si="6"/>
        <v>0</v>
      </c>
      <c r="G29" s="78">
        <f t="shared" si="6"/>
        <v>0</v>
      </c>
      <c r="H29" s="78">
        <f t="shared" si="6"/>
        <v>0</v>
      </c>
      <c r="I29" s="78">
        <f t="shared" si="6"/>
        <v>0</v>
      </c>
      <c r="J29" s="78">
        <f t="shared" si="6"/>
        <v>0</v>
      </c>
      <c r="K29" s="78">
        <f t="shared" si="6"/>
        <v>0</v>
      </c>
      <c r="L29" s="78">
        <f t="shared" si="6"/>
        <v>0</v>
      </c>
      <c r="M29" s="78">
        <f t="shared" si="6"/>
        <v>0</v>
      </c>
      <c r="N29" s="78">
        <f t="shared" si="6"/>
        <v>0</v>
      </c>
      <c r="O29" s="78">
        <f t="shared" si="6"/>
        <v>0</v>
      </c>
      <c r="P29" s="78">
        <f t="shared" si="6"/>
        <v>0</v>
      </c>
      <c r="Q29" s="78">
        <f t="shared" si="6"/>
        <v>0</v>
      </c>
      <c r="R29" s="93"/>
    </row>
    <row r="30" spans="3:18" s="33" customFormat="1" ht="14.25" customHeight="1">
      <c r="C30" s="79" t="s">
        <v>91</v>
      </c>
      <c r="D30" s="45">
        <f t="shared" si="6"/>
        <v>0</v>
      </c>
      <c r="E30" s="45">
        <f t="shared" si="6"/>
        <v>0</v>
      </c>
      <c r="F30" s="45">
        <f t="shared" si="6"/>
        <v>0</v>
      </c>
      <c r="G30" s="45">
        <f t="shared" si="6"/>
        <v>0</v>
      </c>
      <c r="H30" s="45">
        <f t="shared" si="6"/>
        <v>0</v>
      </c>
      <c r="I30" s="45">
        <f t="shared" si="6"/>
        <v>0</v>
      </c>
      <c r="J30" s="45">
        <f t="shared" si="6"/>
        <v>0</v>
      </c>
      <c r="K30" s="45">
        <f t="shared" si="6"/>
        <v>0</v>
      </c>
      <c r="L30" s="45">
        <f t="shared" si="6"/>
        <v>0</v>
      </c>
      <c r="M30" s="45">
        <f t="shared" si="6"/>
        <v>0</v>
      </c>
      <c r="N30" s="45">
        <f t="shared" si="6"/>
        <v>0</v>
      </c>
      <c r="O30" s="45">
        <f t="shared" si="6"/>
        <v>0</v>
      </c>
      <c r="P30" s="45">
        <f t="shared" si="6"/>
        <v>0</v>
      </c>
      <c r="Q30" s="45">
        <f>Q14+Q22</f>
        <v>0</v>
      </c>
      <c r="R30" s="93"/>
    </row>
    <row r="31" spans="3:18" s="33" customFormat="1" ht="10.7" customHeight="1">
      <c r="D31" s="35"/>
      <c r="E31" s="35"/>
      <c r="F31" s="35"/>
      <c r="G31" s="35"/>
      <c r="H31" s="35"/>
      <c r="I31" s="35"/>
      <c r="J31" s="35"/>
      <c r="K31" s="35"/>
      <c r="L31" s="35"/>
      <c r="M31" s="35"/>
      <c r="N31" s="35"/>
      <c r="O31" s="35"/>
      <c r="P31" s="35"/>
      <c r="Q31" s="35"/>
      <c r="R31" s="93"/>
    </row>
    <row r="32" spans="3:18" s="33" customFormat="1" ht="13.5" customHeight="1">
      <c r="C32" s="33" t="s">
        <v>104</v>
      </c>
      <c r="D32" s="35"/>
      <c r="E32" s="35"/>
      <c r="F32" s="35"/>
      <c r="G32" s="35"/>
      <c r="H32" s="35"/>
      <c r="I32" s="35"/>
      <c r="J32" s="35"/>
      <c r="K32" s="35"/>
      <c r="L32" s="35"/>
      <c r="M32" s="35"/>
      <c r="N32" s="35"/>
      <c r="O32" s="35"/>
      <c r="P32" s="35"/>
      <c r="Q32" s="35"/>
      <c r="R32" s="93"/>
    </row>
    <row r="33" spans="3:18" s="33" customFormat="1" ht="14.25" customHeight="1">
      <c r="D33" s="35"/>
      <c r="E33" s="35"/>
      <c r="F33" s="35"/>
      <c r="G33" s="35"/>
      <c r="H33" s="35"/>
      <c r="I33" s="35"/>
      <c r="J33" s="35"/>
      <c r="K33" s="35"/>
      <c r="L33" s="35"/>
      <c r="M33" s="35"/>
      <c r="N33" s="35"/>
      <c r="O33" s="35"/>
      <c r="P33" s="35"/>
      <c r="Q33" s="35"/>
      <c r="R33" s="93"/>
    </row>
    <row r="34" spans="3:18" s="33" customFormat="1" ht="14.25" customHeight="1">
      <c r="D34" s="35"/>
      <c r="E34" s="35"/>
      <c r="F34" s="35"/>
      <c r="G34" s="35"/>
      <c r="H34" s="35"/>
      <c r="I34" s="35"/>
      <c r="J34" s="35"/>
      <c r="K34" s="35"/>
      <c r="L34" s="35"/>
      <c r="M34" s="35"/>
      <c r="N34" s="35"/>
      <c r="O34" s="35"/>
      <c r="P34" s="35"/>
      <c r="Q34" s="35"/>
      <c r="R34" s="93"/>
    </row>
    <row r="35" spans="3:18" s="33" customFormat="1" ht="14.25" customHeight="1">
      <c r="D35" s="35"/>
      <c r="E35" s="35"/>
      <c r="F35" s="35"/>
      <c r="G35" s="35"/>
      <c r="H35" s="35"/>
      <c r="I35" s="35"/>
      <c r="J35" s="35"/>
      <c r="K35" s="35"/>
      <c r="L35" s="35"/>
      <c r="M35" s="35"/>
      <c r="N35" s="35"/>
      <c r="O35" s="35"/>
      <c r="P35" s="35"/>
      <c r="Q35" s="35"/>
      <c r="R35" s="93"/>
    </row>
    <row r="36" spans="3:18" s="33" customFormat="1" ht="14.25" customHeight="1">
      <c r="D36" s="35"/>
      <c r="E36" s="35"/>
      <c r="F36" s="35"/>
      <c r="G36" s="35"/>
      <c r="H36" s="35"/>
      <c r="I36" s="35"/>
      <c r="J36" s="35"/>
      <c r="K36" s="35"/>
      <c r="L36" s="35"/>
      <c r="M36" s="35"/>
      <c r="N36" s="35"/>
      <c r="O36" s="35"/>
      <c r="P36" s="35"/>
      <c r="Q36" s="35"/>
      <c r="R36" s="93"/>
    </row>
    <row r="37" spans="3:18" s="33" customFormat="1" ht="14.25" customHeight="1">
      <c r="D37" s="35"/>
      <c r="E37" s="35"/>
      <c r="F37" s="35"/>
      <c r="G37" s="35"/>
      <c r="H37" s="35"/>
      <c r="I37" s="35"/>
      <c r="J37" s="35"/>
      <c r="K37" s="35"/>
      <c r="L37" s="35"/>
      <c r="M37" s="35"/>
      <c r="N37" s="35"/>
      <c r="O37" s="35"/>
      <c r="P37" s="35"/>
      <c r="Q37" s="35"/>
      <c r="R37" s="93"/>
    </row>
    <row r="38" spans="3:18" s="33" customFormat="1" ht="14.25" customHeight="1">
      <c r="D38" s="35"/>
      <c r="E38" s="35"/>
      <c r="F38" s="35"/>
      <c r="G38" s="35"/>
      <c r="H38" s="35"/>
      <c r="I38" s="35"/>
      <c r="J38" s="35"/>
      <c r="K38" s="35"/>
      <c r="L38" s="35"/>
      <c r="M38" s="35"/>
      <c r="N38" s="35"/>
      <c r="O38" s="35"/>
      <c r="P38" s="35"/>
      <c r="Q38" s="35"/>
      <c r="R38" s="93"/>
    </row>
    <row r="39" spans="3:18" s="33" customFormat="1" ht="14.25" customHeight="1">
      <c r="D39" s="35"/>
      <c r="E39" s="35"/>
      <c r="F39" s="35"/>
      <c r="G39" s="35"/>
      <c r="H39" s="35"/>
      <c r="I39" s="35"/>
      <c r="J39" s="35"/>
      <c r="K39" s="35"/>
      <c r="L39" s="35"/>
      <c r="M39" s="35"/>
      <c r="N39" s="35"/>
      <c r="O39" s="35"/>
      <c r="P39" s="35"/>
      <c r="Q39" s="35"/>
      <c r="R39" s="93"/>
    </row>
    <row r="40" spans="3:18" s="33" customFormat="1" ht="14.25" customHeight="1">
      <c r="D40" s="35"/>
      <c r="E40" s="35"/>
      <c r="F40" s="35"/>
      <c r="G40" s="35"/>
      <c r="H40" s="35"/>
      <c r="I40" s="35"/>
      <c r="J40" s="35"/>
      <c r="K40" s="35"/>
      <c r="L40" s="35"/>
      <c r="M40" s="35"/>
      <c r="N40" s="35"/>
      <c r="O40" s="35"/>
      <c r="P40" s="35"/>
      <c r="Q40" s="35"/>
      <c r="R40" s="93"/>
    </row>
    <row r="41" spans="3:18" s="33" customFormat="1" ht="14.25" customHeight="1">
      <c r="D41" s="35"/>
      <c r="E41" s="35"/>
      <c r="F41" s="35"/>
      <c r="G41" s="35"/>
      <c r="H41" s="35"/>
      <c r="I41" s="35"/>
      <c r="J41" s="35"/>
      <c r="K41" s="35"/>
      <c r="L41" s="35"/>
      <c r="M41" s="35"/>
      <c r="N41" s="35"/>
      <c r="O41" s="35"/>
      <c r="P41" s="35"/>
      <c r="Q41" s="35"/>
      <c r="R41" s="93"/>
    </row>
    <row r="42" spans="3:18" s="33" customFormat="1" ht="14.25" customHeight="1">
      <c r="D42" s="35"/>
      <c r="E42" s="35"/>
      <c r="F42" s="35"/>
      <c r="G42" s="35"/>
      <c r="H42" s="35"/>
      <c r="I42" s="35"/>
      <c r="J42" s="35"/>
      <c r="K42" s="35"/>
      <c r="L42" s="35"/>
      <c r="M42" s="35"/>
      <c r="N42" s="35"/>
      <c r="O42" s="35"/>
      <c r="P42" s="35"/>
      <c r="Q42" s="35"/>
      <c r="R42" s="93"/>
    </row>
    <row r="43" spans="3:18" s="33" customFormat="1" ht="14.25" customHeight="1">
      <c r="C43" s="36" t="s">
        <v>166</v>
      </c>
      <c r="D43" s="35"/>
      <c r="E43" s="35"/>
      <c r="F43" s="35"/>
      <c r="G43" s="35"/>
      <c r="H43" s="35"/>
      <c r="I43" s="35"/>
      <c r="J43" s="35"/>
      <c r="K43" s="35"/>
      <c r="L43" s="35"/>
      <c r="M43" s="35"/>
      <c r="N43" s="35"/>
      <c r="O43" s="35"/>
      <c r="P43" s="35"/>
      <c r="Q43" s="35"/>
      <c r="R43" s="93"/>
    </row>
    <row r="44" spans="3:18" s="33" customFormat="1" ht="8.65" customHeight="1">
      <c r="D44" s="35"/>
      <c r="E44" s="35"/>
      <c r="F44" s="35"/>
      <c r="G44" s="35"/>
      <c r="H44" s="35"/>
      <c r="I44" s="35"/>
      <c r="J44" s="35"/>
      <c r="K44" s="35"/>
      <c r="L44" s="35"/>
      <c r="M44" s="35"/>
      <c r="N44" s="35"/>
      <c r="O44" s="35"/>
      <c r="P44" s="35"/>
      <c r="Q44" s="35"/>
      <c r="R44" s="93"/>
    </row>
    <row r="45" spans="3:18" s="33" customFormat="1" ht="14.25" customHeight="1">
      <c r="C45" s="30" t="s">
        <v>167</v>
      </c>
      <c r="D45" s="35"/>
      <c r="E45" s="35"/>
      <c r="F45" s="35"/>
      <c r="G45" s="35"/>
      <c r="H45" s="35"/>
      <c r="I45" s="35"/>
      <c r="J45" s="35"/>
      <c r="K45" s="35"/>
      <c r="L45" s="35"/>
      <c r="M45" s="35"/>
      <c r="N45" s="35"/>
      <c r="O45" s="35"/>
      <c r="P45" s="35"/>
      <c r="Q45" s="31" t="s">
        <v>57</v>
      </c>
      <c r="R45" s="93"/>
    </row>
    <row r="46" spans="3:18" ht="15" customHeight="1">
      <c r="C46" s="38"/>
      <c r="D46" s="675" t="str">
        <f t="shared" ref="D46:P46" si="7">D9</f>
        <v>01</v>
      </c>
      <c r="E46" s="675" t="str">
        <f t="shared" si="7"/>
        <v>02</v>
      </c>
      <c r="F46" s="675" t="str">
        <f t="shared" si="7"/>
        <v>03</v>
      </c>
      <c r="G46" s="675" t="str">
        <f t="shared" si="7"/>
        <v>04</v>
      </c>
      <c r="H46" s="675" t="str">
        <f t="shared" si="7"/>
        <v>05</v>
      </c>
      <c r="I46" s="675" t="str">
        <f t="shared" si="7"/>
        <v>06</v>
      </c>
      <c r="J46" s="675" t="str">
        <f t="shared" si="7"/>
        <v>07</v>
      </c>
      <c r="K46" s="675" t="str">
        <f t="shared" si="7"/>
        <v>08</v>
      </c>
      <c r="L46" s="675" t="str">
        <f t="shared" si="7"/>
        <v>09</v>
      </c>
      <c r="M46" s="675" t="str">
        <f t="shared" si="7"/>
        <v>10</v>
      </c>
      <c r="N46" s="675" t="str">
        <f t="shared" si="7"/>
        <v>11</v>
      </c>
      <c r="O46" s="675" t="str">
        <f t="shared" si="7"/>
        <v>12</v>
      </c>
      <c r="P46" s="675" t="str">
        <f t="shared" si="7"/>
        <v>13</v>
      </c>
      <c r="Q46" s="675"/>
    </row>
    <row r="47" spans="3:18" s="33" customFormat="1" ht="28.5" customHeight="1">
      <c r="C47" s="74" t="s">
        <v>58</v>
      </c>
      <c r="D47" s="676" t="str">
        <f t="shared" ref="D47:Q47" si="8">D10</f>
        <v>農林漁業</v>
      </c>
      <c r="E47" s="676" t="str">
        <f t="shared" si="8"/>
        <v>鉱業</v>
      </c>
      <c r="F47" s="676" t="str">
        <f t="shared" si="8"/>
        <v>製造業</v>
      </c>
      <c r="G47" s="676" t="str">
        <f t="shared" si="8"/>
        <v>建設</v>
      </c>
      <c r="H47" s="676" t="str">
        <f t="shared" si="8"/>
        <v>電力・ガス・水道</v>
      </c>
      <c r="I47" s="676" t="str">
        <f t="shared" si="8"/>
        <v>商業　　　　　　　　</v>
      </c>
      <c r="J47" s="676" t="str">
        <f t="shared" si="8"/>
        <v>金融・保険　　　　　</v>
      </c>
      <c r="K47" s="676" t="str">
        <f t="shared" si="8"/>
        <v>不動産　　　　　　　</v>
      </c>
      <c r="L47" s="676" t="str">
        <f t="shared" si="8"/>
        <v>運輸・郵便　　　</v>
      </c>
      <c r="M47" s="676" t="str">
        <f t="shared" si="8"/>
        <v>情報通信</v>
      </c>
      <c r="N47" s="676" t="str">
        <f t="shared" si="8"/>
        <v>公務　　　　　　　　</v>
      </c>
      <c r="O47" s="676" t="str">
        <f t="shared" si="8"/>
        <v>サービス業</v>
      </c>
      <c r="P47" s="676" t="str">
        <f t="shared" si="8"/>
        <v>分類不明</v>
      </c>
      <c r="Q47" s="703" t="str">
        <f t="shared" si="8"/>
        <v>合計</v>
      </c>
    </row>
    <row r="48" spans="3:18" s="33" customFormat="1" ht="14.25" customHeight="1">
      <c r="C48" s="75" t="s">
        <v>99</v>
      </c>
      <c r="D48" s="76">
        <f>'1次効果'!$F475</f>
        <v>0</v>
      </c>
      <c r="E48" s="76">
        <f>'1次効果'!$F476</f>
        <v>0</v>
      </c>
      <c r="F48" s="76">
        <f>'1次効果'!$F477</f>
        <v>0</v>
      </c>
      <c r="G48" s="76">
        <f>'1次効果'!$F478</f>
        <v>0</v>
      </c>
      <c r="H48" s="76">
        <f>'1次効果'!$F479</f>
        <v>0</v>
      </c>
      <c r="I48" s="76">
        <f>'1次効果'!$F480</f>
        <v>0</v>
      </c>
      <c r="J48" s="76">
        <f>'1次効果'!$F481</f>
        <v>0</v>
      </c>
      <c r="K48" s="76">
        <f>'1次効果'!$F482</f>
        <v>0</v>
      </c>
      <c r="L48" s="76">
        <f>'1次効果'!$F483</f>
        <v>0</v>
      </c>
      <c r="M48" s="76">
        <f>'1次効果'!$F484</f>
        <v>0</v>
      </c>
      <c r="N48" s="76">
        <f>'1次効果'!$F485</f>
        <v>0</v>
      </c>
      <c r="O48" s="76">
        <f>'1次効果'!$F486</f>
        <v>0</v>
      </c>
      <c r="P48" s="76">
        <f>'1次効果'!$F487</f>
        <v>0</v>
      </c>
      <c r="Q48" s="76">
        <f>SUM(D48:P48)</f>
        <v>0</v>
      </c>
    </row>
    <row r="49" spans="3:18" s="33" customFormat="1" ht="14.25" customHeight="1">
      <c r="C49" s="77" t="s">
        <v>100</v>
      </c>
      <c r="D49" s="78">
        <f>'1次効果'!$F752</f>
        <v>0</v>
      </c>
      <c r="E49" s="78">
        <f>'1次効果'!$F753</f>
        <v>0</v>
      </c>
      <c r="F49" s="78">
        <f>'1次効果'!$F754</f>
        <v>0</v>
      </c>
      <c r="G49" s="78">
        <f>'1次効果'!$F755</f>
        <v>0</v>
      </c>
      <c r="H49" s="78">
        <f>'1次効果'!$F756</f>
        <v>0</v>
      </c>
      <c r="I49" s="78">
        <f>'1次効果'!$F757</f>
        <v>0</v>
      </c>
      <c r="J49" s="78">
        <f>'1次効果'!$F758</f>
        <v>0</v>
      </c>
      <c r="K49" s="78">
        <f>'1次効果'!$F759</f>
        <v>0</v>
      </c>
      <c r="L49" s="78">
        <f>'1次効果'!$F760</f>
        <v>0</v>
      </c>
      <c r="M49" s="78">
        <f>'1次効果'!$F761</f>
        <v>0</v>
      </c>
      <c r="N49" s="78">
        <f>'1次効果'!$F762</f>
        <v>0</v>
      </c>
      <c r="O49" s="78">
        <f>'1次効果'!$F763</f>
        <v>0</v>
      </c>
      <c r="P49" s="78">
        <f>'1次効果'!$F764</f>
        <v>0</v>
      </c>
      <c r="Q49" s="78">
        <f>SUM(D49:P49)</f>
        <v>0</v>
      </c>
    </row>
    <row r="50" spans="3:18" s="33" customFormat="1" ht="14.25" customHeight="1">
      <c r="C50" s="77" t="s">
        <v>101</v>
      </c>
      <c r="D50" s="78">
        <f>'2次効果'!$F534</f>
        <v>0</v>
      </c>
      <c r="E50" s="78">
        <f>'2次効果'!$F535</f>
        <v>0</v>
      </c>
      <c r="F50" s="78">
        <f>'2次効果'!$F536</f>
        <v>0</v>
      </c>
      <c r="G50" s="78">
        <f>'2次効果'!$F537</f>
        <v>0</v>
      </c>
      <c r="H50" s="78">
        <f>'2次効果'!$F538</f>
        <v>0</v>
      </c>
      <c r="I50" s="78">
        <f>'2次効果'!$F539</f>
        <v>0</v>
      </c>
      <c r="J50" s="78">
        <f>'2次効果'!$F540</f>
        <v>0</v>
      </c>
      <c r="K50" s="78">
        <f>'2次効果'!$F541</f>
        <v>0</v>
      </c>
      <c r="L50" s="78">
        <f>'2次効果'!$F542</f>
        <v>0</v>
      </c>
      <c r="M50" s="78">
        <f>'2次効果'!$F543</f>
        <v>0</v>
      </c>
      <c r="N50" s="78">
        <f>'2次効果'!$F544</f>
        <v>0</v>
      </c>
      <c r="O50" s="78">
        <f>'2次効果'!$F545</f>
        <v>0</v>
      </c>
      <c r="P50" s="78">
        <f>'2次効果'!$F546</f>
        <v>0</v>
      </c>
      <c r="Q50" s="78">
        <f>SUM(D50:P50)</f>
        <v>0</v>
      </c>
    </row>
    <row r="51" spans="3:18" s="33" customFormat="1" ht="14.25" customHeight="1">
      <c r="C51" s="79" t="s">
        <v>91</v>
      </c>
      <c r="D51" s="45">
        <f t="shared" ref="D51:P51" si="9">SUM(D48:D50)</f>
        <v>0</v>
      </c>
      <c r="E51" s="45">
        <f t="shared" si="9"/>
        <v>0</v>
      </c>
      <c r="F51" s="45">
        <f t="shared" si="9"/>
        <v>0</v>
      </c>
      <c r="G51" s="45">
        <f t="shared" si="9"/>
        <v>0</v>
      </c>
      <c r="H51" s="45">
        <f t="shared" si="9"/>
        <v>0</v>
      </c>
      <c r="I51" s="45">
        <f t="shared" si="9"/>
        <v>0</v>
      </c>
      <c r="J51" s="45">
        <f t="shared" si="9"/>
        <v>0</v>
      </c>
      <c r="K51" s="45">
        <f t="shared" si="9"/>
        <v>0</v>
      </c>
      <c r="L51" s="45">
        <f t="shared" si="9"/>
        <v>0</v>
      </c>
      <c r="M51" s="45">
        <f t="shared" si="9"/>
        <v>0</v>
      </c>
      <c r="N51" s="45">
        <f t="shared" si="9"/>
        <v>0</v>
      </c>
      <c r="O51" s="45">
        <f t="shared" si="9"/>
        <v>0</v>
      </c>
      <c r="P51" s="45">
        <f t="shared" si="9"/>
        <v>0</v>
      </c>
      <c r="Q51" s="45">
        <f>SUM(D51:P51)</f>
        <v>0</v>
      </c>
    </row>
    <row r="52" spans="3:18" s="33" customFormat="1" ht="8.65" customHeight="1">
      <c r="D52" s="93"/>
      <c r="E52" s="93"/>
      <c r="F52" s="93"/>
      <c r="G52" s="93"/>
      <c r="H52" s="93"/>
      <c r="I52" s="93"/>
      <c r="J52" s="93"/>
      <c r="K52" s="93"/>
      <c r="L52" s="93"/>
      <c r="M52" s="93"/>
      <c r="N52" s="93"/>
      <c r="O52" s="93"/>
      <c r="P52" s="93"/>
      <c r="Q52" s="93"/>
      <c r="R52" s="93"/>
    </row>
    <row r="53" spans="3:18" s="33" customFormat="1" ht="17.25" customHeight="1">
      <c r="C53" s="30" t="s">
        <v>107</v>
      </c>
      <c r="D53" s="27"/>
      <c r="E53" s="27"/>
      <c r="F53" s="70"/>
      <c r="G53" s="71"/>
      <c r="H53" s="27"/>
      <c r="I53" s="27"/>
      <c r="J53" s="72"/>
      <c r="K53" s="73"/>
      <c r="L53" s="27"/>
      <c r="M53" s="27"/>
      <c r="N53" s="27"/>
      <c r="O53" s="27"/>
      <c r="P53" s="27"/>
      <c r="Q53" s="31" t="s">
        <v>57</v>
      </c>
      <c r="R53" s="93"/>
    </row>
    <row r="54" spans="3:18" s="33" customFormat="1" ht="17.25" customHeight="1">
      <c r="C54" s="38"/>
      <c r="D54" s="675" t="str">
        <f t="shared" ref="D54:P54" si="10">D9</f>
        <v>01</v>
      </c>
      <c r="E54" s="675" t="str">
        <f t="shared" si="10"/>
        <v>02</v>
      </c>
      <c r="F54" s="675" t="str">
        <f t="shared" si="10"/>
        <v>03</v>
      </c>
      <c r="G54" s="675" t="str">
        <f t="shared" si="10"/>
        <v>04</v>
      </c>
      <c r="H54" s="675" t="str">
        <f t="shared" si="10"/>
        <v>05</v>
      </c>
      <c r="I54" s="675" t="str">
        <f t="shared" si="10"/>
        <v>06</v>
      </c>
      <c r="J54" s="675" t="str">
        <f t="shared" si="10"/>
        <v>07</v>
      </c>
      <c r="K54" s="675" t="str">
        <f t="shared" si="10"/>
        <v>08</v>
      </c>
      <c r="L54" s="675" t="str">
        <f t="shared" si="10"/>
        <v>09</v>
      </c>
      <c r="M54" s="675" t="str">
        <f t="shared" si="10"/>
        <v>10</v>
      </c>
      <c r="N54" s="675" t="str">
        <f t="shared" si="10"/>
        <v>11</v>
      </c>
      <c r="O54" s="675" t="str">
        <f t="shared" si="10"/>
        <v>12</v>
      </c>
      <c r="P54" s="675" t="str">
        <f t="shared" si="10"/>
        <v>13</v>
      </c>
      <c r="Q54" s="675"/>
      <c r="R54" s="93"/>
    </row>
    <row r="55" spans="3:18" s="33" customFormat="1" ht="28.5" customHeight="1">
      <c r="C55" s="74" t="s">
        <v>58</v>
      </c>
      <c r="D55" s="676" t="str">
        <f t="shared" ref="D55:Q55" si="11">D10</f>
        <v>農林漁業</v>
      </c>
      <c r="E55" s="676" t="str">
        <f t="shared" si="11"/>
        <v>鉱業</v>
      </c>
      <c r="F55" s="676" t="str">
        <f t="shared" si="11"/>
        <v>製造業</v>
      </c>
      <c r="G55" s="676" t="str">
        <f t="shared" si="11"/>
        <v>建設</v>
      </c>
      <c r="H55" s="676" t="str">
        <f t="shared" si="11"/>
        <v>電力・ガス・水道</v>
      </c>
      <c r="I55" s="676" t="str">
        <f t="shared" si="11"/>
        <v>商業　　　　　　　　</v>
      </c>
      <c r="J55" s="676" t="str">
        <f t="shared" si="11"/>
        <v>金融・保険　　　　　</v>
      </c>
      <c r="K55" s="676" t="str">
        <f t="shared" si="11"/>
        <v>不動産　　　　　　　</v>
      </c>
      <c r="L55" s="676" t="str">
        <f t="shared" si="11"/>
        <v>運輸・郵便　　　</v>
      </c>
      <c r="M55" s="676" t="str">
        <f t="shared" si="11"/>
        <v>情報通信</v>
      </c>
      <c r="N55" s="676" t="str">
        <f t="shared" si="11"/>
        <v>公務　　　　　　　　</v>
      </c>
      <c r="O55" s="676" t="str">
        <f t="shared" si="11"/>
        <v>サービス業</v>
      </c>
      <c r="P55" s="676" t="str">
        <f t="shared" si="11"/>
        <v>分類不明</v>
      </c>
      <c r="Q55" s="703" t="str">
        <f t="shared" si="11"/>
        <v>合計</v>
      </c>
      <c r="R55" s="93"/>
    </row>
    <row r="56" spans="3:18" s="33" customFormat="1" ht="14.25" customHeight="1">
      <c r="C56" s="75" t="s">
        <v>99</v>
      </c>
      <c r="D56" s="76">
        <f>'1次効果'!$F488</f>
        <v>0</v>
      </c>
      <c r="E56" s="76">
        <f>'1次効果'!$F489</f>
        <v>0</v>
      </c>
      <c r="F56" s="76">
        <f>'1次効果'!$F490</f>
        <v>0</v>
      </c>
      <c r="G56" s="76">
        <f>'1次効果'!$F491</f>
        <v>0</v>
      </c>
      <c r="H56" s="76">
        <f>'1次効果'!$F492</f>
        <v>0</v>
      </c>
      <c r="I56" s="76">
        <f>'1次効果'!$F493</f>
        <v>0</v>
      </c>
      <c r="J56" s="76">
        <f>'1次効果'!$F494</f>
        <v>0</v>
      </c>
      <c r="K56" s="76">
        <f>'1次効果'!$F495</f>
        <v>0</v>
      </c>
      <c r="L56" s="76">
        <f>'1次効果'!$F496</f>
        <v>0</v>
      </c>
      <c r="M56" s="76">
        <f>'1次効果'!$F497</f>
        <v>0</v>
      </c>
      <c r="N56" s="76">
        <f>'1次効果'!$F498</f>
        <v>0</v>
      </c>
      <c r="O56" s="76">
        <f>'1次効果'!$F499</f>
        <v>0</v>
      </c>
      <c r="P56" s="76">
        <f>'1次効果'!$F500</f>
        <v>0</v>
      </c>
      <c r="Q56" s="76">
        <f>SUM(D56:P56)</f>
        <v>0</v>
      </c>
      <c r="R56" s="93"/>
    </row>
    <row r="57" spans="3:18" s="33" customFormat="1" ht="14.25" customHeight="1">
      <c r="C57" s="77" t="s">
        <v>100</v>
      </c>
      <c r="D57" s="78">
        <f>'1次効果'!$F765</f>
        <v>0</v>
      </c>
      <c r="E57" s="78">
        <f>'1次効果'!$F766</f>
        <v>0</v>
      </c>
      <c r="F57" s="78">
        <f>'1次効果'!$F767</f>
        <v>0</v>
      </c>
      <c r="G57" s="78">
        <f>'1次効果'!$F768</f>
        <v>0</v>
      </c>
      <c r="H57" s="78">
        <f>'1次効果'!$F769</f>
        <v>0</v>
      </c>
      <c r="I57" s="78">
        <f>'1次効果'!$F770</f>
        <v>0</v>
      </c>
      <c r="J57" s="78">
        <f>'1次効果'!$F771</f>
        <v>0</v>
      </c>
      <c r="K57" s="78">
        <f>'1次効果'!$F772</f>
        <v>0</v>
      </c>
      <c r="L57" s="78">
        <f>'1次効果'!$F773</f>
        <v>0</v>
      </c>
      <c r="M57" s="78">
        <f>'1次効果'!$F774</f>
        <v>0</v>
      </c>
      <c r="N57" s="78">
        <f>'1次効果'!$F775</f>
        <v>0</v>
      </c>
      <c r="O57" s="78">
        <f>'1次効果'!$F776</f>
        <v>0</v>
      </c>
      <c r="P57" s="78">
        <f>'1次効果'!$F777</f>
        <v>0</v>
      </c>
      <c r="Q57" s="78">
        <f>SUM(D57:P57)</f>
        <v>0</v>
      </c>
      <c r="R57" s="93"/>
    </row>
    <row r="58" spans="3:18" s="33" customFormat="1" ht="14.25" customHeight="1">
      <c r="C58" s="77" t="s">
        <v>101</v>
      </c>
      <c r="D58" s="78">
        <f>'2次効果'!$F547</f>
        <v>0</v>
      </c>
      <c r="E58" s="78">
        <f>'2次効果'!$F548</f>
        <v>0</v>
      </c>
      <c r="F58" s="78">
        <f>'2次効果'!$F549</f>
        <v>0</v>
      </c>
      <c r="G58" s="78">
        <f>'2次効果'!$F550</f>
        <v>0</v>
      </c>
      <c r="H58" s="78">
        <f>'2次効果'!$F551</f>
        <v>0</v>
      </c>
      <c r="I58" s="78">
        <f>'2次効果'!$F552</f>
        <v>0</v>
      </c>
      <c r="J58" s="78">
        <f>'2次効果'!$F553</f>
        <v>0</v>
      </c>
      <c r="K58" s="78">
        <f>'2次効果'!$F554</f>
        <v>0</v>
      </c>
      <c r="L58" s="78">
        <f>'2次効果'!$F555</f>
        <v>0</v>
      </c>
      <c r="M58" s="78">
        <f>'2次効果'!$F556</f>
        <v>0</v>
      </c>
      <c r="N58" s="78">
        <f>'2次効果'!$F557</f>
        <v>0</v>
      </c>
      <c r="O58" s="78">
        <f>'2次効果'!$F558</f>
        <v>0</v>
      </c>
      <c r="P58" s="78">
        <f>'2次効果'!$F559</f>
        <v>0</v>
      </c>
      <c r="Q58" s="78">
        <f>SUM(D58:P58)</f>
        <v>0</v>
      </c>
      <c r="R58" s="93"/>
    </row>
    <row r="59" spans="3:18" s="33" customFormat="1" ht="14.25" customHeight="1">
      <c r="C59" s="79" t="s">
        <v>91</v>
      </c>
      <c r="D59" s="45">
        <f>SUM(D56:D58)</f>
        <v>0</v>
      </c>
      <c r="E59" s="45">
        <f>SUM(E56:E58)</f>
        <v>0</v>
      </c>
      <c r="F59" s="45">
        <f t="shared" ref="F59:O59" si="12">SUM(F56:F58)</f>
        <v>0</v>
      </c>
      <c r="G59" s="45">
        <f t="shared" si="12"/>
        <v>0</v>
      </c>
      <c r="H59" s="45">
        <f t="shared" si="12"/>
        <v>0</v>
      </c>
      <c r="I59" s="45">
        <f t="shared" si="12"/>
        <v>0</v>
      </c>
      <c r="J59" s="45">
        <f t="shared" si="12"/>
        <v>0</v>
      </c>
      <c r="K59" s="45">
        <f t="shared" si="12"/>
        <v>0</v>
      </c>
      <c r="L59" s="45">
        <f t="shared" si="12"/>
        <v>0</v>
      </c>
      <c r="M59" s="45">
        <f t="shared" si="12"/>
        <v>0</v>
      </c>
      <c r="N59" s="45">
        <f t="shared" si="12"/>
        <v>0</v>
      </c>
      <c r="O59" s="45">
        <f t="shared" si="12"/>
        <v>0</v>
      </c>
      <c r="P59" s="45">
        <f>SUM(P56:P58)</f>
        <v>0</v>
      </c>
      <c r="Q59" s="45">
        <f>SUM(D59:P59)</f>
        <v>0</v>
      </c>
      <c r="R59" s="93"/>
    </row>
    <row r="60" spans="3:18" s="33" customFormat="1" ht="8.65" customHeight="1">
      <c r="D60" s="93"/>
      <c r="E60" s="93"/>
      <c r="F60" s="93"/>
      <c r="G60" s="93"/>
      <c r="H60" s="93"/>
      <c r="I60" s="93"/>
      <c r="J60" s="93"/>
      <c r="K60" s="93"/>
      <c r="L60" s="93"/>
      <c r="M60" s="93"/>
      <c r="N60" s="93"/>
      <c r="O60" s="93"/>
      <c r="P60" s="93"/>
      <c r="Q60" s="93"/>
      <c r="R60" s="93"/>
    </row>
    <row r="61" spans="3:18" s="33" customFormat="1" ht="17.25" customHeight="1">
      <c r="C61" s="30" t="s">
        <v>168</v>
      </c>
      <c r="D61" s="27"/>
      <c r="E61" s="27"/>
      <c r="F61" s="70"/>
      <c r="G61" s="71"/>
      <c r="H61" s="27"/>
      <c r="I61" s="27"/>
      <c r="J61" s="72"/>
      <c r="K61" s="73"/>
      <c r="L61" s="27"/>
      <c r="M61" s="27"/>
      <c r="N61" s="27"/>
      <c r="O61" s="27"/>
      <c r="P61" s="27"/>
      <c r="Q61" s="31" t="s">
        <v>57</v>
      </c>
      <c r="R61" s="93"/>
    </row>
    <row r="62" spans="3:18" s="33" customFormat="1" ht="17.25" customHeight="1">
      <c r="C62" s="38"/>
      <c r="D62" s="675" t="str">
        <f t="shared" ref="D62:P62" si="13">D9</f>
        <v>01</v>
      </c>
      <c r="E62" s="675" t="str">
        <f t="shared" si="13"/>
        <v>02</v>
      </c>
      <c r="F62" s="675" t="str">
        <f t="shared" si="13"/>
        <v>03</v>
      </c>
      <c r="G62" s="675" t="str">
        <f t="shared" si="13"/>
        <v>04</v>
      </c>
      <c r="H62" s="675" t="str">
        <f t="shared" si="13"/>
        <v>05</v>
      </c>
      <c r="I62" s="675" t="str">
        <f t="shared" si="13"/>
        <v>06</v>
      </c>
      <c r="J62" s="675" t="str">
        <f t="shared" si="13"/>
        <v>07</v>
      </c>
      <c r="K62" s="675" t="str">
        <f t="shared" si="13"/>
        <v>08</v>
      </c>
      <c r="L62" s="675" t="str">
        <f t="shared" si="13"/>
        <v>09</v>
      </c>
      <c r="M62" s="675" t="str">
        <f t="shared" si="13"/>
        <v>10</v>
      </c>
      <c r="N62" s="675" t="str">
        <f t="shared" si="13"/>
        <v>11</v>
      </c>
      <c r="O62" s="675" t="str">
        <f t="shared" si="13"/>
        <v>12</v>
      </c>
      <c r="P62" s="675" t="str">
        <f t="shared" si="13"/>
        <v>13</v>
      </c>
      <c r="Q62" s="675"/>
      <c r="R62" s="93"/>
    </row>
    <row r="63" spans="3:18" s="33" customFormat="1" ht="28.5" customHeight="1">
      <c r="C63" s="74" t="s">
        <v>58</v>
      </c>
      <c r="D63" s="676" t="str">
        <f t="shared" ref="D63:Q63" si="14">D10</f>
        <v>農林漁業</v>
      </c>
      <c r="E63" s="676" t="str">
        <f t="shared" si="14"/>
        <v>鉱業</v>
      </c>
      <c r="F63" s="676" t="str">
        <f t="shared" si="14"/>
        <v>製造業</v>
      </c>
      <c r="G63" s="676" t="str">
        <f t="shared" si="14"/>
        <v>建設</v>
      </c>
      <c r="H63" s="676" t="str">
        <f t="shared" si="14"/>
        <v>電力・ガス・水道</v>
      </c>
      <c r="I63" s="676" t="str">
        <f t="shared" si="14"/>
        <v>商業　　　　　　　　</v>
      </c>
      <c r="J63" s="676" t="str">
        <f t="shared" si="14"/>
        <v>金融・保険　　　　　</v>
      </c>
      <c r="K63" s="676" t="str">
        <f t="shared" si="14"/>
        <v>不動産　　　　　　　</v>
      </c>
      <c r="L63" s="676" t="str">
        <f t="shared" si="14"/>
        <v>運輸・郵便　　　</v>
      </c>
      <c r="M63" s="676" t="str">
        <f t="shared" si="14"/>
        <v>情報通信</v>
      </c>
      <c r="N63" s="676" t="str">
        <f t="shared" si="14"/>
        <v>公務　　　　　　　　</v>
      </c>
      <c r="O63" s="676" t="str">
        <f t="shared" si="14"/>
        <v>サービス業</v>
      </c>
      <c r="P63" s="676" t="str">
        <f t="shared" si="14"/>
        <v>分類不明</v>
      </c>
      <c r="Q63" s="703" t="str">
        <f t="shared" si="14"/>
        <v>合計</v>
      </c>
      <c r="R63" s="93"/>
    </row>
    <row r="64" spans="3:18" s="33" customFormat="1" ht="14.25" customHeight="1">
      <c r="C64" s="75" t="s">
        <v>99</v>
      </c>
      <c r="D64" s="76">
        <f>D48+D56</f>
        <v>0</v>
      </c>
      <c r="E64" s="76">
        <f t="shared" ref="E64:P66" si="15">E48+E56</f>
        <v>0</v>
      </c>
      <c r="F64" s="76">
        <f t="shared" si="15"/>
        <v>0</v>
      </c>
      <c r="G64" s="76">
        <f t="shared" si="15"/>
        <v>0</v>
      </c>
      <c r="H64" s="76">
        <f t="shared" si="15"/>
        <v>0</v>
      </c>
      <c r="I64" s="76">
        <f t="shared" si="15"/>
        <v>0</v>
      </c>
      <c r="J64" s="76">
        <f t="shared" si="15"/>
        <v>0</v>
      </c>
      <c r="K64" s="76">
        <f t="shared" si="15"/>
        <v>0</v>
      </c>
      <c r="L64" s="76">
        <f t="shared" si="15"/>
        <v>0</v>
      </c>
      <c r="M64" s="76">
        <f t="shared" si="15"/>
        <v>0</v>
      </c>
      <c r="N64" s="76">
        <f t="shared" si="15"/>
        <v>0</v>
      </c>
      <c r="O64" s="76">
        <f t="shared" si="15"/>
        <v>0</v>
      </c>
      <c r="P64" s="76">
        <f t="shared" si="15"/>
        <v>0</v>
      </c>
      <c r="Q64" s="76">
        <f>Q48+Q56</f>
        <v>0</v>
      </c>
      <c r="R64" s="93"/>
    </row>
    <row r="65" spans="3:18" s="33" customFormat="1" ht="14.25" customHeight="1">
      <c r="C65" s="77" t="s">
        <v>100</v>
      </c>
      <c r="D65" s="78">
        <f>D49+D57</f>
        <v>0</v>
      </c>
      <c r="E65" s="78">
        <f t="shared" si="15"/>
        <v>0</v>
      </c>
      <c r="F65" s="78">
        <f t="shared" si="15"/>
        <v>0</v>
      </c>
      <c r="G65" s="78">
        <f t="shared" si="15"/>
        <v>0</v>
      </c>
      <c r="H65" s="78">
        <f t="shared" si="15"/>
        <v>0</v>
      </c>
      <c r="I65" s="78">
        <f t="shared" si="15"/>
        <v>0</v>
      </c>
      <c r="J65" s="78">
        <f t="shared" si="15"/>
        <v>0</v>
      </c>
      <c r="K65" s="78">
        <f t="shared" si="15"/>
        <v>0</v>
      </c>
      <c r="L65" s="78">
        <f t="shared" si="15"/>
        <v>0</v>
      </c>
      <c r="M65" s="78">
        <f t="shared" si="15"/>
        <v>0</v>
      </c>
      <c r="N65" s="78">
        <f t="shared" si="15"/>
        <v>0</v>
      </c>
      <c r="O65" s="78">
        <f t="shared" si="15"/>
        <v>0</v>
      </c>
      <c r="P65" s="78">
        <f t="shared" si="15"/>
        <v>0</v>
      </c>
      <c r="Q65" s="78">
        <f>Q49+Q57</f>
        <v>0</v>
      </c>
      <c r="R65" s="93"/>
    </row>
    <row r="66" spans="3:18" s="33" customFormat="1" ht="14.25" customHeight="1">
      <c r="C66" s="77" t="s">
        <v>101</v>
      </c>
      <c r="D66" s="78">
        <f>D50+D58</f>
        <v>0</v>
      </c>
      <c r="E66" s="78">
        <f t="shared" si="15"/>
        <v>0</v>
      </c>
      <c r="F66" s="78">
        <f t="shared" si="15"/>
        <v>0</v>
      </c>
      <c r="G66" s="78">
        <f t="shared" si="15"/>
        <v>0</v>
      </c>
      <c r="H66" s="78">
        <f t="shared" si="15"/>
        <v>0</v>
      </c>
      <c r="I66" s="78">
        <f t="shared" si="15"/>
        <v>0</v>
      </c>
      <c r="J66" s="78">
        <f t="shared" si="15"/>
        <v>0</v>
      </c>
      <c r="K66" s="78">
        <f t="shared" si="15"/>
        <v>0</v>
      </c>
      <c r="L66" s="78">
        <f t="shared" si="15"/>
        <v>0</v>
      </c>
      <c r="M66" s="78">
        <f t="shared" si="15"/>
        <v>0</v>
      </c>
      <c r="N66" s="78">
        <f t="shared" si="15"/>
        <v>0</v>
      </c>
      <c r="O66" s="78">
        <f t="shared" si="15"/>
        <v>0</v>
      </c>
      <c r="P66" s="78">
        <f t="shared" si="15"/>
        <v>0</v>
      </c>
      <c r="Q66" s="78">
        <f>Q50+Q58</f>
        <v>0</v>
      </c>
      <c r="R66" s="93"/>
    </row>
    <row r="67" spans="3:18" s="33" customFormat="1" ht="14.25" customHeight="1">
      <c r="C67" s="79" t="s">
        <v>91</v>
      </c>
      <c r="D67" s="45">
        <f>SUM(D64:D66)</f>
        <v>0</v>
      </c>
      <c r="E67" s="45">
        <f t="shared" ref="E67:Q67" si="16">SUM(E64:E66)</f>
        <v>0</v>
      </c>
      <c r="F67" s="45">
        <f t="shared" si="16"/>
        <v>0</v>
      </c>
      <c r="G67" s="45">
        <f t="shared" si="16"/>
        <v>0</v>
      </c>
      <c r="H67" s="45">
        <f t="shared" si="16"/>
        <v>0</v>
      </c>
      <c r="I67" s="45">
        <f t="shared" si="16"/>
        <v>0</v>
      </c>
      <c r="J67" s="45">
        <f t="shared" si="16"/>
        <v>0</v>
      </c>
      <c r="K67" s="45">
        <f t="shared" si="16"/>
        <v>0</v>
      </c>
      <c r="L67" s="45">
        <f t="shared" si="16"/>
        <v>0</v>
      </c>
      <c r="M67" s="45">
        <f t="shared" si="16"/>
        <v>0</v>
      </c>
      <c r="N67" s="45">
        <f t="shared" si="16"/>
        <v>0</v>
      </c>
      <c r="O67" s="45">
        <f t="shared" si="16"/>
        <v>0</v>
      </c>
      <c r="P67" s="45">
        <f t="shared" si="16"/>
        <v>0</v>
      </c>
      <c r="Q67" s="45">
        <f t="shared" si="16"/>
        <v>0</v>
      </c>
      <c r="R67" s="93"/>
    </row>
    <row r="68" spans="3:18" s="33" customFormat="1" ht="10.7" customHeight="1">
      <c r="D68" s="35"/>
      <c r="E68" s="35"/>
      <c r="F68" s="35"/>
      <c r="G68" s="35"/>
      <c r="H68" s="35"/>
      <c r="I68" s="35"/>
      <c r="J68" s="35"/>
      <c r="K68" s="35"/>
      <c r="L68" s="35"/>
      <c r="M68" s="35"/>
      <c r="N68" s="35"/>
      <c r="O68" s="35"/>
      <c r="P68" s="35"/>
      <c r="Q68" s="35"/>
      <c r="R68" s="93"/>
    </row>
    <row r="69" spans="3:18" s="33" customFormat="1" ht="13.5" customHeight="1">
      <c r="C69" s="33" t="s">
        <v>104</v>
      </c>
      <c r="D69" s="35"/>
      <c r="E69" s="35"/>
      <c r="F69" s="35"/>
      <c r="G69" s="35"/>
      <c r="H69" s="35"/>
      <c r="I69" s="35"/>
      <c r="J69" s="35"/>
      <c r="K69" s="35"/>
      <c r="L69" s="35"/>
      <c r="M69" s="35"/>
      <c r="N69" s="35"/>
      <c r="O69" s="35"/>
      <c r="P69" s="35"/>
      <c r="Q69" s="35"/>
      <c r="R69" s="93"/>
    </row>
    <row r="70" spans="3:18" s="33" customFormat="1" ht="14.25" customHeight="1">
      <c r="D70" s="35"/>
      <c r="E70" s="35"/>
      <c r="F70" s="35"/>
      <c r="G70" s="35"/>
      <c r="H70" s="35"/>
      <c r="I70" s="35"/>
      <c r="J70" s="35"/>
      <c r="K70" s="35"/>
      <c r="L70" s="35"/>
      <c r="M70" s="35"/>
      <c r="N70" s="35"/>
      <c r="O70" s="35"/>
      <c r="P70" s="35"/>
      <c r="Q70" s="35"/>
      <c r="R70" s="93"/>
    </row>
    <row r="71" spans="3:18" s="33" customFormat="1" ht="14.25" customHeight="1">
      <c r="D71" s="35"/>
      <c r="E71" s="35"/>
      <c r="F71" s="35"/>
      <c r="G71" s="35"/>
      <c r="H71" s="35"/>
      <c r="I71" s="35"/>
      <c r="J71" s="35"/>
      <c r="K71" s="35"/>
      <c r="L71" s="35"/>
      <c r="M71" s="35"/>
      <c r="N71" s="35"/>
      <c r="O71" s="35"/>
      <c r="P71" s="35"/>
      <c r="Q71" s="35"/>
      <c r="R71" s="93"/>
    </row>
    <row r="72" spans="3:18" s="33" customFormat="1" ht="14.25" customHeight="1">
      <c r="D72" s="35"/>
      <c r="E72" s="35"/>
      <c r="F72" s="35"/>
      <c r="G72" s="35"/>
      <c r="H72" s="35"/>
      <c r="I72" s="35"/>
      <c r="J72" s="35"/>
      <c r="K72" s="35"/>
      <c r="L72" s="35"/>
      <c r="M72" s="35"/>
      <c r="N72" s="35"/>
      <c r="O72" s="35"/>
      <c r="P72" s="35"/>
      <c r="Q72" s="35"/>
      <c r="R72" s="93"/>
    </row>
    <row r="73" spans="3:18" s="33" customFormat="1" ht="14.25" customHeight="1">
      <c r="D73" s="35"/>
      <c r="E73" s="35"/>
      <c r="F73" s="35"/>
      <c r="G73" s="35"/>
      <c r="H73" s="35"/>
      <c r="I73" s="35"/>
      <c r="J73" s="35"/>
      <c r="K73" s="35"/>
      <c r="L73" s="35"/>
      <c r="M73" s="35"/>
      <c r="N73" s="35"/>
      <c r="O73" s="35"/>
      <c r="P73" s="35"/>
      <c r="Q73" s="35"/>
      <c r="R73" s="93"/>
    </row>
    <row r="74" spans="3:18" s="33" customFormat="1" ht="14.25" customHeight="1">
      <c r="D74" s="35"/>
      <c r="E74" s="35"/>
      <c r="F74" s="35"/>
      <c r="G74" s="35"/>
      <c r="H74" s="35"/>
      <c r="I74" s="35"/>
      <c r="J74" s="35"/>
      <c r="K74" s="35"/>
      <c r="L74" s="35"/>
      <c r="M74" s="35"/>
      <c r="N74" s="35"/>
      <c r="O74" s="35"/>
      <c r="P74" s="35"/>
      <c r="Q74" s="35"/>
      <c r="R74" s="93"/>
    </row>
    <row r="75" spans="3:18" s="33" customFormat="1" ht="14.25" customHeight="1">
      <c r="D75" s="35"/>
      <c r="E75" s="35"/>
      <c r="F75" s="35"/>
      <c r="G75" s="35"/>
      <c r="H75" s="35"/>
      <c r="I75" s="35"/>
      <c r="J75" s="35"/>
      <c r="K75" s="35"/>
      <c r="L75" s="35"/>
      <c r="M75" s="35"/>
      <c r="N75" s="35"/>
      <c r="O75" s="35"/>
      <c r="P75" s="35"/>
      <c r="Q75" s="35"/>
      <c r="R75" s="93"/>
    </row>
    <row r="76" spans="3:18" s="33" customFormat="1" ht="14.25" customHeight="1">
      <c r="D76" s="35"/>
      <c r="E76" s="35"/>
      <c r="F76" s="35"/>
      <c r="G76" s="35"/>
      <c r="H76" s="35"/>
      <c r="I76" s="35"/>
      <c r="J76" s="35"/>
      <c r="K76" s="35"/>
      <c r="L76" s="35"/>
      <c r="M76" s="35"/>
      <c r="N76" s="35"/>
      <c r="O76" s="35"/>
      <c r="P76" s="35"/>
      <c r="Q76" s="35"/>
      <c r="R76" s="93"/>
    </row>
    <row r="77" spans="3:18" s="33" customFormat="1" ht="14.25" customHeight="1">
      <c r="D77" s="35"/>
      <c r="E77" s="35"/>
      <c r="F77" s="35"/>
      <c r="G77" s="35"/>
      <c r="H77" s="35"/>
      <c r="I77" s="35"/>
      <c r="J77" s="35"/>
      <c r="K77" s="35"/>
      <c r="L77" s="35"/>
      <c r="M77" s="35"/>
      <c r="N77" s="35"/>
      <c r="O77" s="35"/>
      <c r="P77" s="35"/>
      <c r="Q77" s="35"/>
      <c r="R77" s="93"/>
    </row>
    <row r="78" spans="3:18" s="33" customFormat="1" ht="14.25" customHeight="1">
      <c r="D78" s="35"/>
      <c r="E78" s="35"/>
      <c r="F78" s="35"/>
      <c r="G78" s="35"/>
      <c r="H78" s="35"/>
      <c r="I78" s="35"/>
      <c r="J78" s="35"/>
      <c r="K78" s="35"/>
      <c r="L78" s="35"/>
      <c r="M78" s="35"/>
      <c r="N78" s="35"/>
      <c r="O78" s="35"/>
      <c r="P78" s="35"/>
      <c r="Q78" s="35"/>
      <c r="R78" s="93"/>
    </row>
    <row r="79" spans="3:18" s="33" customFormat="1" ht="14.25" customHeight="1">
      <c r="D79" s="35"/>
      <c r="E79" s="35"/>
      <c r="F79" s="35"/>
      <c r="G79" s="35"/>
      <c r="H79" s="35"/>
      <c r="I79" s="35"/>
      <c r="J79" s="35"/>
      <c r="K79" s="35"/>
      <c r="L79" s="35"/>
      <c r="M79" s="35"/>
      <c r="N79" s="35"/>
      <c r="O79" s="35"/>
      <c r="P79" s="35"/>
      <c r="Q79" s="35"/>
      <c r="R79" s="93"/>
    </row>
    <row r="80" spans="3:18" s="33" customFormat="1" ht="14.25" customHeight="1">
      <c r="D80" s="35"/>
      <c r="E80" s="35"/>
      <c r="F80" s="35"/>
      <c r="G80" s="35"/>
      <c r="H80" s="35"/>
      <c r="I80" s="35"/>
      <c r="J80" s="35"/>
      <c r="K80" s="35"/>
      <c r="L80" s="35"/>
      <c r="M80" s="35"/>
      <c r="N80" s="35"/>
      <c r="O80" s="35"/>
      <c r="P80" s="35"/>
      <c r="Q80" s="35"/>
      <c r="R80" s="93"/>
    </row>
    <row r="81" spans="3:18" s="33" customFormat="1" ht="14.25" customHeight="1">
      <c r="D81" s="35"/>
      <c r="E81" s="35"/>
      <c r="F81" s="35"/>
      <c r="G81" s="35"/>
      <c r="H81" s="35"/>
      <c r="I81" s="35"/>
      <c r="J81" s="35"/>
      <c r="K81" s="35"/>
      <c r="L81" s="35"/>
      <c r="M81" s="35"/>
      <c r="N81" s="35"/>
      <c r="O81" s="35"/>
      <c r="P81" s="35"/>
      <c r="Q81" s="35"/>
      <c r="R81" s="93"/>
    </row>
    <row r="82" spans="3:18" s="33" customFormat="1" ht="14.25" customHeight="1">
      <c r="D82" s="35"/>
      <c r="E82" s="35"/>
      <c r="F82" s="35"/>
      <c r="G82" s="35"/>
      <c r="H82" s="35"/>
      <c r="I82" s="35"/>
      <c r="J82" s="35"/>
      <c r="K82" s="35"/>
      <c r="L82" s="35"/>
      <c r="M82" s="35"/>
      <c r="N82" s="35"/>
      <c r="O82" s="35"/>
      <c r="P82" s="35"/>
      <c r="Q82" s="35"/>
      <c r="R82" s="93"/>
    </row>
    <row r="83" spans="3:18" s="33" customFormat="1" ht="14.25" customHeight="1">
      <c r="D83" s="35"/>
      <c r="E83" s="35"/>
      <c r="F83" s="35"/>
      <c r="G83" s="35"/>
      <c r="H83" s="35"/>
      <c r="I83" s="35"/>
      <c r="J83" s="35"/>
      <c r="K83" s="35"/>
      <c r="L83" s="35"/>
      <c r="M83" s="35"/>
      <c r="N83" s="35"/>
      <c r="O83" s="35"/>
      <c r="P83" s="35"/>
      <c r="Q83" s="35"/>
      <c r="R83" s="93"/>
    </row>
    <row r="84" spans="3:18" s="33" customFormat="1" ht="17.25">
      <c r="C84" s="36" t="s">
        <v>169</v>
      </c>
      <c r="D84" s="35"/>
      <c r="E84" s="35"/>
      <c r="F84" s="35"/>
      <c r="G84" s="35"/>
      <c r="H84" s="35"/>
      <c r="I84" s="35"/>
      <c r="J84" s="35"/>
      <c r="K84" s="35"/>
      <c r="L84" s="35"/>
      <c r="M84" s="35"/>
      <c r="N84" s="35"/>
      <c r="O84" s="35"/>
      <c r="P84" s="35"/>
      <c r="Q84" s="35"/>
      <c r="R84" s="93"/>
    </row>
    <row r="85" spans="3:18" s="33" customFormat="1" ht="8.65" customHeight="1">
      <c r="D85" s="35"/>
      <c r="E85" s="35"/>
      <c r="F85" s="35"/>
      <c r="G85" s="35"/>
      <c r="H85" s="35"/>
      <c r="I85" s="35"/>
      <c r="J85" s="35"/>
      <c r="K85" s="35"/>
      <c r="L85" s="35"/>
      <c r="M85" s="35"/>
      <c r="N85" s="35"/>
      <c r="O85" s="35"/>
      <c r="P85" s="35"/>
      <c r="Q85" s="35"/>
      <c r="R85" s="93"/>
    </row>
    <row r="86" spans="3:18" s="33" customFormat="1" ht="14.25" customHeight="1">
      <c r="C86" s="30" t="s">
        <v>170</v>
      </c>
      <c r="D86" s="35"/>
      <c r="E86" s="35"/>
      <c r="F86" s="35"/>
      <c r="G86" s="35"/>
      <c r="H86" s="35"/>
      <c r="I86" s="35"/>
      <c r="J86" s="35"/>
      <c r="K86" s="35"/>
      <c r="L86" s="35"/>
      <c r="M86" s="35"/>
      <c r="N86" s="35"/>
      <c r="O86" s="35"/>
      <c r="P86" s="35"/>
      <c r="Q86" s="31" t="s">
        <v>57</v>
      </c>
      <c r="R86" s="93"/>
    </row>
    <row r="87" spans="3:18" ht="15" customHeight="1">
      <c r="C87" s="38"/>
      <c r="D87" s="675" t="str">
        <f t="shared" ref="D87:P87" si="17">D9</f>
        <v>01</v>
      </c>
      <c r="E87" s="675" t="str">
        <f t="shared" si="17"/>
        <v>02</v>
      </c>
      <c r="F87" s="675" t="str">
        <f t="shared" si="17"/>
        <v>03</v>
      </c>
      <c r="G87" s="675" t="str">
        <f t="shared" si="17"/>
        <v>04</v>
      </c>
      <c r="H87" s="675" t="str">
        <f t="shared" si="17"/>
        <v>05</v>
      </c>
      <c r="I87" s="675" t="str">
        <f t="shared" si="17"/>
        <v>06</v>
      </c>
      <c r="J87" s="675" t="str">
        <f t="shared" si="17"/>
        <v>07</v>
      </c>
      <c r="K87" s="675" t="str">
        <f t="shared" si="17"/>
        <v>08</v>
      </c>
      <c r="L87" s="675" t="str">
        <f t="shared" si="17"/>
        <v>09</v>
      </c>
      <c r="M87" s="675" t="str">
        <f t="shared" si="17"/>
        <v>10</v>
      </c>
      <c r="N87" s="675" t="str">
        <f t="shared" si="17"/>
        <v>11</v>
      </c>
      <c r="O87" s="675" t="str">
        <f t="shared" si="17"/>
        <v>12</v>
      </c>
      <c r="P87" s="675" t="str">
        <f t="shared" si="17"/>
        <v>13</v>
      </c>
      <c r="Q87" s="675"/>
    </row>
    <row r="88" spans="3:18" s="33" customFormat="1" ht="28.5" customHeight="1">
      <c r="C88" s="74" t="s">
        <v>58</v>
      </c>
      <c r="D88" s="676" t="str">
        <f t="shared" ref="D88:Q88" si="18">D10</f>
        <v>農林漁業</v>
      </c>
      <c r="E88" s="676" t="str">
        <f t="shared" si="18"/>
        <v>鉱業</v>
      </c>
      <c r="F88" s="676" t="str">
        <f t="shared" si="18"/>
        <v>製造業</v>
      </c>
      <c r="G88" s="676" t="str">
        <f t="shared" si="18"/>
        <v>建設</v>
      </c>
      <c r="H88" s="676" t="str">
        <f t="shared" si="18"/>
        <v>電力・ガス・水道</v>
      </c>
      <c r="I88" s="676" t="str">
        <f t="shared" si="18"/>
        <v>商業　　　　　　　　</v>
      </c>
      <c r="J88" s="676" t="str">
        <f t="shared" si="18"/>
        <v>金融・保険　　　　　</v>
      </c>
      <c r="K88" s="676" t="str">
        <f t="shared" si="18"/>
        <v>不動産　　　　　　　</v>
      </c>
      <c r="L88" s="676" t="str">
        <f t="shared" si="18"/>
        <v>運輸・郵便　　　</v>
      </c>
      <c r="M88" s="676" t="str">
        <f t="shared" si="18"/>
        <v>情報通信</v>
      </c>
      <c r="N88" s="676" t="str">
        <f t="shared" si="18"/>
        <v>公務　　　　　　　　</v>
      </c>
      <c r="O88" s="676" t="str">
        <f t="shared" si="18"/>
        <v>サービス業</v>
      </c>
      <c r="P88" s="676" t="str">
        <f t="shared" si="18"/>
        <v>分類不明</v>
      </c>
      <c r="Q88" s="703" t="str">
        <f t="shared" si="18"/>
        <v>合計</v>
      </c>
    </row>
    <row r="89" spans="3:18" s="33" customFormat="1" ht="14.25" customHeight="1">
      <c r="C89" s="75" t="s">
        <v>99</v>
      </c>
      <c r="D89" s="76">
        <f>D11+D48</f>
        <v>0</v>
      </c>
      <c r="E89" s="76">
        <f t="shared" ref="E89:P92" si="19">E11+E48</f>
        <v>0</v>
      </c>
      <c r="F89" s="76">
        <f t="shared" si="19"/>
        <v>0</v>
      </c>
      <c r="G89" s="76">
        <f t="shared" si="19"/>
        <v>0</v>
      </c>
      <c r="H89" s="76">
        <f t="shared" si="19"/>
        <v>0</v>
      </c>
      <c r="I89" s="76">
        <f t="shared" si="19"/>
        <v>0</v>
      </c>
      <c r="J89" s="76">
        <f t="shared" si="19"/>
        <v>0</v>
      </c>
      <c r="K89" s="76">
        <f t="shared" si="19"/>
        <v>0</v>
      </c>
      <c r="L89" s="76">
        <f t="shared" si="19"/>
        <v>0</v>
      </c>
      <c r="M89" s="76">
        <f t="shared" si="19"/>
        <v>0</v>
      </c>
      <c r="N89" s="76">
        <f t="shared" si="19"/>
        <v>0</v>
      </c>
      <c r="O89" s="76">
        <f t="shared" si="19"/>
        <v>0</v>
      </c>
      <c r="P89" s="76">
        <f t="shared" si="19"/>
        <v>0</v>
      </c>
      <c r="Q89" s="76">
        <f>SUM(D89:P89)</f>
        <v>0</v>
      </c>
    </row>
    <row r="90" spans="3:18" s="33" customFormat="1" ht="14.25" customHeight="1">
      <c r="C90" s="77" t="s">
        <v>100</v>
      </c>
      <c r="D90" s="78">
        <f>D12+D49</f>
        <v>0</v>
      </c>
      <c r="E90" s="78">
        <f t="shared" si="19"/>
        <v>0</v>
      </c>
      <c r="F90" s="78">
        <f t="shared" si="19"/>
        <v>0</v>
      </c>
      <c r="G90" s="78">
        <f t="shared" si="19"/>
        <v>0</v>
      </c>
      <c r="H90" s="78">
        <f t="shared" si="19"/>
        <v>0</v>
      </c>
      <c r="I90" s="78">
        <f t="shared" si="19"/>
        <v>0</v>
      </c>
      <c r="J90" s="78">
        <f t="shared" si="19"/>
        <v>0</v>
      </c>
      <c r="K90" s="78">
        <f t="shared" si="19"/>
        <v>0</v>
      </c>
      <c r="L90" s="78">
        <f t="shared" si="19"/>
        <v>0</v>
      </c>
      <c r="M90" s="78">
        <f t="shared" si="19"/>
        <v>0</v>
      </c>
      <c r="N90" s="78">
        <f t="shared" si="19"/>
        <v>0</v>
      </c>
      <c r="O90" s="78">
        <f t="shared" si="19"/>
        <v>0</v>
      </c>
      <c r="P90" s="78">
        <f t="shared" si="19"/>
        <v>0</v>
      </c>
      <c r="Q90" s="78">
        <f>SUM(D90:P90)</f>
        <v>0</v>
      </c>
    </row>
    <row r="91" spans="3:18" s="33" customFormat="1" ht="14.25" customHeight="1">
      <c r="C91" s="77" t="s">
        <v>101</v>
      </c>
      <c r="D91" s="78">
        <f>D13+D50</f>
        <v>0</v>
      </c>
      <c r="E91" s="78">
        <f t="shared" si="19"/>
        <v>0</v>
      </c>
      <c r="F91" s="78">
        <f t="shared" si="19"/>
        <v>0</v>
      </c>
      <c r="G91" s="78">
        <f t="shared" si="19"/>
        <v>0</v>
      </c>
      <c r="H91" s="78">
        <f t="shared" si="19"/>
        <v>0</v>
      </c>
      <c r="I91" s="78">
        <f t="shared" si="19"/>
        <v>0</v>
      </c>
      <c r="J91" s="78">
        <f t="shared" si="19"/>
        <v>0</v>
      </c>
      <c r="K91" s="78">
        <f t="shared" si="19"/>
        <v>0</v>
      </c>
      <c r="L91" s="78">
        <f t="shared" si="19"/>
        <v>0</v>
      </c>
      <c r="M91" s="78">
        <f t="shared" si="19"/>
        <v>0</v>
      </c>
      <c r="N91" s="78">
        <f t="shared" si="19"/>
        <v>0</v>
      </c>
      <c r="O91" s="78">
        <f t="shared" si="19"/>
        <v>0</v>
      </c>
      <c r="P91" s="78">
        <f t="shared" si="19"/>
        <v>0</v>
      </c>
      <c r="Q91" s="78">
        <f>SUM(D91:P91)</f>
        <v>0</v>
      </c>
    </row>
    <row r="92" spans="3:18" s="33" customFormat="1" ht="14.25" customHeight="1">
      <c r="C92" s="79" t="s">
        <v>91</v>
      </c>
      <c r="D92" s="45">
        <f>D14+D51</f>
        <v>0</v>
      </c>
      <c r="E92" s="45">
        <f t="shared" si="19"/>
        <v>0</v>
      </c>
      <c r="F92" s="45">
        <f t="shared" si="19"/>
        <v>0</v>
      </c>
      <c r="G92" s="45">
        <f t="shared" si="19"/>
        <v>0</v>
      </c>
      <c r="H92" s="45">
        <f t="shared" si="19"/>
        <v>0</v>
      </c>
      <c r="I92" s="45">
        <f t="shared" si="19"/>
        <v>0</v>
      </c>
      <c r="J92" s="45">
        <f t="shared" si="19"/>
        <v>0</v>
      </c>
      <c r="K92" s="45">
        <f t="shared" si="19"/>
        <v>0</v>
      </c>
      <c r="L92" s="45">
        <f t="shared" si="19"/>
        <v>0</v>
      </c>
      <c r="M92" s="45">
        <f t="shared" si="19"/>
        <v>0</v>
      </c>
      <c r="N92" s="45">
        <f t="shared" si="19"/>
        <v>0</v>
      </c>
      <c r="O92" s="45">
        <f t="shared" si="19"/>
        <v>0</v>
      </c>
      <c r="P92" s="45">
        <f t="shared" si="19"/>
        <v>0</v>
      </c>
      <c r="Q92" s="45">
        <f>SUM(D92:P92)</f>
        <v>0</v>
      </c>
    </row>
    <row r="93" spans="3:18" s="33" customFormat="1" ht="8.65" customHeight="1">
      <c r="D93" s="93"/>
      <c r="E93" s="93"/>
      <c r="F93" s="93"/>
      <c r="G93" s="93"/>
      <c r="H93" s="93"/>
      <c r="I93" s="93"/>
      <c r="J93" s="93"/>
      <c r="K93" s="93"/>
      <c r="L93" s="93"/>
      <c r="M93" s="93"/>
      <c r="N93" s="93"/>
      <c r="O93" s="93"/>
      <c r="P93" s="93"/>
      <c r="Q93" s="93"/>
      <c r="R93" s="93"/>
    </row>
    <row r="94" spans="3:18" s="33" customFormat="1" ht="17.25" customHeight="1">
      <c r="C94" s="30" t="s">
        <v>171</v>
      </c>
      <c r="D94" s="27"/>
      <c r="E94" s="27"/>
      <c r="F94" s="70"/>
      <c r="G94" s="71"/>
      <c r="H94" s="27"/>
      <c r="I94" s="27"/>
      <c r="J94" s="72"/>
      <c r="K94" s="73"/>
      <c r="L94" s="27"/>
      <c r="M94" s="27"/>
      <c r="N94" s="27"/>
      <c r="O94" s="27"/>
      <c r="P94" s="27"/>
      <c r="Q94" s="31" t="s">
        <v>57</v>
      </c>
      <c r="R94" s="93"/>
    </row>
    <row r="95" spans="3:18" s="33" customFormat="1" ht="17.25" customHeight="1">
      <c r="C95" s="38"/>
      <c r="D95" s="675" t="str">
        <f t="shared" ref="D95:P95" si="20">D9</f>
        <v>01</v>
      </c>
      <c r="E95" s="675" t="str">
        <f t="shared" si="20"/>
        <v>02</v>
      </c>
      <c r="F95" s="675" t="str">
        <f t="shared" si="20"/>
        <v>03</v>
      </c>
      <c r="G95" s="675" t="str">
        <f t="shared" si="20"/>
        <v>04</v>
      </c>
      <c r="H95" s="675" t="str">
        <f t="shared" si="20"/>
        <v>05</v>
      </c>
      <c r="I95" s="675" t="str">
        <f t="shared" si="20"/>
        <v>06</v>
      </c>
      <c r="J95" s="675" t="str">
        <f t="shared" si="20"/>
        <v>07</v>
      </c>
      <c r="K95" s="675" t="str">
        <f t="shared" si="20"/>
        <v>08</v>
      </c>
      <c r="L95" s="675" t="str">
        <f t="shared" si="20"/>
        <v>09</v>
      </c>
      <c r="M95" s="675" t="str">
        <f t="shared" si="20"/>
        <v>10</v>
      </c>
      <c r="N95" s="675" t="str">
        <f t="shared" si="20"/>
        <v>11</v>
      </c>
      <c r="O95" s="675" t="str">
        <f t="shared" si="20"/>
        <v>12</v>
      </c>
      <c r="P95" s="675" t="str">
        <f t="shared" si="20"/>
        <v>13</v>
      </c>
      <c r="Q95" s="675"/>
      <c r="R95" s="93"/>
    </row>
    <row r="96" spans="3:18" s="33" customFormat="1" ht="28.5" customHeight="1">
      <c r="C96" s="74" t="s">
        <v>58</v>
      </c>
      <c r="D96" s="676" t="str">
        <f t="shared" ref="D96:Q96" si="21">D10</f>
        <v>農林漁業</v>
      </c>
      <c r="E96" s="676" t="str">
        <f t="shared" si="21"/>
        <v>鉱業</v>
      </c>
      <c r="F96" s="676" t="str">
        <f t="shared" si="21"/>
        <v>製造業</v>
      </c>
      <c r="G96" s="676" t="str">
        <f t="shared" si="21"/>
        <v>建設</v>
      </c>
      <c r="H96" s="676" t="str">
        <f t="shared" si="21"/>
        <v>電力・ガス・水道</v>
      </c>
      <c r="I96" s="676" t="str">
        <f t="shared" si="21"/>
        <v>商業　　　　　　　　</v>
      </c>
      <c r="J96" s="676" t="str">
        <f t="shared" si="21"/>
        <v>金融・保険　　　　　</v>
      </c>
      <c r="K96" s="676" t="str">
        <f t="shared" si="21"/>
        <v>不動産　　　　　　　</v>
      </c>
      <c r="L96" s="676" t="str">
        <f t="shared" si="21"/>
        <v>運輸・郵便　　　</v>
      </c>
      <c r="M96" s="676" t="str">
        <f t="shared" si="21"/>
        <v>情報通信</v>
      </c>
      <c r="N96" s="676" t="str">
        <f t="shared" si="21"/>
        <v>公務　　　　　　　　</v>
      </c>
      <c r="O96" s="676" t="str">
        <f t="shared" si="21"/>
        <v>サービス業</v>
      </c>
      <c r="P96" s="676" t="str">
        <f t="shared" si="21"/>
        <v>分類不明</v>
      </c>
      <c r="Q96" s="703" t="str">
        <f t="shared" si="21"/>
        <v>合計</v>
      </c>
      <c r="R96" s="93"/>
    </row>
    <row r="97" spans="3:18" s="33" customFormat="1" ht="14.25" customHeight="1">
      <c r="C97" s="75" t="s">
        <v>99</v>
      </c>
      <c r="D97" s="76">
        <f>D19+D56</f>
        <v>0</v>
      </c>
      <c r="E97" s="76">
        <f t="shared" ref="E97:P100" si="22">E19+E56</f>
        <v>0</v>
      </c>
      <c r="F97" s="76">
        <f t="shared" si="22"/>
        <v>0</v>
      </c>
      <c r="G97" s="76">
        <f t="shared" si="22"/>
        <v>0</v>
      </c>
      <c r="H97" s="76">
        <f t="shared" si="22"/>
        <v>0</v>
      </c>
      <c r="I97" s="76">
        <f t="shared" si="22"/>
        <v>0</v>
      </c>
      <c r="J97" s="76">
        <f t="shared" si="22"/>
        <v>0</v>
      </c>
      <c r="K97" s="76">
        <f t="shared" si="22"/>
        <v>0</v>
      </c>
      <c r="L97" s="76">
        <f t="shared" si="22"/>
        <v>0</v>
      </c>
      <c r="M97" s="76">
        <f t="shared" si="22"/>
        <v>0</v>
      </c>
      <c r="N97" s="76">
        <f t="shared" si="22"/>
        <v>0</v>
      </c>
      <c r="O97" s="76">
        <f t="shared" si="22"/>
        <v>0</v>
      </c>
      <c r="P97" s="76">
        <f t="shared" si="22"/>
        <v>0</v>
      </c>
      <c r="Q97" s="76">
        <f>SUM(D97:P97)</f>
        <v>0</v>
      </c>
      <c r="R97" s="93"/>
    </row>
    <row r="98" spans="3:18" s="33" customFormat="1" ht="14.25" customHeight="1">
      <c r="C98" s="77" t="s">
        <v>100</v>
      </c>
      <c r="D98" s="78">
        <f>D20+D57</f>
        <v>0</v>
      </c>
      <c r="E98" s="78">
        <f t="shared" si="22"/>
        <v>0</v>
      </c>
      <c r="F98" s="78">
        <f t="shared" si="22"/>
        <v>0</v>
      </c>
      <c r="G98" s="78">
        <f t="shared" si="22"/>
        <v>0</v>
      </c>
      <c r="H98" s="78">
        <f t="shared" si="22"/>
        <v>0</v>
      </c>
      <c r="I98" s="78">
        <f t="shared" si="22"/>
        <v>0</v>
      </c>
      <c r="J98" s="78">
        <f t="shared" si="22"/>
        <v>0</v>
      </c>
      <c r="K98" s="78">
        <f t="shared" si="22"/>
        <v>0</v>
      </c>
      <c r="L98" s="78">
        <f t="shared" si="22"/>
        <v>0</v>
      </c>
      <c r="M98" s="78">
        <f t="shared" si="22"/>
        <v>0</v>
      </c>
      <c r="N98" s="78">
        <f t="shared" si="22"/>
        <v>0</v>
      </c>
      <c r="O98" s="78">
        <f t="shared" si="22"/>
        <v>0</v>
      </c>
      <c r="P98" s="78">
        <f t="shared" si="22"/>
        <v>0</v>
      </c>
      <c r="Q98" s="78">
        <f>SUM(D98:P98)</f>
        <v>0</v>
      </c>
      <c r="R98" s="93"/>
    </row>
    <row r="99" spans="3:18" s="33" customFormat="1" ht="14.25" customHeight="1">
      <c r="C99" s="77" t="s">
        <v>101</v>
      </c>
      <c r="D99" s="78">
        <f>D21+D58</f>
        <v>0</v>
      </c>
      <c r="E99" s="78">
        <f t="shared" si="22"/>
        <v>0</v>
      </c>
      <c r="F99" s="78">
        <f t="shared" si="22"/>
        <v>0</v>
      </c>
      <c r="G99" s="78">
        <f t="shared" si="22"/>
        <v>0</v>
      </c>
      <c r="H99" s="78">
        <f t="shared" si="22"/>
        <v>0</v>
      </c>
      <c r="I99" s="78">
        <f t="shared" si="22"/>
        <v>0</v>
      </c>
      <c r="J99" s="78">
        <f t="shared" si="22"/>
        <v>0</v>
      </c>
      <c r="K99" s="78">
        <f t="shared" si="22"/>
        <v>0</v>
      </c>
      <c r="L99" s="78">
        <f t="shared" si="22"/>
        <v>0</v>
      </c>
      <c r="M99" s="78">
        <f t="shared" si="22"/>
        <v>0</v>
      </c>
      <c r="N99" s="78">
        <f t="shared" si="22"/>
        <v>0</v>
      </c>
      <c r="O99" s="78">
        <f t="shared" si="22"/>
        <v>0</v>
      </c>
      <c r="P99" s="78">
        <f t="shared" si="22"/>
        <v>0</v>
      </c>
      <c r="Q99" s="78">
        <f>SUM(D99:P99)</f>
        <v>0</v>
      </c>
      <c r="R99" s="93"/>
    </row>
    <row r="100" spans="3:18" s="33" customFormat="1" ht="14.25" customHeight="1">
      <c r="C100" s="79" t="s">
        <v>91</v>
      </c>
      <c r="D100" s="45">
        <f>D22+D59</f>
        <v>0</v>
      </c>
      <c r="E100" s="45">
        <f t="shared" si="22"/>
        <v>0</v>
      </c>
      <c r="F100" s="45">
        <f t="shared" si="22"/>
        <v>0</v>
      </c>
      <c r="G100" s="45">
        <f t="shared" si="22"/>
        <v>0</v>
      </c>
      <c r="H100" s="45">
        <f t="shared" si="22"/>
        <v>0</v>
      </c>
      <c r="I100" s="45">
        <f t="shared" si="22"/>
        <v>0</v>
      </c>
      <c r="J100" s="45">
        <f t="shared" si="22"/>
        <v>0</v>
      </c>
      <c r="K100" s="45">
        <f t="shared" si="22"/>
        <v>0</v>
      </c>
      <c r="L100" s="45">
        <f t="shared" si="22"/>
        <v>0</v>
      </c>
      <c r="M100" s="45">
        <f t="shared" si="22"/>
        <v>0</v>
      </c>
      <c r="N100" s="45">
        <f t="shared" si="22"/>
        <v>0</v>
      </c>
      <c r="O100" s="45">
        <f t="shared" si="22"/>
        <v>0</v>
      </c>
      <c r="P100" s="45">
        <f t="shared" si="22"/>
        <v>0</v>
      </c>
      <c r="Q100" s="45">
        <f>SUM(D100:P100)</f>
        <v>0</v>
      </c>
      <c r="R100" s="93"/>
    </row>
    <row r="101" spans="3:18" s="33" customFormat="1" ht="8.65" customHeight="1">
      <c r="D101" s="93"/>
      <c r="E101" s="93"/>
      <c r="F101" s="93"/>
      <c r="G101" s="93"/>
      <c r="H101" s="93"/>
      <c r="I101" s="93"/>
      <c r="J101" s="93"/>
      <c r="K101" s="93"/>
      <c r="L101" s="93"/>
      <c r="M101" s="93"/>
      <c r="N101" s="93"/>
      <c r="O101" s="93"/>
      <c r="P101" s="93"/>
      <c r="Q101" s="93"/>
      <c r="R101" s="93"/>
    </row>
    <row r="102" spans="3:18" s="33" customFormat="1" ht="17.25" customHeight="1">
      <c r="C102" s="30" t="s">
        <v>112</v>
      </c>
      <c r="D102" s="27"/>
      <c r="E102" s="27"/>
      <c r="F102" s="70"/>
      <c r="G102" s="71"/>
      <c r="H102" s="27"/>
      <c r="I102" s="27"/>
      <c r="J102" s="72"/>
      <c r="K102" s="73"/>
      <c r="L102" s="27"/>
      <c r="M102" s="27"/>
      <c r="N102" s="27"/>
      <c r="O102" s="27"/>
      <c r="P102" s="27"/>
      <c r="Q102" s="31" t="s">
        <v>57</v>
      </c>
      <c r="R102" s="93"/>
    </row>
    <row r="103" spans="3:18" s="33" customFormat="1" ht="17.25" customHeight="1">
      <c r="C103" s="38"/>
      <c r="D103" s="675" t="str">
        <f t="shared" ref="D103:P103" si="23">D9</f>
        <v>01</v>
      </c>
      <c r="E103" s="675" t="str">
        <f t="shared" si="23"/>
        <v>02</v>
      </c>
      <c r="F103" s="675" t="str">
        <f t="shared" si="23"/>
        <v>03</v>
      </c>
      <c r="G103" s="675" t="str">
        <f t="shared" si="23"/>
        <v>04</v>
      </c>
      <c r="H103" s="675" t="str">
        <f t="shared" si="23"/>
        <v>05</v>
      </c>
      <c r="I103" s="675" t="str">
        <f t="shared" si="23"/>
        <v>06</v>
      </c>
      <c r="J103" s="675" t="str">
        <f t="shared" si="23"/>
        <v>07</v>
      </c>
      <c r="K103" s="675" t="str">
        <f t="shared" si="23"/>
        <v>08</v>
      </c>
      <c r="L103" s="675" t="str">
        <f t="shared" si="23"/>
        <v>09</v>
      </c>
      <c r="M103" s="675" t="str">
        <f t="shared" si="23"/>
        <v>10</v>
      </c>
      <c r="N103" s="675" t="str">
        <f t="shared" si="23"/>
        <v>11</v>
      </c>
      <c r="O103" s="675" t="str">
        <f t="shared" si="23"/>
        <v>12</v>
      </c>
      <c r="P103" s="675" t="str">
        <f t="shared" si="23"/>
        <v>13</v>
      </c>
      <c r="Q103" s="675"/>
      <c r="R103" s="93"/>
    </row>
    <row r="104" spans="3:18" s="33" customFormat="1" ht="28.5" customHeight="1">
      <c r="C104" s="74" t="s">
        <v>58</v>
      </c>
      <c r="D104" s="676" t="str">
        <f t="shared" ref="D104:Q104" si="24">D10</f>
        <v>農林漁業</v>
      </c>
      <c r="E104" s="676" t="str">
        <f t="shared" si="24"/>
        <v>鉱業</v>
      </c>
      <c r="F104" s="676" t="str">
        <f t="shared" si="24"/>
        <v>製造業</v>
      </c>
      <c r="G104" s="676" t="str">
        <f t="shared" si="24"/>
        <v>建設</v>
      </c>
      <c r="H104" s="676" t="str">
        <f t="shared" si="24"/>
        <v>電力・ガス・水道</v>
      </c>
      <c r="I104" s="676" t="str">
        <f t="shared" si="24"/>
        <v>商業　　　　　　　　</v>
      </c>
      <c r="J104" s="676" t="str">
        <f t="shared" si="24"/>
        <v>金融・保険　　　　　</v>
      </c>
      <c r="K104" s="676" t="str">
        <f t="shared" si="24"/>
        <v>不動産　　　　　　　</v>
      </c>
      <c r="L104" s="676" t="str">
        <f t="shared" si="24"/>
        <v>運輸・郵便　　　</v>
      </c>
      <c r="M104" s="676" t="str">
        <f t="shared" si="24"/>
        <v>情報通信</v>
      </c>
      <c r="N104" s="676" t="str">
        <f t="shared" si="24"/>
        <v>公務　　　　　　　　</v>
      </c>
      <c r="O104" s="676" t="str">
        <f t="shared" si="24"/>
        <v>サービス業</v>
      </c>
      <c r="P104" s="676" t="str">
        <f t="shared" si="24"/>
        <v>分類不明</v>
      </c>
      <c r="Q104" s="703" t="str">
        <f t="shared" si="24"/>
        <v>合計</v>
      </c>
      <c r="R104" s="93"/>
    </row>
    <row r="105" spans="3:18" s="33" customFormat="1" ht="14.25" customHeight="1">
      <c r="C105" s="75" t="s">
        <v>99</v>
      </c>
      <c r="D105" s="76">
        <f>D89+D97</f>
        <v>0</v>
      </c>
      <c r="E105" s="76">
        <f t="shared" ref="E105:P108" si="25">E89+E97</f>
        <v>0</v>
      </c>
      <c r="F105" s="76">
        <f t="shared" si="25"/>
        <v>0</v>
      </c>
      <c r="G105" s="76">
        <f t="shared" si="25"/>
        <v>0</v>
      </c>
      <c r="H105" s="76">
        <f t="shared" si="25"/>
        <v>0</v>
      </c>
      <c r="I105" s="76">
        <f t="shared" si="25"/>
        <v>0</v>
      </c>
      <c r="J105" s="76">
        <f t="shared" si="25"/>
        <v>0</v>
      </c>
      <c r="K105" s="76">
        <f t="shared" si="25"/>
        <v>0</v>
      </c>
      <c r="L105" s="76">
        <f t="shared" si="25"/>
        <v>0</v>
      </c>
      <c r="M105" s="76">
        <f t="shared" si="25"/>
        <v>0</v>
      </c>
      <c r="N105" s="76">
        <f t="shared" si="25"/>
        <v>0</v>
      </c>
      <c r="O105" s="76">
        <f t="shared" si="25"/>
        <v>0</v>
      </c>
      <c r="P105" s="76">
        <f t="shared" si="25"/>
        <v>0</v>
      </c>
      <c r="Q105" s="76">
        <f>Q89+Q97</f>
        <v>0</v>
      </c>
      <c r="R105" s="93"/>
    </row>
    <row r="106" spans="3:18" s="33" customFormat="1" ht="14.25" customHeight="1">
      <c r="C106" s="77" t="s">
        <v>100</v>
      </c>
      <c r="D106" s="78">
        <f>D90+D98</f>
        <v>0</v>
      </c>
      <c r="E106" s="78">
        <f t="shared" si="25"/>
        <v>0</v>
      </c>
      <c r="F106" s="78">
        <f t="shared" si="25"/>
        <v>0</v>
      </c>
      <c r="G106" s="78">
        <f t="shared" si="25"/>
        <v>0</v>
      </c>
      <c r="H106" s="78">
        <f t="shared" si="25"/>
        <v>0</v>
      </c>
      <c r="I106" s="78">
        <f t="shared" si="25"/>
        <v>0</v>
      </c>
      <c r="J106" s="78">
        <f t="shared" si="25"/>
        <v>0</v>
      </c>
      <c r="K106" s="78">
        <f t="shared" si="25"/>
        <v>0</v>
      </c>
      <c r="L106" s="78">
        <f t="shared" si="25"/>
        <v>0</v>
      </c>
      <c r="M106" s="78">
        <f t="shared" si="25"/>
        <v>0</v>
      </c>
      <c r="N106" s="78">
        <f t="shared" si="25"/>
        <v>0</v>
      </c>
      <c r="O106" s="78">
        <f t="shared" si="25"/>
        <v>0</v>
      </c>
      <c r="P106" s="78">
        <f t="shared" si="25"/>
        <v>0</v>
      </c>
      <c r="Q106" s="78">
        <f>Q90+Q98</f>
        <v>0</v>
      </c>
      <c r="R106" s="93"/>
    </row>
    <row r="107" spans="3:18" s="33" customFormat="1" ht="14.25" customHeight="1">
      <c r="C107" s="77" t="s">
        <v>101</v>
      </c>
      <c r="D107" s="78">
        <f>D91+D99</f>
        <v>0</v>
      </c>
      <c r="E107" s="78">
        <f t="shared" si="25"/>
        <v>0</v>
      </c>
      <c r="F107" s="78">
        <f t="shared" si="25"/>
        <v>0</v>
      </c>
      <c r="G107" s="78">
        <f t="shared" si="25"/>
        <v>0</v>
      </c>
      <c r="H107" s="78">
        <f t="shared" si="25"/>
        <v>0</v>
      </c>
      <c r="I107" s="78">
        <f t="shared" si="25"/>
        <v>0</v>
      </c>
      <c r="J107" s="78">
        <f t="shared" si="25"/>
        <v>0</v>
      </c>
      <c r="K107" s="78">
        <f t="shared" si="25"/>
        <v>0</v>
      </c>
      <c r="L107" s="78">
        <f t="shared" si="25"/>
        <v>0</v>
      </c>
      <c r="M107" s="78">
        <f t="shared" si="25"/>
        <v>0</v>
      </c>
      <c r="N107" s="78">
        <f t="shared" si="25"/>
        <v>0</v>
      </c>
      <c r="O107" s="78">
        <f t="shared" si="25"/>
        <v>0</v>
      </c>
      <c r="P107" s="78">
        <f t="shared" si="25"/>
        <v>0</v>
      </c>
      <c r="Q107" s="78">
        <f>Q91+Q99</f>
        <v>0</v>
      </c>
      <c r="R107" s="93"/>
    </row>
    <row r="108" spans="3:18" s="33" customFormat="1" ht="14.25" customHeight="1">
      <c r="C108" s="79" t="s">
        <v>91</v>
      </c>
      <c r="D108" s="45">
        <f>D92+D100</f>
        <v>0</v>
      </c>
      <c r="E108" s="45">
        <f t="shared" si="25"/>
        <v>0</v>
      </c>
      <c r="F108" s="45">
        <f t="shared" si="25"/>
        <v>0</v>
      </c>
      <c r="G108" s="45">
        <f t="shared" si="25"/>
        <v>0</v>
      </c>
      <c r="H108" s="45">
        <f t="shared" si="25"/>
        <v>0</v>
      </c>
      <c r="I108" s="45">
        <f t="shared" si="25"/>
        <v>0</v>
      </c>
      <c r="J108" s="45">
        <f t="shared" si="25"/>
        <v>0</v>
      </c>
      <c r="K108" s="45">
        <f t="shared" si="25"/>
        <v>0</v>
      </c>
      <c r="L108" s="45">
        <f t="shared" si="25"/>
        <v>0</v>
      </c>
      <c r="M108" s="45">
        <f t="shared" si="25"/>
        <v>0</v>
      </c>
      <c r="N108" s="45">
        <f t="shared" si="25"/>
        <v>0</v>
      </c>
      <c r="O108" s="45">
        <f t="shared" si="25"/>
        <v>0</v>
      </c>
      <c r="P108" s="45">
        <f t="shared" si="25"/>
        <v>0</v>
      </c>
      <c r="Q108" s="45">
        <f>Q92+Q100</f>
        <v>0</v>
      </c>
      <c r="R108" s="93"/>
    </row>
    <row r="109" spans="3:18" s="33" customFormat="1" ht="10.7" customHeight="1">
      <c r="D109" s="35"/>
      <c r="E109" s="35"/>
      <c r="F109" s="35"/>
      <c r="G109" s="35"/>
      <c r="H109" s="35"/>
      <c r="I109" s="35"/>
      <c r="J109" s="35"/>
      <c r="K109" s="35"/>
      <c r="L109" s="35"/>
      <c r="M109" s="35"/>
      <c r="N109" s="35"/>
      <c r="O109" s="35"/>
      <c r="P109" s="35"/>
      <c r="Q109" s="35"/>
      <c r="R109" s="93"/>
    </row>
    <row r="110" spans="3:18" s="33" customFormat="1" ht="13.5" customHeight="1">
      <c r="C110" s="33" t="s">
        <v>104</v>
      </c>
      <c r="D110" s="35"/>
      <c r="E110" s="35"/>
      <c r="F110" s="35"/>
      <c r="G110" s="35"/>
      <c r="H110" s="35"/>
      <c r="I110" s="35"/>
      <c r="J110" s="35"/>
      <c r="K110" s="35"/>
      <c r="L110" s="35"/>
      <c r="M110" s="35"/>
      <c r="N110" s="35"/>
      <c r="O110" s="35"/>
      <c r="P110" s="35"/>
      <c r="Q110" s="35"/>
      <c r="R110" s="93"/>
    </row>
    <row r="111" spans="3:18" s="33" customFormat="1" ht="14.25" customHeight="1">
      <c r="D111" s="35"/>
      <c r="E111" s="35"/>
      <c r="F111" s="35"/>
      <c r="G111" s="35"/>
      <c r="H111" s="35"/>
      <c r="I111" s="35"/>
      <c r="J111" s="35"/>
      <c r="K111" s="35"/>
      <c r="L111" s="35"/>
      <c r="M111" s="35"/>
      <c r="N111" s="35"/>
      <c r="O111" s="35"/>
      <c r="P111" s="35"/>
      <c r="Q111" s="35"/>
      <c r="R111" s="93"/>
    </row>
    <row r="112" spans="3:18" s="33" customFormat="1" ht="14.25" customHeight="1">
      <c r="D112" s="35"/>
      <c r="E112" s="35"/>
      <c r="F112" s="35"/>
      <c r="G112" s="35"/>
      <c r="H112" s="35"/>
      <c r="I112" s="35"/>
      <c r="J112" s="35"/>
      <c r="K112" s="35"/>
      <c r="L112" s="35"/>
      <c r="M112" s="35"/>
      <c r="N112" s="35"/>
      <c r="O112" s="35"/>
      <c r="P112" s="35"/>
      <c r="Q112" s="35"/>
      <c r="R112" s="93"/>
    </row>
    <row r="113" spans="4:18" s="33" customFormat="1" ht="14.25" customHeight="1">
      <c r="D113" s="35"/>
      <c r="E113" s="35"/>
      <c r="F113" s="35"/>
      <c r="G113" s="35"/>
      <c r="H113" s="35"/>
      <c r="I113" s="35"/>
      <c r="J113" s="35"/>
      <c r="K113" s="35"/>
      <c r="L113" s="35"/>
      <c r="M113" s="35"/>
      <c r="N113" s="35"/>
      <c r="O113" s="35"/>
      <c r="P113" s="35"/>
      <c r="Q113" s="35"/>
      <c r="R113" s="93"/>
    </row>
    <row r="114" spans="4:18" s="33" customFormat="1" ht="14.25" customHeight="1">
      <c r="D114" s="35"/>
      <c r="E114" s="35"/>
      <c r="F114" s="35"/>
      <c r="G114" s="35"/>
      <c r="H114" s="35"/>
      <c r="I114" s="35"/>
      <c r="J114" s="35"/>
      <c r="K114" s="35"/>
      <c r="L114" s="35"/>
      <c r="M114" s="35"/>
      <c r="N114" s="35"/>
      <c r="O114" s="35"/>
      <c r="P114" s="35"/>
      <c r="Q114" s="35"/>
      <c r="R114" s="93"/>
    </row>
    <row r="115" spans="4:18" s="33" customFormat="1" ht="14.25" customHeight="1">
      <c r="D115" s="35"/>
      <c r="E115" s="35"/>
      <c r="F115" s="35"/>
      <c r="G115" s="35"/>
      <c r="H115" s="35"/>
      <c r="I115" s="35"/>
      <c r="J115" s="35"/>
      <c r="K115" s="35"/>
      <c r="L115" s="35"/>
      <c r="M115" s="35"/>
      <c r="N115" s="35"/>
      <c r="O115" s="35"/>
      <c r="P115" s="35"/>
      <c r="Q115" s="35"/>
      <c r="R115" s="93"/>
    </row>
    <row r="116" spans="4:18" s="33" customFormat="1" ht="14.25" customHeight="1">
      <c r="D116" s="35"/>
      <c r="E116" s="35"/>
      <c r="F116" s="35"/>
      <c r="G116" s="35"/>
      <c r="H116" s="35"/>
      <c r="I116" s="35"/>
      <c r="J116" s="35"/>
      <c r="K116" s="35"/>
      <c r="L116" s="35"/>
      <c r="M116" s="35"/>
      <c r="N116" s="35"/>
      <c r="O116" s="35"/>
      <c r="P116" s="35"/>
      <c r="Q116" s="35"/>
      <c r="R116" s="93"/>
    </row>
    <row r="117" spans="4:18" s="33" customFormat="1" ht="14.25" customHeight="1">
      <c r="D117" s="35"/>
      <c r="E117" s="35"/>
      <c r="F117" s="35"/>
      <c r="G117" s="35"/>
      <c r="H117" s="35"/>
      <c r="I117" s="35"/>
      <c r="J117" s="35"/>
      <c r="K117" s="35"/>
      <c r="L117" s="35"/>
      <c r="M117" s="35"/>
      <c r="N117" s="35"/>
      <c r="O117" s="35"/>
      <c r="P117" s="35"/>
      <c r="Q117" s="35"/>
      <c r="R117" s="93"/>
    </row>
    <row r="118" spans="4:18" s="33" customFormat="1" ht="14.25" customHeight="1">
      <c r="D118" s="35"/>
      <c r="E118" s="35"/>
      <c r="F118" s="35"/>
      <c r="G118" s="35"/>
      <c r="H118" s="35"/>
      <c r="I118" s="35"/>
      <c r="J118" s="35"/>
      <c r="K118" s="35"/>
      <c r="L118" s="35"/>
      <c r="M118" s="35"/>
      <c r="N118" s="35"/>
      <c r="O118" s="35"/>
      <c r="P118" s="35"/>
      <c r="Q118" s="35"/>
      <c r="R118" s="93"/>
    </row>
    <row r="119" spans="4:18" s="33" customFormat="1" ht="14.25" customHeight="1">
      <c r="D119" s="35"/>
      <c r="E119" s="35"/>
      <c r="F119" s="35"/>
      <c r="G119" s="35"/>
      <c r="H119" s="35"/>
      <c r="I119" s="35"/>
      <c r="J119" s="35"/>
      <c r="K119" s="35"/>
      <c r="L119" s="35"/>
      <c r="M119" s="35"/>
      <c r="N119" s="35"/>
      <c r="O119" s="35"/>
      <c r="P119" s="35"/>
      <c r="Q119" s="35"/>
      <c r="R119" s="93"/>
    </row>
    <row r="120" spans="4:18" s="33" customFormat="1" ht="14.25" customHeight="1">
      <c r="D120" s="35"/>
      <c r="E120" s="35"/>
      <c r="F120" s="35"/>
      <c r="G120" s="35"/>
      <c r="H120" s="35"/>
      <c r="I120" s="35"/>
      <c r="J120" s="35"/>
      <c r="K120" s="35"/>
      <c r="L120" s="35"/>
      <c r="M120" s="35"/>
      <c r="N120" s="35"/>
      <c r="O120" s="35"/>
      <c r="P120" s="35"/>
      <c r="Q120" s="35"/>
      <c r="R120" s="93"/>
    </row>
    <row r="121" spans="4:18" s="33" customFormat="1" ht="14.25" customHeight="1">
      <c r="D121" s="35"/>
      <c r="E121" s="35"/>
      <c r="F121" s="35"/>
      <c r="G121" s="35"/>
      <c r="H121" s="35"/>
      <c r="I121" s="35"/>
      <c r="J121" s="35"/>
      <c r="K121" s="35"/>
      <c r="L121" s="35"/>
      <c r="M121" s="35"/>
      <c r="N121" s="35"/>
      <c r="O121" s="35"/>
      <c r="P121" s="35"/>
      <c r="Q121" s="35"/>
      <c r="R121" s="93"/>
    </row>
    <row r="122" spans="4:18" s="33" customFormat="1" ht="14.25" customHeight="1">
      <c r="D122" s="35"/>
      <c r="E122" s="35"/>
      <c r="F122" s="35"/>
      <c r="G122" s="35"/>
      <c r="H122" s="35"/>
      <c r="I122" s="35"/>
      <c r="J122" s="35"/>
      <c r="K122" s="35"/>
      <c r="L122" s="35"/>
      <c r="M122" s="35"/>
      <c r="N122" s="35"/>
      <c r="O122" s="35"/>
      <c r="P122" s="35"/>
      <c r="Q122" s="35"/>
      <c r="R122" s="93"/>
    </row>
    <row r="123" spans="4:18" s="33" customFormat="1" ht="14.25" customHeight="1">
      <c r="D123" s="35"/>
      <c r="E123" s="35"/>
      <c r="F123" s="35"/>
      <c r="G123" s="35"/>
      <c r="H123" s="35"/>
      <c r="I123" s="35"/>
      <c r="J123" s="35"/>
      <c r="K123" s="35"/>
      <c r="L123" s="35"/>
      <c r="M123" s="35"/>
      <c r="N123" s="35"/>
      <c r="O123" s="35"/>
      <c r="P123" s="35"/>
      <c r="Q123" s="35"/>
      <c r="R123" s="93"/>
    </row>
  </sheetData>
  <phoneticPr fontId="3"/>
  <pageMargins left="0.78740157480314965" right="0.78740157480314965" top="0.98425196850393704" bottom="0.98425196850393704" header="0.51181102362204722" footer="0.51181102362204722"/>
  <pageSetup paperSize="9" scale="75" orientation="landscape" r:id="rId1"/>
  <headerFooter alignWithMargins="0"/>
  <rowBreaks count="2" manualBreakCount="2">
    <brk id="41" min="1" max="17" man="1"/>
    <brk id="82" min="1"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C1:R200"/>
  <sheetViews>
    <sheetView showGridLines="0" view="pageBreakPreview" zoomScale="80" zoomScaleNormal="75" workbookViewId="0">
      <selection activeCell="G40" sqref="G40"/>
    </sheetView>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8" s="33" customFormat="1" ht="15" customHeight="1">
      <c r="F1" s="31"/>
      <c r="G1" s="69"/>
      <c r="N1" s="47"/>
      <c r="O1" s="47"/>
    </row>
    <row r="2" spans="3:18" s="33" customFormat="1" ht="17.25">
      <c r="C2" s="36" t="s">
        <v>172</v>
      </c>
      <c r="D2" s="35"/>
      <c r="E2" s="35"/>
      <c r="F2" s="35"/>
      <c r="G2" s="35"/>
      <c r="H2" s="35"/>
      <c r="I2" s="35"/>
      <c r="J2" s="35"/>
      <c r="K2" s="35"/>
      <c r="L2" s="35"/>
      <c r="M2" s="35"/>
      <c r="N2" s="35"/>
      <c r="O2" s="35"/>
      <c r="P2" s="35"/>
      <c r="Q2" s="35"/>
      <c r="R2" s="93"/>
    </row>
    <row r="3" spans="3:18" s="33" customFormat="1" ht="8.65" customHeight="1">
      <c r="D3" s="35"/>
      <c r="E3" s="35"/>
      <c r="F3" s="35"/>
      <c r="G3" s="35"/>
      <c r="H3" s="35"/>
      <c r="I3" s="35"/>
      <c r="J3" s="35"/>
      <c r="K3" s="35"/>
      <c r="L3" s="35"/>
      <c r="M3" s="35"/>
      <c r="N3" s="35"/>
      <c r="O3" s="35"/>
      <c r="P3" s="35"/>
      <c r="Q3" s="35"/>
      <c r="R3" s="93"/>
    </row>
    <row r="4" spans="3:18" s="33" customFormat="1" ht="17.25">
      <c r="C4" s="36" t="s">
        <v>173</v>
      </c>
      <c r="D4" s="35"/>
      <c r="E4" s="35"/>
      <c r="F4" s="35"/>
      <c r="G4" s="35"/>
      <c r="H4" s="35"/>
      <c r="I4" s="35"/>
      <c r="J4" s="35"/>
      <c r="K4" s="35"/>
      <c r="L4" s="35"/>
      <c r="M4" s="35"/>
      <c r="N4" s="35"/>
      <c r="O4" s="35"/>
      <c r="P4" s="35"/>
      <c r="Q4" s="35"/>
      <c r="R4" s="93"/>
    </row>
    <row r="5" spans="3:18" s="33" customFormat="1" ht="8.65" customHeight="1">
      <c r="D5" s="35"/>
      <c r="E5" s="35"/>
      <c r="F5" s="35"/>
      <c r="G5" s="35"/>
      <c r="H5" s="35"/>
      <c r="I5" s="35"/>
      <c r="J5" s="35"/>
      <c r="K5" s="35"/>
      <c r="L5" s="35"/>
      <c r="M5" s="35"/>
      <c r="N5" s="35"/>
      <c r="O5" s="35"/>
      <c r="P5" s="35"/>
      <c r="Q5" s="35"/>
      <c r="R5" s="93"/>
    </row>
    <row r="6" spans="3:18" s="33" customFormat="1" ht="17.25">
      <c r="C6" s="36" t="s">
        <v>174</v>
      </c>
      <c r="D6" s="35"/>
      <c r="E6" s="35"/>
      <c r="F6" s="35"/>
      <c r="G6" s="35"/>
      <c r="H6" s="35"/>
      <c r="I6" s="35"/>
      <c r="J6" s="35"/>
      <c r="K6" s="35"/>
      <c r="L6" s="35"/>
      <c r="M6" s="35"/>
      <c r="N6" s="35"/>
      <c r="O6" s="35"/>
      <c r="P6" s="35"/>
      <c r="Q6" s="35"/>
      <c r="R6" s="93"/>
    </row>
    <row r="7" spans="3:18" s="33" customFormat="1" ht="8.65" customHeight="1">
      <c r="D7" s="35"/>
      <c r="E7" s="35"/>
      <c r="F7" s="35"/>
      <c r="G7" s="35"/>
      <c r="H7" s="35"/>
      <c r="I7" s="35"/>
      <c r="J7" s="35"/>
      <c r="K7" s="35"/>
      <c r="L7" s="35"/>
      <c r="M7" s="35"/>
      <c r="N7" s="35"/>
      <c r="O7" s="35"/>
      <c r="P7" s="35"/>
      <c r="Q7" s="35"/>
      <c r="R7" s="93"/>
    </row>
    <row r="8" spans="3:18" s="33" customFormat="1" ht="14.25" customHeight="1">
      <c r="C8" s="30" t="s">
        <v>175</v>
      </c>
      <c r="D8" s="27"/>
      <c r="E8" s="27"/>
      <c r="F8" s="70"/>
      <c r="G8" s="71"/>
      <c r="H8" s="27"/>
      <c r="I8" s="27"/>
      <c r="J8" s="72"/>
      <c r="K8" s="73"/>
      <c r="L8" s="27"/>
      <c r="M8" s="27"/>
      <c r="N8" s="27"/>
      <c r="O8" s="27"/>
      <c r="P8" s="27"/>
      <c r="Q8" s="31" t="s">
        <v>57</v>
      </c>
      <c r="R8" s="93"/>
    </row>
    <row r="9" spans="3:18" s="33" customFormat="1" ht="14.25" customHeight="1">
      <c r="C9" s="38"/>
      <c r="D9" s="675" t="str">
        <f>県内のみ!D6</f>
        <v>01</v>
      </c>
      <c r="E9" s="675" t="str">
        <f>県内のみ!E6</f>
        <v>02</v>
      </c>
      <c r="F9" s="675" t="str">
        <f>県内のみ!F6</f>
        <v>03</v>
      </c>
      <c r="G9" s="675" t="str">
        <f>県内のみ!G6</f>
        <v>04</v>
      </c>
      <c r="H9" s="675" t="str">
        <f>県内のみ!H6</f>
        <v>05</v>
      </c>
      <c r="I9" s="675" t="str">
        <f>県内のみ!I6</f>
        <v>06</v>
      </c>
      <c r="J9" s="675" t="str">
        <f>県内のみ!J6</f>
        <v>07</v>
      </c>
      <c r="K9" s="675" t="str">
        <f>県内のみ!K6</f>
        <v>08</v>
      </c>
      <c r="L9" s="675" t="str">
        <f>県内のみ!L6</f>
        <v>09</v>
      </c>
      <c r="M9" s="675" t="str">
        <f>県内のみ!M6</f>
        <v>10</v>
      </c>
      <c r="N9" s="675" t="str">
        <f>県内のみ!N6</f>
        <v>11</v>
      </c>
      <c r="O9" s="675" t="str">
        <f>県内のみ!O6</f>
        <v>12</v>
      </c>
      <c r="P9" s="675" t="str">
        <f>県内のみ!P6</f>
        <v>13</v>
      </c>
      <c r="Q9" s="38"/>
      <c r="R9" s="93"/>
    </row>
    <row r="10" spans="3:18" s="33" customFormat="1" ht="28.5" customHeight="1">
      <c r="C10" s="74" t="s">
        <v>58</v>
      </c>
      <c r="D10" s="676" t="str">
        <f>県内のみ!D7</f>
        <v>農林漁業</v>
      </c>
      <c r="E10" s="676" t="str">
        <f>県内のみ!E7</f>
        <v>鉱業</v>
      </c>
      <c r="F10" s="676" t="str">
        <f>県内のみ!F7</f>
        <v>製造業</v>
      </c>
      <c r="G10" s="676" t="str">
        <f>県内のみ!G7</f>
        <v>建設</v>
      </c>
      <c r="H10" s="676" t="str">
        <f>県内のみ!H7</f>
        <v>電力・ガス・水道</v>
      </c>
      <c r="I10" s="676" t="str">
        <f>県内のみ!I7</f>
        <v>商業　　　　　　　　</v>
      </c>
      <c r="J10" s="676" t="str">
        <f>県内のみ!J7</f>
        <v>金融・保険　　　　　</v>
      </c>
      <c r="K10" s="676" t="str">
        <f>県内のみ!K7</f>
        <v>不動産　　　　　　　</v>
      </c>
      <c r="L10" s="676" t="str">
        <f>県内のみ!L7</f>
        <v>運輸・郵便　　　</v>
      </c>
      <c r="M10" s="676" t="str">
        <f>県内のみ!M7</f>
        <v>情報通信</v>
      </c>
      <c r="N10" s="676" t="str">
        <f>県内のみ!N7</f>
        <v>公務　　　　　　　　</v>
      </c>
      <c r="O10" s="676" t="str">
        <f>県内のみ!O7</f>
        <v>サービス業</v>
      </c>
      <c r="P10" s="676" t="str">
        <f>県内のみ!P7</f>
        <v>分類不明</v>
      </c>
      <c r="Q10" s="32" t="s">
        <v>70</v>
      </c>
      <c r="R10" s="93"/>
    </row>
    <row r="11" spans="3:18" s="33" customFormat="1" ht="14.25" customHeight="1">
      <c r="C11" s="75" t="s">
        <v>99</v>
      </c>
      <c r="D11" s="76">
        <f>詳細1!D11</f>
        <v>0</v>
      </c>
      <c r="E11" s="76">
        <f>詳細1!E11</f>
        <v>0</v>
      </c>
      <c r="F11" s="76">
        <f>詳細1!F11</f>
        <v>0</v>
      </c>
      <c r="G11" s="76">
        <f>詳細1!G11</f>
        <v>0</v>
      </c>
      <c r="H11" s="76">
        <f>詳細1!H11</f>
        <v>0</v>
      </c>
      <c r="I11" s="76">
        <f>詳細1!I11</f>
        <v>0</v>
      </c>
      <c r="J11" s="76">
        <f>詳細1!J11</f>
        <v>0</v>
      </c>
      <c r="K11" s="76">
        <f>詳細1!K11</f>
        <v>0</v>
      </c>
      <c r="L11" s="76">
        <f>詳細1!L11</f>
        <v>0</v>
      </c>
      <c r="M11" s="76">
        <f>詳細1!M11</f>
        <v>0</v>
      </c>
      <c r="N11" s="76">
        <f>詳細1!N11</f>
        <v>0</v>
      </c>
      <c r="O11" s="76">
        <f>詳細1!O11</f>
        <v>0</v>
      </c>
      <c r="P11" s="76">
        <f>詳細1!P11</f>
        <v>0</v>
      </c>
      <c r="Q11" s="76">
        <f>SUM(D11:P11)</f>
        <v>0</v>
      </c>
      <c r="R11" s="93"/>
    </row>
    <row r="12" spans="3:18" s="33" customFormat="1" ht="14.25" customHeight="1">
      <c r="C12" s="77" t="s">
        <v>100</v>
      </c>
      <c r="D12" s="78">
        <f>詳細1!D12</f>
        <v>0</v>
      </c>
      <c r="E12" s="78">
        <f>詳細1!E12</f>
        <v>0</v>
      </c>
      <c r="F12" s="78">
        <f>詳細1!F12</f>
        <v>0</v>
      </c>
      <c r="G12" s="78">
        <f>詳細1!G12</f>
        <v>0</v>
      </c>
      <c r="H12" s="78">
        <f>詳細1!H12</f>
        <v>0</v>
      </c>
      <c r="I12" s="78">
        <f>詳細1!I12</f>
        <v>0</v>
      </c>
      <c r="J12" s="78">
        <f>詳細1!J12</f>
        <v>0</v>
      </c>
      <c r="K12" s="78">
        <f>詳細1!K12</f>
        <v>0</v>
      </c>
      <c r="L12" s="78">
        <f>詳細1!L12</f>
        <v>0</v>
      </c>
      <c r="M12" s="78">
        <f>詳細1!M12</f>
        <v>0</v>
      </c>
      <c r="N12" s="78">
        <f>詳細1!N12</f>
        <v>0</v>
      </c>
      <c r="O12" s="78">
        <f>詳細1!O12</f>
        <v>0</v>
      </c>
      <c r="P12" s="78">
        <f>詳細1!P12</f>
        <v>0</v>
      </c>
      <c r="Q12" s="78">
        <f>SUM(D12:P12)</f>
        <v>0</v>
      </c>
      <c r="R12" s="93"/>
    </row>
    <row r="13" spans="3:18" s="33" customFormat="1" ht="14.25" customHeight="1">
      <c r="C13" s="77" t="s">
        <v>101</v>
      </c>
      <c r="D13" s="78">
        <f>詳細1!D13</f>
        <v>0</v>
      </c>
      <c r="E13" s="78">
        <f>詳細1!E13</f>
        <v>0</v>
      </c>
      <c r="F13" s="78">
        <f>詳細1!F13</f>
        <v>0</v>
      </c>
      <c r="G13" s="78">
        <f>詳細1!G13</f>
        <v>0</v>
      </c>
      <c r="H13" s="78">
        <f>詳細1!H13</f>
        <v>0</v>
      </c>
      <c r="I13" s="78">
        <f>詳細1!I13</f>
        <v>0</v>
      </c>
      <c r="J13" s="78">
        <f>詳細1!J13</f>
        <v>0</v>
      </c>
      <c r="K13" s="78">
        <f>詳細1!K13</f>
        <v>0</v>
      </c>
      <c r="L13" s="78">
        <f>詳細1!L13</f>
        <v>0</v>
      </c>
      <c r="M13" s="78">
        <f>詳細1!M13</f>
        <v>0</v>
      </c>
      <c r="N13" s="78">
        <f>詳細1!N13</f>
        <v>0</v>
      </c>
      <c r="O13" s="78">
        <f>詳細1!O13</f>
        <v>0</v>
      </c>
      <c r="P13" s="78">
        <f>詳細1!P13</f>
        <v>0</v>
      </c>
      <c r="Q13" s="78">
        <f>SUM(D13:P13)</f>
        <v>0</v>
      </c>
      <c r="R13" s="93"/>
    </row>
    <row r="14" spans="3:18" s="33" customFormat="1" ht="14.25" customHeight="1">
      <c r="C14" s="79" t="s">
        <v>91</v>
      </c>
      <c r="D14" s="45">
        <f>詳細1!D14</f>
        <v>0</v>
      </c>
      <c r="E14" s="45">
        <f>詳細1!E14</f>
        <v>0</v>
      </c>
      <c r="F14" s="45">
        <f>詳細1!F14</f>
        <v>0</v>
      </c>
      <c r="G14" s="45">
        <f>詳細1!G14</f>
        <v>0</v>
      </c>
      <c r="H14" s="45">
        <f>詳細1!H14</f>
        <v>0</v>
      </c>
      <c r="I14" s="45">
        <f>詳細1!I14</f>
        <v>0</v>
      </c>
      <c r="J14" s="45">
        <f>詳細1!J14</f>
        <v>0</v>
      </c>
      <c r="K14" s="45">
        <f>詳細1!K14</f>
        <v>0</v>
      </c>
      <c r="L14" s="45">
        <f>詳細1!L14</f>
        <v>0</v>
      </c>
      <c r="M14" s="45">
        <f>詳細1!M14</f>
        <v>0</v>
      </c>
      <c r="N14" s="45">
        <f>詳細1!N14</f>
        <v>0</v>
      </c>
      <c r="O14" s="45">
        <f>詳細1!O14</f>
        <v>0</v>
      </c>
      <c r="P14" s="45">
        <f>詳細1!P14</f>
        <v>0</v>
      </c>
      <c r="Q14" s="45">
        <f>SUM(D14:P14)</f>
        <v>0</v>
      </c>
      <c r="R14" s="93"/>
    </row>
    <row r="15" spans="3:18" s="33" customFormat="1" ht="14.25" customHeight="1">
      <c r="C15" s="85"/>
      <c r="D15" s="35"/>
      <c r="E15" s="35"/>
      <c r="F15" s="35"/>
      <c r="G15" s="35"/>
      <c r="H15" s="35"/>
      <c r="I15" s="35"/>
      <c r="J15" s="35"/>
      <c r="K15" s="35"/>
      <c r="L15" s="35"/>
      <c r="M15" s="35"/>
      <c r="N15" s="35"/>
      <c r="O15" s="35"/>
      <c r="P15" s="35"/>
      <c r="Q15" s="35"/>
      <c r="R15" s="93"/>
    </row>
    <row r="16" spans="3:18" s="33" customFormat="1" ht="14.25" customHeight="1">
      <c r="C16" s="30" t="s">
        <v>176</v>
      </c>
      <c r="D16" s="27"/>
      <c r="E16" s="27"/>
      <c r="F16" s="70"/>
      <c r="G16" s="71"/>
      <c r="H16" s="27"/>
      <c r="I16" s="27"/>
      <c r="J16" s="72"/>
      <c r="K16" s="73"/>
      <c r="L16" s="27"/>
      <c r="M16" s="27"/>
      <c r="N16" s="27"/>
      <c r="O16" s="27"/>
      <c r="P16" s="27"/>
      <c r="Q16" s="31"/>
      <c r="R16" s="93"/>
    </row>
    <row r="17" spans="3:18" s="33" customFormat="1" ht="14.25" customHeight="1">
      <c r="C17" s="38"/>
      <c r="D17" s="675" t="str">
        <f t="shared" ref="D17:P17" si="0">D9</f>
        <v>01</v>
      </c>
      <c r="E17" s="675" t="str">
        <f t="shared" si="0"/>
        <v>02</v>
      </c>
      <c r="F17" s="675" t="str">
        <f t="shared" si="0"/>
        <v>03</v>
      </c>
      <c r="G17" s="675" t="str">
        <f t="shared" si="0"/>
        <v>04</v>
      </c>
      <c r="H17" s="675" t="str">
        <f t="shared" si="0"/>
        <v>05</v>
      </c>
      <c r="I17" s="675" t="str">
        <f t="shared" si="0"/>
        <v>06</v>
      </c>
      <c r="J17" s="675" t="str">
        <f t="shared" si="0"/>
        <v>07</v>
      </c>
      <c r="K17" s="675" t="str">
        <f t="shared" si="0"/>
        <v>08</v>
      </c>
      <c r="L17" s="675" t="str">
        <f t="shared" si="0"/>
        <v>09</v>
      </c>
      <c r="M17" s="675" t="str">
        <f t="shared" si="0"/>
        <v>10</v>
      </c>
      <c r="N17" s="675" t="str">
        <f t="shared" si="0"/>
        <v>11</v>
      </c>
      <c r="O17" s="675" t="str">
        <f t="shared" si="0"/>
        <v>12</v>
      </c>
      <c r="P17" s="675" t="str">
        <f t="shared" si="0"/>
        <v>13</v>
      </c>
      <c r="Q17" s="95"/>
      <c r="R17" s="93"/>
    </row>
    <row r="18" spans="3:18" s="33" customFormat="1" ht="28.5" customHeight="1">
      <c r="C18" s="74" t="s">
        <v>58</v>
      </c>
      <c r="D18" s="676" t="str">
        <f t="shared" ref="D18:P18" si="1">D10</f>
        <v>農林漁業</v>
      </c>
      <c r="E18" s="676" t="str">
        <f t="shared" si="1"/>
        <v>鉱業</v>
      </c>
      <c r="F18" s="676" t="str">
        <f t="shared" si="1"/>
        <v>製造業</v>
      </c>
      <c r="G18" s="676" t="str">
        <f t="shared" si="1"/>
        <v>建設</v>
      </c>
      <c r="H18" s="676" t="str">
        <f t="shared" si="1"/>
        <v>電力・ガス・水道</v>
      </c>
      <c r="I18" s="676" t="str">
        <f t="shared" si="1"/>
        <v>商業　　　　　　　　</v>
      </c>
      <c r="J18" s="676" t="str">
        <f t="shared" si="1"/>
        <v>金融・保険　　　　　</v>
      </c>
      <c r="K18" s="676" t="str">
        <f t="shared" si="1"/>
        <v>不動産　　　　　　　</v>
      </c>
      <c r="L18" s="676" t="str">
        <f t="shared" si="1"/>
        <v>運輸・郵便　　　</v>
      </c>
      <c r="M18" s="676" t="str">
        <f t="shared" si="1"/>
        <v>情報通信</v>
      </c>
      <c r="N18" s="676" t="str">
        <f t="shared" si="1"/>
        <v>公務　　　　　　　　</v>
      </c>
      <c r="O18" s="676" t="str">
        <f t="shared" si="1"/>
        <v>サービス業</v>
      </c>
      <c r="P18" s="676" t="str">
        <f t="shared" si="1"/>
        <v>分類不明</v>
      </c>
      <c r="Q18" s="86"/>
      <c r="R18" s="93"/>
    </row>
    <row r="19" spans="3:18" s="33" customFormat="1" ht="14.25" customHeight="1">
      <c r="C19" s="96" t="s">
        <v>177</v>
      </c>
      <c r="D19" s="97">
        <f>+係数!K3</f>
        <v>0.1299790013362786</v>
      </c>
      <c r="E19" s="97">
        <f>+係数!K4</f>
        <v>0.17144607843137255</v>
      </c>
      <c r="F19" s="97">
        <f>+係数!K5</f>
        <v>9.0013774488754555E-2</v>
      </c>
      <c r="G19" s="97">
        <f>+係数!K6</f>
        <v>0.31218282799214508</v>
      </c>
      <c r="H19" s="97">
        <f>+係数!K7</f>
        <v>0.10906094366436911</v>
      </c>
      <c r="I19" s="97">
        <f>+係数!K8</f>
        <v>0.39472440200434905</v>
      </c>
      <c r="J19" s="97">
        <f>+係数!K9</f>
        <v>0.22638147728217903</v>
      </c>
      <c r="K19" s="97">
        <f>+係数!K10</f>
        <v>3.5748082075734031E-2</v>
      </c>
      <c r="L19" s="97">
        <f>+係数!K11</f>
        <v>0.38249931824379602</v>
      </c>
      <c r="M19" s="97">
        <f>+係数!K12</f>
        <v>0.13269238292711552</v>
      </c>
      <c r="N19" s="97">
        <f>+係数!K13</f>
        <v>0.32722133574330081</v>
      </c>
      <c r="O19" s="97">
        <f>+係数!K14</f>
        <v>0.36445981873960048</v>
      </c>
      <c r="P19" s="97">
        <f>+係数!K15</f>
        <v>1.0233753353019409E-2</v>
      </c>
      <c r="Q19" s="35"/>
      <c r="R19" s="93"/>
    </row>
    <row r="20" spans="3:18" s="33" customFormat="1" ht="14.25" customHeight="1">
      <c r="D20" s="35"/>
      <c r="E20" s="35"/>
      <c r="F20" s="35"/>
      <c r="G20" s="35"/>
      <c r="H20" s="35"/>
      <c r="I20" s="35"/>
      <c r="J20" s="35"/>
      <c r="K20" s="35"/>
      <c r="L20" s="35"/>
      <c r="M20" s="35"/>
      <c r="N20" s="35"/>
      <c r="O20" s="35"/>
      <c r="P20" s="35"/>
      <c r="Q20" s="35"/>
      <c r="R20" s="93"/>
    </row>
    <row r="21" spans="3:18" s="33" customFormat="1" ht="14.25" customHeight="1">
      <c r="C21" s="30" t="s">
        <v>178</v>
      </c>
      <c r="D21" s="93"/>
      <c r="E21" s="93"/>
      <c r="F21" s="93"/>
      <c r="G21" s="93"/>
      <c r="H21" s="93"/>
      <c r="I21" s="93"/>
      <c r="J21" s="93"/>
      <c r="K21" s="93"/>
      <c r="L21" s="93"/>
      <c r="M21" s="93"/>
      <c r="N21" s="93"/>
      <c r="O21" s="93"/>
      <c r="P21" s="93"/>
      <c r="Q21" s="31" t="s">
        <v>57</v>
      </c>
      <c r="R21" s="93"/>
    </row>
    <row r="22" spans="3:18" s="33" customFormat="1" ht="13.5">
      <c r="C22" s="38"/>
      <c r="D22" s="675" t="str">
        <f t="shared" ref="D22:P22" si="2">D9</f>
        <v>01</v>
      </c>
      <c r="E22" s="675" t="str">
        <f t="shared" si="2"/>
        <v>02</v>
      </c>
      <c r="F22" s="675" t="str">
        <f t="shared" si="2"/>
        <v>03</v>
      </c>
      <c r="G22" s="675" t="str">
        <f t="shared" si="2"/>
        <v>04</v>
      </c>
      <c r="H22" s="675" t="str">
        <f t="shared" si="2"/>
        <v>05</v>
      </c>
      <c r="I22" s="675" t="str">
        <f t="shared" si="2"/>
        <v>06</v>
      </c>
      <c r="J22" s="675" t="str">
        <f t="shared" si="2"/>
        <v>07</v>
      </c>
      <c r="K22" s="675" t="str">
        <f t="shared" si="2"/>
        <v>08</v>
      </c>
      <c r="L22" s="675" t="str">
        <f t="shared" si="2"/>
        <v>09</v>
      </c>
      <c r="M22" s="675" t="str">
        <f t="shared" si="2"/>
        <v>10</v>
      </c>
      <c r="N22" s="675" t="str">
        <f t="shared" si="2"/>
        <v>11</v>
      </c>
      <c r="O22" s="675" t="str">
        <f t="shared" si="2"/>
        <v>12</v>
      </c>
      <c r="P22" s="675" t="str">
        <f t="shared" si="2"/>
        <v>13</v>
      </c>
      <c r="Q22" s="675"/>
      <c r="R22" s="93"/>
    </row>
    <row r="23" spans="3:18" s="33" customFormat="1" ht="28.5" customHeight="1">
      <c r="C23" s="74" t="s">
        <v>58</v>
      </c>
      <c r="D23" s="676" t="str">
        <f t="shared" ref="D23:Q23" si="3">D10</f>
        <v>農林漁業</v>
      </c>
      <c r="E23" s="676" t="str">
        <f t="shared" si="3"/>
        <v>鉱業</v>
      </c>
      <c r="F23" s="676" t="str">
        <f t="shared" si="3"/>
        <v>製造業</v>
      </c>
      <c r="G23" s="676" t="str">
        <f t="shared" si="3"/>
        <v>建設</v>
      </c>
      <c r="H23" s="676" t="str">
        <f t="shared" si="3"/>
        <v>電力・ガス・水道</v>
      </c>
      <c r="I23" s="676" t="str">
        <f t="shared" si="3"/>
        <v>商業　　　　　　　　</v>
      </c>
      <c r="J23" s="676" t="str">
        <f t="shared" si="3"/>
        <v>金融・保険　　　　　</v>
      </c>
      <c r="K23" s="676" t="str">
        <f t="shared" si="3"/>
        <v>不動産　　　　　　　</v>
      </c>
      <c r="L23" s="676" t="str">
        <f t="shared" si="3"/>
        <v>運輸・郵便　　　</v>
      </c>
      <c r="M23" s="676" t="str">
        <f t="shared" si="3"/>
        <v>情報通信</v>
      </c>
      <c r="N23" s="676" t="str">
        <f t="shared" si="3"/>
        <v>公務　　　　　　　　</v>
      </c>
      <c r="O23" s="676" t="str">
        <f t="shared" si="3"/>
        <v>サービス業</v>
      </c>
      <c r="P23" s="676" t="str">
        <f t="shared" si="3"/>
        <v>分類不明</v>
      </c>
      <c r="Q23" s="703" t="str">
        <f t="shared" si="3"/>
        <v>合計</v>
      </c>
    </row>
    <row r="24" spans="3:18" s="33" customFormat="1" ht="14.25" customHeight="1">
      <c r="C24" s="75" t="s">
        <v>99</v>
      </c>
      <c r="D24" s="76">
        <f>D11*D$19</f>
        <v>0</v>
      </c>
      <c r="E24" s="76">
        <f t="shared" ref="E24:P24" si="4">E11*E$19</f>
        <v>0</v>
      </c>
      <c r="F24" s="76">
        <f t="shared" si="4"/>
        <v>0</v>
      </c>
      <c r="G24" s="76">
        <f t="shared" si="4"/>
        <v>0</v>
      </c>
      <c r="H24" s="76">
        <f t="shared" si="4"/>
        <v>0</v>
      </c>
      <c r="I24" s="76">
        <f t="shared" si="4"/>
        <v>0</v>
      </c>
      <c r="J24" s="76">
        <f t="shared" si="4"/>
        <v>0</v>
      </c>
      <c r="K24" s="76">
        <f t="shared" si="4"/>
        <v>0</v>
      </c>
      <c r="L24" s="76">
        <f t="shared" si="4"/>
        <v>0</v>
      </c>
      <c r="M24" s="76">
        <f t="shared" si="4"/>
        <v>0</v>
      </c>
      <c r="N24" s="76">
        <f t="shared" si="4"/>
        <v>0</v>
      </c>
      <c r="O24" s="76">
        <f t="shared" si="4"/>
        <v>0</v>
      </c>
      <c r="P24" s="76">
        <f t="shared" si="4"/>
        <v>0</v>
      </c>
      <c r="Q24" s="76">
        <f>SUM(D24:P24)</f>
        <v>0</v>
      </c>
    </row>
    <row r="25" spans="3:18" s="33" customFormat="1" ht="14.25" customHeight="1">
      <c r="C25" s="77" t="s">
        <v>100</v>
      </c>
      <c r="D25" s="78">
        <f t="shared" ref="D25:P27" si="5">D12*D$19</f>
        <v>0</v>
      </c>
      <c r="E25" s="78">
        <f t="shared" si="5"/>
        <v>0</v>
      </c>
      <c r="F25" s="78">
        <f t="shared" si="5"/>
        <v>0</v>
      </c>
      <c r="G25" s="78">
        <f t="shared" si="5"/>
        <v>0</v>
      </c>
      <c r="H25" s="78">
        <f t="shared" si="5"/>
        <v>0</v>
      </c>
      <c r="I25" s="78">
        <f t="shared" si="5"/>
        <v>0</v>
      </c>
      <c r="J25" s="78">
        <f t="shared" si="5"/>
        <v>0</v>
      </c>
      <c r="K25" s="78">
        <f t="shared" si="5"/>
        <v>0</v>
      </c>
      <c r="L25" s="78">
        <f t="shared" si="5"/>
        <v>0</v>
      </c>
      <c r="M25" s="78">
        <f t="shared" si="5"/>
        <v>0</v>
      </c>
      <c r="N25" s="78">
        <f t="shared" si="5"/>
        <v>0</v>
      </c>
      <c r="O25" s="78">
        <f t="shared" si="5"/>
        <v>0</v>
      </c>
      <c r="P25" s="78">
        <f t="shared" si="5"/>
        <v>0</v>
      </c>
      <c r="Q25" s="78">
        <f>SUM(D25:P25)</f>
        <v>0</v>
      </c>
    </row>
    <row r="26" spans="3:18" s="33" customFormat="1" ht="14.25" customHeight="1">
      <c r="C26" s="77" t="s">
        <v>101</v>
      </c>
      <c r="D26" s="78">
        <f t="shared" si="5"/>
        <v>0</v>
      </c>
      <c r="E26" s="78">
        <f t="shared" si="5"/>
        <v>0</v>
      </c>
      <c r="F26" s="78">
        <f t="shared" si="5"/>
        <v>0</v>
      </c>
      <c r="G26" s="78">
        <f t="shared" si="5"/>
        <v>0</v>
      </c>
      <c r="H26" s="78">
        <f t="shared" si="5"/>
        <v>0</v>
      </c>
      <c r="I26" s="78">
        <f t="shared" si="5"/>
        <v>0</v>
      </c>
      <c r="J26" s="78">
        <f t="shared" si="5"/>
        <v>0</v>
      </c>
      <c r="K26" s="78">
        <f t="shared" si="5"/>
        <v>0</v>
      </c>
      <c r="L26" s="78">
        <f t="shared" si="5"/>
        <v>0</v>
      </c>
      <c r="M26" s="78">
        <f t="shared" si="5"/>
        <v>0</v>
      </c>
      <c r="N26" s="78">
        <f t="shared" si="5"/>
        <v>0</v>
      </c>
      <c r="O26" s="78">
        <f t="shared" si="5"/>
        <v>0</v>
      </c>
      <c r="P26" s="78">
        <f t="shared" si="5"/>
        <v>0</v>
      </c>
      <c r="Q26" s="78">
        <f>SUM(D26:P26)</f>
        <v>0</v>
      </c>
    </row>
    <row r="27" spans="3:18" s="33" customFormat="1" ht="14.25" customHeight="1">
      <c r="C27" s="79" t="s">
        <v>91</v>
      </c>
      <c r="D27" s="45">
        <f t="shared" si="5"/>
        <v>0</v>
      </c>
      <c r="E27" s="45">
        <f t="shared" si="5"/>
        <v>0</v>
      </c>
      <c r="F27" s="45">
        <f t="shared" si="5"/>
        <v>0</v>
      </c>
      <c r="G27" s="45">
        <f t="shared" si="5"/>
        <v>0</v>
      </c>
      <c r="H27" s="45">
        <f t="shared" si="5"/>
        <v>0</v>
      </c>
      <c r="I27" s="45">
        <f t="shared" si="5"/>
        <v>0</v>
      </c>
      <c r="J27" s="45">
        <f t="shared" si="5"/>
        <v>0</v>
      </c>
      <c r="K27" s="45">
        <f t="shared" si="5"/>
        <v>0</v>
      </c>
      <c r="L27" s="45">
        <f t="shared" si="5"/>
        <v>0</v>
      </c>
      <c r="M27" s="45">
        <f t="shared" si="5"/>
        <v>0</v>
      </c>
      <c r="N27" s="45">
        <f t="shared" si="5"/>
        <v>0</v>
      </c>
      <c r="O27" s="45">
        <f t="shared" si="5"/>
        <v>0</v>
      </c>
      <c r="P27" s="45">
        <f t="shared" si="5"/>
        <v>0</v>
      </c>
      <c r="Q27" s="45">
        <f>SUM(D27:P27)</f>
        <v>0</v>
      </c>
    </row>
    <row r="28" spans="3:18" s="33" customFormat="1" ht="10.7" customHeight="1">
      <c r="D28" s="93"/>
      <c r="E28" s="93"/>
      <c r="F28" s="93"/>
      <c r="G28" s="93"/>
      <c r="H28" s="93"/>
      <c r="I28" s="93"/>
      <c r="J28" s="93"/>
      <c r="K28" s="93"/>
      <c r="L28" s="93"/>
      <c r="M28" s="93"/>
      <c r="N28" s="93"/>
      <c r="O28" s="93"/>
      <c r="P28" s="93"/>
      <c r="Q28" s="93"/>
      <c r="R28" s="93"/>
    </row>
    <row r="29" spans="3:18" s="33" customFormat="1" ht="12.95" customHeight="1">
      <c r="C29" s="33" t="s">
        <v>104</v>
      </c>
      <c r="D29" s="93"/>
      <c r="E29" s="93"/>
      <c r="F29" s="93"/>
      <c r="G29" s="93"/>
      <c r="H29" s="93"/>
      <c r="I29" s="93"/>
      <c r="J29" s="93"/>
      <c r="K29" s="93"/>
      <c r="L29" s="93"/>
      <c r="M29" s="93"/>
      <c r="N29" s="93"/>
      <c r="O29" s="93"/>
      <c r="P29" s="93"/>
      <c r="Q29" s="93"/>
      <c r="R29" s="93"/>
    </row>
    <row r="30" spans="3:18" s="33" customFormat="1" ht="15" customHeight="1">
      <c r="D30" s="93"/>
      <c r="E30" s="93"/>
      <c r="F30" s="93"/>
      <c r="G30" s="93"/>
      <c r="H30" s="93"/>
      <c r="I30" s="93"/>
      <c r="J30" s="93"/>
      <c r="K30" s="93"/>
      <c r="L30" s="93"/>
      <c r="M30" s="93"/>
      <c r="N30" s="93"/>
      <c r="O30" s="93"/>
      <c r="P30" s="93"/>
      <c r="Q30" s="93"/>
      <c r="R30" s="93"/>
    </row>
    <row r="31" spans="3:18" s="33" customFormat="1" ht="15" customHeight="1">
      <c r="D31" s="93"/>
      <c r="E31" s="93"/>
      <c r="F31" s="93"/>
      <c r="G31" s="93"/>
      <c r="H31" s="93"/>
      <c r="I31" s="93"/>
      <c r="J31" s="93"/>
      <c r="K31" s="93"/>
      <c r="L31" s="93"/>
      <c r="M31" s="93"/>
      <c r="N31" s="93"/>
      <c r="O31" s="93"/>
      <c r="P31" s="93"/>
      <c r="Q31" s="93"/>
      <c r="R31" s="93"/>
    </row>
    <row r="32" spans="3:18" s="33" customFormat="1" ht="15" customHeight="1">
      <c r="D32" s="93"/>
      <c r="E32" s="93"/>
      <c r="F32" s="93"/>
      <c r="G32" s="93"/>
      <c r="H32" s="93"/>
      <c r="I32" s="93"/>
      <c r="J32" s="93"/>
      <c r="K32" s="93"/>
      <c r="L32" s="93"/>
      <c r="M32" s="93"/>
      <c r="N32" s="93"/>
      <c r="O32" s="93"/>
      <c r="P32" s="93"/>
      <c r="Q32" s="93"/>
      <c r="R32" s="93"/>
    </row>
    <row r="33" spans="3:18" s="33" customFormat="1" ht="15" customHeight="1">
      <c r="D33" s="93"/>
      <c r="E33" s="93"/>
      <c r="F33" s="93"/>
      <c r="G33" s="93"/>
      <c r="H33" s="93"/>
      <c r="I33" s="93"/>
      <c r="J33" s="93"/>
      <c r="K33" s="93"/>
      <c r="L33" s="93"/>
      <c r="M33" s="93"/>
      <c r="N33" s="93"/>
      <c r="O33" s="93"/>
      <c r="P33" s="93"/>
      <c r="Q33" s="93"/>
      <c r="R33" s="93"/>
    </row>
    <row r="34" spans="3:18" s="33" customFormat="1" ht="15" customHeight="1">
      <c r="D34" s="93"/>
      <c r="E34" s="93"/>
      <c r="F34" s="93"/>
      <c r="G34" s="93"/>
      <c r="H34" s="93"/>
      <c r="I34" s="93"/>
      <c r="J34" s="93"/>
      <c r="K34" s="93"/>
      <c r="L34" s="93"/>
      <c r="M34" s="93"/>
      <c r="N34" s="93"/>
      <c r="O34" s="93"/>
      <c r="P34" s="93"/>
      <c r="Q34" s="93"/>
      <c r="R34" s="93"/>
    </row>
    <row r="35" spans="3:18" s="33" customFormat="1" ht="15" customHeight="1">
      <c r="D35" s="93"/>
      <c r="E35" s="93"/>
      <c r="F35" s="93"/>
      <c r="G35" s="93"/>
      <c r="H35" s="93"/>
      <c r="I35" s="93"/>
      <c r="J35" s="93"/>
      <c r="K35" s="93"/>
      <c r="L35" s="93"/>
      <c r="M35" s="93"/>
      <c r="N35" s="93"/>
      <c r="O35" s="93"/>
      <c r="P35" s="93"/>
      <c r="Q35" s="93"/>
      <c r="R35" s="93"/>
    </row>
    <row r="36" spans="3:18" s="33" customFormat="1" ht="15" customHeight="1">
      <c r="D36" s="93"/>
      <c r="E36" s="93"/>
      <c r="F36" s="93"/>
      <c r="G36" s="93"/>
      <c r="H36" s="93"/>
      <c r="I36" s="93"/>
      <c r="J36" s="93"/>
      <c r="K36" s="93"/>
      <c r="L36" s="93"/>
      <c r="M36" s="93"/>
      <c r="N36" s="93"/>
      <c r="O36" s="93"/>
      <c r="P36" s="93"/>
      <c r="Q36" s="93"/>
      <c r="R36" s="93"/>
    </row>
    <row r="37" spans="3:18" s="33" customFormat="1" ht="15" customHeight="1">
      <c r="D37" s="93"/>
      <c r="E37" s="93"/>
      <c r="F37" s="93"/>
      <c r="G37" s="93"/>
      <c r="H37" s="93"/>
      <c r="I37" s="93"/>
      <c r="J37" s="93"/>
      <c r="K37" s="93"/>
      <c r="L37" s="93"/>
      <c r="M37" s="93"/>
      <c r="N37" s="93"/>
      <c r="O37" s="93"/>
      <c r="P37" s="93"/>
      <c r="Q37" s="93"/>
      <c r="R37" s="93"/>
    </row>
    <row r="38" spans="3:18" s="33" customFormat="1" ht="15" customHeight="1">
      <c r="D38" s="93"/>
      <c r="E38" s="93"/>
      <c r="F38" s="93"/>
      <c r="G38" s="93"/>
      <c r="H38" s="93"/>
      <c r="I38" s="93"/>
      <c r="J38" s="93"/>
      <c r="K38" s="93"/>
      <c r="L38" s="93"/>
      <c r="M38" s="93"/>
      <c r="N38" s="93"/>
      <c r="O38" s="93"/>
      <c r="P38" s="93"/>
      <c r="Q38" s="93"/>
      <c r="R38" s="93"/>
    </row>
    <row r="39" spans="3:18" s="33" customFormat="1" ht="15" customHeight="1">
      <c r="D39" s="93"/>
      <c r="E39" s="93"/>
      <c r="F39" s="93"/>
      <c r="G39" s="93"/>
      <c r="H39" s="93"/>
      <c r="I39" s="93"/>
      <c r="J39" s="93"/>
      <c r="K39" s="93"/>
      <c r="L39" s="93"/>
      <c r="M39" s="93"/>
      <c r="N39" s="93"/>
      <c r="O39" s="93"/>
      <c r="P39" s="93"/>
      <c r="Q39" s="93"/>
      <c r="R39" s="93"/>
    </row>
    <row r="40" spans="3:18" s="33" customFormat="1" ht="15" customHeight="1">
      <c r="D40" s="93"/>
      <c r="E40" s="93"/>
      <c r="F40" s="93"/>
      <c r="G40" s="93"/>
      <c r="H40" s="93"/>
      <c r="I40" s="93"/>
      <c r="J40" s="93"/>
      <c r="K40" s="93"/>
      <c r="L40" s="93"/>
      <c r="M40" s="93"/>
      <c r="N40" s="93"/>
      <c r="O40" s="93"/>
      <c r="P40" s="93"/>
      <c r="Q40" s="93"/>
      <c r="R40" s="93"/>
    </row>
    <row r="41" spans="3:18" s="33" customFormat="1" ht="15" customHeight="1">
      <c r="D41" s="93"/>
      <c r="E41" s="93"/>
      <c r="F41" s="93"/>
      <c r="G41" s="93"/>
      <c r="H41" s="93"/>
      <c r="I41" s="93"/>
      <c r="J41" s="93"/>
      <c r="K41" s="93"/>
      <c r="L41" s="93"/>
      <c r="M41" s="93"/>
      <c r="N41" s="93"/>
      <c r="O41" s="93"/>
      <c r="P41" s="93"/>
      <c r="Q41" s="93"/>
      <c r="R41" s="93"/>
    </row>
    <row r="42" spans="3:18" s="33" customFormat="1" ht="17.25">
      <c r="C42" s="36" t="s">
        <v>179</v>
      </c>
      <c r="D42" s="93"/>
      <c r="E42" s="93"/>
      <c r="F42" s="93"/>
      <c r="G42" s="93"/>
      <c r="H42" s="93"/>
      <c r="I42" s="93"/>
      <c r="J42" s="93"/>
      <c r="K42" s="93"/>
      <c r="L42" s="93"/>
      <c r="M42" s="93"/>
      <c r="N42" s="93"/>
      <c r="O42" s="93"/>
      <c r="P42" s="93"/>
      <c r="Q42" s="93"/>
      <c r="R42" s="93"/>
    </row>
    <row r="43" spans="3:18" s="33" customFormat="1" ht="15" customHeight="1">
      <c r="D43" s="93"/>
      <c r="E43" s="93"/>
      <c r="F43" s="93"/>
      <c r="G43" s="93"/>
      <c r="H43" s="93"/>
      <c r="I43" s="93"/>
      <c r="J43" s="93"/>
      <c r="K43" s="93"/>
      <c r="L43" s="93"/>
      <c r="M43" s="93"/>
      <c r="N43" s="93"/>
      <c r="O43" s="93"/>
      <c r="P43" s="93"/>
      <c r="Q43" s="93"/>
      <c r="R43" s="93"/>
    </row>
    <row r="44" spans="3:18" s="33" customFormat="1" ht="15" customHeight="1">
      <c r="C44" s="30" t="s">
        <v>180</v>
      </c>
      <c r="D44" s="27"/>
      <c r="E44" s="27"/>
      <c r="F44" s="70"/>
      <c r="G44" s="71"/>
      <c r="H44" s="27"/>
      <c r="I44" s="27"/>
      <c r="J44" s="72"/>
      <c r="K44" s="73"/>
      <c r="L44" s="27"/>
      <c r="M44" s="27"/>
      <c r="N44" s="27"/>
      <c r="O44" s="27"/>
      <c r="P44" s="27"/>
      <c r="Q44" s="31" t="s">
        <v>57</v>
      </c>
      <c r="R44" s="93"/>
    </row>
    <row r="45" spans="3:18" s="33" customFormat="1" ht="15" customHeight="1">
      <c r="C45" s="38"/>
      <c r="D45" s="675" t="str">
        <f t="shared" ref="D45:P45" si="6">D9</f>
        <v>01</v>
      </c>
      <c r="E45" s="675" t="str">
        <f t="shared" si="6"/>
        <v>02</v>
      </c>
      <c r="F45" s="675" t="str">
        <f t="shared" si="6"/>
        <v>03</v>
      </c>
      <c r="G45" s="675" t="str">
        <f t="shared" si="6"/>
        <v>04</v>
      </c>
      <c r="H45" s="675" t="str">
        <f t="shared" si="6"/>
        <v>05</v>
      </c>
      <c r="I45" s="675" t="str">
        <f t="shared" si="6"/>
        <v>06</v>
      </c>
      <c r="J45" s="675" t="str">
        <f t="shared" si="6"/>
        <v>07</v>
      </c>
      <c r="K45" s="675" t="str">
        <f t="shared" si="6"/>
        <v>08</v>
      </c>
      <c r="L45" s="675" t="str">
        <f t="shared" si="6"/>
        <v>09</v>
      </c>
      <c r="M45" s="675" t="str">
        <f t="shared" si="6"/>
        <v>10</v>
      </c>
      <c r="N45" s="675" t="str">
        <f t="shared" si="6"/>
        <v>11</v>
      </c>
      <c r="O45" s="675" t="str">
        <f t="shared" si="6"/>
        <v>12</v>
      </c>
      <c r="P45" s="675" t="str">
        <f t="shared" si="6"/>
        <v>13</v>
      </c>
      <c r="Q45" s="675"/>
      <c r="R45" s="93"/>
    </row>
    <row r="46" spans="3:18" s="33" customFormat="1" ht="28.5" customHeight="1">
      <c r="C46" s="74" t="s">
        <v>58</v>
      </c>
      <c r="D46" s="676" t="str">
        <f t="shared" ref="D46:Q46" si="7">D10</f>
        <v>農林漁業</v>
      </c>
      <c r="E46" s="676" t="str">
        <f t="shared" si="7"/>
        <v>鉱業</v>
      </c>
      <c r="F46" s="676" t="str">
        <f t="shared" si="7"/>
        <v>製造業</v>
      </c>
      <c r="G46" s="676" t="str">
        <f t="shared" si="7"/>
        <v>建設</v>
      </c>
      <c r="H46" s="676" t="str">
        <f t="shared" si="7"/>
        <v>電力・ガス・水道</v>
      </c>
      <c r="I46" s="676" t="str">
        <f t="shared" si="7"/>
        <v>商業　　　　　　　　</v>
      </c>
      <c r="J46" s="676" t="str">
        <f t="shared" si="7"/>
        <v>金融・保険　　　　　</v>
      </c>
      <c r="K46" s="676" t="str">
        <f t="shared" si="7"/>
        <v>不動産　　　　　　　</v>
      </c>
      <c r="L46" s="676" t="str">
        <f t="shared" si="7"/>
        <v>運輸・郵便　　　</v>
      </c>
      <c r="M46" s="676" t="str">
        <f t="shared" si="7"/>
        <v>情報通信</v>
      </c>
      <c r="N46" s="676" t="str">
        <f t="shared" si="7"/>
        <v>公務　　　　　　　　</v>
      </c>
      <c r="O46" s="676" t="str">
        <f t="shared" si="7"/>
        <v>サービス業</v>
      </c>
      <c r="P46" s="676" t="str">
        <f t="shared" si="7"/>
        <v>分類不明</v>
      </c>
      <c r="Q46" s="703" t="str">
        <f t="shared" si="7"/>
        <v>合計</v>
      </c>
      <c r="R46" s="93"/>
    </row>
    <row r="47" spans="3:18" s="33" customFormat="1" ht="15" customHeight="1">
      <c r="C47" s="75" t="s">
        <v>99</v>
      </c>
      <c r="D47" s="76">
        <f>詳細1!D19</f>
        <v>0</v>
      </c>
      <c r="E47" s="76">
        <f>詳細1!E19</f>
        <v>0</v>
      </c>
      <c r="F47" s="76">
        <f>詳細1!F19</f>
        <v>0</v>
      </c>
      <c r="G47" s="76">
        <f>詳細1!G19</f>
        <v>0</v>
      </c>
      <c r="H47" s="76">
        <f>詳細1!H19</f>
        <v>0</v>
      </c>
      <c r="I47" s="76">
        <f>詳細1!I19</f>
        <v>0</v>
      </c>
      <c r="J47" s="76">
        <f>詳細1!J19</f>
        <v>0</v>
      </c>
      <c r="K47" s="76">
        <f>詳細1!K19</f>
        <v>0</v>
      </c>
      <c r="L47" s="76">
        <f>詳細1!L19</f>
        <v>0</v>
      </c>
      <c r="M47" s="76">
        <f>詳細1!M19</f>
        <v>0</v>
      </c>
      <c r="N47" s="76">
        <f>詳細1!N19</f>
        <v>0</v>
      </c>
      <c r="O47" s="76">
        <f>詳細1!O19</f>
        <v>0</v>
      </c>
      <c r="P47" s="76">
        <f>詳細1!P19</f>
        <v>0</v>
      </c>
      <c r="Q47" s="76">
        <f>SUM(D47:P47)</f>
        <v>0</v>
      </c>
      <c r="R47" s="93"/>
    </row>
    <row r="48" spans="3:18" s="33" customFormat="1" ht="15" customHeight="1">
      <c r="C48" s="77" t="s">
        <v>100</v>
      </c>
      <c r="D48" s="78">
        <f>詳細1!D20</f>
        <v>0</v>
      </c>
      <c r="E48" s="78">
        <f>詳細1!E20</f>
        <v>0</v>
      </c>
      <c r="F48" s="78">
        <f>詳細1!F20</f>
        <v>0</v>
      </c>
      <c r="G48" s="78">
        <f>詳細1!G20</f>
        <v>0</v>
      </c>
      <c r="H48" s="78">
        <f>詳細1!H20</f>
        <v>0</v>
      </c>
      <c r="I48" s="78">
        <f>詳細1!I20</f>
        <v>0</v>
      </c>
      <c r="J48" s="78">
        <f>詳細1!J20</f>
        <v>0</v>
      </c>
      <c r="K48" s="78">
        <f>詳細1!K20</f>
        <v>0</v>
      </c>
      <c r="L48" s="78">
        <f>詳細1!L20</f>
        <v>0</v>
      </c>
      <c r="M48" s="78">
        <f>詳細1!M20</f>
        <v>0</v>
      </c>
      <c r="N48" s="78">
        <f>詳細1!N20</f>
        <v>0</v>
      </c>
      <c r="O48" s="78">
        <f>詳細1!O20</f>
        <v>0</v>
      </c>
      <c r="P48" s="78">
        <f>詳細1!P20</f>
        <v>0</v>
      </c>
      <c r="Q48" s="78">
        <f>SUM(D48:P48)</f>
        <v>0</v>
      </c>
      <c r="R48" s="93"/>
    </row>
    <row r="49" spans="3:18" s="33" customFormat="1" ht="15" customHeight="1">
      <c r="C49" s="77" t="s">
        <v>101</v>
      </c>
      <c r="D49" s="78">
        <f>詳細1!D21</f>
        <v>0</v>
      </c>
      <c r="E49" s="78">
        <f>詳細1!E21</f>
        <v>0</v>
      </c>
      <c r="F49" s="78">
        <f>詳細1!F21</f>
        <v>0</v>
      </c>
      <c r="G49" s="78">
        <f>詳細1!G21</f>
        <v>0</v>
      </c>
      <c r="H49" s="78">
        <f>詳細1!H21</f>
        <v>0</v>
      </c>
      <c r="I49" s="78">
        <f>詳細1!I21</f>
        <v>0</v>
      </c>
      <c r="J49" s="78">
        <f>詳細1!J21</f>
        <v>0</v>
      </c>
      <c r="K49" s="78">
        <f>詳細1!K21</f>
        <v>0</v>
      </c>
      <c r="L49" s="78">
        <f>詳細1!L21</f>
        <v>0</v>
      </c>
      <c r="M49" s="78">
        <f>詳細1!M21</f>
        <v>0</v>
      </c>
      <c r="N49" s="78">
        <f>詳細1!N21</f>
        <v>0</v>
      </c>
      <c r="O49" s="78">
        <f>詳細1!O21</f>
        <v>0</v>
      </c>
      <c r="P49" s="78">
        <f>詳細1!P21</f>
        <v>0</v>
      </c>
      <c r="Q49" s="78">
        <f>SUM(D49:P49)</f>
        <v>0</v>
      </c>
      <c r="R49" s="93"/>
    </row>
    <row r="50" spans="3:18" s="33" customFormat="1" ht="15" customHeight="1">
      <c r="C50" s="79" t="s">
        <v>91</v>
      </c>
      <c r="D50" s="45">
        <f>詳細1!D22</f>
        <v>0</v>
      </c>
      <c r="E50" s="45">
        <f>詳細1!E22</f>
        <v>0</v>
      </c>
      <c r="F50" s="45">
        <f>詳細1!F22</f>
        <v>0</v>
      </c>
      <c r="G50" s="45">
        <f>詳細1!G22</f>
        <v>0</v>
      </c>
      <c r="H50" s="45">
        <f>詳細1!H22</f>
        <v>0</v>
      </c>
      <c r="I50" s="45">
        <f>詳細1!I22</f>
        <v>0</v>
      </c>
      <c r="J50" s="45">
        <f>詳細1!J22</f>
        <v>0</v>
      </c>
      <c r="K50" s="45">
        <f>詳細1!K22</f>
        <v>0</v>
      </c>
      <c r="L50" s="45">
        <f>詳細1!L22</f>
        <v>0</v>
      </c>
      <c r="M50" s="45">
        <f>詳細1!M22</f>
        <v>0</v>
      </c>
      <c r="N50" s="45">
        <f>詳細1!N22</f>
        <v>0</v>
      </c>
      <c r="O50" s="45">
        <f>詳細1!O22</f>
        <v>0</v>
      </c>
      <c r="P50" s="45">
        <f>詳細1!P22</f>
        <v>0</v>
      </c>
      <c r="Q50" s="45">
        <f>SUM(D50:P50)</f>
        <v>0</v>
      </c>
      <c r="R50" s="93"/>
    </row>
    <row r="51" spans="3:18" s="33" customFormat="1" ht="15" customHeight="1">
      <c r="D51" s="93"/>
      <c r="E51" s="93"/>
      <c r="F51" s="93"/>
      <c r="G51" s="93"/>
      <c r="H51" s="93"/>
      <c r="I51" s="93"/>
      <c r="J51" s="93"/>
      <c r="K51" s="93"/>
      <c r="L51" s="93"/>
      <c r="M51" s="93"/>
      <c r="N51" s="93"/>
      <c r="O51" s="93"/>
      <c r="P51" s="93"/>
      <c r="Q51" s="93"/>
      <c r="R51" s="93"/>
    </row>
    <row r="52" spans="3:18" s="33" customFormat="1" ht="15" customHeight="1">
      <c r="C52" s="30" t="s">
        <v>181</v>
      </c>
      <c r="D52" s="27"/>
      <c r="E52" s="27"/>
      <c r="F52" s="70"/>
      <c r="G52" s="71"/>
      <c r="H52" s="27"/>
      <c r="I52" s="27"/>
      <c r="J52" s="72"/>
      <c r="K52" s="73"/>
      <c r="L52" s="27"/>
      <c r="M52" s="27"/>
      <c r="N52" s="27"/>
      <c r="O52" s="27"/>
      <c r="P52" s="27"/>
      <c r="Q52" s="48"/>
      <c r="R52" s="93"/>
    </row>
    <row r="53" spans="3:18" s="33" customFormat="1" ht="15" customHeight="1">
      <c r="C53" s="38"/>
      <c r="D53" s="675" t="str">
        <f t="shared" ref="D53:P53" si="8">D9</f>
        <v>01</v>
      </c>
      <c r="E53" s="675" t="str">
        <f t="shared" si="8"/>
        <v>02</v>
      </c>
      <c r="F53" s="675" t="str">
        <f t="shared" si="8"/>
        <v>03</v>
      </c>
      <c r="G53" s="675" t="str">
        <f t="shared" si="8"/>
        <v>04</v>
      </c>
      <c r="H53" s="675" t="str">
        <f t="shared" si="8"/>
        <v>05</v>
      </c>
      <c r="I53" s="675" t="str">
        <f t="shared" si="8"/>
        <v>06</v>
      </c>
      <c r="J53" s="675" t="str">
        <f t="shared" si="8"/>
        <v>07</v>
      </c>
      <c r="K53" s="675" t="str">
        <f t="shared" si="8"/>
        <v>08</v>
      </c>
      <c r="L53" s="675" t="str">
        <f t="shared" si="8"/>
        <v>09</v>
      </c>
      <c r="M53" s="675" t="str">
        <f t="shared" si="8"/>
        <v>10</v>
      </c>
      <c r="N53" s="675" t="str">
        <f t="shared" si="8"/>
        <v>11</v>
      </c>
      <c r="O53" s="675" t="str">
        <f t="shared" si="8"/>
        <v>12</v>
      </c>
      <c r="P53" s="675" t="str">
        <f t="shared" si="8"/>
        <v>13</v>
      </c>
      <c r="Q53" s="95"/>
      <c r="R53" s="93"/>
    </row>
    <row r="54" spans="3:18" s="33" customFormat="1" ht="28.5" customHeight="1">
      <c r="C54" s="74" t="s">
        <v>58</v>
      </c>
      <c r="D54" s="676" t="str">
        <f t="shared" ref="D54:P54" si="9">D10</f>
        <v>農林漁業</v>
      </c>
      <c r="E54" s="676" t="str">
        <f t="shared" si="9"/>
        <v>鉱業</v>
      </c>
      <c r="F54" s="676" t="str">
        <f t="shared" si="9"/>
        <v>製造業</v>
      </c>
      <c r="G54" s="676" t="str">
        <f t="shared" si="9"/>
        <v>建設</v>
      </c>
      <c r="H54" s="676" t="str">
        <f t="shared" si="9"/>
        <v>電力・ガス・水道</v>
      </c>
      <c r="I54" s="676" t="str">
        <f t="shared" si="9"/>
        <v>商業　　　　　　　　</v>
      </c>
      <c r="J54" s="676" t="str">
        <f t="shared" si="9"/>
        <v>金融・保険　　　　　</v>
      </c>
      <c r="K54" s="676" t="str">
        <f t="shared" si="9"/>
        <v>不動産　　　　　　　</v>
      </c>
      <c r="L54" s="676" t="str">
        <f t="shared" si="9"/>
        <v>運輸・郵便　　　</v>
      </c>
      <c r="M54" s="676" t="str">
        <f t="shared" si="9"/>
        <v>情報通信</v>
      </c>
      <c r="N54" s="676" t="str">
        <f t="shared" si="9"/>
        <v>公務　　　　　　　　</v>
      </c>
      <c r="O54" s="676" t="str">
        <f t="shared" si="9"/>
        <v>サービス業</v>
      </c>
      <c r="P54" s="676" t="str">
        <f t="shared" si="9"/>
        <v>分類不明</v>
      </c>
      <c r="Q54" s="86"/>
      <c r="R54" s="93"/>
    </row>
    <row r="55" spans="3:18" s="33" customFormat="1" ht="15" customHeight="1">
      <c r="C55" s="96" t="s">
        <v>177</v>
      </c>
      <c r="D55" s="97">
        <f>+係数!K16</f>
        <v>0.10248162882468638</v>
      </c>
      <c r="E55" s="97">
        <f>+係数!K17</f>
        <v>0.17081872786632915</v>
      </c>
      <c r="F55" s="97">
        <f>+係数!K18</f>
        <v>0.12665347612981989</v>
      </c>
      <c r="G55" s="97">
        <f>+係数!K19</f>
        <v>0.29919288249243992</v>
      </c>
      <c r="H55" s="97">
        <f>+係数!K20</f>
        <v>6.9400057237943139E-2</v>
      </c>
      <c r="I55" s="97">
        <f>+係数!K21</f>
        <v>0.33395418025267887</v>
      </c>
      <c r="J55" s="97">
        <f>+係数!K22</f>
        <v>0.24090799791194156</v>
      </c>
      <c r="K55" s="97">
        <f>+係数!K23</f>
        <v>5.2309908131753562E-2</v>
      </c>
      <c r="L55" s="97">
        <f>+係数!K24</f>
        <v>0.28641311595098773</v>
      </c>
      <c r="M55" s="97">
        <f>+係数!K25</f>
        <v>0.1796949487111151</v>
      </c>
      <c r="N55" s="97">
        <f>+係数!K26</f>
        <v>0.2680581560834624</v>
      </c>
      <c r="O55" s="97">
        <f>+係数!K27</f>
        <v>0.34660326868083741</v>
      </c>
      <c r="P55" s="97">
        <f>+係数!K28</f>
        <v>1.0614513248811644E-2</v>
      </c>
      <c r="Q55" s="48"/>
      <c r="R55" s="93"/>
    </row>
    <row r="56" spans="3:18" s="33" customFormat="1" ht="15" customHeight="1">
      <c r="C56" s="85"/>
      <c r="D56" s="99"/>
      <c r="E56" s="99"/>
      <c r="F56" s="99"/>
      <c r="G56" s="99"/>
      <c r="H56" s="99"/>
      <c r="I56" s="99"/>
      <c r="J56" s="99"/>
      <c r="K56" s="99"/>
      <c r="L56" s="99"/>
      <c r="M56" s="99"/>
      <c r="N56" s="99"/>
      <c r="O56" s="99"/>
      <c r="P56" s="99"/>
      <c r="Q56" s="93"/>
      <c r="R56" s="93"/>
    </row>
    <row r="57" spans="3:18" s="33" customFormat="1" ht="14.25" customHeight="1">
      <c r="C57" s="30" t="s">
        <v>182</v>
      </c>
      <c r="D57" s="93"/>
      <c r="E57" s="93"/>
      <c r="F57" s="93"/>
      <c r="G57" s="93"/>
      <c r="H57" s="93"/>
      <c r="I57" s="93"/>
      <c r="J57" s="93"/>
      <c r="K57" s="93"/>
      <c r="L57" s="93"/>
      <c r="M57" s="93"/>
      <c r="N57" s="93"/>
      <c r="O57" s="93"/>
      <c r="P57" s="93"/>
      <c r="Q57" s="31" t="s">
        <v>57</v>
      </c>
      <c r="R57" s="93"/>
    </row>
    <row r="58" spans="3:18" s="33" customFormat="1" ht="12.95" customHeight="1">
      <c r="C58" s="38"/>
      <c r="D58" s="675" t="str">
        <f t="shared" ref="D58:P58" si="10">D9</f>
        <v>01</v>
      </c>
      <c r="E58" s="675" t="str">
        <f t="shared" si="10"/>
        <v>02</v>
      </c>
      <c r="F58" s="675" t="str">
        <f t="shared" si="10"/>
        <v>03</v>
      </c>
      <c r="G58" s="675" t="str">
        <f t="shared" si="10"/>
        <v>04</v>
      </c>
      <c r="H58" s="675" t="str">
        <f t="shared" si="10"/>
        <v>05</v>
      </c>
      <c r="I58" s="675" t="str">
        <f t="shared" si="10"/>
        <v>06</v>
      </c>
      <c r="J58" s="675" t="str">
        <f t="shared" si="10"/>
        <v>07</v>
      </c>
      <c r="K58" s="675" t="str">
        <f t="shared" si="10"/>
        <v>08</v>
      </c>
      <c r="L58" s="675" t="str">
        <f t="shared" si="10"/>
        <v>09</v>
      </c>
      <c r="M58" s="675" t="str">
        <f t="shared" si="10"/>
        <v>10</v>
      </c>
      <c r="N58" s="675" t="str">
        <f t="shared" si="10"/>
        <v>11</v>
      </c>
      <c r="O58" s="675" t="str">
        <f t="shared" si="10"/>
        <v>12</v>
      </c>
      <c r="P58" s="675" t="str">
        <f t="shared" si="10"/>
        <v>13</v>
      </c>
      <c r="Q58" s="675"/>
      <c r="R58" s="93"/>
    </row>
    <row r="59" spans="3:18" s="33" customFormat="1" ht="24">
      <c r="C59" s="74" t="s">
        <v>58</v>
      </c>
      <c r="D59" s="676" t="str">
        <f t="shared" ref="D59:Q59" si="11">D10</f>
        <v>農林漁業</v>
      </c>
      <c r="E59" s="676" t="str">
        <f t="shared" si="11"/>
        <v>鉱業</v>
      </c>
      <c r="F59" s="676" t="str">
        <f t="shared" si="11"/>
        <v>製造業</v>
      </c>
      <c r="G59" s="676" t="str">
        <f t="shared" si="11"/>
        <v>建設</v>
      </c>
      <c r="H59" s="676" t="str">
        <f t="shared" si="11"/>
        <v>電力・ガス・水道</v>
      </c>
      <c r="I59" s="676" t="str">
        <f t="shared" si="11"/>
        <v>商業　　　　　　　　</v>
      </c>
      <c r="J59" s="676" t="str">
        <f t="shared" si="11"/>
        <v>金融・保険　　　　　</v>
      </c>
      <c r="K59" s="676" t="str">
        <f t="shared" si="11"/>
        <v>不動産　　　　　　　</v>
      </c>
      <c r="L59" s="676" t="str">
        <f t="shared" si="11"/>
        <v>運輸・郵便　　　</v>
      </c>
      <c r="M59" s="676" t="str">
        <f t="shared" si="11"/>
        <v>情報通信</v>
      </c>
      <c r="N59" s="676" t="str">
        <f t="shared" si="11"/>
        <v>公務　　　　　　　　</v>
      </c>
      <c r="O59" s="676" t="str">
        <f t="shared" si="11"/>
        <v>サービス業</v>
      </c>
      <c r="P59" s="676" t="str">
        <f t="shared" si="11"/>
        <v>分類不明</v>
      </c>
      <c r="Q59" s="703" t="str">
        <f t="shared" si="11"/>
        <v>合計</v>
      </c>
      <c r="R59" s="93"/>
    </row>
    <row r="60" spans="3:18" s="33" customFormat="1" ht="14.25" customHeight="1">
      <c r="C60" s="75" t="s">
        <v>99</v>
      </c>
      <c r="D60" s="76">
        <f>D47*D$55</f>
        <v>0</v>
      </c>
      <c r="E60" s="76">
        <f t="shared" ref="E60:P60" si="12">E47*E$55</f>
        <v>0</v>
      </c>
      <c r="F60" s="76">
        <f t="shared" si="12"/>
        <v>0</v>
      </c>
      <c r="G60" s="76">
        <f t="shared" si="12"/>
        <v>0</v>
      </c>
      <c r="H60" s="76">
        <f t="shared" si="12"/>
        <v>0</v>
      </c>
      <c r="I60" s="76">
        <f t="shared" si="12"/>
        <v>0</v>
      </c>
      <c r="J60" s="76">
        <f t="shared" si="12"/>
        <v>0</v>
      </c>
      <c r="K60" s="76">
        <f t="shared" si="12"/>
        <v>0</v>
      </c>
      <c r="L60" s="76">
        <f t="shared" si="12"/>
        <v>0</v>
      </c>
      <c r="M60" s="76">
        <f t="shared" si="12"/>
        <v>0</v>
      </c>
      <c r="N60" s="76">
        <f t="shared" si="12"/>
        <v>0</v>
      </c>
      <c r="O60" s="76">
        <f t="shared" si="12"/>
        <v>0</v>
      </c>
      <c r="P60" s="76">
        <f t="shared" si="12"/>
        <v>0</v>
      </c>
      <c r="Q60" s="76">
        <f>SUM(D60:P60)</f>
        <v>0</v>
      </c>
      <c r="R60" s="93"/>
    </row>
    <row r="61" spans="3:18" s="33" customFormat="1" ht="14.25" customHeight="1">
      <c r="C61" s="77" t="s">
        <v>100</v>
      </c>
      <c r="D61" s="78">
        <f t="shared" ref="D61:P63" si="13">D48*D$55</f>
        <v>0</v>
      </c>
      <c r="E61" s="78">
        <f t="shared" si="13"/>
        <v>0</v>
      </c>
      <c r="F61" s="78">
        <f t="shared" si="13"/>
        <v>0</v>
      </c>
      <c r="G61" s="78">
        <f t="shared" si="13"/>
        <v>0</v>
      </c>
      <c r="H61" s="78">
        <f t="shared" si="13"/>
        <v>0</v>
      </c>
      <c r="I61" s="78">
        <f t="shared" si="13"/>
        <v>0</v>
      </c>
      <c r="J61" s="78">
        <f t="shared" si="13"/>
        <v>0</v>
      </c>
      <c r="K61" s="78">
        <f t="shared" si="13"/>
        <v>0</v>
      </c>
      <c r="L61" s="78">
        <f t="shared" si="13"/>
        <v>0</v>
      </c>
      <c r="M61" s="78">
        <f t="shared" si="13"/>
        <v>0</v>
      </c>
      <c r="N61" s="78">
        <f t="shared" si="13"/>
        <v>0</v>
      </c>
      <c r="O61" s="78">
        <f t="shared" si="13"/>
        <v>0</v>
      </c>
      <c r="P61" s="78">
        <f t="shared" si="13"/>
        <v>0</v>
      </c>
      <c r="Q61" s="78">
        <f>SUM(D61:P61)</f>
        <v>0</v>
      </c>
      <c r="R61" s="93"/>
    </row>
    <row r="62" spans="3:18" s="33" customFormat="1" ht="14.25" customHeight="1">
      <c r="C62" s="77" t="s">
        <v>101</v>
      </c>
      <c r="D62" s="78">
        <f t="shared" si="13"/>
        <v>0</v>
      </c>
      <c r="E62" s="78">
        <f t="shared" si="13"/>
        <v>0</v>
      </c>
      <c r="F62" s="78">
        <f t="shared" si="13"/>
        <v>0</v>
      </c>
      <c r="G62" s="78">
        <f t="shared" si="13"/>
        <v>0</v>
      </c>
      <c r="H62" s="78">
        <f t="shared" si="13"/>
        <v>0</v>
      </c>
      <c r="I62" s="78">
        <f t="shared" si="13"/>
        <v>0</v>
      </c>
      <c r="J62" s="78">
        <f t="shared" si="13"/>
        <v>0</v>
      </c>
      <c r="K62" s="78">
        <f t="shared" si="13"/>
        <v>0</v>
      </c>
      <c r="L62" s="78">
        <f t="shared" si="13"/>
        <v>0</v>
      </c>
      <c r="M62" s="78">
        <f t="shared" si="13"/>
        <v>0</v>
      </c>
      <c r="N62" s="78">
        <f t="shared" si="13"/>
        <v>0</v>
      </c>
      <c r="O62" s="78">
        <f t="shared" si="13"/>
        <v>0</v>
      </c>
      <c r="P62" s="78">
        <f t="shared" si="13"/>
        <v>0</v>
      </c>
      <c r="Q62" s="78">
        <f>SUM(D62:P62)</f>
        <v>0</v>
      </c>
      <c r="R62" s="93"/>
    </row>
    <row r="63" spans="3:18" s="33" customFormat="1" ht="14.25" customHeight="1">
      <c r="C63" s="79" t="s">
        <v>91</v>
      </c>
      <c r="D63" s="45">
        <f t="shared" si="13"/>
        <v>0</v>
      </c>
      <c r="E63" s="45">
        <f t="shared" si="13"/>
        <v>0</v>
      </c>
      <c r="F63" s="45">
        <f t="shared" si="13"/>
        <v>0</v>
      </c>
      <c r="G63" s="45">
        <f t="shared" si="13"/>
        <v>0</v>
      </c>
      <c r="H63" s="45">
        <f t="shared" si="13"/>
        <v>0</v>
      </c>
      <c r="I63" s="45">
        <f t="shared" si="13"/>
        <v>0</v>
      </c>
      <c r="J63" s="45">
        <f t="shared" si="13"/>
        <v>0</v>
      </c>
      <c r="K63" s="45">
        <f t="shared" si="13"/>
        <v>0</v>
      </c>
      <c r="L63" s="45">
        <f t="shared" si="13"/>
        <v>0</v>
      </c>
      <c r="M63" s="45">
        <f t="shared" si="13"/>
        <v>0</v>
      </c>
      <c r="N63" s="45">
        <f t="shared" si="13"/>
        <v>0</v>
      </c>
      <c r="O63" s="45">
        <f t="shared" si="13"/>
        <v>0</v>
      </c>
      <c r="P63" s="45">
        <f t="shared" si="13"/>
        <v>0</v>
      </c>
      <c r="Q63" s="45">
        <f>SUM(D63:P63)</f>
        <v>0</v>
      </c>
      <c r="R63" s="93"/>
    </row>
    <row r="64" spans="3:18" s="33" customFormat="1" ht="15" customHeight="1">
      <c r="D64" s="93"/>
      <c r="E64" s="93"/>
      <c r="F64" s="93"/>
      <c r="G64" s="93"/>
      <c r="H64" s="93"/>
      <c r="I64" s="93"/>
      <c r="J64" s="93"/>
      <c r="K64" s="93"/>
      <c r="L64" s="93"/>
      <c r="M64" s="93"/>
      <c r="N64" s="93"/>
      <c r="O64" s="93"/>
      <c r="P64" s="93"/>
      <c r="Q64" s="93"/>
      <c r="R64" s="93"/>
    </row>
    <row r="65" spans="3:18" s="33" customFormat="1" ht="15" customHeight="1">
      <c r="D65" s="93"/>
      <c r="E65" s="93"/>
      <c r="F65" s="93"/>
      <c r="G65" s="93"/>
      <c r="H65" s="93"/>
      <c r="I65" s="93"/>
      <c r="J65" s="93"/>
      <c r="K65" s="93"/>
      <c r="L65" s="93"/>
      <c r="M65" s="93"/>
      <c r="N65" s="93"/>
      <c r="O65" s="93"/>
      <c r="P65" s="93"/>
      <c r="Q65" s="93"/>
      <c r="R65" s="93"/>
    </row>
    <row r="66" spans="3:18" s="33" customFormat="1" ht="15" customHeight="1">
      <c r="D66" s="93"/>
      <c r="E66" s="93"/>
      <c r="F66" s="93"/>
      <c r="G66" s="93"/>
      <c r="H66" s="93"/>
      <c r="I66" s="93"/>
      <c r="J66" s="93"/>
      <c r="K66" s="93"/>
      <c r="L66" s="93"/>
      <c r="M66" s="93"/>
      <c r="N66" s="93"/>
      <c r="O66" s="93"/>
      <c r="P66" s="93"/>
      <c r="Q66" s="93"/>
      <c r="R66" s="93"/>
    </row>
    <row r="67" spans="3:18" s="33" customFormat="1" ht="15" customHeight="1">
      <c r="D67" s="93"/>
      <c r="E67" s="93"/>
      <c r="F67" s="93"/>
      <c r="G67" s="93"/>
      <c r="H67" s="93"/>
      <c r="I67" s="93"/>
      <c r="J67" s="93"/>
      <c r="K67" s="93"/>
      <c r="L67" s="93"/>
      <c r="M67" s="93"/>
      <c r="N67" s="93"/>
      <c r="O67" s="93"/>
      <c r="P67" s="93"/>
      <c r="Q67" s="93"/>
      <c r="R67" s="93"/>
    </row>
    <row r="68" spans="3:18" s="33" customFormat="1" ht="15" customHeight="1">
      <c r="C68" s="36" t="s">
        <v>183</v>
      </c>
      <c r="D68" s="93"/>
      <c r="E68" s="93"/>
      <c r="F68" s="93"/>
      <c r="G68" s="93"/>
      <c r="H68" s="93"/>
      <c r="I68" s="93"/>
      <c r="J68" s="93"/>
      <c r="K68" s="93"/>
      <c r="L68" s="93"/>
      <c r="M68" s="93"/>
      <c r="N68" s="93"/>
      <c r="O68" s="93"/>
      <c r="P68" s="93"/>
      <c r="Q68" s="93"/>
      <c r="R68" s="93"/>
    </row>
    <row r="69" spans="3:18" s="33" customFormat="1" ht="15" customHeight="1">
      <c r="D69" s="93"/>
      <c r="E69" s="93"/>
      <c r="F69" s="93"/>
      <c r="G69" s="93"/>
      <c r="H69" s="93"/>
      <c r="I69" s="93"/>
      <c r="J69" s="93"/>
      <c r="K69" s="93"/>
      <c r="L69" s="93"/>
      <c r="M69" s="93"/>
      <c r="N69" s="93"/>
      <c r="O69" s="93"/>
      <c r="P69" s="93"/>
      <c r="R69" s="93"/>
    </row>
    <row r="70" spans="3:18" s="33" customFormat="1" ht="15" customHeight="1">
      <c r="C70" s="30" t="s">
        <v>184</v>
      </c>
      <c r="D70" s="93"/>
      <c r="E70" s="93"/>
      <c r="F70" s="93"/>
      <c r="G70" s="93"/>
      <c r="H70" s="93"/>
      <c r="I70" s="93"/>
      <c r="J70" s="93"/>
      <c r="K70" s="93"/>
      <c r="L70" s="93"/>
      <c r="M70" s="93"/>
      <c r="N70" s="93"/>
      <c r="O70" s="93"/>
      <c r="P70" s="93"/>
      <c r="Q70" s="31" t="s">
        <v>57</v>
      </c>
      <c r="R70" s="93"/>
    </row>
    <row r="71" spans="3:18" s="33" customFormat="1" ht="14.25" customHeight="1">
      <c r="C71" s="38"/>
      <c r="D71" s="675" t="str">
        <f t="shared" ref="D71:P71" si="14">D9</f>
        <v>01</v>
      </c>
      <c r="E71" s="675" t="str">
        <f t="shared" si="14"/>
        <v>02</v>
      </c>
      <c r="F71" s="675" t="str">
        <f t="shared" si="14"/>
        <v>03</v>
      </c>
      <c r="G71" s="675" t="str">
        <f t="shared" si="14"/>
        <v>04</v>
      </c>
      <c r="H71" s="675" t="str">
        <f t="shared" si="14"/>
        <v>05</v>
      </c>
      <c r="I71" s="675" t="str">
        <f t="shared" si="14"/>
        <v>06</v>
      </c>
      <c r="J71" s="675" t="str">
        <f t="shared" si="14"/>
        <v>07</v>
      </c>
      <c r="K71" s="675" t="str">
        <f t="shared" si="14"/>
        <v>08</v>
      </c>
      <c r="L71" s="675" t="str">
        <f t="shared" si="14"/>
        <v>09</v>
      </c>
      <c r="M71" s="675" t="str">
        <f t="shared" si="14"/>
        <v>10</v>
      </c>
      <c r="N71" s="675" t="str">
        <f t="shared" si="14"/>
        <v>11</v>
      </c>
      <c r="O71" s="675" t="str">
        <f t="shared" si="14"/>
        <v>12</v>
      </c>
      <c r="P71" s="675" t="str">
        <f t="shared" si="14"/>
        <v>13</v>
      </c>
      <c r="Q71" s="675"/>
      <c r="R71" s="93"/>
    </row>
    <row r="72" spans="3:18" s="33" customFormat="1" ht="24">
      <c r="C72" s="74" t="s">
        <v>58</v>
      </c>
      <c r="D72" s="676" t="str">
        <f t="shared" ref="D72:Q72" si="15">D10</f>
        <v>農林漁業</v>
      </c>
      <c r="E72" s="676" t="str">
        <f t="shared" si="15"/>
        <v>鉱業</v>
      </c>
      <c r="F72" s="676" t="str">
        <f t="shared" si="15"/>
        <v>製造業</v>
      </c>
      <c r="G72" s="676" t="str">
        <f t="shared" si="15"/>
        <v>建設</v>
      </c>
      <c r="H72" s="676" t="str">
        <f t="shared" si="15"/>
        <v>電力・ガス・水道</v>
      </c>
      <c r="I72" s="676" t="str">
        <f t="shared" si="15"/>
        <v>商業　　　　　　　　</v>
      </c>
      <c r="J72" s="676" t="str">
        <f t="shared" si="15"/>
        <v>金融・保険　　　　　</v>
      </c>
      <c r="K72" s="676" t="str">
        <f t="shared" si="15"/>
        <v>不動産　　　　　　　</v>
      </c>
      <c r="L72" s="676" t="str">
        <f t="shared" si="15"/>
        <v>運輸・郵便　　　</v>
      </c>
      <c r="M72" s="676" t="str">
        <f t="shared" si="15"/>
        <v>情報通信</v>
      </c>
      <c r="N72" s="676" t="str">
        <f t="shared" si="15"/>
        <v>公務　　　　　　　　</v>
      </c>
      <c r="O72" s="676" t="str">
        <f t="shared" si="15"/>
        <v>サービス業</v>
      </c>
      <c r="P72" s="676" t="str">
        <f t="shared" si="15"/>
        <v>分類不明</v>
      </c>
      <c r="Q72" s="98" t="str">
        <f t="shared" si="15"/>
        <v>合計</v>
      </c>
      <c r="R72" s="93"/>
    </row>
    <row r="73" spans="3:18" s="33" customFormat="1" ht="15" customHeight="1">
      <c r="C73" s="75" t="s">
        <v>99</v>
      </c>
      <c r="D73" s="76">
        <f>D24+D60</f>
        <v>0</v>
      </c>
      <c r="E73" s="76">
        <f t="shared" ref="E73:P73" si="16">E24+E60</f>
        <v>0</v>
      </c>
      <c r="F73" s="76">
        <f t="shared" si="16"/>
        <v>0</v>
      </c>
      <c r="G73" s="76">
        <f t="shared" si="16"/>
        <v>0</v>
      </c>
      <c r="H73" s="76">
        <f t="shared" si="16"/>
        <v>0</v>
      </c>
      <c r="I73" s="76">
        <f t="shared" si="16"/>
        <v>0</v>
      </c>
      <c r="J73" s="76">
        <f t="shared" si="16"/>
        <v>0</v>
      </c>
      <c r="K73" s="76">
        <f t="shared" si="16"/>
        <v>0</v>
      </c>
      <c r="L73" s="76">
        <f t="shared" si="16"/>
        <v>0</v>
      </c>
      <c r="M73" s="76">
        <f t="shared" si="16"/>
        <v>0</v>
      </c>
      <c r="N73" s="76">
        <f t="shared" si="16"/>
        <v>0</v>
      </c>
      <c r="O73" s="76">
        <f t="shared" si="16"/>
        <v>0</v>
      </c>
      <c r="P73" s="76">
        <f t="shared" si="16"/>
        <v>0</v>
      </c>
      <c r="Q73" s="76">
        <f>SUM(D73:P73)</f>
        <v>0</v>
      </c>
      <c r="R73" s="93"/>
    </row>
    <row r="74" spans="3:18" s="33" customFormat="1" ht="15" customHeight="1">
      <c r="C74" s="77" t="s">
        <v>100</v>
      </c>
      <c r="D74" s="78">
        <f t="shared" ref="D74:P76" si="17">D25+D61</f>
        <v>0</v>
      </c>
      <c r="E74" s="78">
        <f t="shared" si="17"/>
        <v>0</v>
      </c>
      <c r="F74" s="78">
        <f t="shared" si="17"/>
        <v>0</v>
      </c>
      <c r="G74" s="78">
        <f t="shared" si="17"/>
        <v>0</v>
      </c>
      <c r="H74" s="78">
        <f t="shared" si="17"/>
        <v>0</v>
      </c>
      <c r="I74" s="78">
        <f t="shared" si="17"/>
        <v>0</v>
      </c>
      <c r="J74" s="78">
        <f t="shared" si="17"/>
        <v>0</v>
      </c>
      <c r="K74" s="78">
        <f t="shared" si="17"/>
        <v>0</v>
      </c>
      <c r="L74" s="78">
        <f t="shared" si="17"/>
        <v>0</v>
      </c>
      <c r="M74" s="78">
        <f t="shared" si="17"/>
        <v>0</v>
      </c>
      <c r="N74" s="78">
        <f t="shared" si="17"/>
        <v>0</v>
      </c>
      <c r="O74" s="78">
        <f t="shared" si="17"/>
        <v>0</v>
      </c>
      <c r="P74" s="78">
        <f t="shared" si="17"/>
        <v>0</v>
      </c>
      <c r="Q74" s="78">
        <f>SUM(D74:P74)</f>
        <v>0</v>
      </c>
      <c r="R74" s="93"/>
    </row>
    <row r="75" spans="3:18" s="33" customFormat="1" ht="15" customHeight="1">
      <c r="C75" s="77" t="s">
        <v>101</v>
      </c>
      <c r="D75" s="78">
        <f t="shared" si="17"/>
        <v>0</v>
      </c>
      <c r="E75" s="78">
        <f t="shared" si="17"/>
        <v>0</v>
      </c>
      <c r="F75" s="78">
        <f t="shared" si="17"/>
        <v>0</v>
      </c>
      <c r="G75" s="78">
        <f t="shared" si="17"/>
        <v>0</v>
      </c>
      <c r="H75" s="78">
        <f t="shared" si="17"/>
        <v>0</v>
      </c>
      <c r="I75" s="78">
        <f t="shared" si="17"/>
        <v>0</v>
      </c>
      <c r="J75" s="78">
        <f t="shared" si="17"/>
        <v>0</v>
      </c>
      <c r="K75" s="78">
        <f t="shared" si="17"/>
        <v>0</v>
      </c>
      <c r="L75" s="78">
        <f t="shared" si="17"/>
        <v>0</v>
      </c>
      <c r="M75" s="78">
        <f t="shared" si="17"/>
        <v>0</v>
      </c>
      <c r="N75" s="78">
        <f t="shared" si="17"/>
        <v>0</v>
      </c>
      <c r="O75" s="78">
        <f t="shared" si="17"/>
        <v>0</v>
      </c>
      <c r="P75" s="78">
        <f t="shared" si="17"/>
        <v>0</v>
      </c>
      <c r="Q75" s="78">
        <f>SUM(D75:P75)</f>
        <v>0</v>
      </c>
      <c r="R75" s="93"/>
    </row>
    <row r="76" spans="3:18" s="33" customFormat="1" ht="15" customHeight="1">
      <c r="C76" s="79" t="s">
        <v>91</v>
      </c>
      <c r="D76" s="45">
        <f t="shared" si="17"/>
        <v>0</v>
      </c>
      <c r="E76" s="45">
        <f t="shared" si="17"/>
        <v>0</v>
      </c>
      <c r="F76" s="45">
        <f t="shared" si="17"/>
        <v>0</v>
      </c>
      <c r="G76" s="45">
        <f t="shared" si="17"/>
        <v>0</v>
      </c>
      <c r="H76" s="45">
        <f t="shared" si="17"/>
        <v>0</v>
      </c>
      <c r="I76" s="45">
        <f t="shared" si="17"/>
        <v>0</v>
      </c>
      <c r="J76" s="45">
        <f t="shared" si="17"/>
        <v>0</v>
      </c>
      <c r="K76" s="45">
        <f t="shared" si="17"/>
        <v>0</v>
      </c>
      <c r="L76" s="45">
        <f t="shared" si="17"/>
        <v>0</v>
      </c>
      <c r="M76" s="45">
        <f t="shared" si="17"/>
        <v>0</v>
      </c>
      <c r="N76" s="45">
        <f t="shared" si="17"/>
        <v>0</v>
      </c>
      <c r="O76" s="45">
        <f t="shared" si="17"/>
        <v>0</v>
      </c>
      <c r="P76" s="45">
        <f t="shared" si="17"/>
        <v>0</v>
      </c>
      <c r="Q76" s="45">
        <f>SUM(D76:P76)</f>
        <v>0</v>
      </c>
      <c r="R76" s="93"/>
    </row>
    <row r="77" spans="3:18" s="33" customFormat="1" ht="10.7" customHeight="1">
      <c r="D77" s="93"/>
      <c r="E77" s="93"/>
      <c r="F77" s="93"/>
      <c r="G77" s="93"/>
      <c r="H77" s="93"/>
      <c r="I77" s="93"/>
      <c r="J77" s="93"/>
      <c r="K77" s="93"/>
      <c r="L77" s="93"/>
      <c r="M77" s="93"/>
      <c r="N77" s="93"/>
      <c r="O77" s="93"/>
      <c r="P77" s="93"/>
      <c r="Q77" s="93"/>
      <c r="R77" s="93"/>
    </row>
    <row r="78" spans="3:18" s="33" customFormat="1" ht="13.5" customHeight="1">
      <c r="C78" s="33" t="s">
        <v>104</v>
      </c>
      <c r="D78" s="93"/>
      <c r="E78" s="93"/>
      <c r="F78" s="93"/>
      <c r="G78" s="93"/>
      <c r="H78" s="93"/>
      <c r="I78" s="93"/>
      <c r="J78" s="93"/>
      <c r="K78" s="93"/>
      <c r="L78" s="93"/>
      <c r="M78" s="93"/>
      <c r="N78" s="93"/>
      <c r="O78" s="93"/>
      <c r="P78" s="93"/>
      <c r="Q78" s="93"/>
      <c r="R78" s="93"/>
    </row>
    <row r="79" spans="3:18" s="33" customFormat="1" ht="14.25" customHeight="1">
      <c r="R79" s="93"/>
    </row>
    <row r="80" spans="3:18" s="33" customFormat="1" ht="14.25" customHeight="1">
      <c r="D80" s="93"/>
      <c r="E80" s="93"/>
      <c r="F80" s="93"/>
      <c r="G80" s="93"/>
      <c r="H80" s="93"/>
      <c r="I80" s="93"/>
      <c r="J80" s="93"/>
      <c r="K80" s="93"/>
      <c r="L80" s="93"/>
      <c r="M80" s="93"/>
      <c r="N80" s="93"/>
      <c r="O80" s="93"/>
      <c r="P80" s="93"/>
      <c r="Q80" s="93"/>
      <c r="R80" s="93"/>
    </row>
    <row r="81" spans="3:18" s="33" customFormat="1" ht="17.25">
      <c r="C81" s="36" t="s">
        <v>185</v>
      </c>
      <c r="D81" s="93"/>
      <c r="E81" s="93"/>
      <c r="F81" s="93"/>
      <c r="G81" s="93"/>
      <c r="H81" s="93"/>
      <c r="I81" s="93"/>
      <c r="J81" s="93"/>
      <c r="K81" s="93"/>
      <c r="L81" s="93"/>
      <c r="M81" s="93"/>
      <c r="N81" s="93"/>
      <c r="O81" s="93"/>
      <c r="P81" s="93"/>
      <c r="Q81" s="93"/>
      <c r="R81" s="93"/>
    </row>
    <row r="82" spans="3:18" s="33" customFormat="1" ht="8.65" customHeight="1">
      <c r="C82" s="30"/>
      <c r="D82" s="93"/>
      <c r="E82" s="93"/>
      <c r="F82" s="93"/>
      <c r="G82" s="93"/>
      <c r="H82" s="93"/>
      <c r="I82" s="93"/>
      <c r="J82" s="93"/>
      <c r="K82" s="93"/>
      <c r="L82" s="93"/>
      <c r="M82" s="93"/>
      <c r="N82" s="93"/>
      <c r="O82" s="93"/>
      <c r="P82" s="93"/>
      <c r="Q82" s="93"/>
      <c r="R82" s="93"/>
    </row>
    <row r="83" spans="3:18" s="33" customFormat="1" ht="17.25">
      <c r="C83" s="36" t="s">
        <v>186</v>
      </c>
      <c r="D83" s="93"/>
      <c r="E83" s="93"/>
      <c r="F83" s="93"/>
      <c r="G83" s="93"/>
      <c r="H83" s="93"/>
      <c r="I83" s="93"/>
      <c r="J83" s="93"/>
      <c r="K83" s="93"/>
      <c r="L83" s="93"/>
      <c r="M83" s="93"/>
      <c r="N83" s="93"/>
      <c r="O83" s="93"/>
      <c r="P83" s="93"/>
      <c r="Q83" s="93"/>
      <c r="R83" s="93"/>
    </row>
    <row r="84" spans="3:18" s="33" customFormat="1" ht="8.65" customHeight="1">
      <c r="D84" s="93"/>
      <c r="E84" s="93"/>
      <c r="F84" s="93"/>
      <c r="G84" s="93"/>
      <c r="H84" s="93"/>
      <c r="I84" s="93"/>
      <c r="J84" s="93"/>
      <c r="K84" s="93"/>
      <c r="L84" s="93"/>
      <c r="M84" s="93"/>
      <c r="N84" s="93"/>
      <c r="O84" s="93"/>
      <c r="P84" s="93"/>
      <c r="Q84" s="93"/>
      <c r="R84" s="93"/>
    </row>
    <row r="85" spans="3:18" s="33" customFormat="1" ht="14.25" customHeight="1">
      <c r="C85" s="30" t="s">
        <v>187</v>
      </c>
      <c r="D85" s="35"/>
      <c r="E85" s="35"/>
      <c r="F85" s="35"/>
      <c r="G85" s="35"/>
      <c r="H85" s="35"/>
      <c r="I85" s="35"/>
      <c r="J85" s="35"/>
      <c r="K85" s="35"/>
      <c r="L85" s="35"/>
      <c r="M85" s="35"/>
      <c r="N85" s="35"/>
      <c r="O85" s="35"/>
      <c r="P85" s="35"/>
      <c r="Q85" s="31" t="s">
        <v>57</v>
      </c>
      <c r="R85" s="93"/>
    </row>
    <row r="86" spans="3:18" s="33" customFormat="1" ht="14.25" customHeight="1">
      <c r="C86" s="38"/>
      <c r="D86" s="675" t="str">
        <f t="shared" ref="D86:P86" si="18">D9</f>
        <v>01</v>
      </c>
      <c r="E86" s="675" t="str">
        <f t="shared" si="18"/>
        <v>02</v>
      </c>
      <c r="F86" s="675" t="str">
        <f t="shared" si="18"/>
        <v>03</v>
      </c>
      <c r="G86" s="675" t="str">
        <f t="shared" si="18"/>
        <v>04</v>
      </c>
      <c r="H86" s="675" t="str">
        <f t="shared" si="18"/>
        <v>05</v>
      </c>
      <c r="I86" s="675" t="str">
        <f t="shared" si="18"/>
        <v>06</v>
      </c>
      <c r="J86" s="675" t="str">
        <f t="shared" si="18"/>
        <v>07</v>
      </c>
      <c r="K86" s="675" t="str">
        <f t="shared" si="18"/>
        <v>08</v>
      </c>
      <c r="L86" s="675" t="str">
        <f t="shared" si="18"/>
        <v>09</v>
      </c>
      <c r="M86" s="675" t="str">
        <f t="shared" si="18"/>
        <v>10</v>
      </c>
      <c r="N86" s="675" t="str">
        <f t="shared" si="18"/>
        <v>11</v>
      </c>
      <c r="O86" s="675" t="str">
        <f t="shared" si="18"/>
        <v>12</v>
      </c>
      <c r="P86" s="675" t="str">
        <f t="shared" si="18"/>
        <v>13</v>
      </c>
      <c r="Q86" s="675"/>
      <c r="R86" s="93"/>
    </row>
    <row r="87" spans="3:18" s="33" customFormat="1" ht="28.5" customHeight="1">
      <c r="C87" s="74" t="s">
        <v>58</v>
      </c>
      <c r="D87" s="676" t="str">
        <f t="shared" ref="D87:Q87" si="19">D10</f>
        <v>農林漁業</v>
      </c>
      <c r="E87" s="676" t="str">
        <f t="shared" si="19"/>
        <v>鉱業</v>
      </c>
      <c r="F87" s="676" t="str">
        <f t="shared" si="19"/>
        <v>製造業</v>
      </c>
      <c r="G87" s="676" t="str">
        <f t="shared" si="19"/>
        <v>建設</v>
      </c>
      <c r="H87" s="676" t="str">
        <f t="shared" si="19"/>
        <v>電力・ガス・水道</v>
      </c>
      <c r="I87" s="676" t="str">
        <f t="shared" si="19"/>
        <v>商業　　　　　　　　</v>
      </c>
      <c r="J87" s="676" t="str">
        <f t="shared" si="19"/>
        <v>金融・保険　　　　　</v>
      </c>
      <c r="K87" s="676" t="str">
        <f t="shared" si="19"/>
        <v>不動産　　　　　　　</v>
      </c>
      <c r="L87" s="676" t="str">
        <f t="shared" si="19"/>
        <v>運輸・郵便　　　</v>
      </c>
      <c r="M87" s="676" t="str">
        <f t="shared" si="19"/>
        <v>情報通信</v>
      </c>
      <c r="N87" s="676" t="str">
        <f t="shared" si="19"/>
        <v>公務　　　　　　　　</v>
      </c>
      <c r="O87" s="676" t="str">
        <f t="shared" si="19"/>
        <v>サービス業</v>
      </c>
      <c r="P87" s="676" t="str">
        <f t="shared" si="19"/>
        <v>分類不明</v>
      </c>
      <c r="Q87" s="703" t="str">
        <f t="shared" si="19"/>
        <v>合計</v>
      </c>
      <c r="R87" s="93"/>
    </row>
    <row r="88" spans="3:18" s="33" customFormat="1" ht="14.25" customHeight="1">
      <c r="C88" s="75" t="s">
        <v>99</v>
      </c>
      <c r="D88" s="76">
        <f>詳細1!D48</f>
        <v>0</v>
      </c>
      <c r="E88" s="76">
        <f>詳細1!E48</f>
        <v>0</v>
      </c>
      <c r="F88" s="76">
        <f>詳細1!F48</f>
        <v>0</v>
      </c>
      <c r="G88" s="76">
        <f>詳細1!G48</f>
        <v>0</v>
      </c>
      <c r="H88" s="76">
        <f>詳細1!H48</f>
        <v>0</v>
      </c>
      <c r="I88" s="76">
        <f>詳細1!I48</f>
        <v>0</v>
      </c>
      <c r="J88" s="76">
        <f>詳細1!J48</f>
        <v>0</v>
      </c>
      <c r="K88" s="76">
        <f>詳細1!K48</f>
        <v>0</v>
      </c>
      <c r="L88" s="76">
        <f>詳細1!L48</f>
        <v>0</v>
      </c>
      <c r="M88" s="76">
        <f>詳細1!M48</f>
        <v>0</v>
      </c>
      <c r="N88" s="76">
        <f>詳細1!N48</f>
        <v>0</v>
      </c>
      <c r="O88" s="76">
        <f>詳細1!O48</f>
        <v>0</v>
      </c>
      <c r="P88" s="76">
        <f>詳細1!P48</f>
        <v>0</v>
      </c>
      <c r="Q88" s="76">
        <f>SUM(D88:P88)</f>
        <v>0</v>
      </c>
      <c r="R88" s="93"/>
    </row>
    <row r="89" spans="3:18" s="33" customFormat="1" ht="14.25" customHeight="1">
      <c r="C89" s="77" t="s">
        <v>100</v>
      </c>
      <c r="D89" s="78">
        <f>詳細1!D49</f>
        <v>0</v>
      </c>
      <c r="E89" s="78">
        <f>詳細1!E49</f>
        <v>0</v>
      </c>
      <c r="F89" s="78">
        <f>詳細1!F49</f>
        <v>0</v>
      </c>
      <c r="G89" s="78">
        <f>詳細1!G49</f>
        <v>0</v>
      </c>
      <c r="H89" s="78">
        <f>詳細1!H49</f>
        <v>0</v>
      </c>
      <c r="I89" s="78">
        <f>詳細1!I49</f>
        <v>0</v>
      </c>
      <c r="J89" s="78">
        <f>詳細1!J49</f>
        <v>0</v>
      </c>
      <c r="K89" s="78">
        <f>詳細1!K49</f>
        <v>0</v>
      </c>
      <c r="L89" s="78">
        <f>詳細1!L49</f>
        <v>0</v>
      </c>
      <c r="M89" s="78">
        <f>詳細1!M49</f>
        <v>0</v>
      </c>
      <c r="N89" s="78">
        <f>詳細1!N49</f>
        <v>0</v>
      </c>
      <c r="O89" s="78">
        <f>詳細1!O49</f>
        <v>0</v>
      </c>
      <c r="P89" s="78">
        <f>詳細1!P49</f>
        <v>0</v>
      </c>
      <c r="Q89" s="78">
        <f>SUM(D89:P89)</f>
        <v>0</v>
      </c>
      <c r="R89" s="93"/>
    </row>
    <row r="90" spans="3:18" s="33" customFormat="1" ht="14.25" customHeight="1">
      <c r="C90" s="77" t="s">
        <v>101</v>
      </c>
      <c r="D90" s="78">
        <f>詳細1!D50</f>
        <v>0</v>
      </c>
      <c r="E90" s="78">
        <f>詳細1!E50</f>
        <v>0</v>
      </c>
      <c r="F90" s="78">
        <f>詳細1!F50</f>
        <v>0</v>
      </c>
      <c r="G90" s="78">
        <f>詳細1!G50</f>
        <v>0</v>
      </c>
      <c r="H90" s="78">
        <f>詳細1!H50</f>
        <v>0</v>
      </c>
      <c r="I90" s="78">
        <f>詳細1!I50</f>
        <v>0</v>
      </c>
      <c r="J90" s="78">
        <f>詳細1!J50</f>
        <v>0</v>
      </c>
      <c r="K90" s="78">
        <f>詳細1!K50</f>
        <v>0</v>
      </c>
      <c r="L90" s="78">
        <f>詳細1!L50</f>
        <v>0</v>
      </c>
      <c r="M90" s="78">
        <f>詳細1!M50</f>
        <v>0</v>
      </c>
      <c r="N90" s="78">
        <f>詳細1!N50</f>
        <v>0</v>
      </c>
      <c r="O90" s="78">
        <f>詳細1!O50</f>
        <v>0</v>
      </c>
      <c r="P90" s="78">
        <f>詳細1!P50</f>
        <v>0</v>
      </c>
      <c r="Q90" s="78">
        <f>SUM(D90:P90)</f>
        <v>0</v>
      </c>
      <c r="R90" s="93"/>
    </row>
    <row r="91" spans="3:18" s="33" customFormat="1" ht="14.25" customHeight="1">
      <c r="C91" s="79" t="s">
        <v>91</v>
      </c>
      <c r="D91" s="45">
        <f>詳細1!D51</f>
        <v>0</v>
      </c>
      <c r="E91" s="45">
        <f>詳細1!E51</f>
        <v>0</v>
      </c>
      <c r="F91" s="45">
        <f>詳細1!F51</f>
        <v>0</v>
      </c>
      <c r="G91" s="45">
        <f>詳細1!G51</f>
        <v>0</v>
      </c>
      <c r="H91" s="45">
        <f>詳細1!H51</f>
        <v>0</v>
      </c>
      <c r="I91" s="45">
        <f>詳細1!I51</f>
        <v>0</v>
      </c>
      <c r="J91" s="45">
        <f>詳細1!J51</f>
        <v>0</v>
      </c>
      <c r="K91" s="45">
        <f>詳細1!K51</f>
        <v>0</v>
      </c>
      <c r="L91" s="45">
        <f>詳細1!L51</f>
        <v>0</v>
      </c>
      <c r="M91" s="45">
        <f>詳細1!M51</f>
        <v>0</v>
      </c>
      <c r="N91" s="45">
        <f>詳細1!N51</f>
        <v>0</v>
      </c>
      <c r="O91" s="45">
        <f>詳細1!O51</f>
        <v>0</v>
      </c>
      <c r="P91" s="45">
        <f>詳細1!P51</f>
        <v>0</v>
      </c>
      <c r="Q91" s="45">
        <f>SUM(D91:P91)</f>
        <v>0</v>
      </c>
      <c r="R91" s="93"/>
    </row>
    <row r="92" spans="3:18" s="33" customFormat="1" ht="14.25" customHeight="1">
      <c r="D92" s="93"/>
      <c r="E92" s="93"/>
      <c r="F92" s="93"/>
      <c r="G92" s="93"/>
      <c r="H92" s="93"/>
      <c r="I92" s="93"/>
      <c r="J92" s="93"/>
      <c r="K92" s="93"/>
      <c r="L92" s="93"/>
      <c r="M92" s="93"/>
      <c r="N92" s="93"/>
      <c r="O92" s="93"/>
      <c r="P92" s="93"/>
      <c r="Q92" s="93"/>
      <c r="R92" s="93"/>
    </row>
    <row r="93" spans="3:18" s="33" customFormat="1" ht="14.25" customHeight="1">
      <c r="C93" s="30" t="s">
        <v>176</v>
      </c>
      <c r="D93" s="27"/>
      <c r="E93" s="27"/>
      <c r="F93" s="70"/>
      <c r="G93" s="71"/>
      <c r="H93" s="27"/>
      <c r="I93" s="27"/>
      <c r="J93" s="72"/>
      <c r="K93" s="73"/>
      <c r="L93" s="27"/>
      <c r="M93" s="27"/>
      <c r="N93" s="27"/>
      <c r="O93" s="27"/>
      <c r="P93" s="27"/>
      <c r="Q93" s="93"/>
      <c r="R93" s="93"/>
    </row>
    <row r="94" spans="3:18" s="33" customFormat="1" ht="14.25" customHeight="1">
      <c r="C94" s="38"/>
      <c r="D94" s="675" t="str">
        <f t="shared" ref="D94:P94" si="20">D9</f>
        <v>01</v>
      </c>
      <c r="E94" s="675" t="str">
        <f t="shared" si="20"/>
        <v>02</v>
      </c>
      <c r="F94" s="675" t="str">
        <f t="shared" si="20"/>
        <v>03</v>
      </c>
      <c r="G94" s="675" t="str">
        <f t="shared" si="20"/>
        <v>04</v>
      </c>
      <c r="H94" s="675" t="str">
        <f t="shared" si="20"/>
        <v>05</v>
      </c>
      <c r="I94" s="675" t="str">
        <f t="shared" si="20"/>
        <v>06</v>
      </c>
      <c r="J94" s="675" t="str">
        <f t="shared" si="20"/>
        <v>07</v>
      </c>
      <c r="K94" s="675" t="str">
        <f t="shared" si="20"/>
        <v>08</v>
      </c>
      <c r="L94" s="675" t="str">
        <f t="shared" si="20"/>
        <v>09</v>
      </c>
      <c r="M94" s="675" t="str">
        <f t="shared" si="20"/>
        <v>10</v>
      </c>
      <c r="N94" s="675" t="str">
        <f t="shared" si="20"/>
        <v>11</v>
      </c>
      <c r="O94" s="675" t="str">
        <f t="shared" si="20"/>
        <v>12</v>
      </c>
      <c r="P94" s="675" t="str">
        <f t="shared" si="20"/>
        <v>13</v>
      </c>
      <c r="Q94" s="93"/>
      <c r="R94" s="93"/>
    </row>
    <row r="95" spans="3:18" s="33" customFormat="1" ht="28.5" customHeight="1">
      <c r="C95" s="74" t="s">
        <v>58</v>
      </c>
      <c r="D95" s="676" t="str">
        <f t="shared" ref="D95:P95" si="21">D10</f>
        <v>農林漁業</v>
      </c>
      <c r="E95" s="676" t="str">
        <f t="shared" si="21"/>
        <v>鉱業</v>
      </c>
      <c r="F95" s="676" t="str">
        <f t="shared" si="21"/>
        <v>製造業</v>
      </c>
      <c r="G95" s="676" t="str">
        <f t="shared" si="21"/>
        <v>建設</v>
      </c>
      <c r="H95" s="676" t="str">
        <f t="shared" si="21"/>
        <v>電力・ガス・水道</v>
      </c>
      <c r="I95" s="676" t="str">
        <f t="shared" si="21"/>
        <v>商業　　　　　　　　</v>
      </c>
      <c r="J95" s="676" t="str">
        <f t="shared" si="21"/>
        <v>金融・保険　　　　　</v>
      </c>
      <c r="K95" s="676" t="str">
        <f t="shared" si="21"/>
        <v>不動産　　　　　　　</v>
      </c>
      <c r="L95" s="676" t="str">
        <f t="shared" si="21"/>
        <v>運輸・郵便　　　</v>
      </c>
      <c r="M95" s="676" t="str">
        <f t="shared" si="21"/>
        <v>情報通信</v>
      </c>
      <c r="N95" s="676" t="str">
        <f t="shared" si="21"/>
        <v>公務　　　　　　　　</v>
      </c>
      <c r="O95" s="676" t="str">
        <f t="shared" si="21"/>
        <v>サービス業</v>
      </c>
      <c r="P95" s="676" t="str">
        <f t="shared" si="21"/>
        <v>分類不明</v>
      </c>
      <c r="Q95" s="93"/>
      <c r="R95" s="93"/>
    </row>
    <row r="96" spans="3:18" s="33" customFormat="1" ht="14.25" customHeight="1">
      <c r="C96" s="96" t="s">
        <v>177</v>
      </c>
      <c r="D96" s="97">
        <f>+係数!K3</f>
        <v>0.1299790013362786</v>
      </c>
      <c r="E96" s="97">
        <f>+係数!K4</f>
        <v>0.17144607843137255</v>
      </c>
      <c r="F96" s="97">
        <f>+係数!K5</f>
        <v>9.0013774488754555E-2</v>
      </c>
      <c r="G96" s="97">
        <f>+係数!K6</f>
        <v>0.31218282799214508</v>
      </c>
      <c r="H96" s="97">
        <f>+係数!K7</f>
        <v>0.10906094366436911</v>
      </c>
      <c r="I96" s="97">
        <f>+係数!K8</f>
        <v>0.39472440200434905</v>
      </c>
      <c r="J96" s="97">
        <f>+係数!K9</f>
        <v>0.22638147728217903</v>
      </c>
      <c r="K96" s="97">
        <f>+係数!K10</f>
        <v>3.5748082075734031E-2</v>
      </c>
      <c r="L96" s="97">
        <f>+係数!K11</f>
        <v>0.38249931824379602</v>
      </c>
      <c r="M96" s="97">
        <f>+係数!K12</f>
        <v>0.13269238292711552</v>
      </c>
      <c r="N96" s="97">
        <f>+係数!K13</f>
        <v>0.32722133574330081</v>
      </c>
      <c r="O96" s="97">
        <f>+係数!K14</f>
        <v>0.36445981873960048</v>
      </c>
      <c r="P96" s="97">
        <f>+係数!K15</f>
        <v>1.0233753353019409E-2</v>
      </c>
      <c r="Q96" s="93"/>
      <c r="R96" s="93"/>
    </row>
    <row r="97" spans="3:18" s="33" customFormat="1" ht="14.25" customHeight="1">
      <c r="D97" s="93"/>
      <c r="E97" s="93"/>
      <c r="F97" s="93"/>
      <c r="G97" s="93"/>
      <c r="H97" s="93"/>
      <c r="I97" s="93"/>
      <c r="J97" s="93"/>
      <c r="K97" s="93"/>
      <c r="L97" s="93"/>
      <c r="M97" s="93"/>
      <c r="N97" s="93"/>
      <c r="O97" s="93"/>
      <c r="P97" s="93"/>
      <c r="Q97" s="93"/>
      <c r="R97" s="93"/>
    </row>
    <row r="98" spans="3:18" s="33" customFormat="1" ht="14.25" customHeight="1">
      <c r="C98" s="30" t="s">
        <v>188</v>
      </c>
      <c r="D98" s="93"/>
      <c r="E98" s="93"/>
      <c r="F98" s="93"/>
      <c r="G98" s="93"/>
      <c r="H98" s="93"/>
      <c r="I98" s="93"/>
      <c r="J98" s="93"/>
      <c r="K98" s="93"/>
      <c r="L98" s="93"/>
      <c r="M98" s="93"/>
      <c r="N98" s="93"/>
      <c r="O98" s="93"/>
      <c r="P98" s="93"/>
      <c r="Q98" s="31" t="s">
        <v>57</v>
      </c>
      <c r="R98" s="93"/>
    </row>
    <row r="99" spans="3:18" s="33" customFormat="1" ht="13.5">
      <c r="C99" s="38"/>
      <c r="D99" s="675" t="str">
        <f t="shared" ref="D99:P99" si="22">D9</f>
        <v>01</v>
      </c>
      <c r="E99" s="675" t="str">
        <f t="shared" si="22"/>
        <v>02</v>
      </c>
      <c r="F99" s="675" t="str">
        <f t="shared" si="22"/>
        <v>03</v>
      </c>
      <c r="G99" s="675" t="str">
        <f t="shared" si="22"/>
        <v>04</v>
      </c>
      <c r="H99" s="675" t="str">
        <f t="shared" si="22"/>
        <v>05</v>
      </c>
      <c r="I99" s="675" t="str">
        <f t="shared" si="22"/>
        <v>06</v>
      </c>
      <c r="J99" s="675" t="str">
        <f t="shared" si="22"/>
        <v>07</v>
      </c>
      <c r="K99" s="675" t="str">
        <f t="shared" si="22"/>
        <v>08</v>
      </c>
      <c r="L99" s="675" t="str">
        <f t="shared" si="22"/>
        <v>09</v>
      </c>
      <c r="M99" s="675" t="str">
        <f t="shared" si="22"/>
        <v>10</v>
      </c>
      <c r="N99" s="675" t="str">
        <f t="shared" si="22"/>
        <v>11</v>
      </c>
      <c r="O99" s="675" t="str">
        <f t="shared" si="22"/>
        <v>12</v>
      </c>
      <c r="P99" s="675" t="str">
        <f t="shared" si="22"/>
        <v>13</v>
      </c>
      <c r="Q99" s="675"/>
      <c r="R99" s="93"/>
    </row>
    <row r="100" spans="3:18" s="33" customFormat="1" ht="28.5" customHeight="1">
      <c r="C100" s="74" t="s">
        <v>58</v>
      </c>
      <c r="D100" s="676" t="str">
        <f t="shared" ref="D100:Q100" si="23">D10</f>
        <v>農林漁業</v>
      </c>
      <c r="E100" s="676" t="str">
        <f t="shared" si="23"/>
        <v>鉱業</v>
      </c>
      <c r="F100" s="676" t="str">
        <f t="shared" si="23"/>
        <v>製造業</v>
      </c>
      <c r="G100" s="676" t="str">
        <f t="shared" si="23"/>
        <v>建設</v>
      </c>
      <c r="H100" s="676" t="str">
        <f t="shared" si="23"/>
        <v>電力・ガス・水道</v>
      </c>
      <c r="I100" s="676" t="str">
        <f t="shared" si="23"/>
        <v>商業　　　　　　　　</v>
      </c>
      <c r="J100" s="676" t="str">
        <f t="shared" si="23"/>
        <v>金融・保険　　　　　</v>
      </c>
      <c r="K100" s="676" t="str">
        <f t="shared" si="23"/>
        <v>不動産　　　　　　　</v>
      </c>
      <c r="L100" s="676" t="str">
        <f t="shared" si="23"/>
        <v>運輸・郵便　　　</v>
      </c>
      <c r="M100" s="676" t="str">
        <f t="shared" si="23"/>
        <v>情報通信</v>
      </c>
      <c r="N100" s="676" t="str">
        <f t="shared" si="23"/>
        <v>公務　　　　　　　　</v>
      </c>
      <c r="O100" s="676" t="str">
        <f t="shared" si="23"/>
        <v>サービス業</v>
      </c>
      <c r="P100" s="676" t="str">
        <f t="shared" si="23"/>
        <v>分類不明</v>
      </c>
      <c r="Q100" s="98" t="str">
        <f t="shared" si="23"/>
        <v>合計</v>
      </c>
    </row>
    <row r="101" spans="3:18" s="33" customFormat="1" ht="14.25" customHeight="1">
      <c r="C101" s="75" t="s">
        <v>99</v>
      </c>
      <c r="D101" s="76">
        <f>D88*D$96</f>
        <v>0</v>
      </c>
      <c r="E101" s="76">
        <f t="shared" ref="E101:P101" si="24">E88*E$96</f>
        <v>0</v>
      </c>
      <c r="F101" s="76">
        <f t="shared" si="24"/>
        <v>0</v>
      </c>
      <c r="G101" s="76">
        <f t="shared" si="24"/>
        <v>0</v>
      </c>
      <c r="H101" s="76">
        <f t="shared" si="24"/>
        <v>0</v>
      </c>
      <c r="I101" s="76">
        <f t="shared" si="24"/>
        <v>0</v>
      </c>
      <c r="J101" s="76">
        <f t="shared" si="24"/>
        <v>0</v>
      </c>
      <c r="K101" s="76">
        <f t="shared" si="24"/>
        <v>0</v>
      </c>
      <c r="L101" s="76">
        <f t="shared" si="24"/>
        <v>0</v>
      </c>
      <c r="M101" s="76">
        <f t="shared" si="24"/>
        <v>0</v>
      </c>
      <c r="N101" s="76">
        <f t="shared" si="24"/>
        <v>0</v>
      </c>
      <c r="O101" s="76">
        <f t="shared" si="24"/>
        <v>0</v>
      </c>
      <c r="P101" s="76">
        <f t="shared" si="24"/>
        <v>0</v>
      </c>
      <c r="Q101" s="76">
        <f>SUM(D101:P101)</f>
        <v>0</v>
      </c>
    </row>
    <row r="102" spans="3:18" s="33" customFormat="1" ht="14.25" customHeight="1">
      <c r="C102" s="77" t="s">
        <v>100</v>
      </c>
      <c r="D102" s="78">
        <f t="shared" ref="D102:P104" si="25">D89*D$96</f>
        <v>0</v>
      </c>
      <c r="E102" s="78">
        <f t="shared" si="25"/>
        <v>0</v>
      </c>
      <c r="F102" s="78">
        <f t="shared" si="25"/>
        <v>0</v>
      </c>
      <c r="G102" s="78">
        <f t="shared" si="25"/>
        <v>0</v>
      </c>
      <c r="H102" s="78">
        <f t="shared" si="25"/>
        <v>0</v>
      </c>
      <c r="I102" s="78">
        <f t="shared" si="25"/>
        <v>0</v>
      </c>
      <c r="J102" s="78">
        <f t="shared" si="25"/>
        <v>0</v>
      </c>
      <c r="K102" s="78">
        <f t="shared" si="25"/>
        <v>0</v>
      </c>
      <c r="L102" s="78">
        <f t="shared" si="25"/>
        <v>0</v>
      </c>
      <c r="M102" s="78">
        <f t="shared" si="25"/>
        <v>0</v>
      </c>
      <c r="N102" s="78">
        <f t="shared" si="25"/>
        <v>0</v>
      </c>
      <c r="O102" s="78">
        <f t="shared" si="25"/>
        <v>0</v>
      </c>
      <c r="P102" s="78">
        <f t="shared" si="25"/>
        <v>0</v>
      </c>
      <c r="Q102" s="78">
        <f>SUM(D102:P102)</f>
        <v>0</v>
      </c>
    </row>
    <row r="103" spans="3:18" s="33" customFormat="1" ht="14.25" customHeight="1">
      <c r="C103" s="77" t="s">
        <v>101</v>
      </c>
      <c r="D103" s="78">
        <f t="shared" si="25"/>
        <v>0</v>
      </c>
      <c r="E103" s="78">
        <f t="shared" si="25"/>
        <v>0</v>
      </c>
      <c r="F103" s="78">
        <f t="shared" si="25"/>
        <v>0</v>
      </c>
      <c r="G103" s="78">
        <f t="shared" si="25"/>
        <v>0</v>
      </c>
      <c r="H103" s="78">
        <f t="shared" si="25"/>
        <v>0</v>
      </c>
      <c r="I103" s="78">
        <f t="shared" si="25"/>
        <v>0</v>
      </c>
      <c r="J103" s="78">
        <f t="shared" si="25"/>
        <v>0</v>
      </c>
      <c r="K103" s="78">
        <f t="shared" si="25"/>
        <v>0</v>
      </c>
      <c r="L103" s="78">
        <f t="shared" si="25"/>
        <v>0</v>
      </c>
      <c r="M103" s="78">
        <f t="shared" si="25"/>
        <v>0</v>
      </c>
      <c r="N103" s="78">
        <f t="shared" si="25"/>
        <v>0</v>
      </c>
      <c r="O103" s="78">
        <f t="shared" si="25"/>
        <v>0</v>
      </c>
      <c r="P103" s="78">
        <f t="shared" si="25"/>
        <v>0</v>
      </c>
      <c r="Q103" s="78">
        <f>SUM(D103:P103)</f>
        <v>0</v>
      </c>
    </row>
    <row r="104" spans="3:18" s="33" customFormat="1" ht="14.25" customHeight="1">
      <c r="C104" s="79" t="s">
        <v>91</v>
      </c>
      <c r="D104" s="45">
        <f t="shared" si="25"/>
        <v>0</v>
      </c>
      <c r="E104" s="45">
        <f t="shared" si="25"/>
        <v>0</v>
      </c>
      <c r="F104" s="45">
        <f t="shared" si="25"/>
        <v>0</v>
      </c>
      <c r="G104" s="45">
        <f t="shared" si="25"/>
        <v>0</v>
      </c>
      <c r="H104" s="45">
        <f t="shared" si="25"/>
        <v>0</v>
      </c>
      <c r="I104" s="45">
        <f t="shared" si="25"/>
        <v>0</v>
      </c>
      <c r="J104" s="45">
        <f t="shared" si="25"/>
        <v>0</v>
      </c>
      <c r="K104" s="45">
        <f t="shared" si="25"/>
        <v>0</v>
      </c>
      <c r="L104" s="45">
        <f t="shared" si="25"/>
        <v>0</v>
      </c>
      <c r="M104" s="45">
        <f t="shared" si="25"/>
        <v>0</v>
      </c>
      <c r="N104" s="45">
        <f t="shared" si="25"/>
        <v>0</v>
      </c>
      <c r="O104" s="45">
        <f t="shared" si="25"/>
        <v>0</v>
      </c>
      <c r="P104" s="45">
        <f t="shared" si="25"/>
        <v>0</v>
      </c>
      <c r="Q104" s="45">
        <f>SUM(D104:P104)</f>
        <v>0</v>
      </c>
    </row>
    <row r="105" spans="3:18" s="33" customFormat="1" ht="10.7" customHeight="1">
      <c r="D105" s="93"/>
      <c r="E105" s="93"/>
      <c r="F105" s="93"/>
      <c r="G105" s="93"/>
      <c r="H105" s="93"/>
      <c r="I105" s="93"/>
      <c r="J105" s="93"/>
      <c r="K105" s="93"/>
      <c r="L105" s="93"/>
      <c r="M105" s="93"/>
      <c r="N105" s="93"/>
      <c r="O105" s="93"/>
      <c r="P105" s="93"/>
      <c r="Q105" s="93"/>
      <c r="R105" s="93"/>
    </row>
    <row r="106" spans="3:18" s="33" customFormat="1" ht="12.95" customHeight="1">
      <c r="C106" s="33" t="s">
        <v>104</v>
      </c>
      <c r="D106" s="93"/>
      <c r="E106" s="93"/>
      <c r="F106" s="93"/>
      <c r="G106" s="93"/>
      <c r="H106" s="93"/>
      <c r="I106" s="93"/>
      <c r="J106" s="93"/>
      <c r="K106" s="93"/>
      <c r="L106" s="93"/>
      <c r="M106" s="93"/>
      <c r="N106" s="93"/>
      <c r="O106" s="93"/>
      <c r="P106" s="93"/>
      <c r="Q106" s="93"/>
      <c r="R106" s="93"/>
    </row>
    <row r="107" spans="3:18" s="33" customFormat="1" ht="15" customHeight="1">
      <c r="D107" s="93"/>
      <c r="E107" s="93"/>
      <c r="F107" s="93"/>
      <c r="G107" s="93"/>
      <c r="H107" s="93"/>
      <c r="I107" s="93"/>
      <c r="J107" s="93"/>
      <c r="K107" s="93"/>
      <c r="L107" s="93"/>
      <c r="M107" s="93"/>
      <c r="N107" s="93"/>
      <c r="O107" s="93"/>
      <c r="P107" s="93"/>
      <c r="Q107" s="93"/>
      <c r="R107" s="93"/>
    </row>
    <row r="108" spans="3:18" s="33" customFormat="1" ht="15" customHeight="1">
      <c r="D108" s="93"/>
      <c r="E108" s="93"/>
      <c r="F108" s="93"/>
      <c r="G108" s="93"/>
      <c r="H108" s="93"/>
      <c r="I108" s="93"/>
      <c r="J108" s="93"/>
      <c r="K108" s="93"/>
      <c r="L108" s="93"/>
      <c r="M108" s="93"/>
      <c r="N108" s="93"/>
      <c r="O108" s="93"/>
      <c r="P108" s="93"/>
      <c r="Q108" s="93"/>
      <c r="R108" s="93"/>
    </row>
    <row r="109" spans="3:18" s="33" customFormat="1" ht="15" customHeight="1">
      <c r="D109" s="93"/>
      <c r="E109" s="93"/>
      <c r="F109" s="93"/>
      <c r="G109" s="93"/>
      <c r="H109" s="93"/>
      <c r="I109" s="93"/>
      <c r="J109" s="93"/>
      <c r="K109" s="93"/>
      <c r="L109" s="93"/>
      <c r="M109" s="93"/>
      <c r="N109" s="93"/>
      <c r="O109" s="93"/>
      <c r="P109" s="93"/>
      <c r="Q109" s="93"/>
      <c r="R109" s="93"/>
    </row>
    <row r="110" spans="3:18" s="33" customFormat="1" ht="15" customHeight="1">
      <c r="D110" s="93"/>
      <c r="E110" s="93"/>
      <c r="F110" s="93"/>
      <c r="G110" s="93"/>
      <c r="H110" s="93"/>
      <c r="I110" s="93"/>
      <c r="J110" s="93"/>
      <c r="K110" s="93"/>
      <c r="L110" s="93"/>
      <c r="M110" s="93"/>
      <c r="N110" s="93"/>
      <c r="O110" s="93"/>
      <c r="P110" s="93"/>
      <c r="Q110" s="93"/>
      <c r="R110" s="93"/>
    </row>
    <row r="111" spans="3:18" s="33" customFormat="1" ht="15" customHeight="1">
      <c r="D111" s="93"/>
      <c r="E111" s="93"/>
      <c r="F111" s="93"/>
      <c r="G111" s="93"/>
      <c r="H111" s="93"/>
      <c r="I111" s="93"/>
      <c r="J111" s="93"/>
      <c r="K111" s="93"/>
      <c r="L111" s="93"/>
      <c r="M111" s="93"/>
      <c r="N111" s="93"/>
      <c r="O111" s="93"/>
      <c r="P111" s="93"/>
      <c r="Q111" s="93"/>
      <c r="R111" s="93"/>
    </row>
    <row r="112" spans="3:18" s="33" customFormat="1" ht="15" customHeight="1">
      <c r="D112" s="93"/>
      <c r="E112" s="93"/>
      <c r="F112" s="93"/>
      <c r="G112" s="93"/>
      <c r="H112" s="93"/>
      <c r="I112" s="93"/>
      <c r="J112" s="93"/>
      <c r="K112" s="93"/>
      <c r="L112" s="93"/>
      <c r="M112" s="93"/>
      <c r="N112" s="93"/>
      <c r="O112" s="93"/>
      <c r="P112" s="93"/>
      <c r="Q112" s="93"/>
      <c r="R112" s="93"/>
    </row>
    <row r="113" spans="3:18" s="33" customFormat="1" ht="15" customHeight="1">
      <c r="D113" s="93"/>
      <c r="E113" s="93"/>
      <c r="F113" s="93"/>
      <c r="G113" s="93"/>
      <c r="H113" s="93"/>
      <c r="I113" s="93"/>
      <c r="J113" s="93"/>
      <c r="K113" s="93"/>
      <c r="L113" s="93"/>
      <c r="M113" s="93"/>
      <c r="N113" s="93"/>
      <c r="O113" s="93"/>
      <c r="P113" s="93"/>
      <c r="Q113" s="93"/>
      <c r="R113" s="93"/>
    </row>
    <row r="114" spans="3:18" s="33" customFormat="1" ht="15" customHeight="1">
      <c r="D114" s="93"/>
      <c r="E114" s="93"/>
      <c r="F114" s="93"/>
      <c r="G114" s="93"/>
      <c r="H114" s="93"/>
      <c r="I114" s="93"/>
      <c r="J114" s="93"/>
      <c r="K114" s="93"/>
      <c r="L114" s="93"/>
      <c r="M114" s="93"/>
      <c r="N114" s="93"/>
      <c r="O114" s="93"/>
      <c r="P114" s="93"/>
      <c r="Q114" s="93"/>
      <c r="R114" s="93"/>
    </row>
    <row r="115" spans="3:18" s="33" customFormat="1" ht="15" customHeight="1">
      <c r="D115" s="93"/>
      <c r="E115" s="93"/>
      <c r="F115" s="93"/>
      <c r="G115" s="93"/>
      <c r="H115" s="93"/>
      <c r="I115" s="93"/>
      <c r="J115" s="93"/>
      <c r="K115" s="93"/>
      <c r="L115" s="93"/>
      <c r="M115" s="93"/>
      <c r="N115" s="93"/>
      <c r="O115" s="93"/>
      <c r="P115" s="93"/>
      <c r="Q115" s="93"/>
      <c r="R115" s="93"/>
    </row>
    <row r="116" spans="3:18" s="33" customFormat="1" ht="15" customHeight="1">
      <c r="D116" s="93"/>
      <c r="E116" s="93"/>
      <c r="F116" s="93"/>
      <c r="G116" s="93"/>
      <c r="H116" s="93"/>
      <c r="I116" s="93"/>
      <c r="J116" s="93"/>
      <c r="K116" s="93"/>
      <c r="L116" s="93"/>
      <c r="M116" s="93"/>
      <c r="N116" s="93"/>
      <c r="O116" s="93"/>
      <c r="P116" s="93"/>
      <c r="Q116" s="93"/>
      <c r="R116" s="93"/>
    </row>
    <row r="117" spans="3:18" s="33" customFormat="1" ht="15" customHeight="1">
      <c r="D117" s="93"/>
      <c r="E117" s="93"/>
      <c r="F117" s="93"/>
      <c r="G117" s="93"/>
      <c r="H117" s="93"/>
      <c r="I117" s="93"/>
      <c r="J117" s="93"/>
      <c r="K117" s="93"/>
      <c r="L117" s="93"/>
      <c r="M117" s="93"/>
      <c r="N117" s="93"/>
      <c r="O117" s="93"/>
      <c r="P117" s="93"/>
      <c r="Q117" s="93"/>
      <c r="R117" s="93"/>
    </row>
    <row r="118" spans="3:18" s="33" customFormat="1" ht="15" customHeight="1">
      <c r="D118" s="93"/>
      <c r="E118" s="93"/>
      <c r="F118" s="93"/>
      <c r="G118" s="93"/>
      <c r="H118" s="93"/>
      <c r="I118" s="93"/>
      <c r="J118" s="93"/>
      <c r="K118" s="93"/>
      <c r="L118" s="93"/>
      <c r="M118" s="93"/>
      <c r="N118" s="93"/>
      <c r="O118" s="93"/>
      <c r="P118" s="93"/>
      <c r="Q118" s="93"/>
      <c r="R118" s="93"/>
    </row>
    <row r="119" spans="3:18" s="33" customFormat="1" ht="15" customHeight="1">
      <c r="D119" s="93"/>
      <c r="E119" s="93"/>
      <c r="F119" s="93"/>
      <c r="G119" s="93"/>
      <c r="H119" s="93"/>
      <c r="I119" s="93"/>
      <c r="J119" s="93"/>
      <c r="K119" s="93"/>
      <c r="L119" s="93"/>
      <c r="M119" s="93"/>
      <c r="N119" s="93"/>
      <c r="O119" s="93"/>
      <c r="P119" s="93"/>
      <c r="Q119" s="93"/>
      <c r="R119" s="93"/>
    </row>
    <row r="120" spans="3:18" s="33" customFormat="1" ht="15" customHeight="1">
      <c r="D120" s="93"/>
      <c r="E120" s="93"/>
      <c r="F120" s="93"/>
      <c r="G120" s="93"/>
      <c r="H120" s="93"/>
      <c r="I120" s="93"/>
      <c r="J120" s="93"/>
      <c r="K120" s="93"/>
      <c r="L120" s="93"/>
      <c r="M120" s="93"/>
      <c r="N120" s="93"/>
      <c r="O120" s="93"/>
      <c r="P120" s="93"/>
      <c r="Q120" s="93"/>
      <c r="R120" s="93"/>
    </row>
    <row r="121" spans="3:18" s="33" customFormat="1" ht="15" customHeight="1">
      <c r="D121" s="93"/>
      <c r="E121" s="93"/>
      <c r="F121" s="93"/>
      <c r="G121" s="93"/>
      <c r="H121" s="93"/>
      <c r="I121" s="93"/>
      <c r="J121" s="93"/>
      <c r="K121" s="93"/>
      <c r="L121" s="93"/>
      <c r="M121" s="93"/>
      <c r="N121" s="93"/>
      <c r="O121" s="93"/>
      <c r="P121" s="93"/>
      <c r="Q121" s="93"/>
      <c r="R121" s="93"/>
    </row>
    <row r="122" spans="3:18" s="33" customFormat="1" ht="17.25">
      <c r="C122" s="36" t="s">
        <v>189</v>
      </c>
      <c r="D122" s="93"/>
      <c r="E122" s="93"/>
      <c r="F122" s="93"/>
      <c r="G122" s="93"/>
      <c r="H122" s="93"/>
      <c r="I122" s="93"/>
      <c r="J122" s="93"/>
      <c r="K122" s="93"/>
      <c r="L122" s="93"/>
      <c r="M122" s="93"/>
      <c r="N122" s="93"/>
      <c r="O122" s="93"/>
      <c r="P122" s="93"/>
      <c r="Q122" s="93"/>
      <c r="R122" s="93"/>
    </row>
    <row r="123" spans="3:18" s="33" customFormat="1" ht="15" customHeight="1">
      <c r="D123" s="93"/>
      <c r="E123" s="93"/>
      <c r="F123" s="93"/>
      <c r="G123" s="93"/>
      <c r="H123" s="93"/>
      <c r="I123" s="93"/>
      <c r="J123" s="93"/>
      <c r="K123" s="93"/>
      <c r="L123" s="93"/>
      <c r="M123" s="93"/>
      <c r="N123" s="93"/>
      <c r="O123" s="93"/>
      <c r="P123" s="93"/>
      <c r="Q123" s="93"/>
      <c r="R123" s="93"/>
    </row>
    <row r="124" spans="3:18" s="33" customFormat="1" ht="15" customHeight="1">
      <c r="C124" s="30" t="s">
        <v>190</v>
      </c>
      <c r="D124" s="27"/>
      <c r="E124" s="27"/>
      <c r="F124" s="70"/>
      <c r="G124" s="71"/>
      <c r="H124" s="27"/>
      <c r="I124" s="27"/>
      <c r="J124" s="72"/>
      <c r="K124" s="73"/>
      <c r="L124" s="27"/>
      <c r="M124" s="27"/>
      <c r="N124" s="27"/>
      <c r="O124" s="27"/>
      <c r="P124" s="27"/>
      <c r="Q124" s="31" t="s">
        <v>57</v>
      </c>
      <c r="R124" s="93"/>
    </row>
    <row r="125" spans="3:18" s="33" customFormat="1" ht="15" customHeight="1">
      <c r="C125" s="38"/>
      <c r="D125" s="675" t="str">
        <f t="shared" ref="D125:P125" si="26">D9</f>
        <v>01</v>
      </c>
      <c r="E125" s="675" t="str">
        <f t="shared" si="26"/>
        <v>02</v>
      </c>
      <c r="F125" s="675" t="str">
        <f t="shared" si="26"/>
        <v>03</v>
      </c>
      <c r="G125" s="675" t="str">
        <f t="shared" si="26"/>
        <v>04</v>
      </c>
      <c r="H125" s="675" t="str">
        <f t="shared" si="26"/>
        <v>05</v>
      </c>
      <c r="I125" s="675" t="str">
        <f t="shared" si="26"/>
        <v>06</v>
      </c>
      <c r="J125" s="675" t="str">
        <f t="shared" si="26"/>
        <v>07</v>
      </c>
      <c r="K125" s="675" t="str">
        <f t="shared" si="26"/>
        <v>08</v>
      </c>
      <c r="L125" s="675" t="str">
        <f t="shared" si="26"/>
        <v>09</v>
      </c>
      <c r="M125" s="675" t="str">
        <f t="shared" si="26"/>
        <v>10</v>
      </c>
      <c r="N125" s="675" t="str">
        <f t="shared" si="26"/>
        <v>11</v>
      </c>
      <c r="O125" s="675" t="str">
        <f t="shared" si="26"/>
        <v>12</v>
      </c>
      <c r="P125" s="675" t="str">
        <f t="shared" si="26"/>
        <v>13</v>
      </c>
      <c r="Q125" s="675"/>
      <c r="R125" s="93"/>
    </row>
    <row r="126" spans="3:18" s="33" customFormat="1" ht="28.5" customHeight="1">
      <c r="C126" s="74" t="s">
        <v>58</v>
      </c>
      <c r="D126" s="703" t="str">
        <f t="shared" ref="D126:Q126" si="27">D10</f>
        <v>農林漁業</v>
      </c>
      <c r="E126" s="703" t="str">
        <f t="shared" si="27"/>
        <v>鉱業</v>
      </c>
      <c r="F126" s="703" t="str">
        <f t="shared" si="27"/>
        <v>製造業</v>
      </c>
      <c r="G126" s="703" t="str">
        <f t="shared" si="27"/>
        <v>建設</v>
      </c>
      <c r="H126" s="703" t="str">
        <f t="shared" si="27"/>
        <v>電力・ガス・水道</v>
      </c>
      <c r="I126" s="703" t="str">
        <f t="shared" si="27"/>
        <v>商業　　　　　　　　</v>
      </c>
      <c r="J126" s="703" t="str">
        <f t="shared" si="27"/>
        <v>金融・保険　　　　　</v>
      </c>
      <c r="K126" s="703" t="str">
        <f t="shared" si="27"/>
        <v>不動産　　　　　　　</v>
      </c>
      <c r="L126" s="703" t="str">
        <f t="shared" si="27"/>
        <v>運輸・郵便　　　</v>
      </c>
      <c r="M126" s="703" t="str">
        <f t="shared" si="27"/>
        <v>情報通信</v>
      </c>
      <c r="N126" s="703" t="str">
        <f t="shared" si="27"/>
        <v>公務　　　　　　　　</v>
      </c>
      <c r="O126" s="703" t="str">
        <f t="shared" si="27"/>
        <v>サービス業</v>
      </c>
      <c r="P126" s="703" t="str">
        <f t="shared" si="27"/>
        <v>分類不明</v>
      </c>
      <c r="Q126" s="703" t="str">
        <f t="shared" si="27"/>
        <v>合計</v>
      </c>
      <c r="R126" s="93"/>
    </row>
    <row r="127" spans="3:18" s="33" customFormat="1" ht="15" customHeight="1">
      <c r="C127" s="75" t="s">
        <v>99</v>
      </c>
      <c r="D127" s="76">
        <f>詳細1!D56</f>
        <v>0</v>
      </c>
      <c r="E127" s="76">
        <f>詳細1!E56</f>
        <v>0</v>
      </c>
      <c r="F127" s="76">
        <f>詳細1!F56</f>
        <v>0</v>
      </c>
      <c r="G127" s="76">
        <f>詳細1!G56</f>
        <v>0</v>
      </c>
      <c r="H127" s="76">
        <f>詳細1!H56</f>
        <v>0</v>
      </c>
      <c r="I127" s="76">
        <f>詳細1!I56</f>
        <v>0</v>
      </c>
      <c r="J127" s="76">
        <f>詳細1!J56</f>
        <v>0</v>
      </c>
      <c r="K127" s="76">
        <f>詳細1!K56</f>
        <v>0</v>
      </c>
      <c r="L127" s="76">
        <f>詳細1!L56</f>
        <v>0</v>
      </c>
      <c r="M127" s="76">
        <f>詳細1!M56</f>
        <v>0</v>
      </c>
      <c r="N127" s="76">
        <f>詳細1!N56</f>
        <v>0</v>
      </c>
      <c r="O127" s="76">
        <f>詳細1!O56</f>
        <v>0</v>
      </c>
      <c r="P127" s="76">
        <f>詳細1!P56</f>
        <v>0</v>
      </c>
      <c r="Q127" s="76">
        <f>SUM(D127:P127)</f>
        <v>0</v>
      </c>
      <c r="R127" s="93"/>
    </row>
    <row r="128" spans="3:18" s="33" customFormat="1" ht="15" customHeight="1">
      <c r="C128" s="77" t="s">
        <v>100</v>
      </c>
      <c r="D128" s="78">
        <f>詳細1!D57</f>
        <v>0</v>
      </c>
      <c r="E128" s="78">
        <f>詳細1!E57</f>
        <v>0</v>
      </c>
      <c r="F128" s="78">
        <f>詳細1!F57</f>
        <v>0</v>
      </c>
      <c r="G128" s="78">
        <f>詳細1!G57</f>
        <v>0</v>
      </c>
      <c r="H128" s="78">
        <f>詳細1!H57</f>
        <v>0</v>
      </c>
      <c r="I128" s="78">
        <f>詳細1!I57</f>
        <v>0</v>
      </c>
      <c r="J128" s="78">
        <f>詳細1!J57</f>
        <v>0</v>
      </c>
      <c r="K128" s="78">
        <f>詳細1!K57</f>
        <v>0</v>
      </c>
      <c r="L128" s="78">
        <f>詳細1!L57</f>
        <v>0</v>
      </c>
      <c r="M128" s="78">
        <f>詳細1!M57</f>
        <v>0</v>
      </c>
      <c r="N128" s="78">
        <f>詳細1!N57</f>
        <v>0</v>
      </c>
      <c r="O128" s="78">
        <f>詳細1!O57</f>
        <v>0</v>
      </c>
      <c r="P128" s="78">
        <f>詳細1!P57</f>
        <v>0</v>
      </c>
      <c r="Q128" s="78">
        <f>SUM(D128:P128)</f>
        <v>0</v>
      </c>
      <c r="R128" s="93"/>
    </row>
    <row r="129" spans="3:18" s="33" customFormat="1" ht="15" customHeight="1">
      <c r="C129" s="77" t="s">
        <v>101</v>
      </c>
      <c r="D129" s="78">
        <f>詳細1!D58</f>
        <v>0</v>
      </c>
      <c r="E129" s="78">
        <f>詳細1!E58</f>
        <v>0</v>
      </c>
      <c r="F129" s="78">
        <f>詳細1!F58</f>
        <v>0</v>
      </c>
      <c r="G129" s="78">
        <f>詳細1!G58</f>
        <v>0</v>
      </c>
      <c r="H129" s="78">
        <f>詳細1!H58</f>
        <v>0</v>
      </c>
      <c r="I129" s="78">
        <f>詳細1!I58</f>
        <v>0</v>
      </c>
      <c r="J129" s="78">
        <f>詳細1!J58</f>
        <v>0</v>
      </c>
      <c r="K129" s="78">
        <f>詳細1!K58</f>
        <v>0</v>
      </c>
      <c r="L129" s="78">
        <f>詳細1!L58</f>
        <v>0</v>
      </c>
      <c r="M129" s="78">
        <f>詳細1!M58</f>
        <v>0</v>
      </c>
      <c r="N129" s="78">
        <f>詳細1!N58</f>
        <v>0</v>
      </c>
      <c r="O129" s="78">
        <f>詳細1!O58</f>
        <v>0</v>
      </c>
      <c r="P129" s="78">
        <f>詳細1!P58</f>
        <v>0</v>
      </c>
      <c r="Q129" s="78">
        <f>SUM(D129:P129)</f>
        <v>0</v>
      </c>
      <c r="R129" s="93"/>
    </row>
    <row r="130" spans="3:18" s="33" customFormat="1" ht="15" customHeight="1">
      <c r="C130" s="79" t="s">
        <v>91</v>
      </c>
      <c r="D130" s="45">
        <f>詳細1!D59</f>
        <v>0</v>
      </c>
      <c r="E130" s="45">
        <f>詳細1!E59</f>
        <v>0</v>
      </c>
      <c r="F130" s="45">
        <f>詳細1!F59</f>
        <v>0</v>
      </c>
      <c r="G130" s="45">
        <f>詳細1!G59</f>
        <v>0</v>
      </c>
      <c r="H130" s="45">
        <f>詳細1!H59</f>
        <v>0</v>
      </c>
      <c r="I130" s="45">
        <f>詳細1!I59</f>
        <v>0</v>
      </c>
      <c r="J130" s="45">
        <f>詳細1!J59</f>
        <v>0</v>
      </c>
      <c r="K130" s="45">
        <f>詳細1!K59</f>
        <v>0</v>
      </c>
      <c r="L130" s="45">
        <f>詳細1!L59</f>
        <v>0</v>
      </c>
      <c r="M130" s="45">
        <f>詳細1!M59</f>
        <v>0</v>
      </c>
      <c r="N130" s="45">
        <f>詳細1!N59</f>
        <v>0</v>
      </c>
      <c r="O130" s="45">
        <f>詳細1!O59</f>
        <v>0</v>
      </c>
      <c r="P130" s="45">
        <f>詳細1!P59</f>
        <v>0</v>
      </c>
      <c r="Q130" s="45">
        <f>SUM(D130:P130)</f>
        <v>0</v>
      </c>
      <c r="R130" s="93"/>
    </row>
    <row r="131" spans="3:18" s="33" customFormat="1" ht="15" customHeight="1">
      <c r="D131" s="93"/>
      <c r="E131" s="93"/>
      <c r="F131" s="93"/>
      <c r="G131" s="93"/>
      <c r="H131" s="93"/>
      <c r="I131" s="93"/>
      <c r="J131" s="93"/>
      <c r="K131" s="93"/>
      <c r="L131" s="93"/>
      <c r="M131" s="93"/>
      <c r="N131" s="93"/>
      <c r="O131" s="93"/>
      <c r="P131" s="93"/>
      <c r="Q131" s="93"/>
      <c r="R131" s="93"/>
    </row>
    <row r="132" spans="3:18" s="33" customFormat="1" ht="15" customHeight="1">
      <c r="C132" s="30" t="s">
        <v>181</v>
      </c>
      <c r="D132" s="27"/>
      <c r="E132" s="27"/>
      <c r="F132" s="70"/>
      <c r="G132" s="71"/>
      <c r="H132" s="27"/>
      <c r="I132" s="27"/>
      <c r="J132" s="72"/>
      <c r="K132" s="73"/>
      <c r="L132" s="27"/>
      <c r="M132" s="27"/>
      <c r="N132" s="27"/>
      <c r="O132" s="27"/>
      <c r="P132" s="27"/>
      <c r="Q132" s="93"/>
      <c r="R132" s="93"/>
    </row>
    <row r="133" spans="3:18" s="33" customFormat="1" ht="15" customHeight="1">
      <c r="C133" s="38"/>
      <c r="D133" s="675" t="str">
        <f t="shared" ref="D133:P133" si="28">D9</f>
        <v>01</v>
      </c>
      <c r="E133" s="675" t="str">
        <f t="shared" si="28"/>
        <v>02</v>
      </c>
      <c r="F133" s="675" t="str">
        <f t="shared" si="28"/>
        <v>03</v>
      </c>
      <c r="G133" s="675" t="str">
        <f t="shared" si="28"/>
        <v>04</v>
      </c>
      <c r="H133" s="675" t="str">
        <f t="shared" si="28"/>
        <v>05</v>
      </c>
      <c r="I133" s="675" t="str">
        <f t="shared" si="28"/>
        <v>06</v>
      </c>
      <c r="J133" s="675" t="str">
        <f t="shared" si="28"/>
        <v>07</v>
      </c>
      <c r="K133" s="675" t="str">
        <f t="shared" si="28"/>
        <v>08</v>
      </c>
      <c r="L133" s="675" t="str">
        <f t="shared" si="28"/>
        <v>09</v>
      </c>
      <c r="M133" s="675" t="str">
        <f t="shared" si="28"/>
        <v>10</v>
      </c>
      <c r="N133" s="675" t="str">
        <f t="shared" si="28"/>
        <v>11</v>
      </c>
      <c r="O133" s="675" t="str">
        <f t="shared" si="28"/>
        <v>12</v>
      </c>
      <c r="P133" s="675" t="str">
        <f t="shared" si="28"/>
        <v>13</v>
      </c>
      <c r="Q133" s="93"/>
      <c r="R133" s="93"/>
    </row>
    <row r="134" spans="3:18" s="33" customFormat="1" ht="28.5" customHeight="1">
      <c r="C134" s="74" t="s">
        <v>58</v>
      </c>
      <c r="D134" s="703" t="str">
        <f t="shared" ref="D134:P134" si="29">D10</f>
        <v>農林漁業</v>
      </c>
      <c r="E134" s="703" t="str">
        <f t="shared" si="29"/>
        <v>鉱業</v>
      </c>
      <c r="F134" s="703" t="str">
        <f t="shared" si="29"/>
        <v>製造業</v>
      </c>
      <c r="G134" s="703" t="str">
        <f t="shared" si="29"/>
        <v>建設</v>
      </c>
      <c r="H134" s="703" t="str">
        <f t="shared" si="29"/>
        <v>電力・ガス・水道</v>
      </c>
      <c r="I134" s="703" t="str">
        <f t="shared" si="29"/>
        <v>商業　　　　　　　　</v>
      </c>
      <c r="J134" s="703" t="str">
        <f t="shared" si="29"/>
        <v>金融・保険　　　　　</v>
      </c>
      <c r="K134" s="703" t="str">
        <f t="shared" si="29"/>
        <v>不動産　　　　　　　</v>
      </c>
      <c r="L134" s="703" t="str">
        <f t="shared" si="29"/>
        <v>運輸・郵便　　　</v>
      </c>
      <c r="M134" s="703" t="str">
        <f t="shared" si="29"/>
        <v>情報通信</v>
      </c>
      <c r="N134" s="703" t="str">
        <f t="shared" si="29"/>
        <v>公務　　　　　　　　</v>
      </c>
      <c r="O134" s="703" t="str">
        <f t="shared" si="29"/>
        <v>サービス業</v>
      </c>
      <c r="P134" s="703" t="str">
        <f t="shared" si="29"/>
        <v>分類不明</v>
      </c>
      <c r="Q134" s="93"/>
      <c r="R134" s="93"/>
    </row>
    <row r="135" spans="3:18" s="33" customFormat="1" ht="15" customHeight="1">
      <c r="C135" s="96" t="s">
        <v>177</v>
      </c>
      <c r="D135" s="97">
        <f>+係数!K16</f>
        <v>0.10248162882468638</v>
      </c>
      <c r="E135" s="97">
        <f>+係数!K17</f>
        <v>0.17081872786632915</v>
      </c>
      <c r="F135" s="97">
        <f>+係数!K18</f>
        <v>0.12665347612981989</v>
      </c>
      <c r="G135" s="97">
        <f>+係数!K19</f>
        <v>0.29919288249243992</v>
      </c>
      <c r="H135" s="97">
        <f>+係数!K20</f>
        <v>6.9400057237943139E-2</v>
      </c>
      <c r="I135" s="97">
        <f>+係数!K21</f>
        <v>0.33395418025267887</v>
      </c>
      <c r="J135" s="97">
        <f>+係数!K22</f>
        <v>0.24090799791194156</v>
      </c>
      <c r="K135" s="97">
        <f>+係数!K23</f>
        <v>5.2309908131753562E-2</v>
      </c>
      <c r="L135" s="97">
        <f>+係数!K24</f>
        <v>0.28641311595098773</v>
      </c>
      <c r="M135" s="97">
        <f>+係数!K25</f>
        <v>0.1796949487111151</v>
      </c>
      <c r="N135" s="97">
        <f>+係数!K26</f>
        <v>0.2680581560834624</v>
      </c>
      <c r="O135" s="97">
        <f>+係数!K27</f>
        <v>0.34660326868083741</v>
      </c>
      <c r="P135" s="97">
        <f>+係数!K28</f>
        <v>1.0614513248811644E-2</v>
      </c>
      <c r="Q135" s="93"/>
      <c r="R135" s="93"/>
    </row>
    <row r="136" spans="3:18" s="33" customFormat="1" ht="15" customHeight="1">
      <c r="D136" s="93"/>
      <c r="E136" s="93"/>
      <c r="F136" s="93"/>
      <c r="G136" s="93"/>
      <c r="H136" s="93"/>
      <c r="I136" s="93"/>
      <c r="J136" s="93"/>
      <c r="K136" s="93"/>
      <c r="L136" s="93"/>
      <c r="M136" s="93"/>
      <c r="N136" s="93"/>
      <c r="O136" s="93"/>
      <c r="P136" s="93"/>
      <c r="Q136" s="93"/>
      <c r="R136" s="93"/>
    </row>
    <row r="137" spans="3:18" s="33" customFormat="1" ht="14.25" customHeight="1">
      <c r="C137" s="30" t="s">
        <v>191</v>
      </c>
      <c r="D137" s="93"/>
      <c r="E137" s="93"/>
      <c r="F137" s="93"/>
      <c r="G137" s="93"/>
      <c r="H137" s="93"/>
      <c r="I137" s="93"/>
      <c r="J137" s="93"/>
      <c r="K137" s="93"/>
      <c r="L137" s="93"/>
      <c r="M137" s="93"/>
      <c r="N137" s="93"/>
      <c r="O137" s="93"/>
      <c r="P137" s="93"/>
      <c r="Q137" s="31" t="s">
        <v>57</v>
      </c>
      <c r="R137" s="93"/>
    </row>
    <row r="138" spans="3:18" s="33" customFormat="1" ht="12.95" customHeight="1">
      <c r="C138" s="38"/>
      <c r="D138" s="675" t="str">
        <f t="shared" ref="D138:P138" si="30">D9</f>
        <v>01</v>
      </c>
      <c r="E138" s="675" t="str">
        <f t="shared" si="30"/>
        <v>02</v>
      </c>
      <c r="F138" s="675" t="str">
        <f t="shared" si="30"/>
        <v>03</v>
      </c>
      <c r="G138" s="675" t="str">
        <f t="shared" si="30"/>
        <v>04</v>
      </c>
      <c r="H138" s="675" t="str">
        <f t="shared" si="30"/>
        <v>05</v>
      </c>
      <c r="I138" s="675" t="str">
        <f t="shared" si="30"/>
        <v>06</v>
      </c>
      <c r="J138" s="675" t="str">
        <f t="shared" si="30"/>
        <v>07</v>
      </c>
      <c r="K138" s="675" t="str">
        <f t="shared" si="30"/>
        <v>08</v>
      </c>
      <c r="L138" s="675" t="str">
        <f t="shared" si="30"/>
        <v>09</v>
      </c>
      <c r="M138" s="675" t="str">
        <f t="shared" si="30"/>
        <v>10</v>
      </c>
      <c r="N138" s="675" t="str">
        <f t="shared" si="30"/>
        <v>11</v>
      </c>
      <c r="O138" s="675" t="str">
        <f t="shared" si="30"/>
        <v>12</v>
      </c>
      <c r="P138" s="675" t="str">
        <f t="shared" si="30"/>
        <v>13</v>
      </c>
      <c r="Q138" s="675"/>
      <c r="R138" s="93"/>
    </row>
    <row r="139" spans="3:18" s="33" customFormat="1" ht="28.5" customHeight="1">
      <c r="C139" s="74" t="s">
        <v>58</v>
      </c>
      <c r="D139" s="703" t="str">
        <f t="shared" ref="D139:Q139" si="31">D10</f>
        <v>農林漁業</v>
      </c>
      <c r="E139" s="98" t="str">
        <f t="shared" si="31"/>
        <v>鉱業</v>
      </c>
      <c r="F139" s="98" t="str">
        <f t="shared" si="31"/>
        <v>製造業</v>
      </c>
      <c r="G139" s="98" t="str">
        <f t="shared" si="31"/>
        <v>建設</v>
      </c>
      <c r="H139" s="98" t="str">
        <f t="shared" si="31"/>
        <v>電力・ガス・水道</v>
      </c>
      <c r="I139" s="98" t="str">
        <f t="shared" si="31"/>
        <v>商業　　　　　　　　</v>
      </c>
      <c r="J139" s="98" t="str">
        <f t="shared" si="31"/>
        <v>金融・保険　　　　　</v>
      </c>
      <c r="K139" s="98" t="str">
        <f t="shared" si="31"/>
        <v>不動産　　　　　　　</v>
      </c>
      <c r="L139" s="98" t="str">
        <f t="shared" si="31"/>
        <v>運輸・郵便　　　</v>
      </c>
      <c r="M139" s="98" t="str">
        <f t="shared" si="31"/>
        <v>情報通信</v>
      </c>
      <c r="N139" s="98" t="str">
        <f t="shared" si="31"/>
        <v>公務　　　　　　　　</v>
      </c>
      <c r="O139" s="98" t="str">
        <f t="shared" si="31"/>
        <v>サービス業</v>
      </c>
      <c r="P139" s="98" t="str">
        <f t="shared" si="31"/>
        <v>分類不明</v>
      </c>
      <c r="Q139" s="98" t="str">
        <f t="shared" si="31"/>
        <v>合計</v>
      </c>
      <c r="R139" s="93"/>
    </row>
    <row r="140" spans="3:18" s="33" customFormat="1" ht="14.25" customHeight="1">
      <c r="C140" s="75" t="s">
        <v>99</v>
      </c>
      <c r="D140" s="76">
        <f>D127*D$135</f>
        <v>0</v>
      </c>
      <c r="E140" s="76">
        <f t="shared" ref="E140:P140" si="32">E127*E$135</f>
        <v>0</v>
      </c>
      <c r="F140" s="76">
        <f t="shared" si="32"/>
        <v>0</v>
      </c>
      <c r="G140" s="76">
        <f t="shared" si="32"/>
        <v>0</v>
      </c>
      <c r="H140" s="76">
        <f t="shared" si="32"/>
        <v>0</v>
      </c>
      <c r="I140" s="76">
        <f t="shared" si="32"/>
        <v>0</v>
      </c>
      <c r="J140" s="76">
        <f t="shared" si="32"/>
        <v>0</v>
      </c>
      <c r="K140" s="76">
        <f t="shared" si="32"/>
        <v>0</v>
      </c>
      <c r="L140" s="76">
        <f t="shared" si="32"/>
        <v>0</v>
      </c>
      <c r="M140" s="76">
        <f t="shared" si="32"/>
        <v>0</v>
      </c>
      <c r="N140" s="76">
        <f t="shared" si="32"/>
        <v>0</v>
      </c>
      <c r="O140" s="76">
        <f t="shared" si="32"/>
        <v>0</v>
      </c>
      <c r="P140" s="76">
        <f t="shared" si="32"/>
        <v>0</v>
      </c>
      <c r="Q140" s="76">
        <f>SUM(D140:P140)</f>
        <v>0</v>
      </c>
      <c r="R140" s="93"/>
    </row>
    <row r="141" spans="3:18" s="33" customFormat="1" ht="14.25" customHeight="1">
      <c r="C141" s="77" t="s">
        <v>100</v>
      </c>
      <c r="D141" s="78">
        <f t="shared" ref="D141:P143" si="33">D128*D$135</f>
        <v>0</v>
      </c>
      <c r="E141" s="78">
        <f t="shared" si="33"/>
        <v>0</v>
      </c>
      <c r="F141" s="78">
        <f t="shared" si="33"/>
        <v>0</v>
      </c>
      <c r="G141" s="78">
        <f t="shared" si="33"/>
        <v>0</v>
      </c>
      <c r="H141" s="78">
        <f t="shared" si="33"/>
        <v>0</v>
      </c>
      <c r="I141" s="78">
        <f t="shared" si="33"/>
        <v>0</v>
      </c>
      <c r="J141" s="78">
        <f t="shared" si="33"/>
        <v>0</v>
      </c>
      <c r="K141" s="78">
        <f t="shared" si="33"/>
        <v>0</v>
      </c>
      <c r="L141" s="78">
        <f t="shared" si="33"/>
        <v>0</v>
      </c>
      <c r="M141" s="78">
        <f t="shared" si="33"/>
        <v>0</v>
      </c>
      <c r="N141" s="78">
        <f t="shared" si="33"/>
        <v>0</v>
      </c>
      <c r="O141" s="78">
        <f t="shared" si="33"/>
        <v>0</v>
      </c>
      <c r="P141" s="78">
        <f t="shared" si="33"/>
        <v>0</v>
      </c>
      <c r="Q141" s="78">
        <f>SUM(D141:P141)</f>
        <v>0</v>
      </c>
      <c r="R141" s="93"/>
    </row>
    <row r="142" spans="3:18" s="33" customFormat="1" ht="14.25" customHeight="1">
      <c r="C142" s="77" t="s">
        <v>101</v>
      </c>
      <c r="D142" s="78">
        <f t="shared" si="33"/>
        <v>0</v>
      </c>
      <c r="E142" s="78">
        <f t="shared" si="33"/>
        <v>0</v>
      </c>
      <c r="F142" s="78">
        <f t="shared" si="33"/>
        <v>0</v>
      </c>
      <c r="G142" s="78">
        <f t="shared" si="33"/>
        <v>0</v>
      </c>
      <c r="H142" s="78">
        <f t="shared" si="33"/>
        <v>0</v>
      </c>
      <c r="I142" s="78">
        <f t="shared" si="33"/>
        <v>0</v>
      </c>
      <c r="J142" s="78">
        <f t="shared" si="33"/>
        <v>0</v>
      </c>
      <c r="K142" s="78">
        <f t="shared" si="33"/>
        <v>0</v>
      </c>
      <c r="L142" s="78">
        <f t="shared" si="33"/>
        <v>0</v>
      </c>
      <c r="M142" s="78">
        <f t="shared" si="33"/>
        <v>0</v>
      </c>
      <c r="N142" s="78">
        <f t="shared" si="33"/>
        <v>0</v>
      </c>
      <c r="O142" s="78">
        <f t="shared" si="33"/>
        <v>0</v>
      </c>
      <c r="P142" s="78">
        <f t="shared" si="33"/>
        <v>0</v>
      </c>
      <c r="Q142" s="78">
        <f>SUM(D142:P142)</f>
        <v>0</v>
      </c>
      <c r="R142" s="93"/>
    </row>
    <row r="143" spans="3:18" s="33" customFormat="1" ht="14.25" customHeight="1">
      <c r="C143" s="79" t="s">
        <v>91</v>
      </c>
      <c r="D143" s="45">
        <f t="shared" si="33"/>
        <v>0</v>
      </c>
      <c r="E143" s="45">
        <f t="shared" si="33"/>
        <v>0</v>
      </c>
      <c r="F143" s="45">
        <f t="shared" si="33"/>
        <v>0</v>
      </c>
      <c r="G143" s="45">
        <f t="shared" si="33"/>
        <v>0</v>
      </c>
      <c r="H143" s="45">
        <f t="shared" si="33"/>
        <v>0</v>
      </c>
      <c r="I143" s="45">
        <f t="shared" si="33"/>
        <v>0</v>
      </c>
      <c r="J143" s="45">
        <f t="shared" si="33"/>
        <v>0</v>
      </c>
      <c r="K143" s="45">
        <f t="shared" si="33"/>
        <v>0</v>
      </c>
      <c r="L143" s="45">
        <f t="shared" si="33"/>
        <v>0</v>
      </c>
      <c r="M143" s="45">
        <f t="shared" si="33"/>
        <v>0</v>
      </c>
      <c r="N143" s="45">
        <f t="shared" si="33"/>
        <v>0</v>
      </c>
      <c r="O143" s="45">
        <f t="shared" si="33"/>
        <v>0</v>
      </c>
      <c r="P143" s="45">
        <f t="shared" si="33"/>
        <v>0</v>
      </c>
      <c r="Q143" s="45">
        <f>SUM(D143:P143)</f>
        <v>0</v>
      </c>
      <c r="R143" s="93"/>
    </row>
    <row r="144" spans="3:18" s="33" customFormat="1" ht="15" customHeight="1">
      <c r="D144" s="93"/>
      <c r="E144" s="93"/>
      <c r="F144" s="93"/>
      <c r="G144" s="93"/>
      <c r="H144" s="93"/>
      <c r="I144" s="93"/>
      <c r="J144" s="93"/>
      <c r="K144" s="93"/>
      <c r="L144" s="93"/>
      <c r="M144" s="93"/>
      <c r="N144" s="93"/>
      <c r="O144" s="93"/>
      <c r="P144" s="93"/>
      <c r="Q144" s="93"/>
      <c r="R144" s="93"/>
    </row>
    <row r="145" spans="3:18" s="33" customFormat="1" ht="15" customHeight="1">
      <c r="D145" s="93"/>
      <c r="E145" s="93"/>
      <c r="F145" s="93"/>
      <c r="G145" s="93"/>
      <c r="H145" s="93"/>
      <c r="I145" s="93"/>
      <c r="J145" s="93"/>
      <c r="K145" s="93"/>
      <c r="L145" s="93"/>
      <c r="M145" s="93"/>
      <c r="N145" s="93"/>
      <c r="O145" s="93"/>
      <c r="P145" s="93"/>
      <c r="Q145" s="93"/>
      <c r="R145" s="93"/>
    </row>
    <row r="146" spans="3:18" s="33" customFormat="1" ht="15" customHeight="1">
      <c r="D146" s="93"/>
      <c r="E146" s="93"/>
      <c r="F146" s="93"/>
      <c r="G146" s="93"/>
      <c r="H146" s="93"/>
      <c r="I146" s="93"/>
      <c r="J146" s="93"/>
      <c r="K146" s="93"/>
      <c r="L146" s="93"/>
      <c r="M146" s="93"/>
      <c r="N146" s="93"/>
      <c r="O146" s="93"/>
      <c r="P146" s="93"/>
      <c r="Q146" s="93"/>
      <c r="R146" s="93"/>
    </row>
    <row r="147" spans="3:18" s="33" customFormat="1" ht="15" customHeight="1">
      <c r="D147" s="93"/>
      <c r="E147" s="93"/>
      <c r="F147" s="93"/>
      <c r="G147" s="93"/>
      <c r="H147" s="93"/>
      <c r="I147" s="93"/>
      <c r="J147" s="93"/>
      <c r="K147" s="93"/>
      <c r="L147" s="93"/>
      <c r="M147" s="93"/>
      <c r="N147" s="93"/>
      <c r="O147" s="93"/>
      <c r="P147" s="93"/>
      <c r="Q147" s="93"/>
      <c r="R147" s="93"/>
    </row>
    <row r="148" spans="3:18" s="33" customFormat="1" ht="15" customHeight="1">
      <c r="C148" s="36" t="s">
        <v>192</v>
      </c>
      <c r="D148" s="93"/>
      <c r="E148" s="93"/>
      <c r="F148" s="93"/>
      <c r="G148" s="93"/>
      <c r="H148" s="93"/>
      <c r="I148" s="93"/>
      <c r="J148" s="93"/>
      <c r="K148" s="93"/>
      <c r="L148" s="93"/>
      <c r="M148" s="93"/>
      <c r="N148" s="93"/>
      <c r="O148" s="93"/>
      <c r="P148" s="93"/>
      <c r="Q148" s="93"/>
      <c r="R148" s="93"/>
    </row>
    <row r="149" spans="3:18" s="33" customFormat="1" ht="15" customHeight="1">
      <c r="D149" s="93"/>
      <c r="E149" s="93"/>
      <c r="F149" s="93"/>
      <c r="G149" s="93"/>
      <c r="H149" s="93"/>
      <c r="I149" s="93"/>
      <c r="J149" s="93"/>
      <c r="K149" s="93"/>
      <c r="L149" s="93"/>
      <c r="M149" s="93"/>
      <c r="N149" s="93"/>
      <c r="O149" s="93"/>
      <c r="P149" s="93"/>
      <c r="Q149" s="93"/>
      <c r="R149" s="93"/>
    </row>
    <row r="150" spans="3:18" s="33" customFormat="1" ht="14.25" customHeight="1">
      <c r="C150" s="30" t="s">
        <v>193</v>
      </c>
      <c r="D150" s="93"/>
      <c r="E150" s="93"/>
      <c r="F150" s="93"/>
      <c r="G150" s="93"/>
      <c r="H150" s="93"/>
      <c r="I150" s="93"/>
      <c r="J150" s="93"/>
      <c r="K150" s="93"/>
      <c r="L150" s="93"/>
      <c r="M150" s="93"/>
      <c r="N150" s="93"/>
      <c r="O150" s="93"/>
      <c r="P150" s="93"/>
      <c r="Q150" s="31" t="s">
        <v>57</v>
      </c>
      <c r="R150" s="93"/>
    </row>
    <row r="151" spans="3:18" s="33" customFormat="1" ht="12.95" customHeight="1">
      <c r="C151" s="38"/>
      <c r="D151" s="675" t="str">
        <f t="shared" ref="D151:P151" si="34">D9</f>
        <v>01</v>
      </c>
      <c r="E151" s="675" t="str">
        <f t="shared" si="34"/>
        <v>02</v>
      </c>
      <c r="F151" s="675" t="str">
        <f t="shared" si="34"/>
        <v>03</v>
      </c>
      <c r="G151" s="675" t="str">
        <f t="shared" si="34"/>
        <v>04</v>
      </c>
      <c r="H151" s="675" t="str">
        <f t="shared" si="34"/>
        <v>05</v>
      </c>
      <c r="I151" s="675" t="str">
        <f t="shared" si="34"/>
        <v>06</v>
      </c>
      <c r="J151" s="675" t="str">
        <f t="shared" si="34"/>
        <v>07</v>
      </c>
      <c r="K151" s="675" t="str">
        <f t="shared" si="34"/>
        <v>08</v>
      </c>
      <c r="L151" s="675" t="str">
        <f t="shared" si="34"/>
        <v>09</v>
      </c>
      <c r="M151" s="675" t="str">
        <f t="shared" si="34"/>
        <v>10</v>
      </c>
      <c r="N151" s="675" t="str">
        <f t="shared" si="34"/>
        <v>11</v>
      </c>
      <c r="O151" s="675" t="str">
        <f t="shared" si="34"/>
        <v>12</v>
      </c>
      <c r="P151" s="675" t="str">
        <f t="shared" si="34"/>
        <v>13</v>
      </c>
      <c r="Q151" s="675"/>
      <c r="R151" s="93"/>
    </row>
    <row r="152" spans="3:18" s="33" customFormat="1" ht="28.5" customHeight="1">
      <c r="C152" s="74" t="s">
        <v>58</v>
      </c>
      <c r="D152" s="703" t="str">
        <f t="shared" ref="D152:Q152" si="35">D10</f>
        <v>農林漁業</v>
      </c>
      <c r="E152" s="98" t="str">
        <f t="shared" si="35"/>
        <v>鉱業</v>
      </c>
      <c r="F152" s="98" t="str">
        <f t="shared" si="35"/>
        <v>製造業</v>
      </c>
      <c r="G152" s="98" t="str">
        <f t="shared" si="35"/>
        <v>建設</v>
      </c>
      <c r="H152" s="98" t="str">
        <f t="shared" si="35"/>
        <v>電力・ガス・水道</v>
      </c>
      <c r="I152" s="98" t="str">
        <f t="shared" si="35"/>
        <v>商業　　　　　　　　</v>
      </c>
      <c r="J152" s="98" t="str">
        <f t="shared" si="35"/>
        <v>金融・保険　　　　　</v>
      </c>
      <c r="K152" s="98" t="str">
        <f t="shared" si="35"/>
        <v>不動産　　　　　　　</v>
      </c>
      <c r="L152" s="98" t="str">
        <f t="shared" si="35"/>
        <v>運輸・郵便　　　</v>
      </c>
      <c r="M152" s="98" t="str">
        <f t="shared" si="35"/>
        <v>情報通信</v>
      </c>
      <c r="N152" s="98" t="str">
        <f t="shared" si="35"/>
        <v>公務　　　　　　　　</v>
      </c>
      <c r="O152" s="98" t="str">
        <f t="shared" si="35"/>
        <v>サービス業</v>
      </c>
      <c r="P152" s="98" t="str">
        <f t="shared" si="35"/>
        <v>分類不明</v>
      </c>
      <c r="Q152" s="98" t="str">
        <f t="shared" si="35"/>
        <v>合計</v>
      </c>
      <c r="R152" s="93"/>
    </row>
    <row r="153" spans="3:18" s="33" customFormat="1" ht="14.25" customHeight="1">
      <c r="C153" s="75" t="s">
        <v>99</v>
      </c>
      <c r="D153" s="76">
        <f>D101+D140</f>
        <v>0</v>
      </c>
      <c r="E153" s="76">
        <f t="shared" ref="E153:P153" si="36">E101+E140</f>
        <v>0</v>
      </c>
      <c r="F153" s="76">
        <f t="shared" si="36"/>
        <v>0</v>
      </c>
      <c r="G153" s="76">
        <f t="shared" si="36"/>
        <v>0</v>
      </c>
      <c r="H153" s="76">
        <f t="shared" si="36"/>
        <v>0</v>
      </c>
      <c r="I153" s="76">
        <f t="shared" si="36"/>
        <v>0</v>
      </c>
      <c r="J153" s="76">
        <f t="shared" si="36"/>
        <v>0</v>
      </c>
      <c r="K153" s="76">
        <f t="shared" si="36"/>
        <v>0</v>
      </c>
      <c r="L153" s="76">
        <f t="shared" si="36"/>
        <v>0</v>
      </c>
      <c r="M153" s="76">
        <f t="shared" si="36"/>
        <v>0</v>
      </c>
      <c r="N153" s="76">
        <f t="shared" si="36"/>
        <v>0</v>
      </c>
      <c r="O153" s="76">
        <f t="shared" si="36"/>
        <v>0</v>
      </c>
      <c r="P153" s="76">
        <f t="shared" si="36"/>
        <v>0</v>
      </c>
      <c r="Q153" s="76">
        <f>SUM(D153:P153)</f>
        <v>0</v>
      </c>
      <c r="R153" s="93"/>
    </row>
    <row r="154" spans="3:18" s="33" customFormat="1" ht="14.25" customHeight="1">
      <c r="C154" s="77" t="s">
        <v>100</v>
      </c>
      <c r="D154" s="78">
        <f t="shared" ref="D154:P156" si="37">D102+D141</f>
        <v>0</v>
      </c>
      <c r="E154" s="78">
        <f t="shared" si="37"/>
        <v>0</v>
      </c>
      <c r="F154" s="78">
        <f t="shared" si="37"/>
        <v>0</v>
      </c>
      <c r="G154" s="78">
        <f t="shared" si="37"/>
        <v>0</v>
      </c>
      <c r="H154" s="78">
        <f t="shared" si="37"/>
        <v>0</v>
      </c>
      <c r="I154" s="78">
        <f t="shared" si="37"/>
        <v>0</v>
      </c>
      <c r="J154" s="78">
        <f t="shared" si="37"/>
        <v>0</v>
      </c>
      <c r="K154" s="78">
        <f t="shared" si="37"/>
        <v>0</v>
      </c>
      <c r="L154" s="78">
        <f t="shared" si="37"/>
        <v>0</v>
      </c>
      <c r="M154" s="78">
        <f t="shared" si="37"/>
        <v>0</v>
      </c>
      <c r="N154" s="78">
        <f t="shared" si="37"/>
        <v>0</v>
      </c>
      <c r="O154" s="78">
        <f t="shared" si="37"/>
        <v>0</v>
      </c>
      <c r="P154" s="78">
        <f t="shared" si="37"/>
        <v>0</v>
      </c>
      <c r="Q154" s="78">
        <f>SUM(D154:P154)</f>
        <v>0</v>
      </c>
      <c r="R154" s="93"/>
    </row>
    <row r="155" spans="3:18" s="33" customFormat="1" ht="14.25" customHeight="1">
      <c r="C155" s="77" t="s">
        <v>101</v>
      </c>
      <c r="D155" s="78">
        <f t="shared" si="37"/>
        <v>0</v>
      </c>
      <c r="E155" s="78">
        <f t="shared" si="37"/>
        <v>0</v>
      </c>
      <c r="F155" s="78">
        <f t="shared" si="37"/>
        <v>0</v>
      </c>
      <c r="G155" s="78">
        <f t="shared" si="37"/>
        <v>0</v>
      </c>
      <c r="H155" s="78">
        <f t="shared" si="37"/>
        <v>0</v>
      </c>
      <c r="I155" s="78">
        <f t="shared" si="37"/>
        <v>0</v>
      </c>
      <c r="J155" s="78">
        <f t="shared" si="37"/>
        <v>0</v>
      </c>
      <c r="K155" s="78">
        <f t="shared" si="37"/>
        <v>0</v>
      </c>
      <c r="L155" s="78">
        <f t="shared" si="37"/>
        <v>0</v>
      </c>
      <c r="M155" s="78">
        <f t="shared" si="37"/>
        <v>0</v>
      </c>
      <c r="N155" s="78">
        <f t="shared" si="37"/>
        <v>0</v>
      </c>
      <c r="O155" s="78">
        <f t="shared" si="37"/>
        <v>0</v>
      </c>
      <c r="P155" s="78">
        <f t="shared" si="37"/>
        <v>0</v>
      </c>
      <c r="Q155" s="78">
        <f>SUM(D155:P155)</f>
        <v>0</v>
      </c>
      <c r="R155" s="93"/>
    </row>
    <row r="156" spans="3:18" s="33" customFormat="1" ht="14.25" customHeight="1">
      <c r="C156" s="79" t="s">
        <v>91</v>
      </c>
      <c r="D156" s="45">
        <f t="shared" si="37"/>
        <v>0</v>
      </c>
      <c r="E156" s="45">
        <f t="shared" si="37"/>
        <v>0</v>
      </c>
      <c r="F156" s="45">
        <f t="shared" si="37"/>
        <v>0</v>
      </c>
      <c r="G156" s="45">
        <f t="shared" si="37"/>
        <v>0</v>
      </c>
      <c r="H156" s="45">
        <f t="shared" si="37"/>
        <v>0</v>
      </c>
      <c r="I156" s="45">
        <f t="shared" si="37"/>
        <v>0</v>
      </c>
      <c r="J156" s="45">
        <f t="shared" si="37"/>
        <v>0</v>
      </c>
      <c r="K156" s="45">
        <f t="shared" si="37"/>
        <v>0</v>
      </c>
      <c r="L156" s="45">
        <f t="shared" si="37"/>
        <v>0</v>
      </c>
      <c r="M156" s="45">
        <f t="shared" si="37"/>
        <v>0</v>
      </c>
      <c r="N156" s="45">
        <f t="shared" si="37"/>
        <v>0</v>
      </c>
      <c r="O156" s="45">
        <f t="shared" si="37"/>
        <v>0</v>
      </c>
      <c r="P156" s="45">
        <f t="shared" si="37"/>
        <v>0</v>
      </c>
      <c r="Q156" s="45">
        <f>SUM(D156:P156)</f>
        <v>0</v>
      </c>
      <c r="R156" s="93"/>
    </row>
    <row r="157" spans="3:18" s="33" customFormat="1" ht="10.7" customHeight="1">
      <c r="D157" s="93"/>
      <c r="E157" s="93"/>
      <c r="F157" s="93"/>
      <c r="G157" s="93"/>
      <c r="H157" s="93"/>
      <c r="I157" s="93"/>
      <c r="J157" s="93"/>
      <c r="K157" s="93"/>
      <c r="L157" s="93"/>
      <c r="M157" s="93"/>
      <c r="N157" s="93"/>
      <c r="O157" s="93"/>
      <c r="P157" s="93"/>
      <c r="Q157" s="93"/>
      <c r="R157" s="93"/>
    </row>
    <row r="158" spans="3:18" s="33" customFormat="1" ht="13.5" customHeight="1">
      <c r="C158" s="33" t="s">
        <v>104</v>
      </c>
      <c r="D158" s="93"/>
      <c r="E158" s="93"/>
      <c r="F158" s="93"/>
      <c r="G158" s="93"/>
      <c r="H158" s="93"/>
      <c r="I158" s="93"/>
      <c r="J158" s="93"/>
      <c r="K158" s="93"/>
      <c r="L158" s="93"/>
      <c r="M158" s="93"/>
      <c r="N158" s="93"/>
      <c r="O158" s="93"/>
      <c r="P158" s="93"/>
      <c r="Q158" s="93"/>
      <c r="R158" s="93"/>
    </row>
    <row r="159" spans="3:18" s="33" customFormat="1" ht="14.25" customHeight="1">
      <c r="D159" s="93"/>
      <c r="E159" s="93"/>
      <c r="F159" s="93"/>
      <c r="G159" s="93"/>
      <c r="H159" s="93"/>
      <c r="I159" s="93"/>
      <c r="J159" s="93"/>
      <c r="K159" s="93"/>
      <c r="L159" s="93"/>
      <c r="M159" s="93"/>
      <c r="N159" s="93"/>
      <c r="O159" s="93"/>
      <c r="P159" s="93"/>
      <c r="Q159" s="93"/>
      <c r="R159" s="93"/>
    </row>
    <row r="160" spans="3:18" s="33" customFormat="1" ht="14.25" customHeight="1">
      <c r="D160" s="93"/>
      <c r="E160" s="93"/>
      <c r="F160" s="93"/>
      <c r="G160" s="93"/>
      <c r="H160" s="93"/>
      <c r="I160" s="93"/>
      <c r="J160" s="93"/>
      <c r="K160" s="93"/>
      <c r="L160" s="93"/>
      <c r="M160" s="93"/>
      <c r="N160" s="93"/>
      <c r="O160" s="93"/>
      <c r="P160" s="93"/>
      <c r="Q160" s="93"/>
      <c r="R160" s="93"/>
    </row>
    <row r="161" spans="3:18" s="33" customFormat="1" ht="17.25">
      <c r="C161" s="36" t="s">
        <v>194</v>
      </c>
      <c r="D161" s="93"/>
      <c r="E161" s="93"/>
      <c r="F161" s="93"/>
      <c r="G161" s="93"/>
      <c r="H161" s="93"/>
      <c r="I161" s="93"/>
      <c r="J161" s="93"/>
      <c r="K161" s="93"/>
      <c r="L161" s="93"/>
      <c r="M161" s="93"/>
      <c r="N161" s="93"/>
      <c r="O161" s="93"/>
      <c r="P161" s="93"/>
      <c r="Q161" s="93"/>
      <c r="R161" s="93"/>
    </row>
    <row r="162" spans="3:18" s="33" customFormat="1" ht="14.25" customHeight="1">
      <c r="D162" s="93"/>
      <c r="E162" s="93"/>
      <c r="F162" s="93"/>
      <c r="G162" s="93"/>
      <c r="H162" s="93"/>
      <c r="I162" s="93"/>
      <c r="J162" s="93"/>
      <c r="K162" s="93"/>
      <c r="L162" s="93"/>
      <c r="M162" s="93"/>
      <c r="N162" s="93"/>
      <c r="O162" s="93"/>
      <c r="P162" s="93"/>
      <c r="Q162" s="93"/>
      <c r="R162" s="93"/>
    </row>
    <row r="163" spans="3:18" s="33" customFormat="1" ht="14.25" customHeight="1">
      <c r="C163" s="30" t="s">
        <v>195</v>
      </c>
      <c r="D163" s="93"/>
      <c r="E163" s="93"/>
      <c r="F163" s="93"/>
      <c r="G163" s="93"/>
      <c r="H163" s="93"/>
      <c r="I163" s="93"/>
      <c r="J163" s="93"/>
      <c r="K163" s="93"/>
      <c r="L163" s="93"/>
      <c r="M163" s="93"/>
      <c r="N163" s="93"/>
      <c r="O163" s="93"/>
      <c r="P163" s="93"/>
      <c r="Q163" s="31" t="s">
        <v>57</v>
      </c>
      <c r="R163" s="93"/>
    </row>
    <row r="164" spans="3:18" s="33" customFormat="1" ht="13.5">
      <c r="C164" s="38"/>
      <c r="D164" s="675" t="str">
        <f t="shared" ref="D164:P164" si="38">D9</f>
        <v>01</v>
      </c>
      <c r="E164" s="675" t="str">
        <f t="shared" si="38"/>
        <v>02</v>
      </c>
      <c r="F164" s="675" t="str">
        <f t="shared" si="38"/>
        <v>03</v>
      </c>
      <c r="G164" s="675" t="str">
        <f t="shared" si="38"/>
        <v>04</v>
      </c>
      <c r="H164" s="675" t="str">
        <f t="shared" si="38"/>
        <v>05</v>
      </c>
      <c r="I164" s="675" t="str">
        <f t="shared" si="38"/>
        <v>06</v>
      </c>
      <c r="J164" s="675" t="str">
        <f t="shared" si="38"/>
        <v>07</v>
      </c>
      <c r="K164" s="675" t="str">
        <f t="shared" si="38"/>
        <v>08</v>
      </c>
      <c r="L164" s="675" t="str">
        <f t="shared" si="38"/>
        <v>09</v>
      </c>
      <c r="M164" s="675" t="str">
        <f t="shared" si="38"/>
        <v>10</v>
      </c>
      <c r="N164" s="675" t="str">
        <f t="shared" si="38"/>
        <v>11</v>
      </c>
      <c r="O164" s="675" t="str">
        <f t="shared" si="38"/>
        <v>12</v>
      </c>
      <c r="P164" s="675" t="str">
        <f t="shared" si="38"/>
        <v>13</v>
      </c>
      <c r="Q164" s="675"/>
      <c r="R164" s="93"/>
    </row>
    <row r="165" spans="3:18" s="33" customFormat="1" ht="28.5" customHeight="1">
      <c r="C165" s="74" t="s">
        <v>58</v>
      </c>
      <c r="D165" s="703" t="str">
        <f t="shared" ref="D165:Q165" si="39">D10</f>
        <v>農林漁業</v>
      </c>
      <c r="E165" s="98" t="str">
        <f t="shared" si="39"/>
        <v>鉱業</v>
      </c>
      <c r="F165" s="98" t="str">
        <f t="shared" si="39"/>
        <v>製造業</v>
      </c>
      <c r="G165" s="98" t="str">
        <f t="shared" si="39"/>
        <v>建設</v>
      </c>
      <c r="H165" s="98" t="str">
        <f t="shared" si="39"/>
        <v>電力・ガス・水道</v>
      </c>
      <c r="I165" s="98" t="str">
        <f t="shared" si="39"/>
        <v>商業　　　　　　　　</v>
      </c>
      <c r="J165" s="98" t="str">
        <f t="shared" si="39"/>
        <v>金融・保険　　　　　</v>
      </c>
      <c r="K165" s="98" t="str">
        <f t="shared" si="39"/>
        <v>不動産　　　　　　　</v>
      </c>
      <c r="L165" s="98" t="str">
        <f t="shared" si="39"/>
        <v>運輸・郵便　　　</v>
      </c>
      <c r="M165" s="98" t="str">
        <f t="shared" si="39"/>
        <v>情報通信</v>
      </c>
      <c r="N165" s="98" t="str">
        <f t="shared" si="39"/>
        <v>公務　　　　　　　　</v>
      </c>
      <c r="O165" s="98" t="str">
        <f t="shared" si="39"/>
        <v>サービス業</v>
      </c>
      <c r="P165" s="98" t="str">
        <f t="shared" si="39"/>
        <v>分類不明</v>
      </c>
      <c r="Q165" s="98" t="str">
        <f t="shared" si="39"/>
        <v>合計</v>
      </c>
    </row>
    <row r="166" spans="3:18" s="33" customFormat="1" ht="14.25" customHeight="1">
      <c r="C166" s="75" t="s">
        <v>99</v>
      </c>
      <c r="D166" s="76">
        <f>D24+D101</f>
        <v>0</v>
      </c>
      <c r="E166" s="76">
        <f t="shared" ref="E166:P169" si="40">E24+E101</f>
        <v>0</v>
      </c>
      <c r="F166" s="76">
        <f t="shared" si="40"/>
        <v>0</v>
      </c>
      <c r="G166" s="76">
        <f t="shared" si="40"/>
        <v>0</v>
      </c>
      <c r="H166" s="76">
        <f t="shared" si="40"/>
        <v>0</v>
      </c>
      <c r="I166" s="76">
        <f t="shared" si="40"/>
        <v>0</v>
      </c>
      <c r="J166" s="76">
        <f t="shared" si="40"/>
        <v>0</v>
      </c>
      <c r="K166" s="76">
        <f t="shared" si="40"/>
        <v>0</v>
      </c>
      <c r="L166" s="76">
        <f t="shared" si="40"/>
        <v>0</v>
      </c>
      <c r="M166" s="76">
        <f t="shared" si="40"/>
        <v>0</v>
      </c>
      <c r="N166" s="76">
        <f t="shared" si="40"/>
        <v>0</v>
      </c>
      <c r="O166" s="76">
        <f t="shared" si="40"/>
        <v>0</v>
      </c>
      <c r="P166" s="76">
        <f t="shared" si="40"/>
        <v>0</v>
      </c>
      <c r="Q166" s="76">
        <f>SUM(D166:P166)</f>
        <v>0</v>
      </c>
    </row>
    <row r="167" spans="3:18" s="33" customFormat="1" ht="14.25" customHeight="1">
      <c r="C167" s="77" t="s">
        <v>100</v>
      </c>
      <c r="D167" s="78">
        <f>D25+D102</f>
        <v>0</v>
      </c>
      <c r="E167" s="78">
        <f t="shared" si="40"/>
        <v>0</v>
      </c>
      <c r="F167" s="78">
        <f t="shared" si="40"/>
        <v>0</v>
      </c>
      <c r="G167" s="78">
        <f t="shared" si="40"/>
        <v>0</v>
      </c>
      <c r="H167" s="78">
        <f t="shared" si="40"/>
        <v>0</v>
      </c>
      <c r="I167" s="78">
        <f t="shared" si="40"/>
        <v>0</v>
      </c>
      <c r="J167" s="78">
        <f t="shared" si="40"/>
        <v>0</v>
      </c>
      <c r="K167" s="78">
        <f t="shared" si="40"/>
        <v>0</v>
      </c>
      <c r="L167" s="78">
        <f t="shared" si="40"/>
        <v>0</v>
      </c>
      <c r="M167" s="78">
        <f t="shared" si="40"/>
        <v>0</v>
      </c>
      <c r="N167" s="78">
        <f t="shared" si="40"/>
        <v>0</v>
      </c>
      <c r="O167" s="78">
        <f t="shared" si="40"/>
        <v>0</v>
      </c>
      <c r="P167" s="78">
        <f t="shared" si="40"/>
        <v>0</v>
      </c>
      <c r="Q167" s="78">
        <f>SUM(D167:P167)</f>
        <v>0</v>
      </c>
    </row>
    <row r="168" spans="3:18" s="33" customFormat="1" ht="14.25" customHeight="1">
      <c r="C168" s="77" t="s">
        <v>101</v>
      </c>
      <c r="D168" s="78">
        <f>D26+D103</f>
        <v>0</v>
      </c>
      <c r="E168" s="78">
        <f t="shared" si="40"/>
        <v>0</v>
      </c>
      <c r="F168" s="78">
        <f t="shared" si="40"/>
        <v>0</v>
      </c>
      <c r="G168" s="78">
        <f t="shared" si="40"/>
        <v>0</v>
      </c>
      <c r="H168" s="78">
        <f t="shared" si="40"/>
        <v>0</v>
      </c>
      <c r="I168" s="78">
        <f t="shared" si="40"/>
        <v>0</v>
      </c>
      <c r="J168" s="78">
        <f t="shared" si="40"/>
        <v>0</v>
      </c>
      <c r="K168" s="78">
        <f t="shared" si="40"/>
        <v>0</v>
      </c>
      <c r="L168" s="78">
        <f t="shared" si="40"/>
        <v>0</v>
      </c>
      <c r="M168" s="78">
        <f t="shared" si="40"/>
        <v>0</v>
      </c>
      <c r="N168" s="78">
        <f t="shared" si="40"/>
        <v>0</v>
      </c>
      <c r="O168" s="78">
        <f t="shared" si="40"/>
        <v>0</v>
      </c>
      <c r="P168" s="78">
        <f t="shared" si="40"/>
        <v>0</v>
      </c>
      <c r="Q168" s="78">
        <f>SUM(D168:P168)</f>
        <v>0</v>
      </c>
    </row>
    <row r="169" spans="3:18" s="33" customFormat="1" ht="14.25" customHeight="1">
      <c r="C169" s="79" t="s">
        <v>91</v>
      </c>
      <c r="D169" s="45">
        <f>D27+D104</f>
        <v>0</v>
      </c>
      <c r="E169" s="45">
        <f t="shared" si="40"/>
        <v>0</v>
      </c>
      <c r="F169" s="45">
        <f t="shared" si="40"/>
        <v>0</v>
      </c>
      <c r="G169" s="45">
        <f t="shared" si="40"/>
        <v>0</v>
      </c>
      <c r="H169" s="45">
        <f t="shared" si="40"/>
        <v>0</v>
      </c>
      <c r="I169" s="45">
        <f t="shared" si="40"/>
        <v>0</v>
      </c>
      <c r="J169" s="45">
        <f t="shared" si="40"/>
        <v>0</v>
      </c>
      <c r="K169" s="45">
        <f t="shared" si="40"/>
        <v>0</v>
      </c>
      <c r="L169" s="45">
        <f t="shared" si="40"/>
        <v>0</v>
      </c>
      <c r="M169" s="45">
        <f t="shared" si="40"/>
        <v>0</v>
      </c>
      <c r="N169" s="45">
        <f t="shared" si="40"/>
        <v>0</v>
      </c>
      <c r="O169" s="45">
        <f t="shared" si="40"/>
        <v>0</v>
      </c>
      <c r="P169" s="45">
        <f t="shared" si="40"/>
        <v>0</v>
      </c>
      <c r="Q169" s="45">
        <f>SUM(D169:P169)</f>
        <v>0</v>
      </c>
    </row>
    <row r="170" spans="3:18" s="33" customFormat="1" ht="15" customHeight="1">
      <c r="D170" s="93"/>
      <c r="E170" s="93"/>
      <c r="F170" s="93"/>
      <c r="G170" s="93"/>
      <c r="H170" s="93"/>
      <c r="I170" s="93"/>
      <c r="J170" s="93"/>
      <c r="K170" s="93"/>
      <c r="L170" s="93"/>
      <c r="M170" s="93"/>
      <c r="N170" s="93"/>
      <c r="O170" s="93"/>
      <c r="P170" s="93"/>
      <c r="Q170" s="93"/>
      <c r="R170" s="93"/>
    </row>
    <row r="171" spans="3:18" s="33" customFormat="1" ht="14.25" customHeight="1">
      <c r="C171" s="30" t="s">
        <v>196</v>
      </c>
      <c r="D171" s="93"/>
      <c r="E171" s="93"/>
      <c r="F171" s="93"/>
      <c r="G171" s="93"/>
      <c r="H171" s="93"/>
      <c r="I171" s="93"/>
      <c r="J171" s="93"/>
      <c r="K171" s="93"/>
      <c r="L171" s="93"/>
      <c r="M171" s="93"/>
      <c r="N171" s="93"/>
      <c r="O171" s="93"/>
      <c r="P171" s="93"/>
      <c r="Q171" s="31" t="s">
        <v>57</v>
      </c>
      <c r="R171" s="93"/>
    </row>
    <row r="172" spans="3:18" s="33" customFormat="1" ht="12.95" customHeight="1">
      <c r="C172" s="38"/>
      <c r="D172" s="675" t="str">
        <f t="shared" ref="D172:P172" si="41">D9</f>
        <v>01</v>
      </c>
      <c r="E172" s="675" t="str">
        <f t="shared" si="41"/>
        <v>02</v>
      </c>
      <c r="F172" s="675" t="str">
        <f t="shared" si="41"/>
        <v>03</v>
      </c>
      <c r="G172" s="675" t="str">
        <f t="shared" si="41"/>
        <v>04</v>
      </c>
      <c r="H172" s="675" t="str">
        <f t="shared" si="41"/>
        <v>05</v>
      </c>
      <c r="I172" s="675" t="str">
        <f t="shared" si="41"/>
        <v>06</v>
      </c>
      <c r="J172" s="675" t="str">
        <f t="shared" si="41"/>
        <v>07</v>
      </c>
      <c r="K172" s="675" t="str">
        <f t="shared" si="41"/>
        <v>08</v>
      </c>
      <c r="L172" s="675" t="str">
        <f t="shared" si="41"/>
        <v>09</v>
      </c>
      <c r="M172" s="675" t="str">
        <f t="shared" si="41"/>
        <v>10</v>
      </c>
      <c r="N172" s="675" t="str">
        <f t="shared" si="41"/>
        <v>11</v>
      </c>
      <c r="O172" s="675" t="str">
        <f t="shared" si="41"/>
        <v>12</v>
      </c>
      <c r="P172" s="675" t="str">
        <f t="shared" si="41"/>
        <v>13</v>
      </c>
      <c r="Q172" s="675"/>
      <c r="R172" s="93"/>
    </row>
    <row r="173" spans="3:18" s="33" customFormat="1" ht="28.5" customHeight="1">
      <c r="C173" s="74" t="s">
        <v>58</v>
      </c>
      <c r="D173" s="703" t="str">
        <f t="shared" ref="D173:Q173" si="42">D10</f>
        <v>農林漁業</v>
      </c>
      <c r="E173" s="98" t="str">
        <f t="shared" si="42"/>
        <v>鉱業</v>
      </c>
      <c r="F173" s="98" t="str">
        <f t="shared" si="42"/>
        <v>製造業</v>
      </c>
      <c r="G173" s="98" t="str">
        <f t="shared" si="42"/>
        <v>建設</v>
      </c>
      <c r="H173" s="98" t="str">
        <f t="shared" si="42"/>
        <v>電力・ガス・水道</v>
      </c>
      <c r="I173" s="98" t="str">
        <f t="shared" si="42"/>
        <v>商業　　　　　　　　</v>
      </c>
      <c r="J173" s="98" t="str">
        <f t="shared" si="42"/>
        <v>金融・保険　　　　　</v>
      </c>
      <c r="K173" s="98" t="str">
        <f t="shared" si="42"/>
        <v>不動産　　　　　　　</v>
      </c>
      <c r="L173" s="98" t="str">
        <f t="shared" si="42"/>
        <v>運輸・郵便　　　</v>
      </c>
      <c r="M173" s="98" t="str">
        <f t="shared" si="42"/>
        <v>情報通信</v>
      </c>
      <c r="N173" s="98" t="str">
        <f t="shared" si="42"/>
        <v>公務　　　　　　　　</v>
      </c>
      <c r="O173" s="98" t="str">
        <f t="shared" si="42"/>
        <v>サービス業</v>
      </c>
      <c r="P173" s="98" t="str">
        <f t="shared" si="42"/>
        <v>分類不明</v>
      </c>
      <c r="Q173" s="98" t="str">
        <f t="shared" si="42"/>
        <v>合計</v>
      </c>
      <c r="R173" s="93"/>
    </row>
    <row r="174" spans="3:18" s="33" customFormat="1" ht="14.25" customHeight="1">
      <c r="C174" s="75" t="s">
        <v>99</v>
      </c>
      <c r="D174" s="76">
        <f>D60+D140</f>
        <v>0</v>
      </c>
      <c r="E174" s="76">
        <f t="shared" ref="E174:P174" si="43">E60+E140</f>
        <v>0</v>
      </c>
      <c r="F174" s="76">
        <f t="shared" si="43"/>
        <v>0</v>
      </c>
      <c r="G174" s="76">
        <f t="shared" si="43"/>
        <v>0</v>
      </c>
      <c r="H174" s="76">
        <f t="shared" si="43"/>
        <v>0</v>
      </c>
      <c r="I174" s="76">
        <f t="shared" si="43"/>
        <v>0</v>
      </c>
      <c r="J174" s="76">
        <f t="shared" si="43"/>
        <v>0</v>
      </c>
      <c r="K174" s="76">
        <f t="shared" si="43"/>
        <v>0</v>
      </c>
      <c r="L174" s="76">
        <f t="shared" si="43"/>
        <v>0</v>
      </c>
      <c r="M174" s="76">
        <f t="shared" si="43"/>
        <v>0</v>
      </c>
      <c r="N174" s="76">
        <f t="shared" si="43"/>
        <v>0</v>
      </c>
      <c r="O174" s="76">
        <f t="shared" si="43"/>
        <v>0</v>
      </c>
      <c r="P174" s="76">
        <f t="shared" si="43"/>
        <v>0</v>
      </c>
      <c r="Q174" s="76">
        <f>SUM(D174:P174)</f>
        <v>0</v>
      </c>
      <c r="R174" s="93"/>
    </row>
    <row r="175" spans="3:18" s="33" customFormat="1" ht="14.25" customHeight="1">
      <c r="C175" s="77" t="s">
        <v>100</v>
      </c>
      <c r="D175" s="78">
        <f t="shared" ref="D175:P177" si="44">D61+D141</f>
        <v>0</v>
      </c>
      <c r="E175" s="78">
        <f t="shared" si="44"/>
        <v>0</v>
      </c>
      <c r="F175" s="78">
        <f t="shared" si="44"/>
        <v>0</v>
      </c>
      <c r="G175" s="78">
        <f t="shared" si="44"/>
        <v>0</v>
      </c>
      <c r="H175" s="78">
        <f t="shared" si="44"/>
        <v>0</v>
      </c>
      <c r="I175" s="78">
        <f t="shared" si="44"/>
        <v>0</v>
      </c>
      <c r="J175" s="78">
        <f t="shared" si="44"/>
        <v>0</v>
      </c>
      <c r="K175" s="78">
        <f t="shared" si="44"/>
        <v>0</v>
      </c>
      <c r="L175" s="78">
        <f t="shared" si="44"/>
        <v>0</v>
      </c>
      <c r="M175" s="78">
        <f t="shared" si="44"/>
        <v>0</v>
      </c>
      <c r="N175" s="78">
        <f t="shared" si="44"/>
        <v>0</v>
      </c>
      <c r="O175" s="78">
        <f t="shared" si="44"/>
        <v>0</v>
      </c>
      <c r="P175" s="78">
        <f t="shared" si="44"/>
        <v>0</v>
      </c>
      <c r="Q175" s="78">
        <f>SUM(D175:P175)</f>
        <v>0</v>
      </c>
      <c r="R175" s="93"/>
    </row>
    <row r="176" spans="3:18" s="33" customFormat="1" ht="14.25" customHeight="1">
      <c r="C176" s="77" t="s">
        <v>101</v>
      </c>
      <c r="D176" s="78">
        <f t="shared" si="44"/>
        <v>0</v>
      </c>
      <c r="E176" s="78">
        <f t="shared" si="44"/>
        <v>0</v>
      </c>
      <c r="F176" s="78">
        <f t="shared" si="44"/>
        <v>0</v>
      </c>
      <c r="G176" s="78">
        <f t="shared" si="44"/>
        <v>0</v>
      </c>
      <c r="H176" s="78">
        <f t="shared" si="44"/>
        <v>0</v>
      </c>
      <c r="I176" s="78">
        <f t="shared" si="44"/>
        <v>0</v>
      </c>
      <c r="J176" s="78">
        <f t="shared" si="44"/>
        <v>0</v>
      </c>
      <c r="K176" s="78">
        <f t="shared" si="44"/>
        <v>0</v>
      </c>
      <c r="L176" s="78">
        <f t="shared" si="44"/>
        <v>0</v>
      </c>
      <c r="M176" s="78">
        <f t="shared" si="44"/>
        <v>0</v>
      </c>
      <c r="N176" s="78">
        <f t="shared" si="44"/>
        <v>0</v>
      </c>
      <c r="O176" s="78">
        <f t="shared" si="44"/>
        <v>0</v>
      </c>
      <c r="P176" s="78">
        <f t="shared" si="44"/>
        <v>0</v>
      </c>
      <c r="Q176" s="78">
        <f>SUM(D176:P176)</f>
        <v>0</v>
      </c>
      <c r="R176" s="93"/>
    </row>
    <row r="177" spans="3:18" s="33" customFormat="1" ht="14.25" customHeight="1">
      <c r="C177" s="79" t="s">
        <v>91</v>
      </c>
      <c r="D177" s="45">
        <f t="shared" si="44"/>
        <v>0</v>
      </c>
      <c r="E177" s="45">
        <f t="shared" si="44"/>
        <v>0</v>
      </c>
      <c r="F177" s="45">
        <f t="shared" si="44"/>
        <v>0</v>
      </c>
      <c r="G177" s="45">
        <f t="shared" si="44"/>
        <v>0</v>
      </c>
      <c r="H177" s="45">
        <f t="shared" si="44"/>
        <v>0</v>
      </c>
      <c r="I177" s="45">
        <f t="shared" si="44"/>
        <v>0</v>
      </c>
      <c r="J177" s="45">
        <f t="shared" si="44"/>
        <v>0</v>
      </c>
      <c r="K177" s="45">
        <f t="shared" si="44"/>
        <v>0</v>
      </c>
      <c r="L177" s="45">
        <f t="shared" si="44"/>
        <v>0</v>
      </c>
      <c r="M177" s="45">
        <f t="shared" si="44"/>
        <v>0</v>
      </c>
      <c r="N177" s="45">
        <f t="shared" si="44"/>
        <v>0</v>
      </c>
      <c r="O177" s="45">
        <f t="shared" si="44"/>
        <v>0</v>
      </c>
      <c r="P177" s="45">
        <f t="shared" si="44"/>
        <v>0</v>
      </c>
      <c r="Q177" s="45">
        <f>SUM(D177:P177)</f>
        <v>0</v>
      </c>
      <c r="R177" s="93"/>
    </row>
    <row r="178" spans="3:18" s="33" customFormat="1" ht="15" customHeight="1">
      <c r="D178" s="93"/>
      <c r="E178" s="93"/>
      <c r="F178" s="93"/>
      <c r="G178" s="93"/>
      <c r="H178" s="93"/>
      <c r="I178" s="93"/>
      <c r="J178" s="93"/>
      <c r="K178" s="93"/>
      <c r="L178" s="93"/>
      <c r="M178" s="93"/>
      <c r="N178" s="93"/>
      <c r="O178" s="93"/>
      <c r="P178" s="93"/>
      <c r="Q178" s="93"/>
      <c r="R178" s="93"/>
    </row>
    <row r="179" spans="3:18" s="33" customFormat="1" ht="14.25" customHeight="1">
      <c r="C179" s="30" t="s">
        <v>197</v>
      </c>
      <c r="D179" s="93"/>
      <c r="E179" s="93"/>
      <c r="F179" s="93"/>
      <c r="G179" s="93"/>
      <c r="H179" s="93"/>
      <c r="I179" s="93"/>
      <c r="J179" s="93"/>
      <c r="K179" s="93"/>
      <c r="L179" s="93"/>
      <c r="M179" s="93"/>
      <c r="N179" s="93"/>
      <c r="O179" s="93"/>
      <c r="P179" s="93"/>
      <c r="Q179" s="31" t="s">
        <v>57</v>
      </c>
      <c r="R179" s="93"/>
    </row>
    <row r="180" spans="3:18" s="33" customFormat="1" ht="12.95" customHeight="1">
      <c r="C180" s="38"/>
      <c r="D180" s="675" t="str">
        <f t="shared" ref="D180:P180" si="45">D9</f>
        <v>01</v>
      </c>
      <c r="E180" s="675" t="str">
        <f t="shared" si="45"/>
        <v>02</v>
      </c>
      <c r="F180" s="675" t="str">
        <f t="shared" si="45"/>
        <v>03</v>
      </c>
      <c r="G180" s="675" t="str">
        <f t="shared" si="45"/>
        <v>04</v>
      </c>
      <c r="H180" s="675" t="str">
        <f t="shared" si="45"/>
        <v>05</v>
      </c>
      <c r="I180" s="675" t="str">
        <f t="shared" si="45"/>
        <v>06</v>
      </c>
      <c r="J180" s="675" t="str">
        <f t="shared" si="45"/>
        <v>07</v>
      </c>
      <c r="K180" s="675" t="str">
        <f t="shared" si="45"/>
        <v>08</v>
      </c>
      <c r="L180" s="675" t="str">
        <f t="shared" si="45"/>
        <v>09</v>
      </c>
      <c r="M180" s="675" t="str">
        <f t="shared" si="45"/>
        <v>10</v>
      </c>
      <c r="N180" s="675" t="str">
        <f t="shared" si="45"/>
        <v>11</v>
      </c>
      <c r="O180" s="675" t="str">
        <f t="shared" si="45"/>
        <v>12</v>
      </c>
      <c r="P180" s="675" t="str">
        <f t="shared" si="45"/>
        <v>13</v>
      </c>
      <c r="Q180" s="675"/>
      <c r="R180" s="93"/>
    </row>
    <row r="181" spans="3:18" s="33" customFormat="1" ht="28.5" customHeight="1">
      <c r="C181" s="74" t="s">
        <v>58</v>
      </c>
      <c r="D181" s="703" t="str">
        <f t="shared" ref="D181:Q181" si="46">D10</f>
        <v>農林漁業</v>
      </c>
      <c r="E181" s="98" t="str">
        <f t="shared" si="46"/>
        <v>鉱業</v>
      </c>
      <c r="F181" s="98" t="str">
        <f t="shared" si="46"/>
        <v>製造業</v>
      </c>
      <c r="G181" s="98" t="str">
        <f t="shared" si="46"/>
        <v>建設</v>
      </c>
      <c r="H181" s="98" t="str">
        <f t="shared" si="46"/>
        <v>電力・ガス・水道</v>
      </c>
      <c r="I181" s="98" t="str">
        <f t="shared" si="46"/>
        <v>商業　　　　　　　　</v>
      </c>
      <c r="J181" s="98" t="str">
        <f t="shared" si="46"/>
        <v>金融・保険　　　　　</v>
      </c>
      <c r="K181" s="98" t="str">
        <f t="shared" si="46"/>
        <v>不動産　　　　　　　</v>
      </c>
      <c r="L181" s="98" t="str">
        <f t="shared" si="46"/>
        <v>運輸・郵便　　　</v>
      </c>
      <c r="M181" s="98" t="str">
        <f t="shared" si="46"/>
        <v>情報通信</v>
      </c>
      <c r="N181" s="98" t="str">
        <f t="shared" si="46"/>
        <v>公務　　　　　　　　</v>
      </c>
      <c r="O181" s="98" t="str">
        <f t="shared" si="46"/>
        <v>サービス業</v>
      </c>
      <c r="P181" s="98" t="str">
        <f t="shared" si="46"/>
        <v>分類不明</v>
      </c>
      <c r="Q181" s="98" t="str">
        <f t="shared" si="46"/>
        <v>合計</v>
      </c>
      <c r="R181" s="93"/>
    </row>
    <row r="182" spans="3:18" s="33" customFormat="1" ht="14.25" customHeight="1">
      <c r="C182" s="75" t="s">
        <v>99</v>
      </c>
      <c r="D182" s="76">
        <f>D166+D174</f>
        <v>0</v>
      </c>
      <c r="E182" s="76">
        <f t="shared" ref="E182:P182" si="47">E166+E174</f>
        <v>0</v>
      </c>
      <c r="F182" s="76">
        <f t="shared" si="47"/>
        <v>0</v>
      </c>
      <c r="G182" s="76">
        <f t="shared" si="47"/>
        <v>0</v>
      </c>
      <c r="H182" s="76">
        <f t="shared" si="47"/>
        <v>0</v>
      </c>
      <c r="I182" s="76">
        <f t="shared" si="47"/>
        <v>0</v>
      </c>
      <c r="J182" s="76">
        <f t="shared" si="47"/>
        <v>0</v>
      </c>
      <c r="K182" s="76">
        <f t="shared" si="47"/>
        <v>0</v>
      </c>
      <c r="L182" s="76">
        <f t="shared" si="47"/>
        <v>0</v>
      </c>
      <c r="M182" s="76">
        <f t="shared" si="47"/>
        <v>0</v>
      </c>
      <c r="N182" s="76">
        <f t="shared" si="47"/>
        <v>0</v>
      </c>
      <c r="O182" s="76">
        <f t="shared" si="47"/>
        <v>0</v>
      </c>
      <c r="P182" s="76">
        <f t="shared" si="47"/>
        <v>0</v>
      </c>
      <c r="Q182" s="76">
        <f>SUM(D182:P182)</f>
        <v>0</v>
      </c>
      <c r="R182" s="93"/>
    </row>
    <row r="183" spans="3:18" s="33" customFormat="1" ht="14.25" customHeight="1">
      <c r="C183" s="77" t="s">
        <v>100</v>
      </c>
      <c r="D183" s="78">
        <f t="shared" ref="D183:P185" si="48">D167+D175</f>
        <v>0</v>
      </c>
      <c r="E183" s="78">
        <f t="shared" si="48"/>
        <v>0</v>
      </c>
      <c r="F183" s="78">
        <f t="shared" si="48"/>
        <v>0</v>
      </c>
      <c r="G183" s="78">
        <f t="shared" si="48"/>
        <v>0</v>
      </c>
      <c r="H183" s="78">
        <f t="shared" si="48"/>
        <v>0</v>
      </c>
      <c r="I183" s="78">
        <f t="shared" si="48"/>
        <v>0</v>
      </c>
      <c r="J183" s="78">
        <f t="shared" si="48"/>
        <v>0</v>
      </c>
      <c r="K183" s="78">
        <f t="shared" si="48"/>
        <v>0</v>
      </c>
      <c r="L183" s="78">
        <f t="shared" si="48"/>
        <v>0</v>
      </c>
      <c r="M183" s="78">
        <f t="shared" si="48"/>
        <v>0</v>
      </c>
      <c r="N183" s="78">
        <f t="shared" si="48"/>
        <v>0</v>
      </c>
      <c r="O183" s="78">
        <f t="shared" si="48"/>
        <v>0</v>
      </c>
      <c r="P183" s="78">
        <f t="shared" si="48"/>
        <v>0</v>
      </c>
      <c r="Q183" s="78">
        <f>SUM(D183:P183)</f>
        <v>0</v>
      </c>
      <c r="R183" s="93"/>
    </row>
    <row r="184" spans="3:18" s="33" customFormat="1" ht="14.25" customHeight="1">
      <c r="C184" s="77" t="s">
        <v>101</v>
      </c>
      <c r="D184" s="78">
        <f t="shared" si="48"/>
        <v>0</v>
      </c>
      <c r="E184" s="78">
        <f t="shared" si="48"/>
        <v>0</v>
      </c>
      <c r="F184" s="78">
        <f t="shared" si="48"/>
        <v>0</v>
      </c>
      <c r="G184" s="78">
        <f t="shared" si="48"/>
        <v>0</v>
      </c>
      <c r="H184" s="78">
        <f t="shared" si="48"/>
        <v>0</v>
      </c>
      <c r="I184" s="78">
        <f t="shared" si="48"/>
        <v>0</v>
      </c>
      <c r="J184" s="78">
        <f t="shared" si="48"/>
        <v>0</v>
      </c>
      <c r="K184" s="78">
        <f t="shared" si="48"/>
        <v>0</v>
      </c>
      <c r="L184" s="78">
        <f t="shared" si="48"/>
        <v>0</v>
      </c>
      <c r="M184" s="78">
        <f t="shared" si="48"/>
        <v>0</v>
      </c>
      <c r="N184" s="78">
        <f t="shared" si="48"/>
        <v>0</v>
      </c>
      <c r="O184" s="78">
        <f t="shared" si="48"/>
        <v>0</v>
      </c>
      <c r="P184" s="78">
        <f t="shared" si="48"/>
        <v>0</v>
      </c>
      <c r="Q184" s="78">
        <f>SUM(D184:P184)</f>
        <v>0</v>
      </c>
      <c r="R184" s="93"/>
    </row>
    <row r="185" spans="3:18" s="33" customFormat="1" ht="14.25" customHeight="1">
      <c r="C185" s="79" t="s">
        <v>91</v>
      </c>
      <c r="D185" s="45">
        <f t="shared" si="48"/>
        <v>0</v>
      </c>
      <c r="E185" s="45">
        <f t="shared" si="48"/>
        <v>0</v>
      </c>
      <c r="F185" s="45">
        <f t="shared" si="48"/>
        <v>0</v>
      </c>
      <c r="G185" s="45">
        <f t="shared" si="48"/>
        <v>0</v>
      </c>
      <c r="H185" s="45">
        <f t="shared" si="48"/>
        <v>0</v>
      </c>
      <c r="I185" s="45">
        <f t="shared" si="48"/>
        <v>0</v>
      </c>
      <c r="J185" s="45">
        <f t="shared" si="48"/>
        <v>0</v>
      </c>
      <c r="K185" s="45">
        <f t="shared" si="48"/>
        <v>0</v>
      </c>
      <c r="L185" s="45">
        <f t="shared" si="48"/>
        <v>0</v>
      </c>
      <c r="M185" s="45">
        <f t="shared" si="48"/>
        <v>0</v>
      </c>
      <c r="N185" s="45">
        <f t="shared" si="48"/>
        <v>0</v>
      </c>
      <c r="O185" s="45">
        <f t="shared" si="48"/>
        <v>0</v>
      </c>
      <c r="P185" s="45">
        <f t="shared" si="48"/>
        <v>0</v>
      </c>
      <c r="Q185" s="45">
        <f>SUM(D185:P185)</f>
        <v>0</v>
      </c>
      <c r="R185" s="93"/>
    </row>
    <row r="186" spans="3:18" s="33" customFormat="1" ht="10.7" customHeight="1">
      <c r="D186" s="93"/>
      <c r="E186" s="93"/>
      <c r="F186" s="93"/>
      <c r="G186" s="93"/>
      <c r="H186" s="93"/>
      <c r="I186" s="93"/>
      <c r="J186" s="93"/>
      <c r="K186" s="93"/>
      <c r="L186" s="93"/>
      <c r="M186" s="93"/>
      <c r="N186" s="93"/>
      <c r="O186" s="93"/>
      <c r="P186" s="93"/>
      <c r="Q186" s="93"/>
      <c r="R186" s="93"/>
    </row>
    <row r="187" spans="3:18" s="33" customFormat="1" ht="13.5" customHeight="1">
      <c r="C187" s="33" t="s">
        <v>104</v>
      </c>
      <c r="D187" s="93"/>
      <c r="E187" s="93"/>
      <c r="F187" s="93"/>
      <c r="G187" s="93"/>
      <c r="H187" s="93"/>
      <c r="I187" s="93"/>
      <c r="J187" s="93"/>
      <c r="K187" s="93"/>
      <c r="L187" s="93"/>
      <c r="M187" s="93"/>
      <c r="N187" s="93"/>
      <c r="O187" s="93"/>
      <c r="P187" s="93"/>
      <c r="Q187" s="93"/>
      <c r="R187" s="93"/>
    </row>
    <row r="188" spans="3:18" s="33" customFormat="1" ht="14.25" customHeight="1">
      <c r="D188" s="93"/>
      <c r="E188" s="93"/>
      <c r="F188" s="93"/>
      <c r="G188" s="93"/>
      <c r="H188" s="93"/>
      <c r="I188" s="93"/>
      <c r="J188" s="93"/>
      <c r="K188" s="93"/>
      <c r="L188" s="93"/>
      <c r="M188" s="93"/>
      <c r="N188" s="93"/>
      <c r="O188" s="93"/>
      <c r="P188" s="93"/>
      <c r="Q188" s="93"/>
      <c r="R188" s="93"/>
    </row>
    <row r="189" spans="3:18" s="33" customFormat="1" ht="14.25" customHeight="1">
      <c r="D189" s="93"/>
      <c r="E189" s="93"/>
      <c r="F189" s="93"/>
      <c r="G189" s="93"/>
      <c r="H189" s="93"/>
      <c r="I189" s="93"/>
      <c r="J189" s="93"/>
      <c r="K189" s="93"/>
      <c r="L189" s="93"/>
      <c r="M189" s="93"/>
      <c r="N189" s="93"/>
      <c r="O189" s="93"/>
      <c r="P189" s="93"/>
      <c r="Q189" s="93"/>
      <c r="R189" s="93"/>
    </row>
    <row r="190" spans="3:18" s="33" customFormat="1" ht="14.25" customHeight="1">
      <c r="D190" s="93"/>
      <c r="E190" s="93"/>
      <c r="F190" s="93"/>
      <c r="G190" s="93"/>
      <c r="H190" s="93"/>
      <c r="I190" s="93"/>
      <c r="J190" s="93"/>
      <c r="K190" s="93"/>
      <c r="L190" s="93"/>
      <c r="M190" s="93"/>
      <c r="N190" s="93"/>
      <c r="O190" s="93"/>
      <c r="P190" s="93"/>
      <c r="Q190" s="93"/>
      <c r="R190" s="93"/>
    </row>
    <row r="191" spans="3:18" s="33" customFormat="1" ht="14.25" customHeight="1">
      <c r="D191" s="93"/>
      <c r="E191" s="93"/>
      <c r="F191" s="93"/>
      <c r="G191" s="93"/>
      <c r="H191" s="93"/>
      <c r="I191" s="93"/>
      <c r="J191" s="93"/>
      <c r="K191" s="93"/>
      <c r="L191" s="93"/>
      <c r="M191" s="93"/>
      <c r="N191" s="93"/>
      <c r="O191" s="93"/>
      <c r="P191" s="93"/>
      <c r="Q191" s="93"/>
      <c r="R191" s="93"/>
    </row>
    <row r="192" spans="3:18" s="33" customFormat="1" ht="14.25" customHeight="1">
      <c r="D192" s="93"/>
      <c r="E192" s="93"/>
      <c r="F192" s="93"/>
      <c r="G192" s="93"/>
      <c r="H192" s="93"/>
      <c r="I192" s="93"/>
      <c r="J192" s="93"/>
      <c r="K192" s="93"/>
      <c r="L192" s="93"/>
      <c r="M192" s="93"/>
      <c r="N192" s="93"/>
      <c r="O192" s="93"/>
      <c r="P192" s="93"/>
      <c r="Q192" s="93"/>
      <c r="R192" s="93"/>
    </row>
    <row r="193" spans="4:18" s="33" customFormat="1" ht="14.25" customHeight="1">
      <c r="D193" s="93"/>
      <c r="E193" s="93"/>
      <c r="F193" s="93"/>
      <c r="G193" s="93"/>
      <c r="H193" s="93"/>
      <c r="I193" s="93"/>
      <c r="J193" s="93"/>
      <c r="K193" s="93"/>
      <c r="L193" s="93"/>
      <c r="M193" s="93"/>
      <c r="N193" s="93"/>
      <c r="O193" s="93"/>
      <c r="P193" s="93"/>
      <c r="Q193" s="93"/>
      <c r="R193" s="93"/>
    </row>
    <row r="194" spans="4:18" s="33" customFormat="1" ht="14.25" customHeight="1">
      <c r="D194" s="93"/>
      <c r="E194" s="93"/>
      <c r="F194" s="93"/>
      <c r="G194" s="93"/>
      <c r="H194" s="93"/>
      <c r="I194" s="93"/>
      <c r="J194" s="93"/>
      <c r="K194" s="93"/>
      <c r="L194" s="93"/>
      <c r="M194" s="93"/>
      <c r="N194" s="93"/>
      <c r="O194" s="93"/>
      <c r="P194" s="93"/>
      <c r="Q194" s="93"/>
      <c r="R194" s="93"/>
    </row>
    <row r="195" spans="4:18" s="33" customFormat="1" ht="14.25" customHeight="1">
      <c r="D195" s="93"/>
      <c r="E195" s="93"/>
      <c r="F195" s="93"/>
      <c r="G195" s="93"/>
      <c r="H195" s="93"/>
      <c r="I195" s="93"/>
      <c r="J195" s="93"/>
      <c r="K195" s="93"/>
      <c r="L195" s="93"/>
      <c r="M195" s="93"/>
      <c r="N195" s="93"/>
      <c r="O195" s="93"/>
      <c r="P195" s="93"/>
      <c r="Q195" s="93"/>
      <c r="R195" s="93"/>
    </row>
    <row r="196" spans="4:18" s="33" customFormat="1" ht="14.25" customHeight="1">
      <c r="D196" s="93"/>
      <c r="E196" s="93"/>
      <c r="F196" s="93"/>
      <c r="G196" s="93"/>
      <c r="H196" s="93"/>
      <c r="I196" s="93"/>
      <c r="J196" s="93"/>
      <c r="K196" s="93"/>
      <c r="L196" s="93"/>
      <c r="M196" s="93"/>
      <c r="N196" s="93"/>
      <c r="O196" s="93"/>
      <c r="P196" s="93"/>
      <c r="Q196" s="93"/>
      <c r="R196" s="93"/>
    </row>
    <row r="197" spans="4:18" s="33" customFormat="1" ht="14.25" customHeight="1">
      <c r="D197" s="93"/>
      <c r="E197" s="93"/>
      <c r="F197" s="93"/>
      <c r="G197" s="93"/>
      <c r="H197" s="93"/>
      <c r="I197" s="93"/>
      <c r="J197" s="93"/>
      <c r="K197" s="93"/>
      <c r="L197" s="93"/>
      <c r="M197" s="93"/>
      <c r="N197" s="93"/>
      <c r="O197" s="93"/>
      <c r="P197" s="93"/>
      <c r="Q197" s="93"/>
      <c r="R197" s="93"/>
    </row>
    <row r="198" spans="4:18" s="33" customFormat="1" ht="14.25" customHeight="1">
      <c r="D198" s="93"/>
      <c r="E198" s="93"/>
      <c r="F198" s="93"/>
      <c r="G198" s="93"/>
      <c r="H198" s="93"/>
      <c r="I198" s="93"/>
      <c r="J198" s="93"/>
      <c r="K198" s="93"/>
      <c r="L198" s="93"/>
      <c r="M198" s="93"/>
      <c r="N198" s="93"/>
      <c r="O198" s="93"/>
      <c r="P198" s="93"/>
      <c r="Q198" s="93"/>
      <c r="R198" s="93"/>
    </row>
    <row r="199" spans="4:18" s="33" customFormat="1" ht="14.25" customHeight="1">
      <c r="D199" s="93"/>
      <c r="E199" s="93"/>
      <c r="F199" s="93"/>
      <c r="G199" s="93"/>
      <c r="H199" s="93"/>
      <c r="I199" s="93"/>
      <c r="J199" s="93"/>
      <c r="K199" s="93"/>
      <c r="L199" s="93"/>
      <c r="M199" s="93"/>
      <c r="N199" s="93"/>
      <c r="O199" s="93"/>
      <c r="P199" s="93"/>
      <c r="Q199" s="93"/>
      <c r="R199" s="93"/>
    </row>
    <row r="200" spans="4:18" s="33" customFormat="1" ht="14.25" customHeight="1">
      <c r="D200" s="93"/>
      <c r="E200" s="93"/>
      <c r="F200" s="93"/>
      <c r="G200" s="93"/>
      <c r="H200" s="93"/>
      <c r="I200" s="93"/>
      <c r="J200" s="93"/>
      <c r="K200" s="93"/>
      <c r="L200" s="93"/>
      <c r="M200" s="93"/>
      <c r="N200" s="93"/>
      <c r="O200" s="93"/>
      <c r="P200" s="93"/>
      <c r="Q200" s="93"/>
      <c r="R200" s="93"/>
    </row>
  </sheetData>
  <phoneticPr fontId="3"/>
  <pageMargins left="0.78740157480314965" right="0.78740157480314965" top="0.98425196850393704" bottom="0.98425196850393704" header="0.51181102362204722" footer="0.51181102362204722"/>
  <pageSetup paperSize="9" scale="75" orientation="landscape" r:id="rId1"/>
  <headerFooter alignWithMargins="0"/>
  <rowBreaks count="4" manualBreakCount="4">
    <brk id="40" min="1" max="17" man="1"/>
    <brk id="79" min="1" max="17" man="1"/>
    <brk id="120" min="1" max="17" man="1"/>
    <brk id="159" min="1"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R188"/>
  <sheetViews>
    <sheetView showGridLines="0" view="pageBreakPreview" zoomScale="80" zoomScaleNormal="75" workbookViewId="0"/>
  </sheetViews>
  <sheetFormatPr defaultRowHeight="12"/>
  <cols>
    <col min="1" max="1" width="1.875" style="27" customWidth="1"/>
    <col min="2" max="2" width="3.5" style="27" bestFit="1" customWidth="1"/>
    <col min="3" max="3" width="20.25" style="27" customWidth="1"/>
    <col min="4" max="17" width="9.5" style="27" customWidth="1"/>
    <col min="18" max="18" width="2.875" style="27" customWidth="1"/>
    <col min="19" max="16384" width="9" style="27"/>
  </cols>
  <sheetData>
    <row r="1" spans="3:18" s="33" customFormat="1" ht="14.25" customHeight="1">
      <c r="D1" s="93"/>
      <c r="E1" s="93"/>
      <c r="F1" s="93"/>
      <c r="G1" s="93"/>
      <c r="H1" s="93"/>
      <c r="I1" s="93"/>
      <c r="J1" s="93"/>
      <c r="K1" s="93"/>
      <c r="L1" s="93"/>
      <c r="M1" s="93"/>
      <c r="N1" s="93"/>
      <c r="O1" s="93"/>
      <c r="P1" s="93"/>
      <c r="Q1" s="93"/>
      <c r="R1" s="93"/>
    </row>
    <row r="2" spans="3:18" s="33" customFormat="1" ht="17.25">
      <c r="C2" s="36" t="s">
        <v>198</v>
      </c>
      <c r="D2" s="93"/>
      <c r="E2" s="93"/>
      <c r="F2" s="93"/>
      <c r="G2" s="93"/>
      <c r="H2" s="93"/>
      <c r="I2" s="93"/>
      <c r="J2" s="93"/>
      <c r="K2" s="93"/>
      <c r="L2" s="93"/>
      <c r="M2" s="93"/>
      <c r="N2" s="93"/>
      <c r="O2" s="93"/>
      <c r="P2" s="93"/>
      <c r="Q2" s="93"/>
      <c r="R2" s="93"/>
    </row>
    <row r="3" spans="3:18" s="33" customFormat="1" ht="8.65" customHeight="1">
      <c r="D3" s="93"/>
      <c r="E3" s="93"/>
      <c r="F3" s="93"/>
      <c r="G3" s="93"/>
      <c r="H3" s="93"/>
      <c r="I3" s="93"/>
      <c r="J3" s="93"/>
      <c r="K3" s="93"/>
      <c r="L3" s="93"/>
      <c r="M3" s="93"/>
      <c r="N3" s="93"/>
      <c r="O3" s="93"/>
      <c r="P3" s="93"/>
      <c r="Q3" s="93"/>
      <c r="R3" s="93"/>
    </row>
    <row r="4" spans="3:18" s="33" customFormat="1" ht="17.25">
      <c r="C4" s="36" t="s">
        <v>199</v>
      </c>
      <c r="D4" s="35"/>
      <c r="E4" s="35"/>
      <c r="F4" s="35"/>
      <c r="G4" s="35"/>
      <c r="H4" s="35"/>
      <c r="I4" s="35"/>
      <c r="J4" s="35"/>
      <c r="K4" s="35"/>
      <c r="L4" s="35"/>
      <c r="M4" s="35"/>
      <c r="N4" s="35"/>
      <c r="O4" s="35"/>
      <c r="P4" s="35"/>
      <c r="Q4" s="35"/>
      <c r="R4" s="93"/>
    </row>
    <row r="5" spans="3:18" s="33" customFormat="1" ht="8.65" customHeight="1">
      <c r="D5" s="35"/>
      <c r="E5" s="35"/>
      <c r="F5" s="35"/>
      <c r="G5" s="35"/>
      <c r="H5" s="35"/>
      <c r="I5" s="35"/>
      <c r="J5" s="35"/>
      <c r="K5" s="35"/>
      <c r="L5" s="35"/>
      <c r="M5" s="35"/>
      <c r="N5" s="35"/>
      <c r="O5" s="35"/>
      <c r="P5" s="35"/>
      <c r="Q5" s="35"/>
      <c r="R5" s="93"/>
    </row>
    <row r="6" spans="3:18" s="33" customFormat="1" ht="17.25">
      <c r="C6" s="36" t="s">
        <v>128</v>
      </c>
      <c r="D6" s="35"/>
      <c r="E6" s="35"/>
      <c r="F6" s="35"/>
      <c r="G6" s="35"/>
      <c r="H6" s="35"/>
      <c r="I6" s="35"/>
      <c r="J6" s="35"/>
      <c r="K6" s="35"/>
      <c r="L6" s="35"/>
      <c r="M6" s="35"/>
      <c r="N6" s="35"/>
      <c r="O6" s="35"/>
      <c r="P6" s="35"/>
      <c r="Q6" s="35"/>
      <c r="R6" s="93"/>
    </row>
    <row r="7" spans="3:18" s="33" customFormat="1" ht="8.65" customHeight="1">
      <c r="D7" s="35"/>
      <c r="E7" s="35"/>
      <c r="F7" s="35"/>
      <c r="G7" s="35"/>
      <c r="H7" s="35"/>
      <c r="I7" s="35"/>
      <c r="J7" s="35"/>
      <c r="K7" s="35"/>
      <c r="L7" s="35"/>
      <c r="M7" s="35"/>
      <c r="N7" s="35"/>
      <c r="O7" s="35"/>
      <c r="P7" s="35"/>
      <c r="Q7" s="35"/>
      <c r="R7" s="93"/>
    </row>
    <row r="8" spans="3:18" s="33" customFormat="1" ht="14.25" customHeight="1">
      <c r="C8" s="30" t="s">
        <v>200</v>
      </c>
      <c r="D8" s="27"/>
      <c r="E8" s="27"/>
      <c r="F8" s="70"/>
      <c r="G8" s="71"/>
      <c r="H8" s="27"/>
      <c r="I8" s="27"/>
      <c r="J8" s="72"/>
      <c r="K8" s="73"/>
      <c r="L8" s="27"/>
      <c r="M8" s="27"/>
      <c r="N8" s="27"/>
      <c r="O8" s="27"/>
      <c r="P8" s="27"/>
      <c r="Q8" s="31" t="s">
        <v>57</v>
      </c>
      <c r="R8" s="93"/>
    </row>
    <row r="9" spans="3:18" s="33" customFormat="1" ht="14.25" customHeight="1">
      <c r="C9" s="38"/>
      <c r="D9" s="675" t="str">
        <f>詳細1!D9</f>
        <v>01</v>
      </c>
      <c r="E9" s="675" t="str">
        <f>詳細1!E9</f>
        <v>02</v>
      </c>
      <c r="F9" s="675" t="str">
        <f>詳細1!F9</f>
        <v>03</v>
      </c>
      <c r="G9" s="675" t="str">
        <f>詳細1!G9</f>
        <v>04</v>
      </c>
      <c r="H9" s="675" t="str">
        <f>詳細1!H9</f>
        <v>05</v>
      </c>
      <c r="I9" s="675" t="str">
        <f>詳細1!I9</f>
        <v>06</v>
      </c>
      <c r="J9" s="675" t="str">
        <f>詳細1!J9</f>
        <v>07</v>
      </c>
      <c r="K9" s="675" t="str">
        <f>詳細1!K9</f>
        <v>08</v>
      </c>
      <c r="L9" s="675" t="str">
        <f>詳細1!L9</f>
        <v>09</v>
      </c>
      <c r="M9" s="675" t="str">
        <f>詳細1!M9</f>
        <v>10</v>
      </c>
      <c r="N9" s="675" t="str">
        <f>詳細1!N9</f>
        <v>11</v>
      </c>
      <c r="O9" s="675" t="str">
        <f>詳細1!O9</f>
        <v>12</v>
      </c>
      <c r="P9" s="675" t="str">
        <f>詳細1!P9</f>
        <v>13</v>
      </c>
      <c r="Q9" s="38"/>
      <c r="R9" s="93"/>
    </row>
    <row r="10" spans="3:18" s="33" customFormat="1" ht="28.5" customHeight="1">
      <c r="C10" s="74" t="str">
        <f>詳細1!C10</f>
        <v>部門名</v>
      </c>
      <c r="D10" s="676" t="str">
        <f>詳細1!D10</f>
        <v>農林漁業</v>
      </c>
      <c r="E10" s="676" t="str">
        <f>詳細1!E10</f>
        <v>鉱業</v>
      </c>
      <c r="F10" s="676" t="str">
        <f>詳細1!F10</f>
        <v>製造業</v>
      </c>
      <c r="G10" s="676" t="str">
        <f>詳細1!G10</f>
        <v>建設</v>
      </c>
      <c r="H10" s="676" t="str">
        <f>詳細1!H10</f>
        <v>電力・ガス・水道</v>
      </c>
      <c r="I10" s="676" t="str">
        <f>詳細1!I10</f>
        <v>商業　　　　　　　　</v>
      </c>
      <c r="J10" s="676" t="str">
        <f>詳細1!J10</f>
        <v>金融・保険　　　　　</v>
      </c>
      <c r="K10" s="676" t="str">
        <f>詳細1!K10</f>
        <v>不動産　　　　　　　</v>
      </c>
      <c r="L10" s="676" t="str">
        <f>詳細1!L10</f>
        <v>運輸・郵便　　　</v>
      </c>
      <c r="M10" s="676" t="str">
        <f>詳細1!M10</f>
        <v>情報通信</v>
      </c>
      <c r="N10" s="676" t="str">
        <f>詳細1!N10</f>
        <v>公務　　　　　　　　</v>
      </c>
      <c r="O10" s="676" t="str">
        <f>詳細1!O10</f>
        <v>サービス業</v>
      </c>
      <c r="P10" s="676" t="str">
        <f>詳細1!P10</f>
        <v>分類不明</v>
      </c>
      <c r="Q10" s="32" t="str">
        <f>詳細1!Q10</f>
        <v>合計</v>
      </c>
      <c r="R10" s="93"/>
    </row>
    <row r="11" spans="3:18" s="33" customFormat="1" ht="14.25" customHeight="1">
      <c r="C11" s="75" t="s">
        <v>99</v>
      </c>
      <c r="D11" s="76">
        <f>詳細1!D11</f>
        <v>0</v>
      </c>
      <c r="E11" s="76">
        <f>詳細1!E11</f>
        <v>0</v>
      </c>
      <c r="F11" s="76">
        <f>詳細1!F11</f>
        <v>0</v>
      </c>
      <c r="G11" s="76">
        <f>詳細1!G11</f>
        <v>0</v>
      </c>
      <c r="H11" s="76">
        <f>詳細1!H11</f>
        <v>0</v>
      </c>
      <c r="I11" s="76">
        <f>詳細1!I11</f>
        <v>0</v>
      </c>
      <c r="J11" s="76">
        <f>詳細1!J11</f>
        <v>0</v>
      </c>
      <c r="K11" s="76">
        <f>詳細1!K11</f>
        <v>0</v>
      </c>
      <c r="L11" s="76">
        <f>詳細1!L11</f>
        <v>0</v>
      </c>
      <c r="M11" s="76">
        <f>詳細1!M11</f>
        <v>0</v>
      </c>
      <c r="N11" s="76">
        <f>詳細1!N11</f>
        <v>0</v>
      </c>
      <c r="O11" s="76">
        <f>詳細1!O11</f>
        <v>0</v>
      </c>
      <c r="P11" s="76">
        <f>詳細1!P11</f>
        <v>0</v>
      </c>
      <c r="Q11" s="76">
        <f>SUM(D11:P11)</f>
        <v>0</v>
      </c>
    </row>
    <row r="12" spans="3:18" s="33" customFormat="1" ht="14.25" customHeight="1">
      <c r="C12" s="77" t="s">
        <v>100</v>
      </c>
      <c r="D12" s="78">
        <f>詳細1!D12</f>
        <v>0</v>
      </c>
      <c r="E12" s="78">
        <f>詳細1!E12</f>
        <v>0</v>
      </c>
      <c r="F12" s="78">
        <f>詳細1!F12</f>
        <v>0</v>
      </c>
      <c r="G12" s="78">
        <f>詳細1!G12</f>
        <v>0</v>
      </c>
      <c r="H12" s="78">
        <f>詳細1!H12</f>
        <v>0</v>
      </c>
      <c r="I12" s="78">
        <f>詳細1!I12</f>
        <v>0</v>
      </c>
      <c r="J12" s="78">
        <f>詳細1!J12</f>
        <v>0</v>
      </c>
      <c r="K12" s="78">
        <f>詳細1!K12</f>
        <v>0</v>
      </c>
      <c r="L12" s="78">
        <f>詳細1!L12</f>
        <v>0</v>
      </c>
      <c r="M12" s="78">
        <f>詳細1!M12</f>
        <v>0</v>
      </c>
      <c r="N12" s="78">
        <f>詳細1!N12</f>
        <v>0</v>
      </c>
      <c r="O12" s="78">
        <f>詳細1!O12</f>
        <v>0</v>
      </c>
      <c r="P12" s="78">
        <f>詳細1!P12</f>
        <v>0</v>
      </c>
      <c r="Q12" s="78">
        <f>SUM(D12:P12)</f>
        <v>0</v>
      </c>
    </row>
    <row r="13" spans="3:18" s="33" customFormat="1" ht="14.25" customHeight="1">
      <c r="C13" s="77" t="s">
        <v>101</v>
      </c>
      <c r="D13" s="78">
        <f>詳細1!D13</f>
        <v>0</v>
      </c>
      <c r="E13" s="78">
        <f>詳細1!E13</f>
        <v>0</v>
      </c>
      <c r="F13" s="78">
        <f>詳細1!F13</f>
        <v>0</v>
      </c>
      <c r="G13" s="78">
        <f>詳細1!G13</f>
        <v>0</v>
      </c>
      <c r="H13" s="78">
        <f>詳細1!H13</f>
        <v>0</v>
      </c>
      <c r="I13" s="78">
        <f>詳細1!I13</f>
        <v>0</v>
      </c>
      <c r="J13" s="78">
        <f>詳細1!J13</f>
        <v>0</v>
      </c>
      <c r="K13" s="78">
        <f>詳細1!K13</f>
        <v>0</v>
      </c>
      <c r="L13" s="78">
        <f>詳細1!L13</f>
        <v>0</v>
      </c>
      <c r="M13" s="78">
        <f>詳細1!M13</f>
        <v>0</v>
      </c>
      <c r="N13" s="78">
        <f>詳細1!N13</f>
        <v>0</v>
      </c>
      <c r="O13" s="78">
        <f>詳細1!O13</f>
        <v>0</v>
      </c>
      <c r="P13" s="78">
        <f>詳細1!P13</f>
        <v>0</v>
      </c>
      <c r="Q13" s="78">
        <f>SUM(D13:P13)</f>
        <v>0</v>
      </c>
    </row>
    <row r="14" spans="3:18" s="33" customFormat="1" ht="14.25" customHeight="1">
      <c r="C14" s="79" t="s">
        <v>91</v>
      </c>
      <c r="D14" s="45">
        <f>詳細1!D14</f>
        <v>0</v>
      </c>
      <c r="E14" s="45">
        <f>詳細1!E14</f>
        <v>0</v>
      </c>
      <c r="F14" s="45">
        <f>詳細1!F14</f>
        <v>0</v>
      </c>
      <c r="G14" s="45">
        <f>詳細1!G14</f>
        <v>0</v>
      </c>
      <c r="H14" s="45">
        <f>詳細1!H14</f>
        <v>0</v>
      </c>
      <c r="I14" s="45">
        <f>詳細1!I14</f>
        <v>0</v>
      </c>
      <c r="J14" s="45">
        <f>詳細1!J14</f>
        <v>0</v>
      </c>
      <c r="K14" s="45">
        <f>詳細1!K14</f>
        <v>0</v>
      </c>
      <c r="L14" s="45">
        <f>詳細1!L14</f>
        <v>0</v>
      </c>
      <c r="M14" s="45">
        <f>詳細1!M14</f>
        <v>0</v>
      </c>
      <c r="N14" s="45">
        <f>詳細1!N14</f>
        <v>0</v>
      </c>
      <c r="O14" s="45">
        <f>詳細1!O14</f>
        <v>0</v>
      </c>
      <c r="P14" s="45">
        <f>詳細1!P14</f>
        <v>0</v>
      </c>
      <c r="Q14" s="45">
        <f>SUM(D14:P14)</f>
        <v>0</v>
      </c>
    </row>
    <row r="15" spans="3:18" s="33" customFormat="1" ht="14.25" customHeight="1"/>
    <row r="16" spans="3:18" s="33" customFormat="1" ht="14.25" customHeight="1">
      <c r="C16" s="30" t="s">
        <v>201</v>
      </c>
      <c r="D16" s="27"/>
      <c r="E16" s="27"/>
      <c r="F16" s="70"/>
      <c r="G16" s="71"/>
      <c r="H16" s="27"/>
      <c r="I16" s="27"/>
      <c r="J16" s="72"/>
      <c r="K16" s="73"/>
      <c r="L16" s="27"/>
      <c r="M16" s="27"/>
      <c r="N16" s="27"/>
      <c r="O16" s="27"/>
      <c r="P16" s="27"/>
    </row>
    <row r="17" spans="3:18" s="33" customFormat="1" ht="14.25" customHeight="1">
      <c r="C17" s="38"/>
      <c r="D17" s="675" t="str">
        <f t="shared" ref="D17:P17" si="0">D9</f>
        <v>01</v>
      </c>
      <c r="E17" s="675" t="str">
        <f t="shared" si="0"/>
        <v>02</v>
      </c>
      <c r="F17" s="675" t="str">
        <f t="shared" si="0"/>
        <v>03</v>
      </c>
      <c r="G17" s="675" t="str">
        <f t="shared" si="0"/>
        <v>04</v>
      </c>
      <c r="H17" s="675" t="str">
        <f t="shared" si="0"/>
        <v>05</v>
      </c>
      <c r="I17" s="675" t="str">
        <f t="shared" si="0"/>
        <v>06</v>
      </c>
      <c r="J17" s="675" t="str">
        <f t="shared" si="0"/>
        <v>07</v>
      </c>
      <c r="K17" s="675" t="str">
        <f t="shared" si="0"/>
        <v>08</v>
      </c>
      <c r="L17" s="675" t="str">
        <f t="shared" si="0"/>
        <v>09</v>
      </c>
      <c r="M17" s="675" t="str">
        <f t="shared" si="0"/>
        <v>10</v>
      </c>
      <c r="N17" s="675" t="str">
        <f t="shared" si="0"/>
        <v>11</v>
      </c>
      <c r="O17" s="675" t="str">
        <f t="shared" si="0"/>
        <v>12</v>
      </c>
      <c r="P17" s="675" t="str">
        <f t="shared" si="0"/>
        <v>13</v>
      </c>
      <c r="Q17" s="704"/>
    </row>
    <row r="18" spans="3:18" s="33" customFormat="1" ht="28.5" customHeight="1">
      <c r="C18" s="74" t="s">
        <v>58</v>
      </c>
      <c r="D18" s="676" t="str">
        <f t="shared" ref="D18:P18" si="1">D10</f>
        <v>農林漁業</v>
      </c>
      <c r="E18" s="676" t="str">
        <f t="shared" si="1"/>
        <v>鉱業</v>
      </c>
      <c r="F18" s="676" t="str">
        <f t="shared" si="1"/>
        <v>製造業</v>
      </c>
      <c r="G18" s="676" t="str">
        <f t="shared" si="1"/>
        <v>建設</v>
      </c>
      <c r="H18" s="676" t="str">
        <f t="shared" si="1"/>
        <v>電力・ガス・水道</v>
      </c>
      <c r="I18" s="676" t="str">
        <f t="shared" si="1"/>
        <v>商業　　　　　　　　</v>
      </c>
      <c r="J18" s="676" t="str">
        <f t="shared" si="1"/>
        <v>金融・保険　　　　　</v>
      </c>
      <c r="K18" s="676" t="str">
        <f t="shared" si="1"/>
        <v>不動産　　　　　　　</v>
      </c>
      <c r="L18" s="676" t="str">
        <f t="shared" si="1"/>
        <v>運輸・郵便　　　</v>
      </c>
      <c r="M18" s="676" t="str">
        <f t="shared" si="1"/>
        <v>情報通信</v>
      </c>
      <c r="N18" s="676" t="str">
        <f t="shared" si="1"/>
        <v>公務　　　　　　　　</v>
      </c>
      <c r="O18" s="676" t="str">
        <f t="shared" si="1"/>
        <v>サービス業</v>
      </c>
      <c r="P18" s="676" t="str">
        <f t="shared" si="1"/>
        <v>分類不明</v>
      </c>
      <c r="Q18" s="704"/>
    </row>
    <row r="19" spans="3:18" s="33" customFormat="1" ht="14.25" customHeight="1">
      <c r="C19" s="96" t="s">
        <v>202</v>
      </c>
      <c r="D19" s="97">
        <f>+係数!J3</f>
        <v>0.57748506913196429</v>
      </c>
      <c r="E19" s="97">
        <f>+係数!J4</f>
        <v>0.46813725490196079</v>
      </c>
      <c r="F19" s="97">
        <f>+係数!J5</f>
        <v>0.27816522749299094</v>
      </c>
      <c r="G19" s="97">
        <f>+係数!J6</f>
        <v>0.47268469980616296</v>
      </c>
      <c r="H19" s="97">
        <f>+係数!J7</f>
        <v>0.45987482200951774</v>
      </c>
      <c r="I19" s="97">
        <f>+係数!J8</f>
        <v>0.77326968116871697</v>
      </c>
      <c r="J19" s="97">
        <f>+係数!J9</f>
        <v>0.72168425752846566</v>
      </c>
      <c r="K19" s="97">
        <f>+係数!J10</f>
        <v>0.8814885549661251</v>
      </c>
      <c r="L19" s="97">
        <f>+係数!J11</f>
        <v>0.72581981183528765</v>
      </c>
      <c r="M19" s="97">
        <f>+係数!J12</f>
        <v>0.5767673408708579</v>
      </c>
      <c r="N19" s="97">
        <f>+係数!J13</f>
        <v>0.7828487510061144</v>
      </c>
      <c r="O19" s="97">
        <f>+係数!J14</f>
        <v>0.64284902520892673</v>
      </c>
      <c r="P19" s="97">
        <f>+係数!J15</f>
        <v>0.49930121948470574</v>
      </c>
    </row>
    <row r="20" spans="3:18" s="33" customFormat="1" ht="14.25" customHeight="1"/>
    <row r="21" spans="3:18" s="33" customFormat="1" ht="15" customHeight="1">
      <c r="C21" s="30" t="s">
        <v>203</v>
      </c>
      <c r="D21" s="93"/>
      <c r="E21" s="93"/>
      <c r="F21" s="93"/>
      <c r="G21" s="93"/>
      <c r="H21" s="93"/>
      <c r="I21" s="93"/>
      <c r="J21" s="93"/>
      <c r="K21" s="93"/>
      <c r="L21" s="93"/>
      <c r="M21" s="93"/>
      <c r="N21" s="93"/>
      <c r="O21" s="93"/>
      <c r="P21" s="93"/>
      <c r="Q21" s="31" t="s">
        <v>57</v>
      </c>
      <c r="R21" s="94"/>
    </row>
    <row r="22" spans="3:18" s="33" customFormat="1" ht="12.95" customHeight="1">
      <c r="C22" s="38"/>
      <c r="D22" s="675" t="str">
        <f t="shared" ref="D22:P22" si="2">D9</f>
        <v>01</v>
      </c>
      <c r="E22" s="675" t="str">
        <f t="shared" si="2"/>
        <v>02</v>
      </c>
      <c r="F22" s="675" t="str">
        <f t="shared" si="2"/>
        <v>03</v>
      </c>
      <c r="G22" s="675" t="str">
        <f t="shared" si="2"/>
        <v>04</v>
      </c>
      <c r="H22" s="675" t="str">
        <f t="shared" si="2"/>
        <v>05</v>
      </c>
      <c r="I22" s="675" t="str">
        <f t="shared" si="2"/>
        <v>06</v>
      </c>
      <c r="J22" s="675" t="str">
        <f t="shared" si="2"/>
        <v>07</v>
      </c>
      <c r="K22" s="675" t="str">
        <f t="shared" si="2"/>
        <v>08</v>
      </c>
      <c r="L22" s="675" t="str">
        <f t="shared" si="2"/>
        <v>09</v>
      </c>
      <c r="M22" s="675" t="str">
        <f t="shared" si="2"/>
        <v>10</v>
      </c>
      <c r="N22" s="675" t="str">
        <f t="shared" si="2"/>
        <v>11</v>
      </c>
      <c r="O22" s="675" t="str">
        <f t="shared" si="2"/>
        <v>12</v>
      </c>
      <c r="P22" s="675" t="str">
        <f t="shared" si="2"/>
        <v>13</v>
      </c>
      <c r="Q22" s="675"/>
      <c r="R22" s="94"/>
    </row>
    <row r="23" spans="3:18" s="33" customFormat="1" ht="28.5" customHeight="1">
      <c r="C23" s="74" t="s">
        <v>58</v>
      </c>
      <c r="D23" s="676" t="str">
        <f t="shared" ref="D23:Q23" si="3">D10</f>
        <v>農林漁業</v>
      </c>
      <c r="E23" s="676" t="str">
        <f t="shared" si="3"/>
        <v>鉱業</v>
      </c>
      <c r="F23" s="676" t="str">
        <f t="shared" si="3"/>
        <v>製造業</v>
      </c>
      <c r="G23" s="676" t="str">
        <f t="shared" si="3"/>
        <v>建設</v>
      </c>
      <c r="H23" s="676" t="str">
        <f t="shared" si="3"/>
        <v>電力・ガス・水道</v>
      </c>
      <c r="I23" s="676" t="str">
        <f t="shared" si="3"/>
        <v>商業　　　　　　　　</v>
      </c>
      <c r="J23" s="676" t="str">
        <f t="shared" si="3"/>
        <v>金融・保険　　　　　</v>
      </c>
      <c r="K23" s="676" t="str">
        <f t="shared" si="3"/>
        <v>不動産　　　　　　　</v>
      </c>
      <c r="L23" s="676" t="str">
        <f t="shared" si="3"/>
        <v>運輸・郵便　　　</v>
      </c>
      <c r="M23" s="676" t="str">
        <f t="shared" si="3"/>
        <v>情報通信</v>
      </c>
      <c r="N23" s="676" t="str">
        <f t="shared" si="3"/>
        <v>公務　　　　　　　　</v>
      </c>
      <c r="O23" s="676" t="str">
        <f t="shared" si="3"/>
        <v>サービス業</v>
      </c>
      <c r="P23" s="676" t="str">
        <f t="shared" si="3"/>
        <v>分類不明</v>
      </c>
      <c r="Q23" s="98" t="str">
        <f t="shared" si="3"/>
        <v>合計</v>
      </c>
      <c r="R23" s="94"/>
    </row>
    <row r="24" spans="3:18" s="33" customFormat="1" ht="14.25" customHeight="1">
      <c r="C24" s="75" t="s">
        <v>99</v>
      </c>
      <c r="D24" s="76">
        <f>D11*D$19</f>
        <v>0</v>
      </c>
      <c r="E24" s="76">
        <f t="shared" ref="E24:P24" si="4">E11*E$19</f>
        <v>0</v>
      </c>
      <c r="F24" s="76">
        <f t="shared" si="4"/>
        <v>0</v>
      </c>
      <c r="G24" s="76">
        <f t="shared" si="4"/>
        <v>0</v>
      </c>
      <c r="H24" s="76">
        <f t="shared" si="4"/>
        <v>0</v>
      </c>
      <c r="I24" s="76">
        <f t="shared" si="4"/>
        <v>0</v>
      </c>
      <c r="J24" s="76">
        <f t="shared" si="4"/>
        <v>0</v>
      </c>
      <c r="K24" s="76">
        <f t="shared" si="4"/>
        <v>0</v>
      </c>
      <c r="L24" s="76">
        <f t="shared" si="4"/>
        <v>0</v>
      </c>
      <c r="M24" s="76">
        <f t="shared" si="4"/>
        <v>0</v>
      </c>
      <c r="N24" s="76">
        <f t="shared" si="4"/>
        <v>0</v>
      </c>
      <c r="O24" s="76">
        <f t="shared" si="4"/>
        <v>0</v>
      </c>
      <c r="P24" s="76">
        <f t="shared" si="4"/>
        <v>0</v>
      </c>
      <c r="Q24" s="76">
        <f>SUM(D24:P24)</f>
        <v>0</v>
      </c>
      <c r="R24" s="94"/>
    </row>
    <row r="25" spans="3:18" s="33" customFormat="1" ht="14.25" customHeight="1">
      <c r="C25" s="77" t="s">
        <v>100</v>
      </c>
      <c r="D25" s="78">
        <f t="shared" ref="D25:P27" si="5">D12*D$19</f>
        <v>0</v>
      </c>
      <c r="E25" s="78">
        <f t="shared" si="5"/>
        <v>0</v>
      </c>
      <c r="F25" s="78">
        <f t="shared" si="5"/>
        <v>0</v>
      </c>
      <c r="G25" s="78">
        <f t="shared" si="5"/>
        <v>0</v>
      </c>
      <c r="H25" s="78">
        <f t="shared" si="5"/>
        <v>0</v>
      </c>
      <c r="I25" s="78">
        <f t="shared" si="5"/>
        <v>0</v>
      </c>
      <c r="J25" s="78">
        <f t="shared" si="5"/>
        <v>0</v>
      </c>
      <c r="K25" s="78">
        <f t="shared" si="5"/>
        <v>0</v>
      </c>
      <c r="L25" s="78">
        <f t="shared" si="5"/>
        <v>0</v>
      </c>
      <c r="M25" s="78">
        <f t="shared" si="5"/>
        <v>0</v>
      </c>
      <c r="N25" s="78">
        <f t="shared" si="5"/>
        <v>0</v>
      </c>
      <c r="O25" s="78">
        <f t="shared" si="5"/>
        <v>0</v>
      </c>
      <c r="P25" s="78">
        <f t="shared" si="5"/>
        <v>0</v>
      </c>
      <c r="Q25" s="78">
        <f>SUM(D25:P25)</f>
        <v>0</v>
      </c>
      <c r="R25" s="94"/>
    </row>
    <row r="26" spans="3:18" s="33" customFormat="1" ht="14.25" customHeight="1">
      <c r="C26" s="77" t="s">
        <v>101</v>
      </c>
      <c r="D26" s="78">
        <f t="shared" si="5"/>
        <v>0</v>
      </c>
      <c r="E26" s="78">
        <f t="shared" si="5"/>
        <v>0</v>
      </c>
      <c r="F26" s="78">
        <f t="shared" si="5"/>
        <v>0</v>
      </c>
      <c r="G26" s="78">
        <f t="shared" si="5"/>
        <v>0</v>
      </c>
      <c r="H26" s="78">
        <f t="shared" si="5"/>
        <v>0</v>
      </c>
      <c r="I26" s="78">
        <f t="shared" si="5"/>
        <v>0</v>
      </c>
      <c r="J26" s="78">
        <f t="shared" si="5"/>
        <v>0</v>
      </c>
      <c r="K26" s="78">
        <f t="shared" si="5"/>
        <v>0</v>
      </c>
      <c r="L26" s="78">
        <f t="shared" si="5"/>
        <v>0</v>
      </c>
      <c r="M26" s="78">
        <f t="shared" si="5"/>
        <v>0</v>
      </c>
      <c r="N26" s="78">
        <f t="shared" si="5"/>
        <v>0</v>
      </c>
      <c r="O26" s="78">
        <f t="shared" si="5"/>
        <v>0</v>
      </c>
      <c r="P26" s="78">
        <f t="shared" si="5"/>
        <v>0</v>
      </c>
      <c r="Q26" s="78">
        <f>SUM(D26:P26)</f>
        <v>0</v>
      </c>
      <c r="R26" s="94"/>
    </row>
    <row r="27" spans="3:18" s="33" customFormat="1" ht="14.25" customHeight="1">
      <c r="C27" s="79" t="s">
        <v>91</v>
      </c>
      <c r="D27" s="45">
        <f t="shared" si="5"/>
        <v>0</v>
      </c>
      <c r="E27" s="45">
        <f t="shared" si="5"/>
        <v>0</v>
      </c>
      <c r="F27" s="45">
        <f t="shared" si="5"/>
        <v>0</v>
      </c>
      <c r="G27" s="45">
        <f t="shared" si="5"/>
        <v>0</v>
      </c>
      <c r="H27" s="45">
        <f t="shared" si="5"/>
        <v>0</v>
      </c>
      <c r="I27" s="45">
        <f t="shared" si="5"/>
        <v>0</v>
      </c>
      <c r="J27" s="45">
        <f t="shared" si="5"/>
        <v>0</v>
      </c>
      <c r="K27" s="45">
        <f t="shared" si="5"/>
        <v>0</v>
      </c>
      <c r="L27" s="45">
        <f t="shared" si="5"/>
        <v>0</v>
      </c>
      <c r="M27" s="45">
        <f t="shared" si="5"/>
        <v>0</v>
      </c>
      <c r="N27" s="45">
        <f t="shared" si="5"/>
        <v>0</v>
      </c>
      <c r="O27" s="45">
        <f t="shared" si="5"/>
        <v>0</v>
      </c>
      <c r="P27" s="45">
        <f t="shared" si="5"/>
        <v>0</v>
      </c>
      <c r="Q27" s="45">
        <f>SUM(D27:P27)</f>
        <v>0</v>
      </c>
      <c r="R27" s="94"/>
    </row>
    <row r="28" spans="3:18" s="33" customFormat="1" ht="10.7" customHeight="1">
      <c r="R28" s="94"/>
    </row>
    <row r="29" spans="3:18" s="33" customFormat="1" ht="13.5" customHeight="1">
      <c r="C29" s="33" t="s">
        <v>104</v>
      </c>
      <c r="R29" s="94"/>
    </row>
    <row r="30" spans="3:18" s="33" customFormat="1" ht="12.95" customHeight="1">
      <c r="R30" s="94"/>
    </row>
    <row r="31" spans="3:18" s="33" customFormat="1" ht="28.5" customHeight="1">
      <c r="R31" s="94"/>
    </row>
    <row r="32" spans="3:18" s="33" customFormat="1" ht="14.25" customHeight="1">
      <c r="R32" s="94"/>
    </row>
    <row r="33" spans="3:18" s="33" customFormat="1" ht="14.25" customHeight="1">
      <c r="R33" s="94"/>
    </row>
    <row r="34" spans="3:18" s="33" customFormat="1" ht="14.25" customHeight="1">
      <c r="R34" s="94"/>
    </row>
    <row r="35" spans="3:18" s="33" customFormat="1" ht="14.25" customHeight="1">
      <c r="R35" s="94"/>
    </row>
    <row r="36" spans="3:18" s="33" customFormat="1" ht="14.25" customHeight="1">
      <c r="R36" s="94"/>
    </row>
    <row r="37" spans="3:18" s="33" customFormat="1" ht="14.25" customHeight="1">
      <c r="R37" s="94"/>
    </row>
    <row r="38" spans="3:18" s="33" customFormat="1" ht="14.25" customHeight="1">
      <c r="D38" s="94"/>
      <c r="E38" s="94"/>
      <c r="F38" s="94"/>
      <c r="G38" s="94"/>
      <c r="H38" s="94"/>
      <c r="I38" s="94"/>
      <c r="J38" s="94"/>
      <c r="K38" s="94"/>
      <c r="L38" s="94"/>
      <c r="M38" s="94"/>
      <c r="N38" s="94"/>
      <c r="O38" s="94"/>
      <c r="P38" s="94"/>
      <c r="Q38" s="94"/>
      <c r="R38" s="94"/>
    </row>
    <row r="39" spans="3:18" s="33" customFormat="1" ht="14.25" customHeight="1">
      <c r="D39" s="94"/>
      <c r="E39" s="94"/>
      <c r="F39" s="94"/>
      <c r="G39" s="94"/>
      <c r="H39" s="94"/>
      <c r="I39" s="94"/>
      <c r="J39" s="94"/>
      <c r="K39" s="94"/>
      <c r="L39" s="94"/>
      <c r="M39" s="94"/>
      <c r="N39" s="94"/>
      <c r="O39" s="94"/>
      <c r="P39" s="94"/>
      <c r="Q39" s="94"/>
      <c r="R39" s="94"/>
    </row>
    <row r="40" spans="3:18" s="33" customFormat="1" ht="14.25" customHeight="1">
      <c r="D40" s="94"/>
      <c r="E40" s="94"/>
      <c r="F40" s="94"/>
      <c r="G40" s="94"/>
      <c r="H40" s="94"/>
      <c r="I40" s="94"/>
      <c r="J40" s="94"/>
      <c r="K40" s="94"/>
      <c r="L40" s="94"/>
      <c r="M40" s="94"/>
      <c r="N40" s="94"/>
      <c r="O40" s="94"/>
      <c r="P40" s="94"/>
      <c r="Q40" s="94"/>
      <c r="R40" s="94"/>
    </row>
    <row r="41" spans="3:18" s="33" customFormat="1" ht="14.25" customHeight="1">
      <c r="D41" s="94"/>
      <c r="E41" s="94"/>
      <c r="F41" s="94"/>
      <c r="G41" s="94"/>
      <c r="H41" s="94"/>
      <c r="I41" s="94"/>
      <c r="J41" s="94"/>
      <c r="K41" s="94"/>
      <c r="L41" s="94"/>
      <c r="M41" s="94"/>
      <c r="N41" s="94"/>
      <c r="O41" s="94"/>
      <c r="P41" s="94"/>
      <c r="Q41" s="94"/>
      <c r="R41" s="94"/>
    </row>
    <row r="42" spans="3:18" s="33" customFormat="1" ht="14.25" customHeight="1">
      <c r="D42" s="94"/>
      <c r="E42" s="94"/>
      <c r="F42" s="94"/>
      <c r="G42" s="94"/>
      <c r="H42" s="94"/>
      <c r="I42" s="94"/>
      <c r="J42" s="94"/>
      <c r="K42" s="94"/>
      <c r="L42" s="94"/>
      <c r="M42" s="94"/>
      <c r="N42" s="94"/>
      <c r="O42" s="94"/>
      <c r="P42" s="94"/>
      <c r="Q42" s="94"/>
      <c r="R42" s="94"/>
    </row>
    <row r="43" spans="3:18" s="33" customFormat="1" ht="17.25">
      <c r="C43" s="36" t="s">
        <v>204</v>
      </c>
      <c r="D43" s="94"/>
      <c r="E43" s="94"/>
      <c r="F43" s="94"/>
      <c r="G43" s="94"/>
      <c r="H43" s="94"/>
      <c r="I43" s="94"/>
      <c r="J43" s="94"/>
      <c r="K43" s="94"/>
      <c r="L43" s="94"/>
      <c r="M43" s="94"/>
      <c r="N43" s="94"/>
      <c r="O43" s="94"/>
      <c r="P43" s="94"/>
      <c r="Q43" s="94"/>
      <c r="R43" s="94"/>
    </row>
    <row r="44" spans="3:18" s="33" customFormat="1" ht="8.65" customHeight="1">
      <c r="D44" s="94"/>
      <c r="E44" s="94"/>
      <c r="F44" s="94"/>
      <c r="G44" s="94"/>
      <c r="H44" s="94"/>
      <c r="I44" s="94"/>
      <c r="J44" s="94"/>
      <c r="K44" s="94"/>
      <c r="L44" s="94"/>
      <c r="M44" s="94"/>
      <c r="N44" s="94"/>
      <c r="O44" s="94"/>
      <c r="P44" s="94"/>
      <c r="Q44" s="94"/>
      <c r="R44" s="94"/>
    </row>
    <row r="45" spans="3:18" s="33" customFormat="1" ht="14.25" customHeight="1">
      <c r="C45" s="30" t="s">
        <v>205</v>
      </c>
      <c r="D45" s="27"/>
      <c r="E45" s="27"/>
      <c r="F45" s="70"/>
      <c r="G45" s="71"/>
      <c r="H45" s="27"/>
      <c r="I45" s="27"/>
      <c r="J45" s="72"/>
      <c r="K45" s="73"/>
      <c r="L45" s="27"/>
      <c r="M45" s="27"/>
      <c r="N45" s="27"/>
      <c r="O45" s="27"/>
      <c r="P45" s="27"/>
      <c r="Q45" s="31" t="s">
        <v>57</v>
      </c>
      <c r="R45" s="94"/>
    </row>
    <row r="46" spans="3:18" s="33" customFormat="1" ht="14.25" customHeight="1">
      <c r="C46" s="38"/>
      <c r="D46" s="675" t="str">
        <f t="shared" ref="D46:P46" si="6">D9</f>
        <v>01</v>
      </c>
      <c r="E46" s="675" t="str">
        <f t="shared" si="6"/>
        <v>02</v>
      </c>
      <c r="F46" s="675" t="str">
        <f t="shared" si="6"/>
        <v>03</v>
      </c>
      <c r="G46" s="675" t="str">
        <f t="shared" si="6"/>
        <v>04</v>
      </c>
      <c r="H46" s="675" t="str">
        <f t="shared" si="6"/>
        <v>05</v>
      </c>
      <c r="I46" s="675" t="str">
        <f t="shared" si="6"/>
        <v>06</v>
      </c>
      <c r="J46" s="675" t="str">
        <f t="shared" si="6"/>
        <v>07</v>
      </c>
      <c r="K46" s="675" t="str">
        <f t="shared" si="6"/>
        <v>08</v>
      </c>
      <c r="L46" s="675" t="str">
        <f t="shared" si="6"/>
        <v>09</v>
      </c>
      <c r="M46" s="675" t="str">
        <f t="shared" si="6"/>
        <v>10</v>
      </c>
      <c r="N46" s="675" t="str">
        <f t="shared" si="6"/>
        <v>11</v>
      </c>
      <c r="O46" s="675" t="str">
        <f t="shared" si="6"/>
        <v>12</v>
      </c>
      <c r="P46" s="675" t="str">
        <f t="shared" si="6"/>
        <v>13</v>
      </c>
      <c r="Q46" s="675"/>
      <c r="R46" s="94"/>
    </row>
    <row r="47" spans="3:18" s="33" customFormat="1" ht="28.5" customHeight="1">
      <c r="C47" s="74" t="s">
        <v>58</v>
      </c>
      <c r="D47" s="676" t="str">
        <f t="shared" ref="D47:Q47" si="7">D10</f>
        <v>農林漁業</v>
      </c>
      <c r="E47" s="676" t="str">
        <f t="shared" si="7"/>
        <v>鉱業</v>
      </c>
      <c r="F47" s="676" t="str">
        <f t="shared" si="7"/>
        <v>製造業</v>
      </c>
      <c r="G47" s="676" t="str">
        <f t="shared" si="7"/>
        <v>建設</v>
      </c>
      <c r="H47" s="676" t="str">
        <f t="shared" si="7"/>
        <v>電力・ガス・水道</v>
      </c>
      <c r="I47" s="676" t="str">
        <f t="shared" si="7"/>
        <v>商業　　　　　　　　</v>
      </c>
      <c r="J47" s="676" t="str">
        <f t="shared" si="7"/>
        <v>金融・保険　　　　　</v>
      </c>
      <c r="K47" s="676" t="str">
        <f t="shared" si="7"/>
        <v>不動産　　　　　　　</v>
      </c>
      <c r="L47" s="676" t="str">
        <f t="shared" si="7"/>
        <v>運輸・郵便　　　</v>
      </c>
      <c r="M47" s="676" t="str">
        <f t="shared" si="7"/>
        <v>情報通信</v>
      </c>
      <c r="N47" s="676" t="str">
        <f t="shared" si="7"/>
        <v>公務　　　　　　　　</v>
      </c>
      <c r="O47" s="676" t="str">
        <f t="shared" si="7"/>
        <v>サービス業</v>
      </c>
      <c r="P47" s="676" t="str">
        <f t="shared" si="7"/>
        <v>分類不明</v>
      </c>
      <c r="Q47" s="703" t="str">
        <f t="shared" si="7"/>
        <v>合計</v>
      </c>
      <c r="R47" s="94"/>
    </row>
    <row r="48" spans="3:18" s="33" customFormat="1" ht="14.25" customHeight="1">
      <c r="C48" s="75" t="s">
        <v>99</v>
      </c>
      <c r="D48" s="76">
        <f>詳細1!D19</f>
        <v>0</v>
      </c>
      <c r="E48" s="76">
        <f>詳細1!E19</f>
        <v>0</v>
      </c>
      <c r="F48" s="76">
        <f>詳細1!F19</f>
        <v>0</v>
      </c>
      <c r="G48" s="76">
        <f>詳細1!G19</f>
        <v>0</v>
      </c>
      <c r="H48" s="76">
        <f>詳細1!H19</f>
        <v>0</v>
      </c>
      <c r="I48" s="76">
        <f>詳細1!I19</f>
        <v>0</v>
      </c>
      <c r="J48" s="76">
        <f>詳細1!J19</f>
        <v>0</v>
      </c>
      <c r="K48" s="76">
        <f>詳細1!K19</f>
        <v>0</v>
      </c>
      <c r="L48" s="76">
        <f>詳細1!L19</f>
        <v>0</v>
      </c>
      <c r="M48" s="76">
        <f>詳細1!M19</f>
        <v>0</v>
      </c>
      <c r="N48" s="76">
        <f>詳細1!N19</f>
        <v>0</v>
      </c>
      <c r="O48" s="76">
        <f>詳細1!O19</f>
        <v>0</v>
      </c>
      <c r="P48" s="76">
        <f>詳細1!P19</f>
        <v>0</v>
      </c>
      <c r="Q48" s="76">
        <f>SUM(D48:P48)</f>
        <v>0</v>
      </c>
      <c r="R48" s="94"/>
    </row>
    <row r="49" spans="3:18" s="33" customFormat="1" ht="14.25" customHeight="1">
      <c r="C49" s="77" t="s">
        <v>100</v>
      </c>
      <c r="D49" s="78">
        <f>詳細1!D20</f>
        <v>0</v>
      </c>
      <c r="E49" s="78">
        <f>詳細1!E20</f>
        <v>0</v>
      </c>
      <c r="F49" s="78">
        <f>詳細1!F20</f>
        <v>0</v>
      </c>
      <c r="G49" s="78">
        <f>詳細1!G20</f>
        <v>0</v>
      </c>
      <c r="H49" s="78">
        <f>詳細1!H20</f>
        <v>0</v>
      </c>
      <c r="I49" s="78">
        <f>詳細1!I20</f>
        <v>0</v>
      </c>
      <c r="J49" s="78">
        <f>詳細1!J20</f>
        <v>0</v>
      </c>
      <c r="K49" s="78">
        <f>詳細1!K20</f>
        <v>0</v>
      </c>
      <c r="L49" s="78">
        <f>詳細1!L20</f>
        <v>0</v>
      </c>
      <c r="M49" s="78">
        <f>詳細1!M20</f>
        <v>0</v>
      </c>
      <c r="N49" s="78">
        <f>詳細1!N20</f>
        <v>0</v>
      </c>
      <c r="O49" s="78">
        <f>詳細1!O20</f>
        <v>0</v>
      </c>
      <c r="P49" s="78">
        <f>詳細1!P20</f>
        <v>0</v>
      </c>
      <c r="Q49" s="78">
        <f>SUM(D49:P49)</f>
        <v>0</v>
      </c>
      <c r="R49" s="94"/>
    </row>
    <row r="50" spans="3:18" s="33" customFormat="1" ht="14.25" customHeight="1">
      <c r="C50" s="77" t="s">
        <v>101</v>
      </c>
      <c r="D50" s="78">
        <f>詳細1!D21</f>
        <v>0</v>
      </c>
      <c r="E50" s="78">
        <f>詳細1!E21</f>
        <v>0</v>
      </c>
      <c r="F50" s="78">
        <f>詳細1!F21</f>
        <v>0</v>
      </c>
      <c r="G50" s="78">
        <f>詳細1!G21</f>
        <v>0</v>
      </c>
      <c r="H50" s="78">
        <f>詳細1!H21</f>
        <v>0</v>
      </c>
      <c r="I50" s="78">
        <f>詳細1!I21</f>
        <v>0</v>
      </c>
      <c r="J50" s="78">
        <f>詳細1!J21</f>
        <v>0</v>
      </c>
      <c r="K50" s="78">
        <f>詳細1!K21</f>
        <v>0</v>
      </c>
      <c r="L50" s="78">
        <f>詳細1!L21</f>
        <v>0</v>
      </c>
      <c r="M50" s="78">
        <f>詳細1!M21</f>
        <v>0</v>
      </c>
      <c r="N50" s="78">
        <f>詳細1!N21</f>
        <v>0</v>
      </c>
      <c r="O50" s="78">
        <f>詳細1!O21</f>
        <v>0</v>
      </c>
      <c r="P50" s="78">
        <f>詳細1!P21</f>
        <v>0</v>
      </c>
      <c r="Q50" s="78">
        <f>SUM(D50:P50)</f>
        <v>0</v>
      </c>
      <c r="R50" s="94"/>
    </row>
    <row r="51" spans="3:18" s="33" customFormat="1" ht="14.25" customHeight="1">
      <c r="C51" s="79" t="s">
        <v>91</v>
      </c>
      <c r="D51" s="45">
        <f>詳細1!D22</f>
        <v>0</v>
      </c>
      <c r="E51" s="45">
        <f>詳細1!E22</f>
        <v>0</v>
      </c>
      <c r="F51" s="45">
        <f>詳細1!F22</f>
        <v>0</v>
      </c>
      <c r="G51" s="45">
        <f>詳細1!G22</f>
        <v>0</v>
      </c>
      <c r="H51" s="45">
        <f>詳細1!H22</f>
        <v>0</v>
      </c>
      <c r="I51" s="45">
        <f>詳細1!I22</f>
        <v>0</v>
      </c>
      <c r="J51" s="45">
        <f>詳細1!J22</f>
        <v>0</v>
      </c>
      <c r="K51" s="45">
        <f>詳細1!K22</f>
        <v>0</v>
      </c>
      <c r="L51" s="45">
        <f>詳細1!L22</f>
        <v>0</v>
      </c>
      <c r="M51" s="45">
        <f>詳細1!M22</f>
        <v>0</v>
      </c>
      <c r="N51" s="45">
        <f>詳細1!N22</f>
        <v>0</v>
      </c>
      <c r="O51" s="45">
        <f>詳細1!O22</f>
        <v>0</v>
      </c>
      <c r="P51" s="45">
        <f>詳細1!P22</f>
        <v>0</v>
      </c>
      <c r="Q51" s="45">
        <f>SUM(D51:P51)</f>
        <v>0</v>
      </c>
      <c r="R51" s="94"/>
    </row>
    <row r="52" spans="3:18" s="33" customFormat="1" ht="14.25" customHeight="1">
      <c r="D52" s="94"/>
      <c r="E52" s="94"/>
      <c r="F52" s="94"/>
      <c r="G52" s="94"/>
      <c r="H52" s="94"/>
      <c r="I52" s="94"/>
      <c r="J52" s="94"/>
      <c r="K52" s="94"/>
      <c r="L52" s="94"/>
      <c r="M52" s="94"/>
      <c r="N52" s="94"/>
      <c r="O52" s="94"/>
      <c r="P52" s="94"/>
      <c r="Q52" s="94"/>
      <c r="R52" s="94"/>
    </row>
    <row r="53" spans="3:18" s="33" customFormat="1" ht="14.25" customHeight="1">
      <c r="C53" s="30" t="s">
        <v>206</v>
      </c>
      <c r="D53" s="27"/>
      <c r="E53" s="27"/>
      <c r="F53" s="70"/>
      <c r="G53" s="71"/>
      <c r="H53" s="27"/>
      <c r="I53" s="27"/>
      <c r="J53" s="72"/>
      <c r="K53" s="73"/>
      <c r="L53" s="27"/>
      <c r="M53" s="27"/>
      <c r="N53" s="27"/>
      <c r="O53" s="27"/>
      <c r="P53" s="27"/>
      <c r="Q53" s="94"/>
      <c r="R53" s="94"/>
    </row>
    <row r="54" spans="3:18" s="33" customFormat="1" ht="14.25" customHeight="1">
      <c r="C54" s="38"/>
      <c r="D54" s="675" t="str">
        <f t="shared" ref="D54:P54" si="8">D9</f>
        <v>01</v>
      </c>
      <c r="E54" s="675" t="str">
        <f t="shared" si="8"/>
        <v>02</v>
      </c>
      <c r="F54" s="675" t="str">
        <f t="shared" si="8"/>
        <v>03</v>
      </c>
      <c r="G54" s="675" t="str">
        <f t="shared" si="8"/>
        <v>04</v>
      </c>
      <c r="H54" s="675" t="str">
        <f t="shared" si="8"/>
        <v>05</v>
      </c>
      <c r="I54" s="675" t="str">
        <f t="shared" si="8"/>
        <v>06</v>
      </c>
      <c r="J54" s="675" t="str">
        <f t="shared" si="8"/>
        <v>07</v>
      </c>
      <c r="K54" s="675" t="str">
        <f t="shared" si="8"/>
        <v>08</v>
      </c>
      <c r="L54" s="675" t="str">
        <f t="shared" si="8"/>
        <v>09</v>
      </c>
      <c r="M54" s="675" t="str">
        <f t="shared" si="8"/>
        <v>10</v>
      </c>
      <c r="N54" s="675" t="str">
        <f t="shared" si="8"/>
        <v>11</v>
      </c>
      <c r="O54" s="675" t="str">
        <f t="shared" si="8"/>
        <v>12</v>
      </c>
      <c r="P54" s="675" t="str">
        <f t="shared" si="8"/>
        <v>13</v>
      </c>
      <c r="Q54" s="94"/>
      <c r="R54" s="94"/>
    </row>
    <row r="55" spans="3:18" s="33" customFormat="1" ht="28.5" customHeight="1">
      <c r="C55" s="74" t="s">
        <v>58</v>
      </c>
      <c r="D55" s="676" t="str">
        <f t="shared" ref="D55:P55" si="9">D10</f>
        <v>農林漁業</v>
      </c>
      <c r="E55" s="676" t="str">
        <f t="shared" si="9"/>
        <v>鉱業</v>
      </c>
      <c r="F55" s="676" t="str">
        <f t="shared" si="9"/>
        <v>製造業</v>
      </c>
      <c r="G55" s="676" t="str">
        <f t="shared" si="9"/>
        <v>建設</v>
      </c>
      <c r="H55" s="676" t="str">
        <f t="shared" si="9"/>
        <v>電力・ガス・水道</v>
      </c>
      <c r="I55" s="676" t="str">
        <f t="shared" si="9"/>
        <v>商業　　　　　　　　</v>
      </c>
      <c r="J55" s="676" t="str">
        <f t="shared" si="9"/>
        <v>金融・保険　　　　　</v>
      </c>
      <c r="K55" s="676" t="str">
        <f t="shared" si="9"/>
        <v>不動産　　　　　　　</v>
      </c>
      <c r="L55" s="676" t="str">
        <f t="shared" si="9"/>
        <v>運輸・郵便　　　</v>
      </c>
      <c r="M55" s="676" t="str">
        <f t="shared" si="9"/>
        <v>情報通信</v>
      </c>
      <c r="N55" s="676" t="str">
        <f t="shared" si="9"/>
        <v>公務　　　　　　　　</v>
      </c>
      <c r="O55" s="676" t="str">
        <f t="shared" si="9"/>
        <v>サービス業</v>
      </c>
      <c r="P55" s="676" t="str">
        <f t="shared" si="9"/>
        <v>分類不明</v>
      </c>
      <c r="Q55" s="94"/>
      <c r="R55" s="94"/>
    </row>
    <row r="56" spans="3:18" s="33" customFormat="1" ht="14.25" customHeight="1">
      <c r="C56" s="96" t="s">
        <v>202</v>
      </c>
      <c r="D56" s="97">
        <f>+係数!J16</f>
        <v>0.4751328233790873</v>
      </c>
      <c r="E56" s="97">
        <f>+係数!J17</f>
        <v>0.52116474966780701</v>
      </c>
      <c r="F56" s="97">
        <f>+係数!J18</f>
        <v>0.34442298213668882</v>
      </c>
      <c r="G56" s="97">
        <f>+係数!J19</f>
        <v>0.46849697745604568</v>
      </c>
      <c r="H56" s="97">
        <f>+係数!J20</f>
        <v>0.37784703244036333</v>
      </c>
      <c r="I56" s="97">
        <f>+係数!J21</f>
        <v>0.69821874761802993</v>
      </c>
      <c r="J56" s="97">
        <f>+係数!J22</f>
        <v>0.67480481894986755</v>
      </c>
      <c r="K56" s="97">
        <f>+係数!J23</f>
        <v>0.84051297339276498</v>
      </c>
      <c r="L56" s="97">
        <f>+係数!J24</f>
        <v>0.62228178256471867</v>
      </c>
      <c r="M56" s="97">
        <f>+係数!J25</f>
        <v>0.5159656525007893</v>
      </c>
      <c r="N56" s="97">
        <f>+係数!J26</f>
        <v>0.70749180708118375</v>
      </c>
      <c r="O56" s="97">
        <f>+係数!J27</f>
        <v>0.62213981041768296</v>
      </c>
      <c r="P56" s="97">
        <f>+係数!J28</f>
        <v>0.41006897522339086</v>
      </c>
      <c r="Q56" s="94"/>
      <c r="R56" s="94"/>
    </row>
    <row r="57" spans="3:18" s="33" customFormat="1" ht="14.25" customHeight="1">
      <c r="D57" s="94"/>
      <c r="E57" s="94"/>
      <c r="F57" s="94"/>
      <c r="G57" s="94"/>
      <c r="H57" s="94"/>
      <c r="I57" s="94"/>
      <c r="J57" s="94"/>
      <c r="K57" s="94"/>
      <c r="L57" s="94"/>
      <c r="M57" s="94"/>
      <c r="N57" s="94"/>
      <c r="O57" s="94"/>
      <c r="P57" s="94"/>
      <c r="Q57" s="94"/>
      <c r="R57" s="94"/>
    </row>
    <row r="58" spans="3:18" s="33" customFormat="1" ht="14.25" customHeight="1">
      <c r="C58" s="30" t="s">
        <v>207</v>
      </c>
      <c r="D58" s="93"/>
      <c r="E58" s="93"/>
      <c r="F58" s="93"/>
      <c r="G58" s="93"/>
      <c r="H58" s="93"/>
      <c r="I58" s="93"/>
      <c r="J58" s="93"/>
      <c r="K58" s="93"/>
      <c r="L58" s="93"/>
      <c r="M58" s="93"/>
      <c r="N58" s="93"/>
      <c r="O58" s="93"/>
      <c r="P58" s="93"/>
      <c r="Q58" s="31" t="s">
        <v>57</v>
      </c>
      <c r="R58" s="94"/>
    </row>
    <row r="59" spans="3:18" s="33" customFormat="1" ht="14.25" customHeight="1">
      <c r="C59" s="38"/>
      <c r="D59" s="675" t="str">
        <f t="shared" ref="D59:P59" si="10">D9</f>
        <v>01</v>
      </c>
      <c r="E59" s="675" t="str">
        <f t="shared" si="10"/>
        <v>02</v>
      </c>
      <c r="F59" s="675" t="str">
        <f t="shared" si="10"/>
        <v>03</v>
      </c>
      <c r="G59" s="675" t="str">
        <f t="shared" si="10"/>
        <v>04</v>
      </c>
      <c r="H59" s="675" t="str">
        <f t="shared" si="10"/>
        <v>05</v>
      </c>
      <c r="I59" s="675" t="str">
        <f t="shared" si="10"/>
        <v>06</v>
      </c>
      <c r="J59" s="675" t="str">
        <f t="shared" si="10"/>
        <v>07</v>
      </c>
      <c r="K59" s="675" t="str">
        <f t="shared" si="10"/>
        <v>08</v>
      </c>
      <c r="L59" s="675" t="str">
        <f t="shared" si="10"/>
        <v>09</v>
      </c>
      <c r="M59" s="675" t="str">
        <f t="shared" si="10"/>
        <v>10</v>
      </c>
      <c r="N59" s="675" t="str">
        <f t="shared" si="10"/>
        <v>11</v>
      </c>
      <c r="O59" s="675" t="str">
        <f t="shared" si="10"/>
        <v>12</v>
      </c>
      <c r="P59" s="675" t="str">
        <f t="shared" si="10"/>
        <v>13</v>
      </c>
      <c r="Q59" s="675"/>
      <c r="R59" s="94"/>
    </row>
    <row r="60" spans="3:18" s="33" customFormat="1" ht="28.5" customHeight="1">
      <c r="C60" s="74" t="s">
        <v>58</v>
      </c>
      <c r="D60" s="676" t="str">
        <f t="shared" ref="D60:Q60" si="11">D10</f>
        <v>農林漁業</v>
      </c>
      <c r="E60" s="676" t="str">
        <f t="shared" si="11"/>
        <v>鉱業</v>
      </c>
      <c r="F60" s="676" t="str">
        <f t="shared" si="11"/>
        <v>製造業</v>
      </c>
      <c r="G60" s="676" t="str">
        <f t="shared" si="11"/>
        <v>建設</v>
      </c>
      <c r="H60" s="676" t="str">
        <f t="shared" si="11"/>
        <v>電力・ガス・水道</v>
      </c>
      <c r="I60" s="676" t="str">
        <f t="shared" si="11"/>
        <v>商業　　　　　　　　</v>
      </c>
      <c r="J60" s="676" t="str">
        <f t="shared" si="11"/>
        <v>金融・保険　　　　　</v>
      </c>
      <c r="K60" s="676" t="str">
        <f t="shared" si="11"/>
        <v>不動産　　　　　　　</v>
      </c>
      <c r="L60" s="676" t="str">
        <f t="shared" si="11"/>
        <v>運輸・郵便　　　</v>
      </c>
      <c r="M60" s="676" t="str">
        <f t="shared" si="11"/>
        <v>情報通信</v>
      </c>
      <c r="N60" s="676" t="str">
        <f t="shared" si="11"/>
        <v>公務　　　　　　　　</v>
      </c>
      <c r="O60" s="676" t="str">
        <f t="shared" si="11"/>
        <v>サービス業</v>
      </c>
      <c r="P60" s="676" t="str">
        <f t="shared" si="11"/>
        <v>分類不明</v>
      </c>
      <c r="Q60" s="98" t="str">
        <f t="shared" si="11"/>
        <v>合計</v>
      </c>
      <c r="R60" s="94"/>
    </row>
    <row r="61" spans="3:18" s="33" customFormat="1" ht="14.25" customHeight="1">
      <c r="C61" s="75" t="s">
        <v>99</v>
      </c>
      <c r="D61" s="76">
        <f>D48*D$56</f>
        <v>0</v>
      </c>
      <c r="E61" s="76">
        <f t="shared" ref="E61:P61" si="12">E48*E$56</f>
        <v>0</v>
      </c>
      <c r="F61" s="76">
        <f t="shared" si="12"/>
        <v>0</v>
      </c>
      <c r="G61" s="76">
        <f t="shared" si="12"/>
        <v>0</v>
      </c>
      <c r="H61" s="76">
        <f t="shared" si="12"/>
        <v>0</v>
      </c>
      <c r="I61" s="76">
        <f t="shared" si="12"/>
        <v>0</v>
      </c>
      <c r="J61" s="76">
        <f t="shared" si="12"/>
        <v>0</v>
      </c>
      <c r="K61" s="76">
        <f t="shared" si="12"/>
        <v>0</v>
      </c>
      <c r="L61" s="76">
        <f t="shared" si="12"/>
        <v>0</v>
      </c>
      <c r="M61" s="76">
        <f t="shared" si="12"/>
        <v>0</v>
      </c>
      <c r="N61" s="76">
        <f t="shared" si="12"/>
        <v>0</v>
      </c>
      <c r="O61" s="76">
        <f t="shared" si="12"/>
        <v>0</v>
      </c>
      <c r="P61" s="76">
        <f t="shared" si="12"/>
        <v>0</v>
      </c>
      <c r="Q61" s="76">
        <f>SUM(D61:P61)</f>
        <v>0</v>
      </c>
      <c r="R61" s="94"/>
    </row>
    <row r="62" spans="3:18" s="33" customFormat="1" ht="14.25" customHeight="1">
      <c r="C62" s="77" t="s">
        <v>100</v>
      </c>
      <c r="D62" s="78">
        <f t="shared" ref="D62:P64" si="13">D49*D$56</f>
        <v>0</v>
      </c>
      <c r="E62" s="78">
        <f t="shared" si="13"/>
        <v>0</v>
      </c>
      <c r="F62" s="78">
        <f t="shared" si="13"/>
        <v>0</v>
      </c>
      <c r="G62" s="78">
        <f t="shared" si="13"/>
        <v>0</v>
      </c>
      <c r="H62" s="78">
        <f t="shared" si="13"/>
        <v>0</v>
      </c>
      <c r="I62" s="78">
        <f t="shared" si="13"/>
        <v>0</v>
      </c>
      <c r="J62" s="78">
        <f t="shared" si="13"/>
        <v>0</v>
      </c>
      <c r="K62" s="78">
        <f t="shared" si="13"/>
        <v>0</v>
      </c>
      <c r="L62" s="78">
        <f t="shared" si="13"/>
        <v>0</v>
      </c>
      <c r="M62" s="78">
        <f t="shared" si="13"/>
        <v>0</v>
      </c>
      <c r="N62" s="78">
        <f t="shared" si="13"/>
        <v>0</v>
      </c>
      <c r="O62" s="78">
        <f t="shared" si="13"/>
        <v>0</v>
      </c>
      <c r="P62" s="78">
        <f t="shared" si="13"/>
        <v>0</v>
      </c>
      <c r="Q62" s="78">
        <f>SUM(D62:P62)</f>
        <v>0</v>
      </c>
      <c r="R62" s="94"/>
    </row>
    <row r="63" spans="3:18" s="33" customFormat="1" ht="14.25" customHeight="1">
      <c r="C63" s="77" t="s">
        <v>101</v>
      </c>
      <c r="D63" s="78">
        <f t="shared" si="13"/>
        <v>0</v>
      </c>
      <c r="E63" s="78">
        <f t="shared" si="13"/>
        <v>0</v>
      </c>
      <c r="F63" s="78">
        <f t="shared" si="13"/>
        <v>0</v>
      </c>
      <c r="G63" s="78">
        <f t="shared" si="13"/>
        <v>0</v>
      </c>
      <c r="H63" s="78">
        <f t="shared" si="13"/>
        <v>0</v>
      </c>
      <c r="I63" s="78">
        <f t="shared" si="13"/>
        <v>0</v>
      </c>
      <c r="J63" s="78">
        <f t="shared" si="13"/>
        <v>0</v>
      </c>
      <c r="K63" s="78">
        <f t="shared" si="13"/>
        <v>0</v>
      </c>
      <c r="L63" s="78">
        <f t="shared" si="13"/>
        <v>0</v>
      </c>
      <c r="M63" s="78">
        <f t="shared" si="13"/>
        <v>0</v>
      </c>
      <c r="N63" s="78">
        <f t="shared" si="13"/>
        <v>0</v>
      </c>
      <c r="O63" s="78">
        <f t="shared" si="13"/>
        <v>0</v>
      </c>
      <c r="P63" s="78">
        <f t="shared" si="13"/>
        <v>0</v>
      </c>
      <c r="Q63" s="78">
        <f>SUM(D63:P63)</f>
        <v>0</v>
      </c>
      <c r="R63" s="94"/>
    </row>
    <row r="64" spans="3:18" s="33" customFormat="1" ht="14.25" customHeight="1">
      <c r="C64" s="79" t="s">
        <v>91</v>
      </c>
      <c r="D64" s="45">
        <f t="shared" si="13"/>
        <v>0</v>
      </c>
      <c r="E64" s="45">
        <f t="shared" si="13"/>
        <v>0</v>
      </c>
      <c r="F64" s="45">
        <f t="shared" si="13"/>
        <v>0</v>
      </c>
      <c r="G64" s="45">
        <f t="shared" si="13"/>
        <v>0</v>
      </c>
      <c r="H64" s="45">
        <f t="shared" si="13"/>
        <v>0</v>
      </c>
      <c r="I64" s="45">
        <f t="shared" si="13"/>
        <v>0</v>
      </c>
      <c r="J64" s="45">
        <f t="shared" si="13"/>
        <v>0</v>
      </c>
      <c r="K64" s="45">
        <f t="shared" si="13"/>
        <v>0</v>
      </c>
      <c r="L64" s="45">
        <f t="shared" si="13"/>
        <v>0</v>
      </c>
      <c r="M64" s="45">
        <f t="shared" si="13"/>
        <v>0</v>
      </c>
      <c r="N64" s="45">
        <f t="shared" si="13"/>
        <v>0</v>
      </c>
      <c r="O64" s="45">
        <f t="shared" si="13"/>
        <v>0</v>
      </c>
      <c r="P64" s="45">
        <f t="shared" si="13"/>
        <v>0</v>
      </c>
      <c r="Q64" s="45">
        <f>SUM(D64:P64)</f>
        <v>0</v>
      </c>
      <c r="R64" s="94"/>
    </row>
    <row r="65" spans="2:18" s="33" customFormat="1" ht="14.25" customHeight="1">
      <c r="D65" s="94"/>
      <c r="E65" s="94"/>
      <c r="F65" s="94"/>
      <c r="G65" s="94"/>
      <c r="H65" s="94"/>
      <c r="I65" s="94"/>
      <c r="J65" s="94"/>
      <c r="K65" s="94"/>
      <c r="L65" s="94"/>
      <c r="M65" s="94"/>
      <c r="N65" s="94"/>
      <c r="O65" s="94"/>
      <c r="P65" s="94"/>
      <c r="Q65" s="94"/>
      <c r="R65" s="94"/>
    </row>
    <row r="66" spans="2:18" s="33" customFormat="1" ht="14.25" customHeight="1">
      <c r="D66" s="94"/>
      <c r="E66" s="94"/>
      <c r="F66" s="94"/>
      <c r="G66" s="94"/>
      <c r="H66" s="94"/>
      <c r="I66" s="94"/>
      <c r="J66" s="94"/>
      <c r="K66" s="94"/>
      <c r="L66" s="94"/>
      <c r="M66" s="94"/>
      <c r="N66" s="94"/>
      <c r="O66" s="94"/>
      <c r="P66" s="94"/>
      <c r="Q66" s="94"/>
      <c r="R66" s="94"/>
    </row>
    <row r="67" spans="2:18" s="33" customFormat="1" ht="14.25" customHeight="1">
      <c r="D67" s="94"/>
      <c r="E67" s="94"/>
      <c r="F67" s="94"/>
      <c r="G67" s="94"/>
      <c r="H67" s="94"/>
      <c r="I67" s="94"/>
      <c r="J67" s="94"/>
      <c r="K67" s="94"/>
      <c r="L67" s="94"/>
      <c r="M67" s="94"/>
      <c r="N67" s="94"/>
      <c r="O67" s="94"/>
      <c r="P67" s="94"/>
      <c r="Q67" s="94"/>
      <c r="R67" s="94"/>
    </row>
    <row r="68" spans="2:18" s="33" customFormat="1" ht="14.25" customHeight="1">
      <c r="D68" s="94"/>
      <c r="E68" s="94"/>
      <c r="F68" s="94"/>
      <c r="G68" s="94"/>
      <c r="H68" s="94"/>
      <c r="I68" s="94"/>
      <c r="J68" s="94"/>
      <c r="K68" s="94"/>
      <c r="L68" s="94"/>
      <c r="M68" s="94"/>
      <c r="N68" s="94"/>
      <c r="O68" s="94"/>
      <c r="P68" s="94"/>
      <c r="Q68" s="94"/>
      <c r="R68" s="94"/>
    </row>
    <row r="69" spans="2:18" s="33" customFormat="1" ht="14.25" customHeight="1">
      <c r="B69" s="80"/>
      <c r="C69" s="36" t="s">
        <v>208</v>
      </c>
      <c r="D69" s="94"/>
      <c r="E69" s="94"/>
      <c r="F69" s="94"/>
      <c r="G69" s="94"/>
      <c r="H69" s="94"/>
      <c r="I69" s="94"/>
      <c r="J69" s="94"/>
      <c r="K69" s="94"/>
      <c r="L69" s="94"/>
      <c r="M69" s="94"/>
      <c r="N69" s="94"/>
      <c r="O69" s="94"/>
      <c r="P69" s="94"/>
      <c r="Q69" s="94"/>
      <c r="R69" s="94"/>
    </row>
    <row r="70" spans="2:18" s="33" customFormat="1" ht="14.25" customHeight="1">
      <c r="D70" s="94"/>
      <c r="E70" s="94"/>
      <c r="F70" s="94"/>
      <c r="G70" s="94"/>
      <c r="H70" s="94"/>
      <c r="I70" s="94"/>
      <c r="J70" s="94"/>
      <c r="K70" s="94"/>
      <c r="L70" s="94"/>
      <c r="M70" s="94"/>
      <c r="N70" s="94"/>
      <c r="O70" s="94"/>
      <c r="P70" s="94"/>
      <c r="Q70" s="94"/>
      <c r="R70" s="94"/>
    </row>
    <row r="71" spans="2:18" s="33" customFormat="1" ht="14.25" customHeight="1">
      <c r="C71" s="30" t="s">
        <v>209</v>
      </c>
      <c r="D71" s="93"/>
      <c r="E71" s="93"/>
      <c r="F71" s="93"/>
      <c r="G71" s="93"/>
      <c r="H71" s="93"/>
      <c r="I71" s="93"/>
      <c r="J71" s="93"/>
      <c r="K71" s="93"/>
      <c r="L71" s="93"/>
      <c r="M71" s="93"/>
      <c r="N71" s="93"/>
      <c r="O71" s="93"/>
      <c r="P71" s="93"/>
      <c r="Q71" s="31" t="s">
        <v>57</v>
      </c>
      <c r="R71" s="94"/>
    </row>
    <row r="72" spans="2:18" s="33" customFormat="1" ht="14.25" customHeight="1">
      <c r="C72" s="38"/>
      <c r="D72" s="675" t="str">
        <f t="shared" ref="D72:P72" si="14">D9</f>
        <v>01</v>
      </c>
      <c r="E72" s="675" t="str">
        <f t="shared" si="14"/>
        <v>02</v>
      </c>
      <c r="F72" s="675" t="str">
        <f t="shared" si="14"/>
        <v>03</v>
      </c>
      <c r="G72" s="675" t="str">
        <f t="shared" si="14"/>
        <v>04</v>
      </c>
      <c r="H72" s="675" t="str">
        <f t="shared" si="14"/>
        <v>05</v>
      </c>
      <c r="I72" s="675" t="str">
        <f t="shared" si="14"/>
        <v>06</v>
      </c>
      <c r="J72" s="675" t="str">
        <f t="shared" si="14"/>
        <v>07</v>
      </c>
      <c r="K72" s="675" t="str">
        <f t="shared" si="14"/>
        <v>08</v>
      </c>
      <c r="L72" s="675" t="str">
        <f t="shared" si="14"/>
        <v>09</v>
      </c>
      <c r="M72" s="675" t="str">
        <f t="shared" si="14"/>
        <v>10</v>
      </c>
      <c r="N72" s="675" t="str">
        <f t="shared" si="14"/>
        <v>11</v>
      </c>
      <c r="O72" s="675" t="str">
        <f t="shared" si="14"/>
        <v>12</v>
      </c>
      <c r="P72" s="675" t="str">
        <f t="shared" si="14"/>
        <v>13</v>
      </c>
      <c r="Q72" s="675"/>
      <c r="R72" s="94"/>
    </row>
    <row r="73" spans="2:18" s="33" customFormat="1" ht="28.5" customHeight="1">
      <c r="C73" s="74" t="s">
        <v>58</v>
      </c>
      <c r="D73" s="676" t="str">
        <f t="shared" ref="D73:Q73" si="15">D10</f>
        <v>農林漁業</v>
      </c>
      <c r="E73" s="676" t="str">
        <f t="shared" si="15"/>
        <v>鉱業</v>
      </c>
      <c r="F73" s="676" t="str">
        <f t="shared" si="15"/>
        <v>製造業</v>
      </c>
      <c r="G73" s="676" t="str">
        <f t="shared" si="15"/>
        <v>建設</v>
      </c>
      <c r="H73" s="676" t="str">
        <f t="shared" si="15"/>
        <v>電力・ガス・水道</v>
      </c>
      <c r="I73" s="676" t="str">
        <f t="shared" si="15"/>
        <v>商業　　　　　　　　</v>
      </c>
      <c r="J73" s="676" t="str">
        <f t="shared" si="15"/>
        <v>金融・保険　　　　　</v>
      </c>
      <c r="K73" s="676" t="str">
        <f t="shared" si="15"/>
        <v>不動産　　　　　　　</v>
      </c>
      <c r="L73" s="676" t="str">
        <f t="shared" si="15"/>
        <v>運輸・郵便　　　</v>
      </c>
      <c r="M73" s="676" t="str">
        <f t="shared" si="15"/>
        <v>情報通信</v>
      </c>
      <c r="N73" s="676" t="str">
        <f t="shared" si="15"/>
        <v>公務　　　　　　　　</v>
      </c>
      <c r="O73" s="676" t="str">
        <f t="shared" si="15"/>
        <v>サービス業</v>
      </c>
      <c r="P73" s="676" t="str">
        <f t="shared" si="15"/>
        <v>分類不明</v>
      </c>
      <c r="Q73" s="98" t="str">
        <f t="shared" si="15"/>
        <v>合計</v>
      </c>
      <c r="R73" s="94"/>
    </row>
    <row r="74" spans="2:18" s="33" customFormat="1" ht="14.25" customHeight="1">
      <c r="C74" s="75" t="s">
        <v>99</v>
      </c>
      <c r="D74" s="76">
        <f t="shared" ref="D74:P77" si="16">D24+D61</f>
        <v>0</v>
      </c>
      <c r="E74" s="76">
        <f t="shared" si="16"/>
        <v>0</v>
      </c>
      <c r="F74" s="76">
        <f t="shared" si="16"/>
        <v>0</v>
      </c>
      <c r="G74" s="76">
        <f t="shared" si="16"/>
        <v>0</v>
      </c>
      <c r="H74" s="76">
        <f t="shared" si="16"/>
        <v>0</v>
      </c>
      <c r="I74" s="76">
        <f t="shared" si="16"/>
        <v>0</v>
      </c>
      <c r="J74" s="76">
        <f t="shared" si="16"/>
        <v>0</v>
      </c>
      <c r="K74" s="76">
        <f t="shared" si="16"/>
        <v>0</v>
      </c>
      <c r="L74" s="76">
        <f t="shared" si="16"/>
        <v>0</v>
      </c>
      <c r="M74" s="76">
        <f t="shared" si="16"/>
        <v>0</v>
      </c>
      <c r="N74" s="76">
        <f t="shared" si="16"/>
        <v>0</v>
      </c>
      <c r="O74" s="76">
        <f t="shared" si="16"/>
        <v>0</v>
      </c>
      <c r="P74" s="76">
        <f t="shared" si="16"/>
        <v>0</v>
      </c>
      <c r="Q74" s="76">
        <f>SUM(D74:P74)</f>
        <v>0</v>
      </c>
      <c r="R74" s="94"/>
    </row>
    <row r="75" spans="2:18" s="33" customFormat="1" ht="14.25" customHeight="1">
      <c r="C75" s="77" t="s">
        <v>100</v>
      </c>
      <c r="D75" s="78">
        <f t="shared" si="16"/>
        <v>0</v>
      </c>
      <c r="E75" s="78">
        <f t="shared" si="16"/>
        <v>0</v>
      </c>
      <c r="F75" s="78">
        <f t="shared" si="16"/>
        <v>0</v>
      </c>
      <c r="G75" s="78">
        <f t="shared" si="16"/>
        <v>0</v>
      </c>
      <c r="H75" s="78">
        <f t="shared" si="16"/>
        <v>0</v>
      </c>
      <c r="I75" s="78">
        <f t="shared" si="16"/>
        <v>0</v>
      </c>
      <c r="J75" s="78">
        <f t="shared" si="16"/>
        <v>0</v>
      </c>
      <c r="K75" s="78">
        <f t="shared" si="16"/>
        <v>0</v>
      </c>
      <c r="L75" s="78">
        <f t="shared" si="16"/>
        <v>0</v>
      </c>
      <c r="M75" s="78">
        <f t="shared" si="16"/>
        <v>0</v>
      </c>
      <c r="N75" s="78">
        <f t="shared" si="16"/>
        <v>0</v>
      </c>
      <c r="O75" s="78">
        <f t="shared" si="16"/>
        <v>0</v>
      </c>
      <c r="P75" s="78">
        <f t="shared" si="16"/>
        <v>0</v>
      </c>
      <c r="Q75" s="78">
        <f>SUM(D75:P75)</f>
        <v>0</v>
      </c>
      <c r="R75" s="94"/>
    </row>
    <row r="76" spans="2:18" s="33" customFormat="1" ht="14.25" customHeight="1">
      <c r="C76" s="77" t="s">
        <v>101</v>
      </c>
      <c r="D76" s="78">
        <f t="shared" si="16"/>
        <v>0</v>
      </c>
      <c r="E76" s="78">
        <f t="shared" si="16"/>
        <v>0</v>
      </c>
      <c r="F76" s="78">
        <f t="shared" si="16"/>
        <v>0</v>
      </c>
      <c r="G76" s="78">
        <f t="shared" si="16"/>
        <v>0</v>
      </c>
      <c r="H76" s="78">
        <f t="shared" si="16"/>
        <v>0</v>
      </c>
      <c r="I76" s="78">
        <f t="shared" si="16"/>
        <v>0</v>
      </c>
      <c r="J76" s="78">
        <f t="shared" si="16"/>
        <v>0</v>
      </c>
      <c r="K76" s="78">
        <f t="shared" si="16"/>
        <v>0</v>
      </c>
      <c r="L76" s="78">
        <f t="shared" si="16"/>
        <v>0</v>
      </c>
      <c r="M76" s="78">
        <f t="shared" si="16"/>
        <v>0</v>
      </c>
      <c r="N76" s="78">
        <f t="shared" si="16"/>
        <v>0</v>
      </c>
      <c r="O76" s="78">
        <f t="shared" si="16"/>
        <v>0</v>
      </c>
      <c r="P76" s="78">
        <f t="shared" si="16"/>
        <v>0</v>
      </c>
      <c r="Q76" s="78">
        <f>SUM(D76:P76)</f>
        <v>0</v>
      </c>
      <c r="R76" s="94"/>
    </row>
    <row r="77" spans="2:18" s="33" customFormat="1" ht="14.25" customHeight="1">
      <c r="C77" s="79" t="s">
        <v>91</v>
      </c>
      <c r="D77" s="45">
        <f t="shared" si="16"/>
        <v>0</v>
      </c>
      <c r="E77" s="45">
        <f t="shared" si="16"/>
        <v>0</v>
      </c>
      <c r="F77" s="45">
        <f t="shared" si="16"/>
        <v>0</v>
      </c>
      <c r="G77" s="45">
        <f t="shared" si="16"/>
        <v>0</v>
      </c>
      <c r="H77" s="45">
        <f t="shared" si="16"/>
        <v>0</v>
      </c>
      <c r="I77" s="45">
        <f t="shared" si="16"/>
        <v>0</v>
      </c>
      <c r="J77" s="45">
        <f t="shared" si="16"/>
        <v>0</v>
      </c>
      <c r="K77" s="45">
        <f t="shared" si="16"/>
        <v>0</v>
      </c>
      <c r="L77" s="45">
        <f t="shared" si="16"/>
        <v>0</v>
      </c>
      <c r="M77" s="45">
        <f t="shared" si="16"/>
        <v>0</v>
      </c>
      <c r="N77" s="45">
        <f t="shared" si="16"/>
        <v>0</v>
      </c>
      <c r="O77" s="45">
        <f t="shared" si="16"/>
        <v>0</v>
      </c>
      <c r="P77" s="45">
        <f t="shared" si="16"/>
        <v>0</v>
      </c>
      <c r="Q77" s="45">
        <f>SUM(D77:P77)</f>
        <v>0</v>
      </c>
      <c r="R77" s="94"/>
    </row>
    <row r="78" spans="2:18" s="33" customFormat="1" ht="10.7" customHeight="1">
      <c r="D78" s="94"/>
      <c r="E78" s="94"/>
      <c r="F78" s="94"/>
      <c r="G78" s="94"/>
      <c r="H78" s="94"/>
      <c r="I78" s="94"/>
      <c r="J78" s="94"/>
      <c r="K78" s="94"/>
      <c r="L78" s="94"/>
      <c r="M78" s="94"/>
      <c r="N78" s="94"/>
      <c r="O78" s="94"/>
      <c r="P78" s="94"/>
      <c r="Q78" s="94"/>
      <c r="R78" s="94"/>
    </row>
    <row r="79" spans="2:18" s="33" customFormat="1" ht="13.5" customHeight="1">
      <c r="C79" s="33" t="s">
        <v>104</v>
      </c>
      <c r="D79" s="94"/>
      <c r="E79" s="94"/>
      <c r="F79" s="94"/>
      <c r="G79" s="94"/>
      <c r="H79" s="94"/>
      <c r="I79" s="94"/>
      <c r="J79" s="94"/>
      <c r="K79" s="94"/>
      <c r="L79" s="94"/>
      <c r="M79" s="94"/>
      <c r="N79" s="94"/>
      <c r="O79" s="94"/>
      <c r="P79" s="94"/>
      <c r="Q79" s="94"/>
      <c r="R79" s="94"/>
    </row>
    <row r="80" spans="2:18" s="33" customFormat="1" ht="13.5">
      <c r="D80" s="94"/>
      <c r="E80" s="94"/>
      <c r="F80" s="94"/>
      <c r="G80" s="94"/>
      <c r="H80" s="94"/>
      <c r="I80" s="94"/>
      <c r="J80" s="94"/>
      <c r="K80" s="94"/>
      <c r="L80" s="94"/>
      <c r="M80" s="94"/>
      <c r="N80" s="94"/>
      <c r="O80" s="94"/>
      <c r="P80" s="94"/>
      <c r="Q80" s="94"/>
      <c r="R80" s="94"/>
    </row>
    <row r="81" spans="3:18" s="33" customFormat="1" ht="13.5">
      <c r="D81" s="94"/>
      <c r="E81" s="94"/>
      <c r="F81" s="94"/>
      <c r="G81" s="94"/>
      <c r="H81" s="94"/>
      <c r="I81" s="94"/>
      <c r="J81" s="94"/>
      <c r="K81" s="94"/>
      <c r="L81" s="94"/>
      <c r="M81" s="94"/>
      <c r="N81" s="94"/>
      <c r="O81" s="94"/>
      <c r="P81" s="94"/>
      <c r="Q81" s="94"/>
      <c r="R81" s="94"/>
    </row>
    <row r="82" spans="3:18" s="33" customFormat="1" ht="17.25">
      <c r="C82" s="36" t="s">
        <v>210</v>
      </c>
      <c r="D82" s="35"/>
      <c r="E82" s="35"/>
      <c r="F82" s="35"/>
      <c r="G82" s="35"/>
      <c r="H82" s="35"/>
      <c r="I82" s="35"/>
      <c r="J82" s="35"/>
      <c r="K82" s="35"/>
      <c r="L82" s="35"/>
      <c r="M82" s="35"/>
      <c r="N82" s="35"/>
      <c r="O82" s="35"/>
      <c r="P82" s="35"/>
      <c r="Q82" s="35"/>
      <c r="R82" s="93"/>
    </row>
    <row r="83" spans="3:18" s="33" customFormat="1" ht="8.65" customHeight="1">
      <c r="D83" s="35"/>
      <c r="E83" s="35"/>
      <c r="F83" s="35"/>
      <c r="G83" s="35"/>
      <c r="H83" s="35"/>
      <c r="I83" s="35"/>
      <c r="J83" s="35"/>
      <c r="K83" s="35"/>
      <c r="L83" s="35"/>
      <c r="M83" s="35"/>
      <c r="N83" s="35"/>
      <c r="O83" s="35"/>
      <c r="P83" s="35"/>
      <c r="Q83" s="35"/>
      <c r="R83" s="93"/>
    </row>
    <row r="84" spans="3:18" s="33" customFormat="1" ht="17.25">
      <c r="C84" s="36" t="s">
        <v>211</v>
      </c>
      <c r="D84" s="35"/>
      <c r="E84" s="35"/>
      <c r="F84" s="35"/>
      <c r="G84" s="35"/>
      <c r="H84" s="35"/>
      <c r="I84" s="35"/>
      <c r="J84" s="35"/>
      <c r="K84" s="35"/>
      <c r="L84" s="35"/>
      <c r="M84" s="35"/>
      <c r="N84" s="35"/>
      <c r="O84" s="35"/>
      <c r="P84" s="35"/>
      <c r="Q84" s="35"/>
      <c r="R84" s="93"/>
    </row>
    <row r="85" spans="3:18" s="33" customFormat="1" ht="8.65" customHeight="1">
      <c r="D85" s="35"/>
      <c r="E85" s="35"/>
      <c r="F85" s="35"/>
      <c r="G85" s="35"/>
      <c r="H85" s="35"/>
      <c r="I85" s="35"/>
      <c r="J85" s="35"/>
      <c r="K85" s="35"/>
      <c r="L85" s="35"/>
      <c r="M85" s="35"/>
      <c r="N85" s="35"/>
      <c r="O85" s="35"/>
      <c r="P85" s="35"/>
      <c r="Q85" s="35"/>
      <c r="R85" s="93"/>
    </row>
    <row r="86" spans="3:18" s="33" customFormat="1" ht="14.25" customHeight="1">
      <c r="C86" s="30" t="s">
        <v>212</v>
      </c>
      <c r="D86" s="27"/>
      <c r="E86" s="27"/>
      <c r="F86" s="70"/>
      <c r="G86" s="71"/>
      <c r="H86" s="27"/>
      <c r="I86" s="27"/>
      <c r="J86" s="72"/>
      <c r="K86" s="73"/>
      <c r="L86" s="27"/>
      <c r="M86" s="27"/>
      <c r="N86" s="27"/>
      <c r="O86" s="27"/>
      <c r="P86" s="27"/>
      <c r="Q86" s="31" t="s">
        <v>57</v>
      </c>
      <c r="R86" s="93"/>
    </row>
    <row r="87" spans="3:18" s="33" customFormat="1" ht="14.25" customHeight="1">
      <c r="C87" s="38"/>
      <c r="D87" s="675" t="str">
        <f t="shared" ref="D87:P87" si="17">D9</f>
        <v>01</v>
      </c>
      <c r="E87" s="675" t="str">
        <f t="shared" si="17"/>
        <v>02</v>
      </c>
      <c r="F87" s="675" t="str">
        <f t="shared" si="17"/>
        <v>03</v>
      </c>
      <c r="G87" s="675" t="str">
        <f t="shared" si="17"/>
        <v>04</v>
      </c>
      <c r="H87" s="675" t="str">
        <f t="shared" si="17"/>
        <v>05</v>
      </c>
      <c r="I87" s="675" t="str">
        <f t="shared" si="17"/>
        <v>06</v>
      </c>
      <c r="J87" s="675" t="str">
        <f t="shared" si="17"/>
        <v>07</v>
      </c>
      <c r="K87" s="675" t="str">
        <f t="shared" si="17"/>
        <v>08</v>
      </c>
      <c r="L87" s="675" t="str">
        <f t="shared" si="17"/>
        <v>09</v>
      </c>
      <c r="M87" s="675" t="str">
        <f t="shared" si="17"/>
        <v>10</v>
      </c>
      <c r="N87" s="675" t="str">
        <f t="shared" si="17"/>
        <v>11</v>
      </c>
      <c r="O87" s="675" t="str">
        <f t="shared" si="17"/>
        <v>12</v>
      </c>
      <c r="P87" s="675" t="str">
        <f t="shared" si="17"/>
        <v>13</v>
      </c>
      <c r="Q87" s="675"/>
      <c r="R87" s="93"/>
    </row>
    <row r="88" spans="3:18" s="33" customFormat="1" ht="28.5" customHeight="1">
      <c r="C88" s="74" t="s">
        <v>58</v>
      </c>
      <c r="D88" s="676" t="str">
        <f t="shared" ref="D88:Q88" si="18">D10</f>
        <v>農林漁業</v>
      </c>
      <c r="E88" s="676" t="str">
        <f t="shared" si="18"/>
        <v>鉱業</v>
      </c>
      <c r="F88" s="676" t="str">
        <f t="shared" si="18"/>
        <v>製造業</v>
      </c>
      <c r="G88" s="676" t="str">
        <f t="shared" si="18"/>
        <v>建設</v>
      </c>
      <c r="H88" s="676" t="str">
        <f t="shared" si="18"/>
        <v>電力・ガス・水道</v>
      </c>
      <c r="I88" s="676" t="str">
        <f t="shared" si="18"/>
        <v>商業　　　　　　　　</v>
      </c>
      <c r="J88" s="676" t="str">
        <f t="shared" si="18"/>
        <v>金融・保険　　　　　</v>
      </c>
      <c r="K88" s="676" t="str">
        <f t="shared" si="18"/>
        <v>不動産　　　　　　　</v>
      </c>
      <c r="L88" s="676" t="str">
        <f t="shared" si="18"/>
        <v>運輸・郵便　　　</v>
      </c>
      <c r="M88" s="676" t="str">
        <f t="shared" si="18"/>
        <v>情報通信</v>
      </c>
      <c r="N88" s="676" t="str">
        <f t="shared" si="18"/>
        <v>公務　　　　　　　　</v>
      </c>
      <c r="O88" s="676" t="str">
        <f t="shared" si="18"/>
        <v>サービス業</v>
      </c>
      <c r="P88" s="676" t="str">
        <f t="shared" si="18"/>
        <v>分類不明</v>
      </c>
      <c r="Q88" s="703" t="str">
        <f t="shared" si="18"/>
        <v>合計</v>
      </c>
      <c r="R88" s="93"/>
    </row>
    <row r="89" spans="3:18" s="33" customFormat="1" ht="14.25" customHeight="1">
      <c r="C89" s="75" t="s">
        <v>99</v>
      </c>
      <c r="D89" s="76">
        <f>詳細1!D48</f>
        <v>0</v>
      </c>
      <c r="E89" s="76">
        <f>詳細1!E48</f>
        <v>0</v>
      </c>
      <c r="F89" s="76">
        <f>詳細1!F48</f>
        <v>0</v>
      </c>
      <c r="G89" s="76">
        <f>詳細1!G48</f>
        <v>0</v>
      </c>
      <c r="H89" s="76">
        <f>詳細1!H48</f>
        <v>0</v>
      </c>
      <c r="I89" s="76">
        <f>詳細1!I48</f>
        <v>0</v>
      </c>
      <c r="J89" s="76">
        <f>詳細1!J48</f>
        <v>0</v>
      </c>
      <c r="K89" s="76">
        <f>詳細1!K48</f>
        <v>0</v>
      </c>
      <c r="L89" s="76">
        <f>詳細1!L48</f>
        <v>0</v>
      </c>
      <c r="M89" s="76">
        <f>詳細1!M48</f>
        <v>0</v>
      </c>
      <c r="N89" s="76">
        <f>詳細1!N48</f>
        <v>0</v>
      </c>
      <c r="O89" s="76">
        <f>詳細1!O48</f>
        <v>0</v>
      </c>
      <c r="P89" s="76">
        <f>詳細1!P48</f>
        <v>0</v>
      </c>
      <c r="Q89" s="76">
        <f>SUM(D89:P89)</f>
        <v>0</v>
      </c>
    </row>
    <row r="90" spans="3:18" s="33" customFormat="1" ht="14.25" customHeight="1">
      <c r="C90" s="77" t="s">
        <v>100</v>
      </c>
      <c r="D90" s="78">
        <f>詳細1!D49</f>
        <v>0</v>
      </c>
      <c r="E90" s="78">
        <f>詳細1!E49</f>
        <v>0</v>
      </c>
      <c r="F90" s="78">
        <f>詳細1!F49</f>
        <v>0</v>
      </c>
      <c r="G90" s="78">
        <f>詳細1!G49</f>
        <v>0</v>
      </c>
      <c r="H90" s="78">
        <f>詳細1!H49</f>
        <v>0</v>
      </c>
      <c r="I90" s="78">
        <f>詳細1!I49</f>
        <v>0</v>
      </c>
      <c r="J90" s="78">
        <f>詳細1!J49</f>
        <v>0</v>
      </c>
      <c r="K90" s="78">
        <f>詳細1!K49</f>
        <v>0</v>
      </c>
      <c r="L90" s="78">
        <f>詳細1!L49</f>
        <v>0</v>
      </c>
      <c r="M90" s="78">
        <f>詳細1!M49</f>
        <v>0</v>
      </c>
      <c r="N90" s="78">
        <f>詳細1!N49</f>
        <v>0</v>
      </c>
      <c r="O90" s="78">
        <f>詳細1!O49</f>
        <v>0</v>
      </c>
      <c r="P90" s="78">
        <f>詳細1!P49</f>
        <v>0</v>
      </c>
      <c r="Q90" s="78">
        <f>SUM(D90:P90)</f>
        <v>0</v>
      </c>
    </row>
    <row r="91" spans="3:18" s="33" customFormat="1" ht="14.25" customHeight="1">
      <c r="C91" s="77" t="s">
        <v>101</v>
      </c>
      <c r="D91" s="78">
        <f>詳細1!D50</f>
        <v>0</v>
      </c>
      <c r="E91" s="78">
        <f>詳細1!E50</f>
        <v>0</v>
      </c>
      <c r="F91" s="78">
        <f>詳細1!F50</f>
        <v>0</v>
      </c>
      <c r="G91" s="78">
        <f>詳細1!G50</f>
        <v>0</v>
      </c>
      <c r="H91" s="78">
        <f>詳細1!H50</f>
        <v>0</v>
      </c>
      <c r="I91" s="78">
        <f>詳細1!I50</f>
        <v>0</v>
      </c>
      <c r="J91" s="78">
        <f>詳細1!J50</f>
        <v>0</v>
      </c>
      <c r="K91" s="78">
        <f>詳細1!K50</f>
        <v>0</v>
      </c>
      <c r="L91" s="78">
        <f>詳細1!L50</f>
        <v>0</v>
      </c>
      <c r="M91" s="78">
        <f>詳細1!M50</f>
        <v>0</v>
      </c>
      <c r="N91" s="78">
        <f>詳細1!N50</f>
        <v>0</v>
      </c>
      <c r="O91" s="78">
        <f>詳細1!O50</f>
        <v>0</v>
      </c>
      <c r="P91" s="78">
        <f>詳細1!P50</f>
        <v>0</v>
      </c>
      <c r="Q91" s="78">
        <f>SUM(D91:P91)</f>
        <v>0</v>
      </c>
    </row>
    <row r="92" spans="3:18" s="33" customFormat="1" ht="14.25" customHeight="1">
      <c r="C92" s="79" t="s">
        <v>91</v>
      </c>
      <c r="D92" s="45">
        <f>詳細1!D51</f>
        <v>0</v>
      </c>
      <c r="E92" s="45">
        <f>詳細1!E51</f>
        <v>0</v>
      </c>
      <c r="F92" s="45">
        <f>詳細1!F51</f>
        <v>0</v>
      </c>
      <c r="G92" s="45">
        <f>詳細1!G51</f>
        <v>0</v>
      </c>
      <c r="H92" s="45">
        <f>詳細1!H51</f>
        <v>0</v>
      </c>
      <c r="I92" s="45">
        <f>詳細1!I51</f>
        <v>0</v>
      </c>
      <c r="J92" s="45">
        <f>詳細1!J51</f>
        <v>0</v>
      </c>
      <c r="K92" s="45">
        <f>詳細1!K51</f>
        <v>0</v>
      </c>
      <c r="L92" s="45">
        <f>詳細1!L51</f>
        <v>0</v>
      </c>
      <c r="M92" s="45">
        <f>詳細1!M51</f>
        <v>0</v>
      </c>
      <c r="N92" s="45">
        <f>詳細1!N51</f>
        <v>0</v>
      </c>
      <c r="O92" s="45">
        <f>詳細1!O51</f>
        <v>0</v>
      </c>
      <c r="P92" s="45">
        <f>詳細1!P51</f>
        <v>0</v>
      </c>
      <c r="Q92" s="45">
        <f>SUM(D92:P92)</f>
        <v>0</v>
      </c>
    </row>
    <row r="93" spans="3:18" s="33" customFormat="1" ht="14.25" customHeight="1"/>
    <row r="94" spans="3:18" s="33" customFormat="1" ht="14.25" customHeight="1">
      <c r="C94" s="30" t="s">
        <v>201</v>
      </c>
      <c r="D94" s="27"/>
      <c r="E94" s="27"/>
      <c r="F94" s="70"/>
      <c r="G94" s="71"/>
      <c r="H94" s="27"/>
      <c r="I94" s="27"/>
      <c r="J94" s="72"/>
      <c r="K94" s="73"/>
      <c r="L94" s="27"/>
      <c r="M94" s="27"/>
      <c r="N94" s="27"/>
      <c r="O94" s="27"/>
      <c r="P94" s="27"/>
    </row>
    <row r="95" spans="3:18" s="33" customFormat="1" ht="14.25" customHeight="1">
      <c r="C95" s="38"/>
      <c r="D95" s="675" t="str">
        <f t="shared" ref="D95:P95" si="19">D9</f>
        <v>01</v>
      </c>
      <c r="E95" s="675" t="str">
        <f t="shared" si="19"/>
        <v>02</v>
      </c>
      <c r="F95" s="675" t="str">
        <f t="shared" si="19"/>
        <v>03</v>
      </c>
      <c r="G95" s="675" t="str">
        <f t="shared" si="19"/>
        <v>04</v>
      </c>
      <c r="H95" s="675" t="str">
        <f t="shared" si="19"/>
        <v>05</v>
      </c>
      <c r="I95" s="675" t="str">
        <f t="shared" si="19"/>
        <v>06</v>
      </c>
      <c r="J95" s="675" t="str">
        <f t="shared" si="19"/>
        <v>07</v>
      </c>
      <c r="K95" s="675" t="str">
        <f t="shared" si="19"/>
        <v>08</v>
      </c>
      <c r="L95" s="675" t="str">
        <f t="shared" si="19"/>
        <v>09</v>
      </c>
      <c r="M95" s="675" t="str">
        <f t="shared" si="19"/>
        <v>10</v>
      </c>
      <c r="N95" s="675" t="str">
        <f t="shared" si="19"/>
        <v>11</v>
      </c>
      <c r="O95" s="675" t="str">
        <f t="shared" si="19"/>
        <v>12</v>
      </c>
      <c r="P95" s="675" t="str">
        <f t="shared" si="19"/>
        <v>13</v>
      </c>
      <c r="Q95" s="704"/>
    </row>
    <row r="96" spans="3:18" s="33" customFormat="1" ht="28.5" customHeight="1">
      <c r="C96" s="74" t="s">
        <v>58</v>
      </c>
      <c r="D96" s="676" t="str">
        <f t="shared" ref="D96:P96" si="20">D10</f>
        <v>農林漁業</v>
      </c>
      <c r="E96" s="676" t="str">
        <f t="shared" si="20"/>
        <v>鉱業</v>
      </c>
      <c r="F96" s="676" t="str">
        <f t="shared" si="20"/>
        <v>製造業</v>
      </c>
      <c r="G96" s="676" t="str">
        <f t="shared" si="20"/>
        <v>建設</v>
      </c>
      <c r="H96" s="676" t="str">
        <f t="shared" si="20"/>
        <v>電力・ガス・水道</v>
      </c>
      <c r="I96" s="676" t="str">
        <f t="shared" si="20"/>
        <v>商業　　　　　　　　</v>
      </c>
      <c r="J96" s="676" t="str">
        <f t="shared" si="20"/>
        <v>金融・保険　　　　　</v>
      </c>
      <c r="K96" s="676" t="str">
        <f t="shared" si="20"/>
        <v>不動産　　　　　　　</v>
      </c>
      <c r="L96" s="676" t="str">
        <f t="shared" si="20"/>
        <v>運輸・郵便　　　</v>
      </c>
      <c r="M96" s="676" t="str">
        <f t="shared" si="20"/>
        <v>情報通信</v>
      </c>
      <c r="N96" s="676" t="str">
        <f t="shared" si="20"/>
        <v>公務　　　　　　　　</v>
      </c>
      <c r="O96" s="676" t="str">
        <f t="shared" si="20"/>
        <v>サービス業</v>
      </c>
      <c r="P96" s="676" t="str">
        <f t="shared" si="20"/>
        <v>分類不明</v>
      </c>
      <c r="Q96" s="704"/>
    </row>
    <row r="97" spans="3:18" s="33" customFormat="1" ht="14.25" customHeight="1">
      <c r="C97" s="96" t="s">
        <v>202</v>
      </c>
      <c r="D97" s="97">
        <f>+係数!J3</f>
        <v>0.57748506913196429</v>
      </c>
      <c r="E97" s="97">
        <f>+係数!J4</f>
        <v>0.46813725490196079</v>
      </c>
      <c r="F97" s="97">
        <f>+係数!J5</f>
        <v>0.27816522749299094</v>
      </c>
      <c r="G97" s="97">
        <f>+係数!J6</f>
        <v>0.47268469980616296</v>
      </c>
      <c r="H97" s="97">
        <f>+係数!J7</f>
        <v>0.45987482200951774</v>
      </c>
      <c r="I97" s="97">
        <f>+係数!J8</f>
        <v>0.77326968116871697</v>
      </c>
      <c r="J97" s="97">
        <f>+係数!J9</f>
        <v>0.72168425752846566</v>
      </c>
      <c r="K97" s="97">
        <f>+係数!J10</f>
        <v>0.8814885549661251</v>
      </c>
      <c r="L97" s="97">
        <f>+係数!J11</f>
        <v>0.72581981183528765</v>
      </c>
      <c r="M97" s="97">
        <f>+係数!J12</f>
        <v>0.5767673408708579</v>
      </c>
      <c r="N97" s="97">
        <f>+係数!J13</f>
        <v>0.7828487510061144</v>
      </c>
      <c r="O97" s="97">
        <f>+係数!J14</f>
        <v>0.64284902520892673</v>
      </c>
      <c r="P97" s="97">
        <f>+係数!J15</f>
        <v>0.49930121948470574</v>
      </c>
    </row>
    <row r="98" spans="3:18" s="33" customFormat="1" ht="14.25" customHeight="1"/>
    <row r="99" spans="3:18" s="33" customFormat="1" ht="15" customHeight="1">
      <c r="C99" s="30" t="s">
        <v>213</v>
      </c>
      <c r="D99" s="93"/>
      <c r="E99" s="93"/>
      <c r="F99" s="93"/>
      <c r="G99" s="93"/>
      <c r="H99" s="93"/>
      <c r="I99" s="93"/>
      <c r="J99" s="93"/>
      <c r="K99" s="93"/>
      <c r="L99" s="93"/>
      <c r="M99" s="93"/>
      <c r="N99" s="93"/>
      <c r="O99" s="93"/>
      <c r="P99" s="93"/>
      <c r="Q99" s="31" t="s">
        <v>57</v>
      </c>
      <c r="R99" s="94"/>
    </row>
    <row r="100" spans="3:18" s="33" customFormat="1" ht="12.95" customHeight="1">
      <c r="C100" s="38"/>
      <c r="D100" s="675" t="str">
        <f t="shared" ref="D100:P100" si="21">D9</f>
        <v>01</v>
      </c>
      <c r="E100" s="675" t="str">
        <f t="shared" si="21"/>
        <v>02</v>
      </c>
      <c r="F100" s="675" t="str">
        <f t="shared" si="21"/>
        <v>03</v>
      </c>
      <c r="G100" s="675" t="str">
        <f t="shared" si="21"/>
        <v>04</v>
      </c>
      <c r="H100" s="675" t="str">
        <f t="shared" si="21"/>
        <v>05</v>
      </c>
      <c r="I100" s="675" t="str">
        <f t="shared" si="21"/>
        <v>06</v>
      </c>
      <c r="J100" s="675" t="str">
        <f t="shared" si="21"/>
        <v>07</v>
      </c>
      <c r="K100" s="675" t="str">
        <f t="shared" si="21"/>
        <v>08</v>
      </c>
      <c r="L100" s="675" t="str">
        <f t="shared" si="21"/>
        <v>09</v>
      </c>
      <c r="M100" s="675" t="str">
        <f t="shared" si="21"/>
        <v>10</v>
      </c>
      <c r="N100" s="675" t="str">
        <f t="shared" si="21"/>
        <v>11</v>
      </c>
      <c r="O100" s="675" t="str">
        <f t="shared" si="21"/>
        <v>12</v>
      </c>
      <c r="P100" s="675" t="str">
        <f t="shared" si="21"/>
        <v>13</v>
      </c>
      <c r="Q100" s="675"/>
      <c r="R100" s="94"/>
    </row>
    <row r="101" spans="3:18" s="33" customFormat="1" ht="28.5" customHeight="1">
      <c r="C101" s="74" t="s">
        <v>58</v>
      </c>
      <c r="D101" s="676" t="str">
        <f t="shared" ref="D101:Q101" si="22">D10</f>
        <v>農林漁業</v>
      </c>
      <c r="E101" s="676" t="str">
        <f t="shared" si="22"/>
        <v>鉱業</v>
      </c>
      <c r="F101" s="676" t="str">
        <f t="shared" si="22"/>
        <v>製造業</v>
      </c>
      <c r="G101" s="676" t="str">
        <f t="shared" si="22"/>
        <v>建設</v>
      </c>
      <c r="H101" s="676" t="str">
        <f t="shared" si="22"/>
        <v>電力・ガス・水道</v>
      </c>
      <c r="I101" s="676" t="str">
        <f t="shared" si="22"/>
        <v>商業　　　　　　　　</v>
      </c>
      <c r="J101" s="676" t="str">
        <f t="shared" si="22"/>
        <v>金融・保険　　　　　</v>
      </c>
      <c r="K101" s="676" t="str">
        <f t="shared" si="22"/>
        <v>不動産　　　　　　　</v>
      </c>
      <c r="L101" s="676" t="str">
        <f t="shared" si="22"/>
        <v>運輸・郵便　　　</v>
      </c>
      <c r="M101" s="676" t="str">
        <f t="shared" si="22"/>
        <v>情報通信</v>
      </c>
      <c r="N101" s="676" t="str">
        <f t="shared" si="22"/>
        <v>公務　　　　　　　　</v>
      </c>
      <c r="O101" s="676" t="str">
        <f t="shared" si="22"/>
        <v>サービス業</v>
      </c>
      <c r="P101" s="676" t="str">
        <f t="shared" si="22"/>
        <v>分類不明</v>
      </c>
      <c r="Q101" s="98" t="str">
        <f t="shared" si="22"/>
        <v>合計</v>
      </c>
      <c r="R101" s="94"/>
    </row>
    <row r="102" spans="3:18" s="33" customFormat="1" ht="14.25" customHeight="1">
      <c r="C102" s="75" t="s">
        <v>99</v>
      </c>
      <c r="D102" s="76">
        <f>D89*D$97</f>
        <v>0</v>
      </c>
      <c r="E102" s="76">
        <f t="shared" ref="E102:P102" si="23">E89*E$97</f>
        <v>0</v>
      </c>
      <c r="F102" s="76">
        <f t="shared" si="23"/>
        <v>0</v>
      </c>
      <c r="G102" s="76">
        <f t="shared" si="23"/>
        <v>0</v>
      </c>
      <c r="H102" s="76">
        <f t="shared" si="23"/>
        <v>0</v>
      </c>
      <c r="I102" s="76">
        <f t="shared" si="23"/>
        <v>0</v>
      </c>
      <c r="J102" s="76">
        <f t="shared" si="23"/>
        <v>0</v>
      </c>
      <c r="K102" s="76">
        <f t="shared" si="23"/>
        <v>0</v>
      </c>
      <c r="L102" s="76">
        <f t="shared" si="23"/>
        <v>0</v>
      </c>
      <c r="M102" s="76">
        <f t="shared" si="23"/>
        <v>0</v>
      </c>
      <c r="N102" s="76">
        <f t="shared" si="23"/>
        <v>0</v>
      </c>
      <c r="O102" s="76">
        <f t="shared" si="23"/>
        <v>0</v>
      </c>
      <c r="P102" s="76">
        <f t="shared" si="23"/>
        <v>0</v>
      </c>
      <c r="Q102" s="76">
        <f>SUM(D102:P102)</f>
        <v>0</v>
      </c>
      <c r="R102" s="94"/>
    </row>
    <row r="103" spans="3:18" s="33" customFormat="1" ht="14.25" customHeight="1">
      <c r="C103" s="77" t="s">
        <v>100</v>
      </c>
      <c r="D103" s="78">
        <f t="shared" ref="D103:P105" si="24">D90*D$97</f>
        <v>0</v>
      </c>
      <c r="E103" s="78">
        <f t="shared" si="24"/>
        <v>0</v>
      </c>
      <c r="F103" s="78">
        <f t="shared" si="24"/>
        <v>0</v>
      </c>
      <c r="G103" s="78">
        <f t="shared" si="24"/>
        <v>0</v>
      </c>
      <c r="H103" s="78">
        <f t="shared" si="24"/>
        <v>0</v>
      </c>
      <c r="I103" s="78">
        <f t="shared" si="24"/>
        <v>0</v>
      </c>
      <c r="J103" s="78">
        <f t="shared" si="24"/>
        <v>0</v>
      </c>
      <c r="K103" s="78">
        <f t="shared" si="24"/>
        <v>0</v>
      </c>
      <c r="L103" s="78">
        <f t="shared" si="24"/>
        <v>0</v>
      </c>
      <c r="M103" s="78">
        <f t="shared" si="24"/>
        <v>0</v>
      </c>
      <c r="N103" s="78">
        <f t="shared" si="24"/>
        <v>0</v>
      </c>
      <c r="O103" s="78">
        <f t="shared" si="24"/>
        <v>0</v>
      </c>
      <c r="P103" s="78">
        <f t="shared" si="24"/>
        <v>0</v>
      </c>
      <c r="Q103" s="78">
        <f>SUM(D103:P103)</f>
        <v>0</v>
      </c>
      <c r="R103" s="94"/>
    </row>
    <row r="104" spans="3:18" s="33" customFormat="1" ht="14.25" customHeight="1">
      <c r="C104" s="77" t="s">
        <v>101</v>
      </c>
      <c r="D104" s="78">
        <f t="shared" si="24"/>
        <v>0</v>
      </c>
      <c r="E104" s="78">
        <f t="shared" si="24"/>
        <v>0</v>
      </c>
      <c r="F104" s="78">
        <f t="shared" si="24"/>
        <v>0</v>
      </c>
      <c r="G104" s="78">
        <f t="shared" si="24"/>
        <v>0</v>
      </c>
      <c r="H104" s="78">
        <f t="shared" si="24"/>
        <v>0</v>
      </c>
      <c r="I104" s="78">
        <f t="shared" si="24"/>
        <v>0</v>
      </c>
      <c r="J104" s="78">
        <f t="shared" si="24"/>
        <v>0</v>
      </c>
      <c r="K104" s="78">
        <f t="shared" si="24"/>
        <v>0</v>
      </c>
      <c r="L104" s="78">
        <f t="shared" si="24"/>
        <v>0</v>
      </c>
      <c r="M104" s="78">
        <f t="shared" si="24"/>
        <v>0</v>
      </c>
      <c r="N104" s="78">
        <f t="shared" si="24"/>
        <v>0</v>
      </c>
      <c r="O104" s="78">
        <f t="shared" si="24"/>
        <v>0</v>
      </c>
      <c r="P104" s="78">
        <f t="shared" si="24"/>
        <v>0</v>
      </c>
      <c r="Q104" s="78">
        <f>SUM(D104:P104)</f>
        <v>0</v>
      </c>
      <c r="R104" s="94"/>
    </row>
    <row r="105" spans="3:18" s="33" customFormat="1" ht="14.25" customHeight="1">
      <c r="C105" s="79" t="s">
        <v>91</v>
      </c>
      <c r="D105" s="45">
        <f t="shared" si="24"/>
        <v>0</v>
      </c>
      <c r="E105" s="45">
        <f t="shared" si="24"/>
        <v>0</v>
      </c>
      <c r="F105" s="45">
        <f t="shared" si="24"/>
        <v>0</v>
      </c>
      <c r="G105" s="45">
        <f t="shared" si="24"/>
        <v>0</v>
      </c>
      <c r="H105" s="45">
        <f t="shared" si="24"/>
        <v>0</v>
      </c>
      <c r="I105" s="45">
        <f t="shared" si="24"/>
        <v>0</v>
      </c>
      <c r="J105" s="45">
        <f t="shared" si="24"/>
        <v>0</v>
      </c>
      <c r="K105" s="45">
        <f t="shared" si="24"/>
        <v>0</v>
      </c>
      <c r="L105" s="45">
        <f t="shared" si="24"/>
        <v>0</v>
      </c>
      <c r="M105" s="45">
        <f t="shared" si="24"/>
        <v>0</v>
      </c>
      <c r="N105" s="45">
        <f t="shared" si="24"/>
        <v>0</v>
      </c>
      <c r="O105" s="45">
        <f t="shared" si="24"/>
        <v>0</v>
      </c>
      <c r="P105" s="45">
        <f t="shared" si="24"/>
        <v>0</v>
      </c>
      <c r="Q105" s="45">
        <f>SUM(D105:P105)</f>
        <v>0</v>
      </c>
      <c r="R105" s="94"/>
    </row>
    <row r="106" spans="3:18" s="33" customFormat="1" ht="10.7" customHeight="1">
      <c r="R106" s="94"/>
    </row>
    <row r="107" spans="3:18" s="33" customFormat="1" ht="13.5" customHeight="1">
      <c r="C107" s="33" t="s">
        <v>104</v>
      </c>
      <c r="R107" s="94"/>
    </row>
    <row r="108" spans="3:18" s="33" customFormat="1" ht="12.95" customHeight="1">
      <c r="R108" s="94"/>
    </row>
    <row r="109" spans="3:18" s="33" customFormat="1" ht="28.5" customHeight="1">
      <c r="R109" s="94"/>
    </row>
    <row r="110" spans="3:18" s="33" customFormat="1" ht="14.25" customHeight="1">
      <c r="R110" s="94"/>
    </row>
    <row r="111" spans="3:18" s="33" customFormat="1" ht="14.25" customHeight="1">
      <c r="R111" s="94"/>
    </row>
    <row r="112" spans="3:18" s="33" customFormat="1" ht="14.25" customHeight="1">
      <c r="R112" s="94"/>
    </row>
    <row r="113" spans="3:18" s="33" customFormat="1" ht="14.25" customHeight="1">
      <c r="R113" s="94"/>
    </row>
    <row r="114" spans="3:18" s="33" customFormat="1" ht="14.25" customHeight="1">
      <c r="R114" s="94"/>
    </row>
    <row r="115" spans="3:18" s="33" customFormat="1" ht="14.25" customHeight="1">
      <c r="R115" s="94"/>
    </row>
    <row r="116" spans="3:18" s="33" customFormat="1" ht="14.25" customHeight="1">
      <c r="D116" s="94"/>
      <c r="E116" s="94"/>
      <c r="F116" s="94"/>
      <c r="G116" s="94"/>
      <c r="H116" s="94"/>
      <c r="I116" s="94"/>
      <c r="J116" s="94"/>
      <c r="K116" s="94"/>
      <c r="L116" s="94"/>
      <c r="M116" s="94"/>
      <c r="N116" s="94"/>
      <c r="O116" s="94"/>
      <c r="P116" s="94"/>
      <c r="Q116" s="94"/>
      <c r="R116" s="94"/>
    </row>
    <row r="117" spans="3:18" s="33" customFormat="1" ht="14.25" customHeight="1">
      <c r="D117" s="94"/>
      <c r="E117" s="94"/>
      <c r="F117" s="94"/>
      <c r="G117" s="94"/>
      <c r="H117" s="94"/>
      <c r="I117" s="94"/>
      <c r="J117" s="94"/>
      <c r="K117" s="94"/>
      <c r="L117" s="94"/>
      <c r="M117" s="94"/>
      <c r="N117" s="94"/>
      <c r="O117" s="94"/>
      <c r="P117" s="94"/>
      <c r="Q117" s="94"/>
      <c r="R117" s="94"/>
    </row>
    <row r="118" spans="3:18" s="33" customFormat="1" ht="14.25" customHeight="1">
      <c r="D118" s="94"/>
      <c r="E118" s="94"/>
      <c r="F118" s="94"/>
      <c r="G118" s="94"/>
      <c r="H118" s="94"/>
      <c r="I118" s="94"/>
      <c r="J118" s="94"/>
      <c r="K118" s="94"/>
      <c r="L118" s="94"/>
      <c r="M118" s="94"/>
      <c r="N118" s="94"/>
      <c r="O118" s="94"/>
      <c r="P118" s="94"/>
      <c r="Q118" s="94"/>
      <c r="R118" s="94"/>
    </row>
    <row r="119" spans="3:18" s="33" customFormat="1" ht="14.25" customHeight="1">
      <c r="D119" s="94"/>
      <c r="E119" s="94"/>
      <c r="F119" s="94"/>
      <c r="G119" s="94"/>
      <c r="H119" s="94"/>
      <c r="I119" s="94"/>
      <c r="J119" s="94"/>
      <c r="K119" s="94"/>
      <c r="L119" s="94"/>
      <c r="M119" s="94"/>
      <c r="N119" s="94"/>
      <c r="O119" s="94"/>
      <c r="P119" s="94"/>
      <c r="Q119" s="94"/>
      <c r="R119" s="94"/>
    </row>
    <row r="120" spans="3:18" s="33" customFormat="1" ht="14.25" customHeight="1">
      <c r="D120" s="94"/>
      <c r="E120" s="94"/>
      <c r="F120" s="94"/>
      <c r="G120" s="94"/>
      <c r="H120" s="94"/>
      <c r="I120" s="94"/>
      <c r="J120" s="94"/>
      <c r="K120" s="94"/>
      <c r="L120" s="94"/>
      <c r="M120" s="94"/>
      <c r="N120" s="94"/>
      <c r="O120" s="94"/>
      <c r="P120" s="94"/>
      <c r="Q120" s="94"/>
      <c r="R120" s="94"/>
    </row>
    <row r="121" spans="3:18" s="33" customFormat="1" ht="14.25" customHeight="1">
      <c r="D121" s="94"/>
      <c r="E121" s="94"/>
      <c r="F121" s="94"/>
      <c r="G121" s="94"/>
      <c r="H121" s="94"/>
      <c r="I121" s="94"/>
      <c r="J121" s="94"/>
      <c r="K121" s="94"/>
      <c r="L121" s="94"/>
      <c r="M121" s="94"/>
      <c r="N121" s="94"/>
      <c r="O121" s="94"/>
      <c r="P121" s="94"/>
      <c r="Q121" s="94"/>
      <c r="R121" s="94"/>
    </row>
    <row r="122" spans="3:18" s="33" customFormat="1" ht="17.25">
      <c r="C122" s="36" t="s">
        <v>214</v>
      </c>
      <c r="D122" s="94"/>
      <c r="E122" s="94"/>
      <c r="F122" s="94"/>
      <c r="G122" s="94"/>
      <c r="H122" s="94"/>
      <c r="I122" s="94"/>
      <c r="J122" s="94"/>
      <c r="K122" s="94"/>
      <c r="L122" s="94"/>
      <c r="M122" s="94"/>
      <c r="N122" s="94"/>
      <c r="O122" s="94"/>
      <c r="P122" s="94"/>
      <c r="Q122" s="94"/>
      <c r="R122" s="94"/>
    </row>
    <row r="123" spans="3:18" s="33" customFormat="1" ht="8.65" customHeight="1">
      <c r="D123" s="94"/>
      <c r="E123" s="94"/>
      <c r="F123" s="94"/>
      <c r="G123" s="94"/>
      <c r="H123" s="94"/>
      <c r="I123" s="94"/>
      <c r="J123" s="94"/>
      <c r="K123" s="94"/>
      <c r="L123" s="94"/>
      <c r="M123" s="94"/>
      <c r="N123" s="94"/>
      <c r="O123" s="94"/>
      <c r="P123" s="94"/>
      <c r="Q123" s="94"/>
      <c r="R123" s="94"/>
    </row>
    <row r="124" spans="3:18" s="33" customFormat="1" ht="14.25" customHeight="1">
      <c r="C124" s="30" t="s">
        <v>190</v>
      </c>
      <c r="D124" s="27"/>
      <c r="E124" s="27"/>
      <c r="F124" s="70"/>
      <c r="G124" s="71"/>
      <c r="H124" s="27"/>
      <c r="I124" s="27"/>
      <c r="J124" s="72"/>
      <c r="K124" s="73"/>
      <c r="L124" s="27"/>
      <c r="M124" s="27"/>
      <c r="N124" s="27"/>
      <c r="O124" s="27"/>
      <c r="P124" s="27"/>
      <c r="Q124" s="31" t="s">
        <v>57</v>
      </c>
      <c r="R124" s="94"/>
    </row>
    <row r="125" spans="3:18" s="33" customFormat="1" ht="14.25" customHeight="1">
      <c r="C125" s="38"/>
      <c r="D125" s="675" t="str">
        <f t="shared" ref="D125:P125" si="25">D9</f>
        <v>01</v>
      </c>
      <c r="E125" s="675" t="str">
        <f t="shared" si="25"/>
        <v>02</v>
      </c>
      <c r="F125" s="675" t="str">
        <f t="shared" si="25"/>
        <v>03</v>
      </c>
      <c r="G125" s="675" t="str">
        <f t="shared" si="25"/>
        <v>04</v>
      </c>
      <c r="H125" s="675" t="str">
        <f t="shared" si="25"/>
        <v>05</v>
      </c>
      <c r="I125" s="675" t="str">
        <f t="shared" si="25"/>
        <v>06</v>
      </c>
      <c r="J125" s="675" t="str">
        <f t="shared" si="25"/>
        <v>07</v>
      </c>
      <c r="K125" s="675" t="str">
        <f t="shared" si="25"/>
        <v>08</v>
      </c>
      <c r="L125" s="675" t="str">
        <f t="shared" si="25"/>
        <v>09</v>
      </c>
      <c r="M125" s="675" t="str">
        <f t="shared" si="25"/>
        <v>10</v>
      </c>
      <c r="N125" s="675" t="str">
        <f t="shared" si="25"/>
        <v>11</v>
      </c>
      <c r="O125" s="675" t="str">
        <f t="shared" si="25"/>
        <v>12</v>
      </c>
      <c r="P125" s="675" t="str">
        <f t="shared" si="25"/>
        <v>13</v>
      </c>
      <c r="Q125" s="675"/>
      <c r="R125" s="94"/>
    </row>
    <row r="126" spans="3:18" s="33" customFormat="1" ht="28.5" customHeight="1">
      <c r="C126" s="74" t="s">
        <v>58</v>
      </c>
      <c r="D126" s="676" t="str">
        <f t="shared" ref="D126:Q126" si="26">D10</f>
        <v>農林漁業</v>
      </c>
      <c r="E126" s="676" t="str">
        <f t="shared" si="26"/>
        <v>鉱業</v>
      </c>
      <c r="F126" s="676" t="str">
        <f t="shared" si="26"/>
        <v>製造業</v>
      </c>
      <c r="G126" s="676" t="str">
        <f t="shared" si="26"/>
        <v>建設</v>
      </c>
      <c r="H126" s="676" t="str">
        <f t="shared" si="26"/>
        <v>電力・ガス・水道</v>
      </c>
      <c r="I126" s="676" t="str">
        <f t="shared" si="26"/>
        <v>商業　　　　　　　　</v>
      </c>
      <c r="J126" s="676" t="str">
        <f t="shared" si="26"/>
        <v>金融・保険　　　　　</v>
      </c>
      <c r="K126" s="676" t="str">
        <f t="shared" si="26"/>
        <v>不動産　　　　　　　</v>
      </c>
      <c r="L126" s="676" t="str">
        <f t="shared" si="26"/>
        <v>運輸・郵便　　　</v>
      </c>
      <c r="M126" s="676" t="str">
        <f t="shared" si="26"/>
        <v>情報通信</v>
      </c>
      <c r="N126" s="676" t="str">
        <f t="shared" si="26"/>
        <v>公務　　　　　　　　</v>
      </c>
      <c r="O126" s="676" t="str">
        <f t="shared" si="26"/>
        <v>サービス業</v>
      </c>
      <c r="P126" s="676" t="str">
        <f t="shared" si="26"/>
        <v>分類不明</v>
      </c>
      <c r="Q126" s="703" t="str">
        <f t="shared" si="26"/>
        <v>合計</v>
      </c>
      <c r="R126" s="94"/>
    </row>
    <row r="127" spans="3:18" s="33" customFormat="1" ht="14.25" customHeight="1">
      <c r="C127" s="75" t="s">
        <v>99</v>
      </c>
      <c r="D127" s="76">
        <f>詳細1!D56</f>
        <v>0</v>
      </c>
      <c r="E127" s="76">
        <f>詳細1!E56</f>
        <v>0</v>
      </c>
      <c r="F127" s="76">
        <f>詳細1!F56</f>
        <v>0</v>
      </c>
      <c r="G127" s="76">
        <f>詳細1!G56</f>
        <v>0</v>
      </c>
      <c r="H127" s="76">
        <f>詳細1!H56</f>
        <v>0</v>
      </c>
      <c r="I127" s="76">
        <f>詳細1!I56</f>
        <v>0</v>
      </c>
      <c r="J127" s="76">
        <f>詳細1!J56</f>
        <v>0</v>
      </c>
      <c r="K127" s="76">
        <f>詳細1!K56</f>
        <v>0</v>
      </c>
      <c r="L127" s="76">
        <f>詳細1!L56</f>
        <v>0</v>
      </c>
      <c r="M127" s="76">
        <f>詳細1!M56</f>
        <v>0</v>
      </c>
      <c r="N127" s="76">
        <f>詳細1!N56</f>
        <v>0</v>
      </c>
      <c r="O127" s="76">
        <f>詳細1!O56</f>
        <v>0</v>
      </c>
      <c r="P127" s="76">
        <f>詳細1!P56</f>
        <v>0</v>
      </c>
      <c r="Q127" s="76">
        <f>SUM(D127:P127)</f>
        <v>0</v>
      </c>
      <c r="R127" s="94"/>
    </row>
    <row r="128" spans="3:18" s="33" customFormat="1" ht="14.25" customHeight="1">
      <c r="C128" s="77" t="s">
        <v>100</v>
      </c>
      <c r="D128" s="78">
        <f>詳細1!D57</f>
        <v>0</v>
      </c>
      <c r="E128" s="78">
        <f>詳細1!E57</f>
        <v>0</v>
      </c>
      <c r="F128" s="78">
        <f>詳細1!F57</f>
        <v>0</v>
      </c>
      <c r="G128" s="78">
        <f>詳細1!G57</f>
        <v>0</v>
      </c>
      <c r="H128" s="78">
        <f>詳細1!H57</f>
        <v>0</v>
      </c>
      <c r="I128" s="78">
        <f>詳細1!I57</f>
        <v>0</v>
      </c>
      <c r="J128" s="78">
        <f>詳細1!J57</f>
        <v>0</v>
      </c>
      <c r="K128" s="78">
        <f>詳細1!K57</f>
        <v>0</v>
      </c>
      <c r="L128" s="78">
        <f>詳細1!L57</f>
        <v>0</v>
      </c>
      <c r="M128" s="78">
        <f>詳細1!M57</f>
        <v>0</v>
      </c>
      <c r="N128" s="78">
        <f>詳細1!N57</f>
        <v>0</v>
      </c>
      <c r="O128" s="78">
        <f>詳細1!O57</f>
        <v>0</v>
      </c>
      <c r="P128" s="78">
        <f>詳細1!P57</f>
        <v>0</v>
      </c>
      <c r="Q128" s="78">
        <f>SUM(D128:P128)</f>
        <v>0</v>
      </c>
      <c r="R128" s="94"/>
    </row>
    <row r="129" spans="3:18" s="33" customFormat="1" ht="14.25" customHeight="1">
      <c r="C129" s="77" t="s">
        <v>101</v>
      </c>
      <c r="D129" s="78">
        <f>詳細1!D58</f>
        <v>0</v>
      </c>
      <c r="E129" s="78">
        <f>詳細1!E58</f>
        <v>0</v>
      </c>
      <c r="F129" s="78">
        <f>詳細1!F58</f>
        <v>0</v>
      </c>
      <c r="G129" s="78">
        <f>詳細1!G58</f>
        <v>0</v>
      </c>
      <c r="H129" s="78">
        <f>詳細1!H58</f>
        <v>0</v>
      </c>
      <c r="I129" s="78">
        <f>詳細1!I58</f>
        <v>0</v>
      </c>
      <c r="J129" s="78">
        <f>詳細1!J58</f>
        <v>0</v>
      </c>
      <c r="K129" s="78">
        <f>詳細1!K58</f>
        <v>0</v>
      </c>
      <c r="L129" s="78">
        <f>詳細1!L58</f>
        <v>0</v>
      </c>
      <c r="M129" s="78">
        <f>詳細1!M58</f>
        <v>0</v>
      </c>
      <c r="N129" s="78">
        <f>詳細1!N58</f>
        <v>0</v>
      </c>
      <c r="O129" s="78">
        <f>詳細1!O58</f>
        <v>0</v>
      </c>
      <c r="P129" s="78">
        <f>詳細1!P58</f>
        <v>0</v>
      </c>
      <c r="Q129" s="78">
        <f>SUM(D129:P129)</f>
        <v>0</v>
      </c>
      <c r="R129" s="94"/>
    </row>
    <row r="130" spans="3:18" s="33" customFormat="1" ht="14.25" customHeight="1">
      <c r="C130" s="79" t="s">
        <v>91</v>
      </c>
      <c r="D130" s="45">
        <f>詳細1!D59</f>
        <v>0</v>
      </c>
      <c r="E130" s="45">
        <f>詳細1!E59</f>
        <v>0</v>
      </c>
      <c r="F130" s="45">
        <f>詳細1!F59</f>
        <v>0</v>
      </c>
      <c r="G130" s="45">
        <f>詳細1!G59</f>
        <v>0</v>
      </c>
      <c r="H130" s="45">
        <f>詳細1!H59</f>
        <v>0</v>
      </c>
      <c r="I130" s="45">
        <f>詳細1!I59</f>
        <v>0</v>
      </c>
      <c r="J130" s="45">
        <f>詳細1!J59</f>
        <v>0</v>
      </c>
      <c r="K130" s="45">
        <f>詳細1!K59</f>
        <v>0</v>
      </c>
      <c r="L130" s="45">
        <f>詳細1!L59</f>
        <v>0</v>
      </c>
      <c r="M130" s="45">
        <f>詳細1!M59</f>
        <v>0</v>
      </c>
      <c r="N130" s="45">
        <f>詳細1!N59</f>
        <v>0</v>
      </c>
      <c r="O130" s="45">
        <f>詳細1!O59</f>
        <v>0</v>
      </c>
      <c r="P130" s="45">
        <f>詳細1!P59</f>
        <v>0</v>
      </c>
      <c r="Q130" s="45">
        <f>SUM(D130:P130)</f>
        <v>0</v>
      </c>
      <c r="R130" s="94"/>
    </row>
    <row r="131" spans="3:18" s="33" customFormat="1" ht="14.25" customHeight="1">
      <c r="D131" s="94"/>
      <c r="E131" s="94"/>
      <c r="F131" s="94"/>
      <c r="G131" s="94"/>
      <c r="H131" s="94"/>
      <c r="I131" s="94"/>
      <c r="J131" s="94"/>
      <c r="K131" s="94"/>
      <c r="L131" s="94"/>
      <c r="M131" s="94"/>
      <c r="N131" s="94"/>
      <c r="O131" s="94"/>
      <c r="P131" s="94"/>
      <c r="Q131" s="94"/>
      <c r="R131" s="94"/>
    </row>
    <row r="132" spans="3:18" s="33" customFormat="1" ht="14.25" customHeight="1">
      <c r="C132" s="30" t="s">
        <v>206</v>
      </c>
      <c r="D132" s="27"/>
      <c r="E132" s="27"/>
      <c r="F132" s="70"/>
      <c r="G132" s="71"/>
      <c r="H132" s="27"/>
      <c r="I132" s="27"/>
      <c r="J132" s="72"/>
      <c r="K132" s="73"/>
      <c r="L132" s="27"/>
      <c r="M132" s="27"/>
      <c r="N132" s="27"/>
      <c r="O132" s="27"/>
      <c r="P132" s="27"/>
      <c r="Q132" s="94"/>
      <c r="R132" s="94"/>
    </row>
    <row r="133" spans="3:18" s="33" customFormat="1" ht="14.25" customHeight="1">
      <c r="C133" s="38"/>
      <c r="D133" s="675" t="str">
        <f t="shared" ref="D133:P133" si="27">D9</f>
        <v>01</v>
      </c>
      <c r="E133" s="675" t="str">
        <f t="shared" si="27"/>
        <v>02</v>
      </c>
      <c r="F133" s="675" t="str">
        <f t="shared" si="27"/>
        <v>03</v>
      </c>
      <c r="G133" s="675" t="str">
        <f t="shared" si="27"/>
        <v>04</v>
      </c>
      <c r="H133" s="675" t="str">
        <f t="shared" si="27"/>
        <v>05</v>
      </c>
      <c r="I133" s="675" t="str">
        <f t="shared" si="27"/>
        <v>06</v>
      </c>
      <c r="J133" s="675" t="str">
        <f t="shared" si="27"/>
        <v>07</v>
      </c>
      <c r="K133" s="675" t="str">
        <f t="shared" si="27"/>
        <v>08</v>
      </c>
      <c r="L133" s="675" t="str">
        <f t="shared" si="27"/>
        <v>09</v>
      </c>
      <c r="M133" s="675" t="str">
        <f t="shared" si="27"/>
        <v>10</v>
      </c>
      <c r="N133" s="675" t="str">
        <f t="shared" si="27"/>
        <v>11</v>
      </c>
      <c r="O133" s="675" t="str">
        <f t="shared" si="27"/>
        <v>12</v>
      </c>
      <c r="P133" s="675" t="str">
        <f t="shared" si="27"/>
        <v>13</v>
      </c>
      <c r="Q133" s="94"/>
      <c r="R133" s="94"/>
    </row>
    <row r="134" spans="3:18" s="33" customFormat="1" ht="28.5" customHeight="1">
      <c r="C134" s="74" t="s">
        <v>58</v>
      </c>
      <c r="D134" s="676" t="str">
        <f t="shared" ref="D134:P134" si="28">D10</f>
        <v>農林漁業</v>
      </c>
      <c r="E134" s="676" t="str">
        <f t="shared" si="28"/>
        <v>鉱業</v>
      </c>
      <c r="F134" s="676" t="str">
        <f t="shared" si="28"/>
        <v>製造業</v>
      </c>
      <c r="G134" s="676" t="str">
        <f t="shared" si="28"/>
        <v>建設</v>
      </c>
      <c r="H134" s="676" t="str">
        <f t="shared" si="28"/>
        <v>電力・ガス・水道</v>
      </c>
      <c r="I134" s="676" t="str">
        <f t="shared" si="28"/>
        <v>商業　　　　　　　　</v>
      </c>
      <c r="J134" s="676" t="str">
        <f t="shared" si="28"/>
        <v>金融・保険　　　　　</v>
      </c>
      <c r="K134" s="676" t="str">
        <f t="shared" si="28"/>
        <v>不動産　　　　　　　</v>
      </c>
      <c r="L134" s="676" t="str">
        <f t="shared" si="28"/>
        <v>運輸・郵便　　　</v>
      </c>
      <c r="M134" s="676" t="str">
        <f t="shared" si="28"/>
        <v>情報通信</v>
      </c>
      <c r="N134" s="676" t="str">
        <f t="shared" si="28"/>
        <v>公務　　　　　　　　</v>
      </c>
      <c r="O134" s="676" t="str">
        <f t="shared" si="28"/>
        <v>サービス業</v>
      </c>
      <c r="P134" s="676" t="str">
        <f t="shared" si="28"/>
        <v>分類不明</v>
      </c>
      <c r="Q134" s="94"/>
      <c r="R134" s="94"/>
    </row>
    <row r="135" spans="3:18" s="33" customFormat="1" ht="14.25" customHeight="1">
      <c r="C135" s="96" t="s">
        <v>202</v>
      </c>
      <c r="D135" s="97">
        <f>+係数!J16</f>
        <v>0.4751328233790873</v>
      </c>
      <c r="E135" s="97">
        <f>+係数!J17</f>
        <v>0.52116474966780701</v>
      </c>
      <c r="F135" s="97">
        <f>+係数!J18</f>
        <v>0.34442298213668882</v>
      </c>
      <c r="G135" s="97">
        <f>+係数!J19</f>
        <v>0.46849697745604568</v>
      </c>
      <c r="H135" s="97">
        <f>+係数!J20</f>
        <v>0.37784703244036333</v>
      </c>
      <c r="I135" s="97">
        <f>+係数!J21</f>
        <v>0.69821874761802993</v>
      </c>
      <c r="J135" s="97">
        <f>+係数!J22</f>
        <v>0.67480481894986755</v>
      </c>
      <c r="K135" s="97">
        <f>+係数!J23</f>
        <v>0.84051297339276498</v>
      </c>
      <c r="L135" s="97">
        <f>+係数!J24</f>
        <v>0.62228178256471867</v>
      </c>
      <c r="M135" s="97">
        <f>+係数!J25</f>
        <v>0.5159656525007893</v>
      </c>
      <c r="N135" s="97">
        <f>+係数!J26</f>
        <v>0.70749180708118375</v>
      </c>
      <c r="O135" s="97">
        <f>+係数!J27</f>
        <v>0.62213981041768296</v>
      </c>
      <c r="P135" s="97">
        <f>+係数!J28</f>
        <v>0.41006897522339086</v>
      </c>
      <c r="Q135" s="94"/>
      <c r="R135" s="94"/>
    </row>
    <row r="136" spans="3:18" s="33" customFormat="1" ht="14.25" customHeight="1">
      <c r="D136" s="94"/>
      <c r="E136" s="94"/>
      <c r="F136" s="94"/>
      <c r="G136" s="94"/>
      <c r="H136" s="94"/>
      <c r="I136" s="94"/>
      <c r="J136" s="94"/>
      <c r="K136" s="94"/>
      <c r="L136" s="94"/>
      <c r="M136" s="94"/>
      <c r="N136" s="94"/>
      <c r="O136" s="94"/>
      <c r="P136" s="94"/>
      <c r="Q136" s="94"/>
      <c r="R136" s="94"/>
    </row>
    <row r="137" spans="3:18" s="33" customFormat="1" ht="14.25" customHeight="1">
      <c r="C137" s="30" t="s">
        <v>215</v>
      </c>
      <c r="D137" s="93"/>
      <c r="E137" s="93"/>
      <c r="F137" s="93"/>
      <c r="G137" s="93"/>
      <c r="H137" s="93"/>
      <c r="I137" s="93"/>
      <c r="J137" s="93"/>
      <c r="K137" s="93"/>
      <c r="L137" s="93"/>
      <c r="M137" s="93"/>
      <c r="N137" s="93"/>
      <c r="O137" s="93"/>
      <c r="P137" s="93"/>
      <c r="Q137" s="31" t="s">
        <v>57</v>
      </c>
      <c r="R137" s="94"/>
    </row>
    <row r="138" spans="3:18" s="33" customFormat="1" ht="14.25" customHeight="1">
      <c r="C138" s="38"/>
      <c r="D138" s="675" t="str">
        <f t="shared" ref="D138:P138" si="29">D9</f>
        <v>01</v>
      </c>
      <c r="E138" s="675" t="str">
        <f t="shared" si="29"/>
        <v>02</v>
      </c>
      <c r="F138" s="675" t="str">
        <f t="shared" si="29"/>
        <v>03</v>
      </c>
      <c r="G138" s="675" t="str">
        <f t="shared" si="29"/>
        <v>04</v>
      </c>
      <c r="H138" s="675" t="str">
        <f t="shared" si="29"/>
        <v>05</v>
      </c>
      <c r="I138" s="675" t="str">
        <f t="shared" si="29"/>
        <v>06</v>
      </c>
      <c r="J138" s="675" t="str">
        <f t="shared" si="29"/>
        <v>07</v>
      </c>
      <c r="K138" s="675" t="str">
        <f t="shared" si="29"/>
        <v>08</v>
      </c>
      <c r="L138" s="675" t="str">
        <f t="shared" si="29"/>
        <v>09</v>
      </c>
      <c r="M138" s="675" t="str">
        <f t="shared" si="29"/>
        <v>10</v>
      </c>
      <c r="N138" s="675" t="str">
        <f t="shared" si="29"/>
        <v>11</v>
      </c>
      <c r="O138" s="675" t="str">
        <f t="shared" si="29"/>
        <v>12</v>
      </c>
      <c r="P138" s="675" t="str">
        <f t="shared" si="29"/>
        <v>13</v>
      </c>
      <c r="Q138" s="675"/>
      <c r="R138" s="94"/>
    </row>
    <row r="139" spans="3:18" s="33" customFormat="1" ht="28.5" customHeight="1">
      <c r="C139" s="74" t="s">
        <v>58</v>
      </c>
      <c r="D139" s="676" t="str">
        <f t="shared" ref="D139:Q139" si="30">D10</f>
        <v>農林漁業</v>
      </c>
      <c r="E139" s="676" t="str">
        <f t="shared" si="30"/>
        <v>鉱業</v>
      </c>
      <c r="F139" s="676" t="str">
        <f t="shared" si="30"/>
        <v>製造業</v>
      </c>
      <c r="G139" s="676" t="str">
        <f t="shared" si="30"/>
        <v>建設</v>
      </c>
      <c r="H139" s="676" t="str">
        <f t="shared" si="30"/>
        <v>電力・ガス・水道</v>
      </c>
      <c r="I139" s="676" t="str">
        <f t="shared" si="30"/>
        <v>商業　　　　　　　　</v>
      </c>
      <c r="J139" s="676" t="str">
        <f t="shared" si="30"/>
        <v>金融・保険　　　　　</v>
      </c>
      <c r="K139" s="676" t="str">
        <f t="shared" si="30"/>
        <v>不動産　　　　　　　</v>
      </c>
      <c r="L139" s="676" t="str">
        <f t="shared" si="30"/>
        <v>運輸・郵便　　　</v>
      </c>
      <c r="M139" s="676" t="str">
        <f t="shared" si="30"/>
        <v>情報通信</v>
      </c>
      <c r="N139" s="676" t="str">
        <f t="shared" si="30"/>
        <v>公務　　　　　　　　</v>
      </c>
      <c r="O139" s="676" t="str">
        <f t="shared" si="30"/>
        <v>サービス業</v>
      </c>
      <c r="P139" s="676" t="str">
        <f t="shared" si="30"/>
        <v>分類不明</v>
      </c>
      <c r="Q139" s="98" t="str">
        <f t="shared" si="30"/>
        <v>合計</v>
      </c>
      <c r="R139" s="94"/>
    </row>
    <row r="140" spans="3:18" s="33" customFormat="1" ht="14.25" customHeight="1">
      <c r="C140" s="75" t="s">
        <v>99</v>
      </c>
      <c r="D140" s="76">
        <f>D127*D$135</f>
        <v>0</v>
      </c>
      <c r="E140" s="76">
        <f t="shared" ref="E140:P140" si="31">E127*E$135</f>
        <v>0</v>
      </c>
      <c r="F140" s="76">
        <f t="shared" si="31"/>
        <v>0</v>
      </c>
      <c r="G140" s="76">
        <f t="shared" si="31"/>
        <v>0</v>
      </c>
      <c r="H140" s="76">
        <f t="shared" si="31"/>
        <v>0</v>
      </c>
      <c r="I140" s="76">
        <f t="shared" si="31"/>
        <v>0</v>
      </c>
      <c r="J140" s="76">
        <f t="shared" si="31"/>
        <v>0</v>
      </c>
      <c r="K140" s="76">
        <f t="shared" si="31"/>
        <v>0</v>
      </c>
      <c r="L140" s="76">
        <f t="shared" si="31"/>
        <v>0</v>
      </c>
      <c r="M140" s="76">
        <f t="shared" si="31"/>
        <v>0</v>
      </c>
      <c r="N140" s="76">
        <f t="shared" si="31"/>
        <v>0</v>
      </c>
      <c r="O140" s="76">
        <f t="shared" si="31"/>
        <v>0</v>
      </c>
      <c r="P140" s="76">
        <f t="shared" si="31"/>
        <v>0</v>
      </c>
      <c r="Q140" s="76">
        <f>SUM(D140:P140)</f>
        <v>0</v>
      </c>
      <c r="R140" s="94"/>
    </row>
    <row r="141" spans="3:18" s="33" customFormat="1" ht="14.25" customHeight="1">
      <c r="C141" s="77" t="s">
        <v>100</v>
      </c>
      <c r="D141" s="78">
        <f t="shared" ref="D141:P143" si="32">D128*D$135</f>
        <v>0</v>
      </c>
      <c r="E141" s="78">
        <f t="shared" si="32"/>
        <v>0</v>
      </c>
      <c r="F141" s="78">
        <f t="shared" si="32"/>
        <v>0</v>
      </c>
      <c r="G141" s="78">
        <f t="shared" si="32"/>
        <v>0</v>
      </c>
      <c r="H141" s="78">
        <f t="shared" si="32"/>
        <v>0</v>
      </c>
      <c r="I141" s="78">
        <f t="shared" si="32"/>
        <v>0</v>
      </c>
      <c r="J141" s="78">
        <f t="shared" si="32"/>
        <v>0</v>
      </c>
      <c r="K141" s="78">
        <f t="shared" si="32"/>
        <v>0</v>
      </c>
      <c r="L141" s="78">
        <f t="shared" si="32"/>
        <v>0</v>
      </c>
      <c r="M141" s="78">
        <f t="shared" si="32"/>
        <v>0</v>
      </c>
      <c r="N141" s="78">
        <f t="shared" si="32"/>
        <v>0</v>
      </c>
      <c r="O141" s="78">
        <f t="shared" si="32"/>
        <v>0</v>
      </c>
      <c r="P141" s="78">
        <f t="shared" si="32"/>
        <v>0</v>
      </c>
      <c r="Q141" s="78">
        <f>SUM(D141:P141)</f>
        <v>0</v>
      </c>
      <c r="R141" s="94"/>
    </row>
    <row r="142" spans="3:18" s="33" customFormat="1" ht="14.25" customHeight="1">
      <c r="C142" s="77" t="s">
        <v>101</v>
      </c>
      <c r="D142" s="78">
        <f t="shared" si="32"/>
        <v>0</v>
      </c>
      <c r="E142" s="78">
        <f t="shared" si="32"/>
        <v>0</v>
      </c>
      <c r="F142" s="78">
        <f t="shared" si="32"/>
        <v>0</v>
      </c>
      <c r="G142" s="78">
        <f t="shared" si="32"/>
        <v>0</v>
      </c>
      <c r="H142" s="78">
        <f t="shared" si="32"/>
        <v>0</v>
      </c>
      <c r="I142" s="78">
        <f t="shared" si="32"/>
        <v>0</v>
      </c>
      <c r="J142" s="78">
        <f t="shared" si="32"/>
        <v>0</v>
      </c>
      <c r="K142" s="78">
        <f t="shared" si="32"/>
        <v>0</v>
      </c>
      <c r="L142" s="78">
        <f t="shared" si="32"/>
        <v>0</v>
      </c>
      <c r="M142" s="78">
        <f t="shared" si="32"/>
        <v>0</v>
      </c>
      <c r="N142" s="78">
        <f t="shared" si="32"/>
        <v>0</v>
      </c>
      <c r="O142" s="78">
        <f t="shared" si="32"/>
        <v>0</v>
      </c>
      <c r="P142" s="78">
        <f t="shared" si="32"/>
        <v>0</v>
      </c>
      <c r="Q142" s="78">
        <f>SUM(D142:P142)</f>
        <v>0</v>
      </c>
      <c r="R142" s="94"/>
    </row>
    <row r="143" spans="3:18" s="33" customFormat="1" ht="14.25" customHeight="1">
      <c r="C143" s="79" t="s">
        <v>91</v>
      </c>
      <c r="D143" s="45">
        <f t="shared" si="32"/>
        <v>0</v>
      </c>
      <c r="E143" s="45">
        <f t="shared" si="32"/>
        <v>0</v>
      </c>
      <c r="F143" s="45">
        <f t="shared" si="32"/>
        <v>0</v>
      </c>
      <c r="G143" s="45">
        <f t="shared" si="32"/>
        <v>0</v>
      </c>
      <c r="H143" s="45">
        <f t="shared" si="32"/>
        <v>0</v>
      </c>
      <c r="I143" s="45">
        <f t="shared" si="32"/>
        <v>0</v>
      </c>
      <c r="J143" s="45">
        <f t="shared" si="32"/>
        <v>0</v>
      </c>
      <c r="K143" s="45">
        <f t="shared" si="32"/>
        <v>0</v>
      </c>
      <c r="L143" s="45">
        <f t="shared" si="32"/>
        <v>0</v>
      </c>
      <c r="M143" s="45">
        <f t="shared" si="32"/>
        <v>0</v>
      </c>
      <c r="N143" s="45">
        <f t="shared" si="32"/>
        <v>0</v>
      </c>
      <c r="O143" s="45">
        <f t="shared" si="32"/>
        <v>0</v>
      </c>
      <c r="P143" s="45">
        <f t="shared" si="32"/>
        <v>0</v>
      </c>
      <c r="Q143" s="45">
        <f>SUM(D143:P143)</f>
        <v>0</v>
      </c>
      <c r="R143" s="94"/>
    </row>
    <row r="144" spans="3:18" s="33" customFormat="1" ht="14.25" customHeight="1">
      <c r="D144" s="94"/>
      <c r="E144" s="94"/>
      <c r="F144" s="94"/>
      <c r="G144" s="94"/>
      <c r="H144" s="94"/>
      <c r="I144" s="94"/>
      <c r="J144" s="94"/>
      <c r="K144" s="94"/>
      <c r="L144" s="94"/>
      <c r="M144" s="94"/>
      <c r="N144" s="94"/>
      <c r="O144" s="94"/>
      <c r="P144" s="94"/>
      <c r="Q144" s="94"/>
      <c r="R144" s="94"/>
    </row>
    <row r="145" spans="2:18" s="33" customFormat="1" ht="14.25" customHeight="1">
      <c r="D145" s="94"/>
      <c r="E145" s="94"/>
      <c r="F145" s="94"/>
      <c r="G145" s="94"/>
      <c r="H145" s="94"/>
      <c r="I145" s="94"/>
      <c r="J145" s="94"/>
      <c r="K145" s="94"/>
      <c r="L145" s="94"/>
      <c r="M145" s="94"/>
      <c r="N145" s="94"/>
      <c r="O145" s="94"/>
      <c r="P145" s="94"/>
      <c r="Q145" s="94"/>
      <c r="R145" s="94"/>
    </row>
    <row r="146" spans="2:18" s="33" customFormat="1" ht="14.25" customHeight="1">
      <c r="D146" s="94"/>
      <c r="E146" s="94"/>
      <c r="F146" s="94"/>
      <c r="G146" s="94"/>
      <c r="H146" s="94"/>
      <c r="I146" s="94"/>
      <c r="J146" s="94"/>
      <c r="K146" s="94"/>
      <c r="L146" s="94"/>
      <c r="M146" s="94"/>
      <c r="N146" s="94"/>
      <c r="O146" s="94"/>
      <c r="P146" s="94"/>
      <c r="Q146" s="94"/>
      <c r="R146" s="94"/>
    </row>
    <row r="147" spans="2:18" s="33" customFormat="1" ht="14.25" customHeight="1">
      <c r="D147" s="94"/>
      <c r="E147" s="94"/>
      <c r="F147" s="94"/>
      <c r="G147" s="94"/>
      <c r="H147" s="94"/>
      <c r="I147" s="94"/>
      <c r="J147" s="94"/>
      <c r="K147" s="94"/>
      <c r="L147" s="94"/>
      <c r="M147" s="94"/>
      <c r="N147" s="94"/>
      <c r="O147" s="94"/>
      <c r="P147" s="94"/>
      <c r="Q147" s="94"/>
      <c r="R147" s="94"/>
    </row>
    <row r="148" spans="2:18" s="33" customFormat="1" ht="14.25" customHeight="1">
      <c r="D148" s="94"/>
      <c r="E148" s="94"/>
      <c r="F148" s="94"/>
      <c r="G148" s="94"/>
      <c r="H148" s="94"/>
      <c r="I148" s="94"/>
      <c r="J148" s="94"/>
      <c r="K148" s="94"/>
      <c r="L148" s="94"/>
      <c r="M148" s="94"/>
      <c r="N148" s="94"/>
      <c r="O148" s="94"/>
      <c r="P148" s="94"/>
      <c r="Q148" s="94"/>
      <c r="R148" s="94"/>
    </row>
    <row r="149" spans="2:18" s="33" customFormat="1" ht="14.25" customHeight="1">
      <c r="B149" s="80"/>
      <c r="C149" s="36" t="s">
        <v>216</v>
      </c>
      <c r="D149" s="94"/>
      <c r="E149" s="94"/>
      <c r="F149" s="94"/>
      <c r="G149" s="94"/>
      <c r="H149" s="94"/>
      <c r="I149" s="94"/>
      <c r="J149" s="94"/>
      <c r="K149" s="94"/>
      <c r="L149" s="94"/>
      <c r="M149" s="94"/>
      <c r="N149" s="94"/>
      <c r="O149" s="94"/>
      <c r="P149" s="94"/>
      <c r="Q149" s="94"/>
      <c r="R149" s="94"/>
    </row>
    <row r="150" spans="2:18" s="33" customFormat="1" ht="14.25" customHeight="1">
      <c r="D150" s="94"/>
      <c r="E150" s="94"/>
      <c r="F150" s="94"/>
      <c r="G150" s="94"/>
      <c r="H150" s="94"/>
      <c r="I150" s="94"/>
      <c r="J150" s="94"/>
      <c r="K150" s="94"/>
      <c r="L150" s="94"/>
      <c r="M150" s="94"/>
      <c r="N150" s="94"/>
      <c r="O150" s="94"/>
      <c r="P150" s="94"/>
      <c r="Q150" s="94"/>
      <c r="R150" s="94"/>
    </row>
    <row r="151" spans="2:18" s="33" customFormat="1" ht="14.25" customHeight="1">
      <c r="C151" s="30" t="s">
        <v>217</v>
      </c>
      <c r="D151" s="93"/>
      <c r="E151" s="93"/>
      <c r="F151" s="93"/>
      <c r="G151" s="93"/>
      <c r="H151" s="93"/>
      <c r="I151" s="93"/>
      <c r="J151" s="93"/>
      <c r="K151" s="93"/>
      <c r="L151" s="93"/>
      <c r="M151" s="93"/>
      <c r="N151" s="93"/>
      <c r="O151" s="93"/>
      <c r="P151" s="93"/>
      <c r="Q151" s="31" t="s">
        <v>57</v>
      </c>
      <c r="R151" s="94"/>
    </row>
    <row r="152" spans="2:18" s="33" customFormat="1" ht="14.25" customHeight="1">
      <c r="C152" s="38"/>
      <c r="D152" s="675" t="str">
        <f t="shared" ref="D152:P152" si="33">D9</f>
        <v>01</v>
      </c>
      <c r="E152" s="675" t="str">
        <f t="shared" si="33"/>
        <v>02</v>
      </c>
      <c r="F152" s="675" t="str">
        <f t="shared" si="33"/>
        <v>03</v>
      </c>
      <c r="G152" s="675" t="str">
        <f t="shared" si="33"/>
        <v>04</v>
      </c>
      <c r="H152" s="675" t="str">
        <f t="shared" si="33"/>
        <v>05</v>
      </c>
      <c r="I152" s="675" t="str">
        <f t="shared" si="33"/>
        <v>06</v>
      </c>
      <c r="J152" s="675" t="str">
        <f t="shared" si="33"/>
        <v>07</v>
      </c>
      <c r="K152" s="675" t="str">
        <f t="shared" si="33"/>
        <v>08</v>
      </c>
      <c r="L152" s="675" t="str">
        <f t="shared" si="33"/>
        <v>09</v>
      </c>
      <c r="M152" s="675" t="str">
        <f t="shared" si="33"/>
        <v>10</v>
      </c>
      <c r="N152" s="675" t="str">
        <f t="shared" si="33"/>
        <v>11</v>
      </c>
      <c r="O152" s="675" t="str">
        <f t="shared" si="33"/>
        <v>12</v>
      </c>
      <c r="P152" s="675" t="str">
        <f t="shared" si="33"/>
        <v>13</v>
      </c>
      <c r="Q152" s="675"/>
      <c r="R152" s="94"/>
    </row>
    <row r="153" spans="2:18" s="33" customFormat="1" ht="28.5" customHeight="1">
      <c r="C153" s="74" t="s">
        <v>58</v>
      </c>
      <c r="D153" s="676" t="str">
        <f t="shared" ref="D153:Q153" si="34">D10</f>
        <v>農林漁業</v>
      </c>
      <c r="E153" s="676" t="str">
        <f t="shared" si="34"/>
        <v>鉱業</v>
      </c>
      <c r="F153" s="676" t="str">
        <f t="shared" si="34"/>
        <v>製造業</v>
      </c>
      <c r="G153" s="676" t="str">
        <f t="shared" si="34"/>
        <v>建設</v>
      </c>
      <c r="H153" s="676" t="str">
        <f t="shared" si="34"/>
        <v>電力・ガス・水道</v>
      </c>
      <c r="I153" s="676" t="str">
        <f t="shared" si="34"/>
        <v>商業　　　　　　　　</v>
      </c>
      <c r="J153" s="676" t="str">
        <f t="shared" si="34"/>
        <v>金融・保険　　　　　</v>
      </c>
      <c r="K153" s="676" t="str">
        <f t="shared" si="34"/>
        <v>不動産　　　　　　　</v>
      </c>
      <c r="L153" s="676" t="str">
        <f t="shared" si="34"/>
        <v>運輸・郵便　　　</v>
      </c>
      <c r="M153" s="676" t="str">
        <f t="shared" si="34"/>
        <v>情報通信</v>
      </c>
      <c r="N153" s="676" t="str">
        <f t="shared" si="34"/>
        <v>公務　　　　　　　　</v>
      </c>
      <c r="O153" s="676" t="str">
        <f t="shared" si="34"/>
        <v>サービス業</v>
      </c>
      <c r="P153" s="676" t="str">
        <f t="shared" si="34"/>
        <v>分類不明</v>
      </c>
      <c r="Q153" s="98" t="str">
        <f t="shared" si="34"/>
        <v>合計</v>
      </c>
      <c r="R153" s="94"/>
    </row>
    <row r="154" spans="2:18" s="33" customFormat="1" ht="14.25" customHeight="1">
      <c r="C154" s="75" t="s">
        <v>99</v>
      </c>
      <c r="D154" s="76">
        <f>D102+D140</f>
        <v>0</v>
      </c>
      <c r="E154" s="76">
        <f t="shared" ref="E154:P154" si="35">E102+E140</f>
        <v>0</v>
      </c>
      <c r="F154" s="76">
        <f t="shared" si="35"/>
        <v>0</v>
      </c>
      <c r="G154" s="76">
        <f t="shared" si="35"/>
        <v>0</v>
      </c>
      <c r="H154" s="76">
        <f t="shared" si="35"/>
        <v>0</v>
      </c>
      <c r="I154" s="76">
        <f t="shared" si="35"/>
        <v>0</v>
      </c>
      <c r="J154" s="76">
        <f t="shared" si="35"/>
        <v>0</v>
      </c>
      <c r="K154" s="76">
        <f t="shared" si="35"/>
        <v>0</v>
      </c>
      <c r="L154" s="76">
        <f t="shared" si="35"/>
        <v>0</v>
      </c>
      <c r="M154" s="76">
        <f t="shared" si="35"/>
        <v>0</v>
      </c>
      <c r="N154" s="76">
        <f t="shared" si="35"/>
        <v>0</v>
      </c>
      <c r="O154" s="76">
        <f t="shared" si="35"/>
        <v>0</v>
      </c>
      <c r="P154" s="76">
        <f t="shared" si="35"/>
        <v>0</v>
      </c>
      <c r="Q154" s="76">
        <f>SUM(D154:P154)</f>
        <v>0</v>
      </c>
      <c r="R154" s="94"/>
    </row>
    <row r="155" spans="2:18" s="33" customFormat="1" ht="14.25" customHeight="1">
      <c r="C155" s="77" t="s">
        <v>100</v>
      </c>
      <c r="D155" s="78">
        <f t="shared" ref="D155:P157" si="36">D103+D141</f>
        <v>0</v>
      </c>
      <c r="E155" s="78">
        <f t="shared" si="36"/>
        <v>0</v>
      </c>
      <c r="F155" s="78">
        <f t="shared" si="36"/>
        <v>0</v>
      </c>
      <c r="G155" s="78">
        <f t="shared" si="36"/>
        <v>0</v>
      </c>
      <c r="H155" s="78">
        <f t="shared" si="36"/>
        <v>0</v>
      </c>
      <c r="I155" s="78">
        <f t="shared" si="36"/>
        <v>0</v>
      </c>
      <c r="J155" s="78">
        <f t="shared" si="36"/>
        <v>0</v>
      </c>
      <c r="K155" s="78">
        <f t="shared" si="36"/>
        <v>0</v>
      </c>
      <c r="L155" s="78">
        <f t="shared" si="36"/>
        <v>0</v>
      </c>
      <c r="M155" s="78">
        <f t="shared" si="36"/>
        <v>0</v>
      </c>
      <c r="N155" s="78">
        <f t="shared" si="36"/>
        <v>0</v>
      </c>
      <c r="O155" s="78">
        <f t="shared" si="36"/>
        <v>0</v>
      </c>
      <c r="P155" s="78">
        <f t="shared" si="36"/>
        <v>0</v>
      </c>
      <c r="Q155" s="78">
        <f>SUM(D155:P155)</f>
        <v>0</v>
      </c>
      <c r="R155" s="94"/>
    </row>
    <row r="156" spans="2:18" s="33" customFormat="1" ht="14.25" customHeight="1">
      <c r="C156" s="77" t="s">
        <v>101</v>
      </c>
      <c r="D156" s="78">
        <f t="shared" si="36"/>
        <v>0</v>
      </c>
      <c r="E156" s="78">
        <f t="shared" si="36"/>
        <v>0</v>
      </c>
      <c r="F156" s="78">
        <f t="shared" si="36"/>
        <v>0</v>
      </c>
      <c r="G156" s="78">
        <f t="shared" si="36"/>
        <v>0</v>
      </c>
      <c r="H156" s="78">
        <f t="shared" si="36"/>
        <v>0</v>
      </c>
      <c r="I156" s="78">
        <f t="shared" si="36"/>
        <v>0</v>
      </c>
      <c r="J156" s="78">
        <f t="shared" si="36"/>
        <v>0</v>
      </c>
      <c r="K156" s="78">
        <f t="shared" si="36"/>
        <v>0</v>
      </c>
      <c r="L156" s="78">
        <f t="shared" si="36"/>
        <v>0</v>
      </c>
      <c r="M156" s="78">
        <f t="shared" si="36"/>
        <v>0</v>
      </c>
      <c r="N156" s="78">
        <f t="shared" si="36"/>
        <v>0</v>
      </c>
      <c r="O156" s="78">
        <f t="shared" si="36"/>
        <v>0</v>
      </c>
      <c r="P156" s="78">
        <f t="shared" si="36"/>
        <v>0</v>
      </c>
      <c r="Q156" s="78">
        <f>SUM(D156:P156)</f>
        <v>0</v>
      </c>
      <c r="R156" s="94"/>
    </row>
    <row r="157" spans="2:18" s="33" customFormat="1" ht="14.25" customHeight="1">
      <c r="C157" s="79" t="s">
        <v>91</v>
      </c>
      <c r="D157" s="45">
        <f t="shared" si="36"/>
        <v>0</v>
      </c>
      <c r="E157" s="45">
        <f t="shared" si="36"/>
        <v>0</v>
      </c>
      <c r="F157" s="45">
        <f t="shared" si="36"/>
        <v>0</v>
      </c>
      <c r="G157" s="45">
        <f t="shared" si="36"/>
        <v>0</v>
      </c>
      <c r="H157" s="45">
        <f t="shared" si="36"/>
        <v>0</v>
      </c>
      <c r="I157" s="45">
        <f t="shared" si="36"/>
        <v>0</v>
      </c>
      <c r="J157" s="45">
        <f t="shared" si="36"/>
        <v>0</v>
      </c>
      <c r="K157" s="45">
        <f t="shared" si="36"/>
        <v>0</v>
      </c>
      <c r="L157" s="45">
        <f t="shared" si="36"/>
        <v>0</v>
      </c>
      <c r="M157" s="45">
        <f t="shared" si="36"/>
        <v>0</v>
      </c>
      <c r="N157" s="45">
        <f t="shared" si="36"/>
        <v>0</v>
      </c>
      <c r="O157" s="45">
        <f t="shared" si="36"/>
        <v>0</v>
      </c>
      <c r="P157" s="45">
        <f t="shared" si="36"/>
        <v>0</v>
      </c>
      <c r="Q157" s="45">
        <f>SUM(D157:P157)</f>
        <v>0</v>
      </c>
      <c r="R157" s="94"/>
    </row>
    <row r="158" spans="2:18" s="33" customFormat="1" ht="10.7" customHeight="1">
      <c r="D158" s="94"/>
      <c r="E158" s="94"/>
      <c r="F158" s="94"/>
      <c r="G158" s="94"/>
      <c r="H158" s="94"/>
      <c r="I158" s="94"/>
      <c r="J158" s="94"/>
      <c r="K158" s="94"/>
      <c r="L158" s="94"/>
      <c r="M158" s="94"/>
      <c r="N158" s="94"/>
      <c r="O158" s="94"/>
      <c r="P158" s="94"/>
      <c r="Q158" s="94"/>
      <c r="R158" s="94"/>
    </row>
    <row r="159" spans="2:18" s="33" customFormat="1" ht="13.5" customHeight="1">
      <c r="C159" s="33" t="s">
        <v>104</v>
      </c>
      <c r="D159" s="94"/>
      <c r="E159" s="94"/>
      <c r="F159" s="94"/>
      <c r="G159" s="94"/>
      <c r="H159" s="94"/>
      <c r="I159" s="94"/>
      <c r="J159" s="94"/>
      <c r="K159" s="94"/>
      <c r="L159" s="94"/>
      <c r="M159" s="94"/>
      <c r="N159" s="94"/>
      <c r="O159" s="94"/>
      <c r="P159" s="94"/>
      <c r="Q159" s="94"/>
      <c r="R159" s="94"/>
    </row>
    <row r="162" spans="3:18" s="33" customFormat="1" ht="17.25">
      <c r="C162" s="36" t="s">
        <v>218</v>
      </c>
      <c r="D162" s="93"/>
      <c r="E162" s="93"/>
      <c r="F162" s="93"/>
      <c r="G162" s="93"/>
      <c r="H162" s="93"/>
      <c r="I162" s="93"/>
      <c r="J162" s="93"/>
      <c r="K162" s="93"/>
      <c r="L162" s="93"/>
      <c r="M162" s="93"/>
      <c r="N162" s="93"/>
      <c r="O162" s="93"/>
      <c r="P162" s="93"/>
      <c r="Q162" s="93"/>
      <c r="R162" s="93"/>
    </row>
    <row r="163" spans="3:18" s="33" customFormat="1" ht="14.25" customHeight="1">
      <c r="D163" s="93"/>
      <c r="E163" s="93"/>
      <c r="F163" s="93"/>
      <c r="G163" s="93"/>
      <c r="H163" s="93"/>
      <c r="I163" s="93"/>
      <c r="J163" s="93"/>
      <c r="K163" s="93"/>
      <c r="L163" s="93"/>
      <c r="M163" s="93"/>
      <c r="N163" s="93"/>
      <c r="O163" s="93"/>
      <c r="P163" s="93"/>
      <c r="Q163" s="93"/>
      <c r="R163" s="93"/>
    </row>
    <row r="164" spans="3:18" s="33" customFormat="1" ht="14.25" customHeight="1">
      <c r="C164" s="30" t="s">
        <v>219</v>
      </c>
      <c r="D164" s="93"/>
      <c r="E164" s="93"/>
      <c r="F164" s="93"/>
      <c r="G164" s="93"/>
      <c r="H164" s="93"/>
      <c r="I164" s="93"/>
      <c r="J164" s="93"/>
      <c r="K164" s="93"/>
      <c r="L164" s="93"/>
      <c r="M164" s="93"/>
      <c r="N164" s="93"/>
      <c r="O164" s="93"/>
      <c r="P164" s="93"/>
      <c r="Q164" s="31" t="s">
        <v>57</v>
      </c>
      <c r="R164" s="93"/>
    </row>
    <row r="165" spans="3:18" s="33" customFormat="1" ht="13.5">
      <c r="C165" s="38"/>
      <c r="D165" s="675" t="str">
        <f t="shared" ref="D165:P165" si="37">D9</f>
        <v>01</v>
      </c>
      <c r="E165" s="675" t="str">
        <f t="shared" si="37"/>
        <v>02</v>
      </c>
      <c r="F165" s="675" t="str">
        <f t="shared" si="37"/>
        <v>03</v>
      </c>
      <c r="G165" s="675" t="str">
        <f t="shared" si="37"/>
        <v>04</v>
      </c>
      <c r="H165" s="675" t="str">
        <f t="shared" si="37"/>
        <v>05</v>
      </c>
      <c r="I165" s="675" t="str">
        <f t="shared" si="37"/>
        <v>06</v>
      </c>
      <c r="J165" s="675" t="str">
        <f t="shared" si="37"/>
        <v>07</v>
      </c>
      <c r="K165" s="675" t="str">
        <f t="shared" si="37"/>
        <v>08</v>
      </c>
      <c r="L165" s="675" t="str">
        <f t="shared" si="37"/>
        <v>09</v>
      </c>
      <c r="M165" s="675" t="str">
        <f t="shared" si="37"/>
        <v>10</v>
      </c>
      <c r="N165" s="675" t="str">
        <f t="shared" si="37"/>
        <v>11</v>
      </c>
      <c r="O165" s="675" t="str">
        <f t="shared" si="37"/>
        <v>12</v>
      </c>
      <c r="P165" s="675" t="str">
        <f t="shared" si="37"/>
        <v>13</v>
      </c>
      <c r="Q165" s="675"/>
      <c r="R165" s="93"/>
    </row>
    <row r="166" spans="3:18" s="33" customFormat="1" ht="28.5" customHeight="1">
      <c r="C166" s="74" t="s">
        <v>58</v>
      </c>
      <c r="D166" s="676" t="str">
        <f t="shared" ref="D166:Q166" si="38">D10</f>
        <v>農林漁業</v>
      </c>
      <c r="E166" s="676" t="str">
        <f t="shared" si="38"/>
        <v>鉱業</v>
      </c>
      <c r="F166" s="676" t="str">
        <f t="shared" si="38"/>
        <v>製造業</v>
      </c>
      <c r="G166" s="676" t="str">
        <f t="shared" si="38"/>
        <v>建設</v>
      </c>
      <c r="H166" s="676" t="str">
        <f t="shared" si="38"/>
        <v>電力・ガス・水道</v>
      </c>
      <c r="I166" s="676" t="str">
        <f t="shared" si="38"/>
        <v>商業　　　　　　　　</v>
      </c>
      <c r="J166" s="676" t="str">
        <f t="shared" si="38"/>
        <v>金融・保険　　　　　</v>
      </c>
      <c r="K166" s="676" t="str">
        <f t="shared" si="38"/>
        <v>不動産　　　　　　　</v>
      </c>
      <c r="L166" s="676" t="str">
        <f t="shared" si="38"/>
        <v>運輸・郵便　　　</v>
      </c>
      <c r="M166" s="676" t="str">
        <f t="shared" si="38"/>
        <v>情報通信</v>
      </c>
      <c r="N166" s="676" t="str">
        <f t="shared" si="38"/>
        <v>公務　　　　　　　　</v>
      </c>
      <c r="O166" s="676" t="str">
        <f t="shared" si="38"/>
        <v>サービス業</v>
      </c>
      <c r="P166" s="676" t="str">
        <f t="shared" si="38"/>
        <v>分類不明</v>
      </c>
      <c r="Q166" s="98" t="str">
        <f t="shared" si="38"/>
        <v>合計</v>
      </c>
    </row>
    <row r="167" spans="3:18" s="33" customFormat="1" ht="14.25" customHeight="1">
      <c r="C167" s="75" t="s">
        <v>99</v>
      </c>
      <c r="D167" s="76">
        <f>D24+D102</f>
        <v>0</v>
      </c>
      <c r="E167" s="76">
        <f t="shared" ref="E167:P167" si="39">E24+E102</f>
        <v>0</v>
      </c>
      <c r="F167" s="76">
        <f t="shared" si="39"/>
        <v>0</v>
      </c>
      <c r="G167" s="76">
        <f t="shared" si="39"/>
        <v>0</v>
      </c>
      <c r="H167" s="76">
        <f t="shared" si="39"/>
        <v>0</v>
      </c>
      <c r="I167" s="76">
        <f t="shared" si="39"/>
        <v>0</v>
      </c>
      <c r="J167" s="76">
        <f t="shared" si="39"/>
        <v>0</v>
      </c>
      <c r="K167" s="76">
        <f t="shared" si="39"/>
        <v>0</v>
      </c>
      <c r="L167" s="76">
        <f t="shared" si="39"/>
        <v>0</v>
      </c>
      <c r="M167" s="76">
        <f t="shared" si="39"/>
        <v>0</v>
      </c>
      <c r="N167" s="76">
        <f t="shared" si="39"/>
        <v>0</v>
      </c>
      <c r="O167" s="76">
        <f t="shared" si="39"/>
        <v>0</v>
      </c>
      <c r="P167" s="76">
        <f t="shared" si="39"/>
        <v>0</v>
      </c>
      <c r="Q167" s="76">
        <f>SUM(D167:P167)</f>
        <v>0</v>
      </c>
    </row>
    <row r="168" spans="3:18" s="33" customFormat="1" ht="14.25" customHeight="1">
      <c r="C168" s="77" t="s">
        <v>100</v>
      </c>
      <c r="D168" s="78">
        <f t="shared" ref="D168:P170" si="40">D25+D103</f>
        <v>0</v>
      </c>
      <c r="E168" s="78">
        <f t="shared" si="40"/>
        <v>0</v>
      </c>
      <c r="F168" s="78">
        <f t="shared" si="40"/>
        <v>0</v>
      </c>
      <c r="G168" s="78">
        <f t="shared" si="40"/>
        <v>0</v>
      </c>
      <c r="H168" s="78">
        <f t="shared" si="40"/>
        <v>0</v>
      </c>
      <c r="I168" s="78">
        <f t="shared" si="40"/>
        <v>0</v>
      </c>
      <c r="J168" s="78">
        <f t="shared" si="40"/>
        <v>0</v>
      </c>
      <c r="K168" s="78">
        <f t="shared" si="40"/>
        <v>0</v>
      </c>
      <c r="L168" s="78">
        <f t="shared" si="40"/>
        <v>0</v>
      </c>
      <c r="M168" s="78">
        <f t="shared" si="40"/>
        <v>0</v>
      </c>
      <c r="N168" s="78">
        <f t="shared" si="40"/>
        <v>0</v>
      </c>
      <c r="O168" s="78">
        <f t="shared" si="40"/>
        <v>0</v>
      </c>
      <c r="P168" s="78">
        <f t="shared" si="40"/>
        <v>0</v>
      </c>
      <c r="Q168" s="78">
        <f>SUM(D168:P168)</f>
        <v>0</v>
      </c>
    </row>
    <row r="169" spans="3:18" s="33" customFormat="1" ht="14.25" customHeight="1">
      <c r="C169" s="77" t="s">
        <v>101</v>
      </c>
      <c r="D169" s="78">
        <f t="shared" si="40"/>
        <v>0</v>
      </c>
      <c r="E169" s="78">
        <f t="shared" si="40"/>
        <v>0</v>
      </c>
      <c r="F169" s="78">
        <f t="shared" si="40"/>
        <v>0</v>
      </c>
      <c r="G169" s="78">
        <f t="shared" si="40"/>
        <v>0</v>
      </c>
      <c r="H169" s="78">
        <f t="shared" si="40"/>
        <v>0</v>
      </c>
      <c r="I169" s="78">
        <f t="shared" si="40"/>
        <v>0</v>
      </c>
      <c r="J169" s="78">
        <f t="shared" si="40"/>
        <v>0</v>
      </c>
      <c r="K169" s="78">
        <f t="shared" si="40"/>
        <v>0</v>
      </c>
      <c r="L169" s="78">
        <f t="shared" si="40"/>
        <v>0</v>
      </c>
      <c r="M169" s="78">
        <f t="shared" si="40"/>
        <v>0</v>
      </c>
      <c r="N169" s="78">
        <f t="shared" si="40"/>
        <v>0</v>
      </c>
      <c r="O169" s="78">
        <f t="shared" si="40"/>
        <v>0</v>
      </c>
      <c r="P169" s="78">
        <f t="shared" si="40"/>
        <v>0</v>
      </c>
      <c r="Q169" s="78">
        <f>SUM(D169:P169)</f>
        <v>0</v>
      </c>
    </row>
    <row r="170" spans="3:18" s="33" customFormat="1" ht="14.25" customHeight="1">
      <c r="C170" s="79" t="s">
        <v>91</v>
      </c>
      <c r="D170" s="45">
        <f t="shared" si="40"/>
        <v>0</v>
      </c>
      <c r="E170" s="45">
        <f t="shared" si="40"/>
        <v>0</v>
      </c>
      <c r="F170" s="45">
        <f t="shared" si="40"/>
        <v>0</v>
      </c>
      <c r="G170" s="45">
        <f t="shared" si="40"/>
        <v>0</v>
      </c>
      <c r="H170" s="45">
        <f t="shared" si="40"/>
        <v>0</v>
      </c>
      <c r="I170" s="45">
        <f t="shared" si="40"/>
        <v>0</v>
      </c>
      <c r="J170" s="45">
        <f t="shared" si="40"/>
        <v>0</v>
      </c>
      <c r="K170" s="45">
        <f t="shared" si="40"/>
        <v>0</v>
      </c>
      <c r="L170" s="45">
        <f t="shared" si="40"/>
        <v>0</v>
      </c>
      <c r="M170" s="45">
        <f t="shared" si="40"/>
        <v>0</v>
      </c>
      <c r="N170" s="45">
        <f t="shared" si="40"/>
        <v>0</v>
      </c>
      <c r="O170" s="45">
        <f t="shared" si="40"/>
        <v>0</v>
      </c>
      <c r="P170" s="45">
        <f t="shared" si="40"/>
        <v>0</v>
      </c>
      <c r="Q170" s="45">
        <f>SUM(D170:P170)</f>
        <v>0</v>
      </c>
    </row>
    <row r="171" spans="3:18" s="33" customFormat="1" ht="15" customHeight="1">
      <c r="D171" s="93"/>
      <c r="E171" s="93"/>
      <c r="F171" s="93"/>
      <c r="G171" s="93"/>
      <c r="H171" s="93"/>
      <c r="I171" s="93"/>
      <c r="J171" s="93"/>
      <c r="K171" s="93"/>
      <c r="L171" s="93"/>
      <c r="M171" s="93"/>
      <c r="N171" s="93"/>
      <c r="O171" s="93"/>
      <c r="P171" s="93"/>
      <c r="Q171" s="93"/>
      <c r="R171" s="93"/>
    </row>
    <row r="172" spans="3:18" s="33" customFormat="1" ht="14.25" customHeight="1">
      <c r="C172" s="30" t="s">
        <v>220</v>
      </c>
      <c r="D172" s="93"/>
      <c r="E172" s="93"/>
      <c r="F172" s="93"/>
      <c r="G172" s="93"/>
      <c r="H172" s="93"/>
      <c r="I172" s="93"/>
      <c r="J172" s="93"/>
      <c r="K172" s="93"/>
      <c r="L172" s="93"/>
      <c r="M172" s="93"/>
      <c r="N172" s="93"/>
      <c r="O172" s="93"/>
      <c r="P172" s="93"/>
      <c r="Q172" s="31" t="s">
        <v>57</v>
      </c>
      <c r="R172" s="93"/>
    </row>
    <row r="173" spans="3:18" s="33" customFormat="1" ht="12.95" customHeight="1">
      <c r="C173" s="38"/>
      <c r="D173" s="675" t="str">
        <f t="shared" ref="D173:P173" si="41">D9</f>
        <v>01</v>
      </c>
      <c r="E173" s="675" t="str">
        <f t="shared" si="41"/>
        <v>02</v>
      </c>
      <c r="F173" s="675" t="str">
        <f t="shared" si="41"/>
        <v>03</v>
      </c>
      <c r="G173" s="675" t="str">
        <f t="shared" si="41"/>
        <v>04</v>
      </c>
      <c r="H173" s="675" t="str">
        <f t="shared" si="41"/>
        <v>05</v>
      </c>
      <c r="I173" s="675" t="str">
        <f t="shared" si="41"/>
        <v>06</v>
      </c>
      <c r="J173" s="675" t="str">
        <f t="shared" si="41"/>
        <v>07</v>
      </c>
      <c r="K173" s="675" t="str">
        <f t="shared" si="41"/>
        <v>08</v>
      </c>
      <c r="L173" s="675" t="str">
        <f t="shared" si="41"/>
        <v>09</v>
      </c>
      <c r="M173" s="675" t="str">
        <f t="shared" si="41"/>
        <v>10</v>
      </c>
      <c r="N173" s="675" t="str">
        <f t="shared" si="41"/>
        <v>11</v>
      </c>
      <c r="O173" s="675" t="str">
        <f t="shared" si="41"/>
        <v>12</v>
      </c>
      <c r="P173" s="675" t="str">
        <f t="shared" si="41"/>
        <v>13</v>
      </c>
      <c r="Q173" s="675"/>
      <c r="R173" s="93"/>
    </row>
    <row r="174" spans="3:18" s="33" customFormat="1" ht="28.5" customHeight="1">
      <c r="C174" s="74" t="s">
        <v>58</v>
      </c>
      <c r="D174" s="676" t="str">
        <f t="shared" ref="D174:Q174" si="42">D10</f>
        <v>農林漁業</v>
      </c>
      <c r="E174" s="676" t="str">
        <f t="shared" si="42"/>
        <v>鉱業</v>
      </c>
      <c r="F174" s="676" t="str">
        <f t="shared" si="42"/>
        <v>製造業</v>
      </c>
      <c r="G174" s="676" t="str">
        <f t="shared" si="42"/>
        <v>建設</v>
      </c>
      <c r="H174" s="676" t="str">
        <f t="shared" si="42"/>
        <v>電力・ガス・水道</v>
      </c>
      <c r="I174" s="676" t="str">
        <f t="shared" si="42"/>
        <v>商業　　　　　　　　</v>
      </c>
      <c r="J174" s="676" t="str">
        <f t="shared" si="42"/>
        <v>金融・保険　　　　　</v>
      </c>
      <c r="K174" s="676" t="str">
        <f t="shared" si="42"/>
        <v>不動産　　　　　　　</v>
      </c>
      <c r="L174" s="676" t="str">
        <f t="shared" si="42"/>
        <v>運輸・郵便　　　</v>
      </c>
      <c r="M174" s="676" t="str">
        <f t="shared" si="42"/>
        <v>情報通信</v>
      </c>
      <c r="N174" s="676" t="str">
        <f t="shared" si="42"/>
        <v>公務　　　　　　　　</v>
      </c>
      <c r="O174" s="676" t="str">
        <f t="shared" si="42"/>
        <v>サービス業</v>
      </c>
      <c r="P174" s="676" t="str">
        <f t="shared" si="42"/>
        <v>分類不明</v>
      </c>
      <c r="Q174" s="98" t="str">
        <f t="shared" si="42"/>
        <v>合計</v>
      </c>
      <c r="R174" s="93"/>
    </row>
    <row r="175" spans="3:18" s="33" customFormat="1" ht="14.25" customHeight="1">
      <c r="C175" s="75" t="s">
        <v>99</v>
      </c>
      <c r="D175" s="76">
        <f>D61+D140</f>
        <v>0</v>
      </c>
      <c r="E175" s="76">
        <f t="shared" ref="E175:P175" si="43">E61+E140</f>
        <v>0</v>
      </c>
      <c r="F175" s="76">
        <f t="shared" si="43"/>
        <v>0</v>
      </c>
      <c r="G175" s="76">
        <f t="shared" si="43"/>
        <v>0</v>
      </c>
      <c r="H175" s="76">
        <f t="shared" si="43"/>
        <v>0</v>
      </c>
      <c r="I175" s="76">
        <f t="shared" si="43"/>
        <v>0</v>
      </c>
      <c r="J175" s="76">
        <f t="shared" si="43"/>
        <v>0</v>
      </c>
      <c r="K175" s="76">
        <f t="shared" si="43"/>
        <v>0</v>
      </c>
      <c r="L175" s="76">
        <f t="shared" si="43"/>
        <v>0</v>
      </c>
      <c r="M175" s="76">
        <f t="shared" si="43"/>
        <v>0</v>
      </c>
      <c r="N175" s="76">
        <f t="shared" si="43"/>
        <v>0</v>
      </c>
      <c r="O175" s="76">
        <f t="shared" si="43"/>
        <v>0</v>
      </c>
      <c r="P175" s="76">
        <f t="shared" si="43"/>
        <v>0</v>
      </c>
      <c r="Q175" s="76">
        <f>SUM(D175:P175)</f>
        <v>0</v>
      </c>
      <c r="R175" s="93"/>
    </row>
    <row r="176" spans="3:18" s="33" customFormat="1" ht="14.25" customHeight="1">
      <c r="C176" s="77" t="s">
        <v>100</v>
      </c>
      <c r="D176" s="78">
        <f t="shared" ref="D176:P178" si="44">D62+D141</f>
        <v>0</v>
      </c>
      <c r="E176" s="78">
        <f t="shared" si="44"/>
        <v>0</v>
      </c>
      <c r="F176" s="78">
        <f t="shared" si="44"/>
        <v>0</v>
      </c>
      <c r="G176" s="78">
        <f t="shared" si="44"/>
        <v>0</v>
      </c>
      <c r="H176" s="78">
        <f t="shared" si="44"/>
        <v>0</v>
      </c>
      <c r="I176" s="78">
        <f t="shared" si="44"/>
        <v>0</v>
      </c>
      <c r="J176" s="78">
        <f t="shared" si="44"/>
        <v>0</v>
      </c>
      <c r="K176" s="78">
        <f t="shared" si="44"/>
        <v>0</v>
      </c>
      <c r="L176" s="78">
        <f t="shared" si="44"/>
        <v>0</v>
      </c>
      <c r="M176" s="78">
        <f t="shared" si="44"/>
        <v>0</v>
      </c>
      <c r="N176" s="78">
        <f t="shared" si="44"/>
        <v>0</v>
      </c>
      <c r="O176" s="78">
        <f t="shared" si="44"/>
        <v>0</v>
      </c>
      <c r="P176" s="78">
        <f t="shared" si="44"/>
        <v>0</v>
      </c>
      <c r="Q176" s="78">
        <f>SUM(D176:P176)</f>
        <v>0</v>
      </c>
      <c r="R176" s="93"/>
    </row>
    <row r="177" spans="3:18" s="33" customFormat="1" ht="14.25" customHeight="1">
      <c r="C177" s="77" t="s">
        <v>101</v>
      </c>
      <c r="D177" s="78">
        <f t="shared" si="44"/>
        <v>0</v>
      </c>
      <c r="E177" s="78">
        <f t="shared" si="44"/>
        <v>0</v>
      </c>
      <c r="F177" s="78">
        <f t="shared" si="44"/>
        <v>0</v>
      </c>
      <c r="G177" s="78">
        <f t="shared" si="44"/>
        <v>0</v>
      </c>
      <c r="H177" s="78">
        <f t="shared" si="44"/>
        <v>0</v>
      </c>
      <c r="I177" s="78">
        <f t="shared" si="44"/>
        <v>0</v>
      </c>
      <c r="J177" s="78">
        <f t="shared" si="44"/>
        <v>0</v>
      </c>
      <c r="K177" s="78">
        <f t="shared" si="44"/>
        <v>0</v>
      </c>
      <c r="L177" s="78">
        <f t="shared" si="44"/>
        <v>0</v>
      </c>
      <c r="M177" s="78">
        <f t="shared" si="44"/>
        <v>0</v>
      </c>
      <c r="N177" s="78">
        <f t="shared" si="44"/>
        <v>0</v>
      </c>
      <c r="O177" s="78">
        <f t="shared" si="44"/>
        <v>0</v>
      </c>
      <c r="P177" s="78">
        <f t="shared" si="44"/>
        <v>0</v>
      </c>
      <c r="Q177" s="78">
        <f>SUM(D177:P177)</f>
        <v>0</v>
      </c>
      <c r="R177" s="93"/>
    </row>
    <row r="178" spans="3:18" s="33" customFormat="1" ht="14.25" customHeight="1">
      <c r="C178" s="79" t="s">
        <v>91</v>
      </c>
      <c r="D178" s="45">
        <f t="shared" si="44"/>
        <v>0</v>
      </c>
      <c r="E178" s="45">
        <f t="shared" si="44"/>
        <v>0</v>
      </c>
      <c r="F178" s="45">
        <f t="shared" si="44"/>
        <v>0</v>
      </c>
      <c r="G178" s="45">
        <f t="shared" si="44"/>
        <v>0</v>
      </c>
      <c r="H178" s="45">
        <f t="shared" si="44"/>
        <v>0</v>
      </c>
      <c r="I178" s="45">
        <f t="shared" si="44"/>
        <v>0</v>
      </c>
      <c r="J178" s="45">
        <f t="shared" si="44"/>
        <v>0</v>
      </c>
      <c r="K178" s="45">
        <f t="shared" si="44"/>
        <v>0</v>
      </c>
      <c r="L178" s="45">
        <f t="shared" si="44"/>
        <v>0</v>
      </c>
      <c r="M178" s="45">
        <f t="shared" si="44"/>
        <v>0</v>
      </c>
      <c r="N178" s="45">
        <f t="shared" si="44"/>
        <v>0</v>
      </c>
      <c r="O178" s="45">
        <f t="shared" si="44"/>
        <v>0</v>
      </c>
      <c r="P178" s="45">
        <f t="shared" si="44"/>
        <v>0</v>
      </c>
      <c r="Q178" s="45">
        <f>SUM(D178:P178)</f>
        <v>0</v>
      </c>
      <c r="R178" s="93"/>
    </row>
    <row r="179" spans="3:18" s="33" customFormat="1" ht="15" customHeight="1">
      <c r="D179" s="93"/>
      <c r="E179" s="93"/>
      <c r="F179" s="93"/>
      <c r="G179" s="93"/>
      <c r="H179" s="93"/>
      <c r="I179" s="93"/>
      <c r="J179" s="93"/>
      <c r="K179" s="93"/>
      <c r="L179" s="93"/>
      <c r="M179" s="93"/>
      <c r="N179" s="93"/>
      <c r="O179" s="93"/>
      <c r="P179" s="93"/>
      <c r="Q179" s="93"/>
      <c r="R179" s="93"/>
    </row>
    <row r="180" spans="3:18" s="33" customFormat="1" ht="14.25" customHeight="1">
      <c r="C180" s="30" t="s">
        <v>138</v>
      </c>
      <c r="D180" s="93"/>
      <c r="E180" s="93"/>
      <c r="F180" s="93"/>
      <c r="G180" s="93"/>
      <c r="H180" s="93"/>
      <c r="I180" s="93"/>
      <c r="J180" s="93"/>
      <c r="K180" s="93"/>
      <c r="L180" s="93"/>
      <c r="M180" s="93"/>
      <c r="N180" s="93"/>
      <c r="O180" s="93"/>
      <c r="P180" s="93"/>
      <c r="Q180" s="31" t="s">
        <v>57</v>
      </c>
      <c r="R180" s="93"/>
    </row>
    <row r="181" spans="3:18" s="33" customFormat="1" ht="12.95" customHeight="1">
      <c r="C181" s="38"/>
      <c r="D181" s="675" t="str">
        <f t="shared" ref="D181:P181" si="45">D9</f>
        <v>01</v>
      </c>
      <c r="E181" s="675" t="str">
        <f t="shared" si="45"/>
        <v>02</v>
      </c>
      <c r="F181" s="675" t="str">
        <f t="shared" si="45"/>
        <v>03</v>
      </c>
      <c r="G181" s="675" t="str">
        <f t="shared" si="45"/>
        <v>04</v>
      </c>
      <c r="H181" s="675" t="str">
        <f t="shared" si="45"/>
        <v>05</v>
      </c>
      <c r="I181" s="675" t="str">
        <f t="shared" si="45"/>
        <v>06</v>
      </c>
      <c r="J181" s="675" t="str">
        <f t="shared" si="45"/>
        <v>07</v>
      </c>
      <c r="K181" s="675" t="str">
        <f t="shared" si="45"/>
        <v>08</v>
      </c>
      <c r="L181" s="675" t="str">
        <f t="shared" si="45"/>
        <v>09</v>
      </c>
      <c r="M181" s="675" t="str">
        <f t="shared" si="45"/>
        <v>10</v>
      </c>
      <c r="N181" s="675" t="str">
        <f t="shared" si="45"/>
        <v>11</v>
      </c>
      <c r="O181" s="675" t="str">
        <f t="shared" si="45"/>
        <v>12</v>
      </c>
      <c r="P181" s="675" t="str">
        <f t="shared" si="45"/>
        <v>13</v>
      </c>
      <c r="Q181" s="675"/>
      <c r="R181" s="93"/>
    </row>
    <row r="182" spans="3:18" s="33" customFormat="1" ht="28.5" customHeight="1">
      <c r="C182" s="74" t="s">
        <v>58</v>
      </c>
      <c r="D182" s="676" t="str">
        <f t="shared" ref="D182:Q182" si="46">D10</f>
        <v>農林漁業</v>
      </c>
      <c r="E182" s="676" t="str">
        <f t="shared" si="46"/>
        <v>鉱業</v>
      </c>
      <c r="F182" s="676" t="str">
        <f t="shared" si="46"/>
        <v>製造業</v>
      </c>
      <c r="G182" s="676" t="str">
        <f t="shared" si="46"/>
        <v>建設</v>
      </c>
      <c r="H182" s="676" t="str">
        <f t="shared" si="46"/>
        <v>電力・ガス・水道</v>
      </c>
      <c r="I182" s="676" t="str">
        <f t="shared" si="46"/>
        <v>商業　　　　　　　　</v>
      </c>
      <c r="J182" s="676" t="str">
        <f t="shared" si="46"/>
        <v>金融・保険　　　　　</v>
      </c>
      <c r="K182" s="676" t="str">
        <f t="shared" si="46"/>
        <v>不動産　　　　　　　</v>
      </c>
      <c r="L182" s="676" t="str">
        <f t="shared" si="46"/>
        <v>運輸・郵便　　　</v>
      </c>
      <c r="M182" s="676" t="str">
        <f t="shared" si="46"/>
        <v>情報通信</v>
      </c>
      <c r="N182" s="676" t="str">
        <f t="shared" si="46"/>
        <v>公務　　　　　　　　</v>
      </c>
      <c r="O182" s="676" t="str">
        <f t="shared" si="46"/>
        <v>サービス業</v>
      </c>
      <c r="P182" s="676" t="str">
        <f t="shared" si="46"/>
        <v>分類不明</v>
      </c>
      <c r="Q182" s="98" t="str">
        <f t="shared" si="46"/>
        <v>合計</v>
      </c>
      <c r="R182" s="93"/>
    </row>
    <row r="183" spans="3:18" s="33" customFormat="1" ht="14.25" customHeight="1">
      <c r="C183" s="75" t="s">
        <v>99</v>
      </c>
      <c r="D183" s="76">
        <f>D167+D175</f>
        <v>0</v>
      </c>
      <c r="E183" s="76">
        <f t="shared" ref="E183:P183" si="47">E167+E175</f>
        <v>0</v>
      </c>
      <c r="F183" s="76">
        <f t="shared" si="47"/>
        <v>0</v>
      </c>
      <c r="G183" s="76">
        <f t="shared" si="47"/>
        <v>0</v>
      </c>
      <c r="H183" s="76">
        <f t="shared" si="47"/>
        <v>0</v>
      </c>
      <c r="I183" s="76">
        <f t="shared" si="47"/>
        <v>0</v>
      </c>
      <c r="J183" s="76">
        <f t="shared" si="47"/>
        <v>0</v>
      </c>
      <c r="K183" s="76">
        <f t="shared" si="47"/>
        <v>0</v>
      </c>
      <c r="L183" s="76">
        <f t="shared" si="47"/>
        <v>0</v>
      </c>
      <c r="M183" s="76">
        <f t="shared" si="47"/>
        <v>0</v>
      </c>
      <c r="N183" s="76">
        <f t="shared" si="47"/>
        <v>0</v>
      </c>
      <c r="O183" s="76">
        <f t="shared" si="47"/>
        <v>0</v>
      </c>
      <c r="P183" s="76">
        <f t="shared" si="47"/>
        <v>0</v>
      </c>
      <c r="Q183" s="76">
        <f>SUM(D183:P183)</f>
        <v>0</v>
      </c>
      <c r="R183" s="93"/>
    </row>
    <row r="184" spans="3:18" s="33" customFormat="1" ht="14.25" customHeight="1">
      <c r="C184" s="77" t="s">
        <v>100</v>
      </c>
      <c r="D184" s="78">
        <f t="shared" ref="D184:P186" si="48">D168+D176</f>
        <v>0</v>
      </c>
      <c r="E184" s="78">
        <f t="shared" si="48"/>
        <v>0</v>
      </c>
      <c r="F184" s="78">
        <f t="shared" si="48"/>
        <v>0</v>
      </c>
      <c r="G184" s="78">
        <f t="shared" si="48"/>
        <v>0</v>
      </c>
      <c r="H184" s="78">
        <f t="shared" si="48"/>
        <v>0</v>
      </c>
      <c r="I184" s="78">
        <f t="shared" si="48"/>
        <v>0</v>
      </c>
      <c r="J184" s="78">
        <f t="shared" si="48"/>
        <v>0</v>
      </c>
      <c r="K184" s="78">
        <f t="shared" si="48"/>
        <v>0</v>
      </c>
      <c r="L184" s="78">
        <f t="shared" si="48"/>
        <v>0</v>
      </c>
      <c r="M184" s="78">
        <f t="shared" si="48"/>
        <v>0</v>
      </c>
      <c r="N184" s="78">
        <f t="shared" si="48"/>
        <v>0</v>
      </c>
      <c r="O184" s="78">
        <f t="shared" si="48"/>
        <v>0</v>
      </c>
      <c r="P184" s="78">
        <f t="shared" si="48"/>
        <v>0</v>
      </c>
      <c r="Q184" s="78">
        <f>SUM(D184:P184)</f>
        <v>0</v>
      </c>
      <c r="R184" s="93"/>
    </row>
    <row r="185" spans="3:18" s="33" customFormat="1" ht="14.25" customHeight="1">
      <c r="C185" s="77" t="s">
        <v>101</v>
      </c>
      <c r="D185" s="78">
        <f t="shared" si="48"/>
        <v>0</v>
      </c>
      <c r="E185" s="78">
        <f t="shared" si="48"/>
        <v>0</v>
      </c>
      <c r="F185" s="78">
        <f t="shared" si="48"/>
        <v>0</v>
      </c>
      <c r="G185" s="78">
        <f t="shared" si="48"/>
        <v>0</v>
      </c>
      <c r="H185" s="78">
        <f t="shared" si="48"/>
        <v>0</v>
      </c>
      <c r="I185" s="78">
        <f t="shared" si="48"/>
        <v>0</v>
      </c>
      <c r="J185" s="78">
        <f t="shared" si="48"/>
        <v>0</v>
      </c>
      <c r="K185" s="78">
        <f t="shared" si="48"/>
        <v>0</v>
      </c>
      <c r="L185" s="78">
        <f t="shared" si="48"/>
        <v>0</v>
      </c>
      <c r="M185" s="78">
        <f t="shared" si="48"/>
        <v>0</v>
      </c>
      <c r="N185" s="78">
        <f t="shared" si="48"/>
        <v>0</v>
      </c>
      <c r="O185" s="78">
        <f t="shared" si="48"/>
        <v>0</v>
      </c>
      <c r="P185" s="78">
        <f t="shared" si="48"/>
        <v>0</v>
      </c>
      <c r="Q185" s="78">
        <f>SUM(D185:P185)</f>
        <v>0</v>
      </c>
      <c r="R185" s="93"/>
    </row>
    <row r="186" spans="3:18" s="33" customFormat="1" ht="14.25" customHeight="1">
      <c r="C186" s="79" t="s">
        <v>91</v>
      </c>
      <c r="D186" s="45">
        <f t="shared" si="48"/>
        <v>0</v>
      </c>
      <c r="E186" s="45">
        <f t="shared" si="48"/>
        <v>0</v>
      </c>
      <c r="F186" s="45">
        <f t="shared" si="48"/>
        <v>0</v>
      </c>
      <c r="G186" s="45">
        <f t="shared" si="48"/>
        <v>0</v>
      </c>
      <c r="H186" s="45">
        <f t="shared" si="48"/>
        <v>0</v>
      </c>
      <c r="I186" s="45">
        <f t="shared" si="48"/>
        <v>0</v>
      </c>
      <c r="J186" s="45">
        <f t="shared" si="48"/>
        <v>0</v>
      </c>
      <c r="K186" s="45">
        <f t="shared" si="48"/>
        <v>0</v>
      </c>
      <c r="L186" s="45">
        <f t="shared" si="48"/>
        <v>0</v>
      </c>
      <c r="M186" s="45">
        <f t="shared" si="48"/>
        <v>0</v>
      </c>
      <c r="N186" s="45">
        <f t="shared" si="48"/>
        <v>0</v>
      </c>
      <c r="O186" s="45">
        <f t="shared" si="48"/>
        <v>0</v>
      </c>
      <c r="P186" s="45">
        <f t="shared" si="48"/>
        <v>0</v>
      </c>
      <c r="Q186" s="45">
        <f>SUM(D186:P186)</f>
        <v>0</v>
      </c>
      <c r="R186" s="93"/>
    </row>
    <row r="187" spans="3:18" s="33" customFormat="1" ht="10.7" customHeight="1">
      <c r="D187" s="93"/>
      <c r="E187" s="93"/>
      <c r="F187" s="93"/>
      <c r="G187" s="93"/>
      <c r="H187" s="93"/>
      <c r="I187" s="93"/>
      <c r="J187" s="93"/>
      <c r="K187" s="93"/>
      <c r="L187" s="93"/>
      <c r="M187" s="93"/>
      <c r="N187" s="93"/>
      <c r="O187" s="93"/>
      <c r="P187" s="93"/>
      <c r="Q187" s="93"/>
      <c r="R187" s="93"/>
    </row>
    <row r="188" spans="3:18" s="33" customFormat="1" ht="13.5" customHeight="1">
      <c r="C188" s="33" t="s">
        <v>104</v>
      </c>
      <c r="D188" s="93"/>
      <c r="E188" s="93"/>
      <c r="F188" s="93"/>
      <c r="G188" s="93"/>
      <c r="H188" s="93"/>
      <c r="I188" s="93"/>
      <c r="J188" s="93"/>
      <c r="K188" s="93"/>
      <c r="L188" s="93"/>
      <c r="M188" s="93"/>
      <c r="N188" s="93"/>
      <c r="O188" s="93"/>
      <c r="P188" s="93"/>
      <c r="Q188" s="93"/>
      <c r="R188" s="93"/>
    </row>
  </sheetData>
  <phoneticPr fontId="3"/>
  <pageMargins left="0.78740157480314965" right="0.78740157480314965" top="0.98425196850393704" bottom="0.98425196850393704" header="0.51181102362204722" footer="0.51181102362204722"/>
  <pageSetup paperSize="9" scale="75" orientation="landscape" r:id="rId1"/>
  <headerFooter alignWithMargins="0"/>
  <rowBreaks count="4" manualBreakCount="4">
    <brk id="41" min="1" max="17" man="1"/>
    <brk id="80" min="1" max="17" man="1"/>
    <brk id="120" min="1" max="17" man="1"/>
    <brk id="160" min="1"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196"/>
  <sheetViews>
    <sheetView showGridLines="0" view="pageBreakPreview" zoomScale="75" zoomScaleNormal="75" workbookViewId="0"/>
  </sheetViews>
  <sheetFormatPr defaultRowHeight="14.25"/>
  <cols>
    <col min="1" max="2" width="2.375" style="30" customWidth="1"/>
    <col min="3" max="3" width="18.75" style="30" customWidth="1"/>
    <col min="4" max="16" width="12.125" style="30" bestFit="1" customWidth="1"/>
    <col min="17" max="17" width="11.375" style="30" bestFit="1" customWidth="1"/>
    <col min="18" max="18" width="2.375" style="30" customWidth="1"/>
    <col min="19" max="16384" width="9" style="30"/>
  </cols>
  <sheetData>
    <row r="1" spans="3:18" ht="9.9499999999999993" customHeight="1"/>
    <row r="2" spans="3:18" ht="17.25">
      <c r="C2" s="36" t="s">
        <v>221</v>
      </c>
      <c r="F2" s="100"/>
      <c r="N2" s="762"/>
      <c r="O2" s="762"/>
      <c r="P2" s="762"/>
      <c r="Q2" s="762"/>
    </row>
    <row r="3" spans="3:18" ht="15" customHeight="1"/>
    <row r="4" spans="3:18" ht="15" customHeight="1">
      <c r="C4" s="36" t="s">
        <v>222</v>
      </c>
    </row>
    <row r="5" spans="3:18" ht="15" customHeight="1"/>
    <row r="6" spans="3:18" ht="17.25">
      <c r="C6" s="36" t="s">
        <v>163</v>
      </c>
      <c r="J6" s="101"/>
      <c r="K6" s="102"/>
      <c r="Q6" s="101"/>
    </row>
    <row r="7" spans="3:18">
      <c r="J7" s="101"/>
      <c r="K7" s="102"/>
      <c r="Q7" s="101"/>
    </row>
    <row r="8" spans="3:18">
      <c r="C8" s="30" t="s">
        <v>223</v>
      </c>
      <c r="J8" s="101"/>
      <c r="K8" s="102"/>
      <c r="Q8" s="101" t="s">
        <v>224</v>
      </c>
    </row>
    <row r="9" spans="3:18">
      <c r="C9" s="38"/>
      <c r="D9" s="675" t="str">
        <f>詳細1!D9</f>
        <v>01</v>
      </c>
      <c r="E9" s="675" t="str">
        <f>詳細1!E9</f>
        <v>02</v>
      </c>
      <c r="F9" s="675" t="str">
        <f>詳細1!F9</f>
        <v>03</v>
      </c>
      <c r="G9" s="675" t="str">
        <f>詳細1!G9</f>
        <v>04</v>
      </c>
      <c r="H9" s="675" t="str">
        <f>詳細1!H9</f>
        <v>05</v>
      </c>
      <c r="I9" s="675" t="str">
        <f>詳細1!I9</f>
        <v>06</v>
      </c>
      <c r="J9" s="675" t="str">
        <f>詳細1!J9</f>
        <v>07</v>
      </c>
      <c r="K9" s="675" t="str">
        <f>詳細1!K9</f>
        <v>08</v>
      </c>
      <c r="L9" s="675" t="str">
        <f>詳細1!L9</f>
        <v>09</v>
      </c>
      <c r="M9" s="675" t="str">
        <f>詳細1!M9</f>
        <v>10</v>
      </c>
      <c r="N9" s="675" t="str">
        <f>詳細1!N9</f>
        <v>11</v>
      </c>
      <c r="O9" s="675" t="str">
        <f>詳細1!O9</f>
        <v>12</v>
      </c>
      <c r="P9" s="675" t="str">
        <f>詳細1!P9</f>
        <v>13</v>
      </c>
      <c r="Q9" s="38"/>
      <c r="R9" s="68"/>
    </row>
    <row r="10" spans="3:18" ht="28.5" customHeight="1">
      <c r="C10" s="103" t="str">
        <f>詳細1!C10</f>
        <v>部門名</v>
      </c>
      <c r="D10" s="676" t="str">
        <f>詳細1!D10</f>
        <v>農林漁業</v>
      </c>
      <c r="E10" s="676" t="str">
        <f>詳細1!E10</f>
        <v>鉱業</v>
      </c>
      <c r="F10" s="676" t="str">
        <f>詳細1!F10</f>
        <v>製造業</v>
      </c>
      <c r="G10" s="676" t="str">
        <f>詳細1!G10</f>
        <v>建設</v>
      </c>
      <c r="H10" s="676" t="str">
        <f>詳細1!H10</f>
        <v>電力・ガス・水道</v>
      </c>
      <c r="I10" s="676" t="str">
        <f>詳細1!I10</f>
        <v>商業　　　　　　　　</v>
      </c>
      <c r="J10" s="676" t="str">
        <f>詳細1!J10</f>
        <v>金融・保険　　　　　</v>
      </c>
      <c r="K10" s="676" t="str">
        <f>詳細1!K10</f>
        <v>不動産　　　　　　　</v>
      </c>
      <c r="L10" s="676" t="str">
        <f>詳細1!L10</f>
        <v>運輸・郵便　　　</v>
      </c>
      <c r="M10" s="676" t="str">
        <f>詳細1!M10</f>
        <v>情報通信</v>
      </c>
      <c r="N10" s="676" t="str">
        <f>詳細1!N10</f>
        <v>公務　　　　　　　　</v>
      </c>
      <c r="O10" s="676" t="str">
        <f>詳細1!O10</f>
        <v>サービス業</v>
      </c>
      <c r="P10" s="676" t="str">
        <f>詳細1!P10</f>
        <v>分類不明</v>
      </c>
      <c r="Q10" s="32" t="str">
        <f>詳細1!Q10</f>
        <v>合計</v>
      </c>
      <c r="R10" s="104"/>
    </row>
    <row r="11" spans="3:18" ht="15" customHeight="1">
      <c r="C11" s="105" t="s">
        <v>99</v>
      </c>
      <c r="D11" s="76">
        <f>詳細1!D11</f>
        <v>0</v>
      </c>
      <c r="E11" s="76">
        <f>詳細1!E11</f>
        <v>0</v>
      </c>
      <c r="F11" s="76">
        <f>詳細1!F11</f>
        <v>0</v>
      </c>
      <c r="G11" s="76">
        <f>詳細1!G11</f>
        <v>0</v>
      </c>
      <c r="H11" s="76">
        <f>詳細1!H11</f>
        <v>0</v>
      </c>
      <c r="I11" s="76">
        <f>詳細1!I11</f>
        <v>0</v>
      </c>
      <c r="J11" s="76">
        <f>詳細1!J11</f>
        <v>0</v>
      </c>
      <c r="K11" s="76">
        <f>詳細1!K11</f>
        <v>0</v>
      </c>
      <c r="L11" s="76">
        <f>詳細1!L11</f>
        <v>0</v>
      </c>
      <c r="M11" s="76">
        <f>詳細1!M11</f>
        <v>0</v>
      </c>
      <c r="N11" s="76">
        <f>詳細1!N11</f>
        <v>0</v>
      </c>
      <c r="O11" s="76">
        <f>詳細1!O11</f>
        <v>0</v>
      </c>
      <c r="P11" s="76">
        <f>詳細1!P11</f>
        <v>0</v>
      </c>
      <c r="Q11" s="76">
        <f>SUM(D11:P11)</f>
        <v>0</v>
      </c>
      <c r="R11" s="35"/>
    </row>
    <row r="12" spans="3:18" ht="15" customHeight="1">
      <c r="C12" s="106" t="s">
        <v>100</v>
      </c>
      <c r="D12" s="78">
        <f>詳細1!D12</f>
        <v>0</v>
      </c>
      <c r="E12" s="78">
        <f>詳細1!E12</f>
        <v>0</v>
      </c>
      <c r="F12" s="78">
        <f>詳細1!F12</f>
        <v>0</v>
      </c>
      <c r="G12" s="78">
        <f>詳細1!G12</f>
        <v>0</v>
      </c>
      <c r="H12" s="78">
        <f>詳細1!H12</f>
        <v>0</v>
      </c>
      <c r="I12" s="78">
        <f>詳細1!I12</f>
        <v>0</v>
      </c>
      <c r="J12" s="78">
        <f>詳細1!J12</f>
        <v>0</v>
      </c>
      <c r="K12" s="78">
        <f>詳細1!K12</f>
        <v>0</v>
      </c>
      <c r="L12" s="78">
        <f>詳細1!L12</f>
        <v>0</v>
      </c>
      <c r="M12" s="78">
        <f>詳細1!M12</f>
        <v>0</v>
      </c>
      <c r="N12" s="78">
        <f>詳細1!N12</f>
        <v>0</v>
      </c>
      <c r="O12" s="78">
        <f>詳細1!O12</f>
        <v>0</v>
      </c>
      <c r="P12" s="78">
        <f>詳細1!P12</f>
        <v>0</v>
      </c>
      <c r="Q12" s="78">
        <f>SUM(D12:P12)</f>
        <v>0</v>
      </c>
      <c r="R12" s="35"/>
    </row>
    <row r="13" spans="3:18" ht="15" customHeight="1">
      <c r="C13" s="106" t="s">
        <v>101</v>
      </c>
      <c r="D13" s="78">
        <f>詳細1!D13</f>
        <v>0</v>
      </c>
      <c r="E13" s="78">
        <f>詳細1!E13</f>
        <v>0</v>
      </c>
      <c r="F13" s="78">
        <f>詳細1!F13</f>
        <v>0</v>
      </c>
      <c r="G13" s="78">
        <f>詳細1!G13</f>
        <v>0</v>
      </c>
      <c r="H13" s="78">
        <f>詳細1!H13</f>
        <v>0</v>
      </c>
      <c r="I13" s="78">
        <f>詳細1!I13</f>
        <v>0</v>
      </c>
      <c r="J13" s="78">
        <f>詳細1!J13</f>
        <v>0</v>
      </c>
      <c r="K13" s="78">
        <f>詳細1!K13</f>
        <v>0</v>
      </c>
      <c r="L13" s="78">
        <f>詳細1!L13</f>
        <v>0</v>
      </c>
      <c r="M13" s="78">
        <f>詳細1!M13</f>
        <v>0</v>
      </c>
      <c r="N13" s="78">
        <f>詳細1!N13</f>
        <v>0</v>
      </c>
      <c r="O13" s="78">
        <f>詳細1!O13</f>
        <v>0</v>
      </c>
      <c r="P13" s="78">
        <f>詳細1!P13</f>
        <v>0</v>
      </c>
      <c r="Q13" s="78">
        <f>SUM(D13:P13)</f>
        <v>0</v>
      </c>
      <c r="R13" s="35"/>
    </row>
    <row r="14" spans="3:18" ht="15" customHeight="1">
      <c r="C14" s="107" t="s">
        <v>91</v>
      </c>
      <c r="D14" s="45">
        <f>詳細1!D14</f>
        <v>0</v>
      </c>
      <c r="E14" s="45">
        <f>詳細1!E14</f>
        <v>0</v>
      </c>
      <c r="F14" s="45">
        <f>詳細1!F14</f>
        <v>0</v>
      </c>
      <c r="G14" s="45">
        <f>詳細1!G14</f>
        <v>0</v>
      </c>
      <c r="H14" s="45">
        <f>詳細1!H14</f>
        <v>0</v>
      </c>
      <c r="I14" s="45">
        <f>詳細1!I14</f>
        <v>0</v>
      </c>
      <c r="J14" s="45">
        <f>詳細1!J14</f>
        <v>0</v>
      </c>
      <c r="K14" s="45">
        <f>詳細1!K14</f>
        <v>0</v>
      </c>
      <c r="L14" s="45">
        <f>詳細1!L14</f>
        <v>0</v>
      </c>
      <c r="M14" s="45">
        <f>詳細1!M14</f>
        <v>0</v>
      </c>
      <c r="N14" s="45">
        <f>詳細1!N14</f>
        <v>0</v>
      </c>
      <c r="O14" s="45">
        <f>詳細1!O14</f>
        <v>0</v>
      </c>
      <c r="P14" s="45">
        <f>詳細1!P14</f>
        <v>0</v>
      </c>
      <c r="Q14" s="45">
        <f>SUM(D14:P14)</f>
        <v>0</v>
      </c>
      <c r="R14" s="35"/>
    </row>
    <row r="15" spans="3:18" ht="8.65" customHeight="1">
      <c r="D15" s="108"/>
      <c r="E15" s="108"/>
      <c r="F15" s="108"/>
      <c r="G15" s="108"/>
      <c r="H15" s="108"/>
      <c r="I15" s="108"/>
      <c r="J15" s="108"/>
      <c r="K15" s="108"/>
      <c r="L15" s="108"/>
      <c r="M15" s="108"/>
      <c r="N15" s="108"/>
      <c r="O15" s="108"/>
      <c r="P15" s="108"/>
      <c r="Q15" s="108"/>
      <c r="R15" s="35"/>
    </row>
    <row r="16" spans="3:18">
      <c r="C16" s="110" t="s">
        <v>225</v>
      </c>
      <c r="D16" s="108"/>
      <c r="E16" s="108"/>
      <c r="F16" s="108"/>
      <c r="G16" s="108"/>
      <c r="H16" s="108"/>
      <c r="I16" s="108"/>
      <c r="J16" s="108"/>
      <c r="K16" s="108"/>
      <c r="L16" s="108"/>
      <c r="M16" s="108"/>
      <c r="N16" s="108"/>
      <c r="O16" s="108"/>
      <c r="P16" s="111" t="s">
        <v>226</v>
      </c>
      <c r="Q16" s="108"/>
      <c r="R16" s="35"/>
    </row>
    <row r="17" spans="3:18">
      <c r="C17" s="38"/>
      <c r="D17" s="675" t="str">
        <f t="shared" ref="D17:P17" si="0">D9</f>
        <v>01</v>
      </c>
      <c r="E17" s="675" t="str">
        <f t="shared" si="0"/>
        <v>02</v>
      </c>
      <c r="F17" s="675" t="str">
        <f t="shared" si="0"/>
        <v>03</v>
      </c>
      <c r="G17" s="675" t="str">
        <f t="shared" si="0"/>
        <v>04</v>
      </c>
      <c r="H17" s="675" t="str">
        <f t="shared" si="0"/>
        <v>05</v>
      </c>
      <c r="I17" s="675" t="str">
        <f t="shared" si="0"/>
        <v>06</v>
      </c>
      <c r="J17" s="675" t="str">
        <f t="shared" si="0"/>
        <v>07</v>
      </c>
      <c r="K17" s="675" t="str">
        <f t="shared" si="0"/>
        <v>08</v>
      </c>
      <c r="L17" s="675" t="str">
        <f t="shared" si="0"/>
        <v>09</v>
      </c>
      <c r="M17" s="675" t="str">
        <f t="shared" si="0"/>
        <v>10</v>
      </c>
      <c r="N17" s="675" t="str">
        <f t="shared" si="0"/>
        <v>11</v>
      </c>
      <c r="O17" s="675" t="str">
        <f t="shared" si="0"/>
        <v>12</v>
      </c>
      <c r="P17" s="675" t="str">
        <f t="shared" si="0"/>
        <v>13</v>
      </c>
      <c r="Q17" s="108"/>
      <c r="R17" s="35"/>
    </row>
    <row r="18" spans="3:18" ht="24">
      <c r="C18" s="103" t="s">
        <v>58</v>
      </c>
      <c r="D18" s="676" t="str">
        <f t="shared" ref="D18:P18" si="1">D10</f>
        <v>農林漁業</v>
      </c>
      <c r="E18" s="676" t="str">
        <f t="shared" si="1"/>
        <v>鉱業</v>
      </c>
      <c r="F18" s="676" t="str">
        <f t="shared" si="1"/>
        <v>製造業</v>
      </c>
      <c r="G18" s="676" t="str">
        <f t="shared" si="1"/>
        <v>建設</v>
      </c>
      <c r="H18" s="676" t="str">
        <f t="shared" si="1"/>
        <v>電力・ガス・水道</v>
      </c>
      <c r="I18" s="676" t="str">
        <f t="shared" si="1"/>
        <v>商業　　　　　　　　</v>
      </c>
      <c r="J18" s="676" t="str">
        <f t="shared" si="1"/>
        <v>金融・保険　　　　　</v>
      </c>
      <c r="K18" s="676" t="str">
        <f t="shared" si="1"/>
        <v>不動産　　　　　　　</v>
      </c>
      <c r="L18" s="676" t="str">
        <f t="shared" si="1"/>
        <v>運輸・郵便　　　</v>
      </c>
      <c r="M18" s="676" t="str">
        <f t="shared" si="1"/>
        <v>情報通信</v>
      </c>
      <c r="N18" s="676" t="str">
        <f t="shared" si="1"/>
        <v>公務　　　　　　　　</v>
      </c>
      <c r="O18" s="676" t="str">
        <f t="shared" si="1"/>
        <v>サービス業</v>
      </c>
      <c r="P18" s="676" t="str">
        <f t="shared" si="1"/>
        <v>分類不明</v>
      </c>
      <c r="Q18" s="112"/>
      <c r="R18" s="112"/>
    </row>
    <row r="19" spans="3:18" ht="15" customHeight="1">
      <c r="C19" s="107" t="s">
        <v>227</v>
      </c>
      <c r="D19" s="97">
        <f>係数!L3</f>
        <v>4.906596852927541E-2</v>
      </c>
      <c r="E19" s="97">
        <f>係数!L4</f>
        <v>4.295343137254902E-2</v>
      </c>
      <c r="F19" s="97">
        <f>係数!L5</f>
        <v>1.8834672948913531E-2</v>
      </c>
      <c r="G19" s="97">
        <f>係数!L6</f>
        <v>7.9658268752686015E-2</v>
      </c>
      <c r="H19" s="97">
        <f>係数!L7</f>
        <v>1.0656596337651231E-2</v>
      </c>
      <c r="I19" s="97">
        <f>係数!L8</f>
        <v>0.1400291772331414</v>
      </c>
      <c r="J19" s="97">
        <f>係数!L9</f>
        <v>5.6497966581010625E-2</v>
      </c>
      <c r="K19" s="97">
        <f>係数!L10</f>
        <v>6.5831308887657819E-3</v>
      </c>
      <c r="L19" s="97">
        <f>係数!L11</f>
        <v>9.5210662667030266E-2</v>
      </c>
      <c r="M19" s="97">
        <f>係数!L12</f>
        <v>2.1445431190746319E-2</v>
      </c>
      <c r="N19" s="97">
        <f>係数!L13</f>
        <v>6.4956154595647936E-2</v>
      </c>
      <c r="O19" s="97">
        <f>係数!L14</f>
        <v>0.12368812835969166</v>
      </c>
      <c r="P19" s="97">
        <f>係数!L15</f>
        <v>1.8145752090706218E-3</v>
      </c>
      <c r="Q19" s="113"/>
      <c r="R19" s="113"/>
    </row>
    <row r="20" spans="3:18" ht="8.65" customHeight="1">
      <c r="D20" s="108"/>
      <c r="E20" s="108"/>
      <c r="F20" s="108"/>
      <c r="G20" s="108"/>
      <c r="H20" s="108"/>
      <c r="I20" s="108"/>
      <c r="J20" s="108"/>
      <c r="K20" s="108"/>
      <c r="L20" s="108"/>
      <c r="M20" s="108"/>
      <c r="N20" s="108"/>
      <c r="O20" s="108"/>
      <c r="P20" s="108"/>
      <c r="Q20" s="108"/>
      <c r="R20" s="68"/>
    </row>
    <row r="21" spans="3:18">
      <c r="C21" s="110" t="s">
        <v>228</v>
      </c>
      <c r="D21" s="108"/>
      <c r="E21" s="108"/>
      <c r="F21" s="108"/>
      <c r="G21" s="108"/>
      <c r="H21" s="108"/>
      <c r="I21" s="108"/>
      <c r="J21" s="108"/>
      <c r="K21" s="108"/>
      <c r="L21" s="108"/>
      <c r="M21" s="108"/>
      <c r="N21" s="108"/>
      <c r="O21" s="108"/>
      <c r="P21" s="108"/>
      <c r="Q21" s="114" t="s">
        <v>226</v>
      </c>
      <c r="R21" s="68"/>
    </row>
    <row r="22" spans="3:18">
      <c r="C22" s="38"/>
      <c r="D22" s="675" t="str">
        <f t="shared" ref="D22:P22" si="2">D9</f>
        <v>01</v>
      </c>
      <c r="E22" s="675" t="str">
        <f t="shared" si="2"/>
        <v>02</v>
      </c>
      <c r="F22" s="675" t="str">
        <f t="shared" si="2"/>
        <v>03</v>
      </c>
      <c r="G22" s="675" t="str">
        <f t="shared" si="2"/>
        <v>04</v>
      </c>
      <c r="H22" s="675" t="str">
        <f t="shared" si="2"/>
        <v>05</v>
      </c>
      <c r="I22" s="675" t="str">
        <f t="shared" si="2"/>
        <v>06</v>
      </c>
      <c r="J22" s="675" t="str">
        <f t="shared" si="2"/>
        <v>07</v>
      </c>
      <c r="K22" s="675" t="str">
        <f t="shared" si="2"/>
        <v>08</v>
      </c>
      <c r="L22" s="675" t="str">
        <f t="shared" si="2"/>
        <v>09</v>
      </c>
      <c r="M22" s="675" t="str">
        <f t="shared" si="2"/>
        <v>10</v>
      </c>
      <c r="N22" s="675" t="str">
        <f t="shared" si="2"/>
        <v>11</v>
      </c>
      <c r="O22" s="675" t="str">
        <f t="shared" si="2"/>
        <v>12</v>
      </c>
      <c r="P22" s="675" t="str">
        <f t="shared" si="2"/>
        <v>13</v>
      </c>
      <c r="Q22" s="675"/>
      <c r="R22" s="68"/>
    </row>
    <row r="23" spans="3:18" ht="28.5" customHeight="1">
      <c r="C23" s="103" t="s">
        <v>58</v>
      </c>
      <c r="D23" s="676" t="str">
        <f t="shared" ref="D23:Q23" si="3">D10</f>
        <v>農林漁業</v>
      </c>
      <c r="E23" s="676" t="str">
        <f t="shared" si="3"/>
        <v>鉱業</v>
      </c>
      <c r="F23" s="676" t="str">
        <f t="shared" si="3"/>
        <v>製造業</v>
      </c>
      <c r="G23" s="676" t="str">
        <f t="shared" si="3"/>
        <v>建設</v>
      </c>
      <c r="H23" s="676" t="str">
        <f t="shared" si="3"/>
        <v>電力・ガス・水道</v>
      </c>
      <c r="I23" s="676" t="str">
        <f t="shared" si="3"/>
        <v>商業　　　　　　　　</v>
      </c>
      <c r="J23" s="676" t="str">
        <f t="shared" si="3"/>
        <v>金融・保険　　　　　</v>
      </c>
      <c r="K23" s="676" t="str">
        <f t="shared" si="3"/>
        <v>不動産　　　　　　　</v>
      </c>
      <c r="L23" s="676" t="str">
        <f t="shared" si="3"/>
        <v>運輸・郵便　　　</v>
      </c>
      <c r="M23" s="676" t="str">
        <f t="shared" si="3"/>
        <v>情報通信</v>
      </c>
      <c r="N23" s="676" t="str">
        <f t="shared" si="3"/>
        <v>公務　　　　　　　　</v>
      </c>
      <c r="O23" s="676" t="str">
        <f t="shared" si="3"/>
        <v>サービス業</v>
      </c>
      <c r="P23" s="676" t="str">
        <f t="shared" si="3"/>
        <v>分類不明</v>
      </c>
      <c r="Q23" s="703" t="str">
        <f t="shared" si="3"/>
        <v>合計</v>
      </c>
      <c r="R23" s="112"/>
    </row>
    <row r="24" spans="3:18" ht="15" customHeight="1">
      <c r="C24" s="105" t="s">
        <v>99</v>
      </c>
      <c r="D24" s="81">
        <f>(D11*D$19)*100</f>
        <v>0</v>
      </c>
      <c r="E24" s="81">
        <f t="shared" ref="E24:P24" si="4">(E11*E$19)*100</f>
        <v>0</v>
      </c>
      <c r="F24" s="81">
        <f t="shared" si="4"/>
        <v>0</v>
      </c>
      <c r="G24" s="81">
        <f t="shared" si="4"/>
        <v>0</v>
      </c>
      <c r="H24" s="81">
        <f t="shared" si="4"/>
        <v>0</v>
      </c>
      <c r="I24" s="81">
        <f t="shared" si="4"/>
        <v>0</v>
      </c>
      <c r="J24" s="81">
        <f t="shared" si="4"/>
        <v>0</v>
      </c>
      <c r="K24" s="81">
        <f t="shared" si="4"/>
        <v>0</v>
      </c>
      <c r="L24" s="81">
        <f t="shared" si="4"/>
        <v>0</v>
      </c>
      <c r="M24" s="81">
        <f t="shared" si="4"/>
        <v>0</v>
      </c>
      <c r="N24" s="81">
        <f t="shared" si="4"/>
        <v>0</v>
      </c>
      <c r="O24" s="81">
        <f t="shared" si="4"/>
        <v>0</v>
      </c>
      <c r="P24" s="81">
        <f t="shared" si="4"/>
        <v>0</v>
      </c>
      <c r="Q24" s="81">
        <f>SUM(D24:P24)</f>
        <v>0</v>
      </c>
      <c r="R24" s="115"/>
    </row>
    <row r="25" spans="3:18" ht="15" customHeight="1">
      <c r="C25" s="106" t="s">
        <v>100</v>
      </c>
      <c r="D25" s="82">
        <f t="shared" ref="D25:P27" si="5">(D12*D$19)*100</f>
        <v>0</v>
      </c>
      <c r="E25" s="82">
        <f t="shared" si="5"/>
        <v>0</v>
      </c>
      <c r="F25" s="82">
        <f t="shared" si="5"/>
        <v>0</v>
      </c>
      <c r="G25" s="82">
        <f t="shared" si="5"/>
        <v>0</v>
      </c>
      <c r="H25" s="82">
        <f t="shared" si="5"/>
        <v>0</v>
      </c>
      <c r="I25" s="82">
        <f t="shared" si="5"/>
        <v>0</v>
      </c>
      <c r="J25" s="82">
        <f t="shared" si="5"/>
        <v>0</v>
      </c>
      <c r="K25" s="82">
        <f t="shared" si="5"/>
        <v>0</v>
      </c>
      <c r="L25" s="82">
        <f t="shared" si="5"/>
        <v>0</v>
      </c>
      <c r="M25" s="82">
        <f t="shared" si="5"/>
        <v>0</v>
      </c>
      <c r="N25" s="82">
        <f t="shared" si="5"/>
        <v>0</v>
      </c>
      <c r="O25" s="82">
        <f t="shared" si="5"/>
        <v>0</v>
      </c>
      <c r="P25" s="82">
        <f t="shared" si="5"/>
        <v>0</v>
      </c>
      <c r="Q25" s="82">
        <f>SUM(D25:P25)</f>
        <v>0</v>
      </c>
      <c r="R25" s="115"/>
    </row>
    <row r="26" spans="3:18" ht="15" customHeight="1">
      <c r="C26" s="106" t="s">
        <v>101</v>
      </c>
      <c r="D26" s="82">
        <f t="shared" si="5"/>
        <v>0</v>
      </c>
      <c r="E26" s="82">
        <f t="shared" si="5"/>
        <v>0</v>
      </c>
      <c r="F26" s="82">
        <f t="shared" si="5"/>
        <v>0</v>
      </c>
      <c r="G26" s="82">
        <f t="shared" si="5"/>
        <v>0</v>
      </c>
      <c r="H26" s="82">
        <f t="shared" si="5"/>
        <v>0</v>
      </c>
      <c r="I26" s="82">
        <f t="shared" si="5"/>
        <v>0</v>
      </c>
      <c r="J26" s="82">
        <f t="shared" si="5"/>
        <v>0</v>
      </c>
      <c r="K26" s="82">
        <f t="shared" si="5"/>
        <v>0</v>
      </c>
      <c r="L26" s="82">
        <f t="shared" si="5"/>
        <v>0</v>
      </c>
      <c r="M26" s="82">
        <f t="shared" si="5"/>
        <v>0</v>
      </c>
      <c r="N26" s="82">
        <f t="shared" si="5"/>
        <v>0</v>
      </c>
      <c r="O26" s="82">
        <f t="shared" si="5"/>
        <v>0</v>
      </c>
      <c r="P26" s="82">
        <f t="shared" si="5"/>
        <v>0</v>
      </c>
      <c r="Q26" s="82">
        <f>SUM(D26:P26)</f>
        <v>0</v>
      </c>
      <c r="R26" s="115"/>
    </row>
    <row r="27" spans="3:18" ht="15" customHeight="1">
      <c r="C27" s="107" t="s">
        <v>91</v>
      </c>
      <c r="D27" s="83">
        <f t="shared" si="5"/>
        <v>0</v>
      </c>
      <c r="E27" s="83">
        <f t="shared" si="5"/>
        <v>0</v>
      </c>
      <c r="F27" s="83">
        <f t="shared" si="5"/>
        <v>0</v>
      </c>
      <c r="G27" s="83">
        <f t="shared" si="5"/>
        <v>0</v>
      </c>
      <c r="H27" s="83">
        <f t="shared" si="5"/>
        <v>0</v>
      </c>
      <c r="I27" s="83">
        <f t="shared" si="5"/>
        <v>0</v>
      </c>
      <c r="J27" s="83">
        <f t="shared" si="5"/>
        <v>0</v>
      </c>
      <c r="K27" s="83">
        <f t="shared" si="5"/>
        <v>0</v>
      </c>
      <c r="L27" s="83">
        <f t="shared" si="5"/>
        <v>0</v>
      </c>
      <c r="M27" s="83">
        <f t="shared" si="5"/>
        <v>0</v>
      </c>
      <c r="N27" s="83">
        <f t="shared" si="5"/>
        <v>0</v>
      </c>
      <c r="O27" s="83">
        <f t="shared" si="5"/>
        <v>0</v>
      </c>
      <c r="P27" s="83">
        <f t="shared" si="5"/>
        <v>0</v>
      </c>
      <c r="Q27" s="83">
        <f>SUM(D27:P27)</f>
        <v>0</v>
      </c>
      <c r="R27" s="115"/>
    </row>
    <row r="28" spans="3:18" ht="10.7" customHeight="1">
      <c r="D28" s="109"/>
      <c r="E28" s="109"/>
      <c r="F28" s="109"/>
      <c r="G28" s="109"/>
      <c r="H28" s="109"/>
      <c r="I28" s="109"/>
      <c r="J28" s="109"/>
      <c r="K28" s="109"/>
      <c r="L28" s="109"/>
      <c r="M28" s="109"/>
      <c r="N28" s="109"/>
      <c r="O28" s="109"/>
      <c r="P28" s="109"/>
      <c r="Q28" s="109"/>
      <c r="R28" s="116"/>
    </row>
    <row r="29" spans="3:18" ht="13.5" customHeight="1">
      <c r="C29" s="33" t="s">
        <v>104</v>
      </c>
      <c r="D29" s="109"/>
      <c r="E29" s="109"/>
      <c r="F29" s="109"/>
      <c r="G29" s="109"/>
      <c r="H29" s="109"/>
      <c r="I29" s="109"/>
      <c r="J29" s="109"/>
      <c r="K29" s="109"/>
      <c r="L29" s="109"/>
      <c r="M29" s="109"/>
      <c r="N29" s="109"/>
      <c r="O29" s="109"/>
      <c r="P29" s="109"/>
      <c r="Q29" s="109"/>
      <c r="R29" s="109"/>
    </row>
    <row r="30" spans="3:18">
      <c r="D30" s="109"/>
      <c r="E30" s="109"/>
      <c r="F30" s="109"/>
      <c r="G30" s="109"/>
      <c r="H30" s="109"/>
      <c r="I30" s="109"/>
      <c r="J30" s="109"/>
      <c r="K30" s="109"/>
      <c r="L30" s="109"/>
      <c r="M30" s="109"/>
      <c r="N30" s="109"/>
      <c r="O30" s="109"/>
      <c r="P30" s="109"/>
      <c r="Q30" s="109"/>
      <c r="R30" s="109"/>
    </row>
    <row r="31" spans="3:18">
      <c r="D31" s="109"/>
      <c r="E31" s="109"/>
      <c r="F31" s="109"/>
      <c r="G31" s="109"/>
      <c r="H31" s="109"/>
      <c r="I31" s="109"/>
      <c r="J31" s="109"/>
      <c r="K31" s="109"/>
      <c r="L31" s="109"/>
      <c r="M31" s="109"/>
      <c r="N31" s="109"/>
      <c r="O31" s="109"/>
      <c r="P31" s="109"/>
      <c r="Q31" s="109"/>
      <c r="R31" s="109"/>
    </row>
    <row r="32" spans="3:18">
      <c r="D32" s="109"/>
      <c r="E32" s="109"/>
      <c r="F32" s="109"/>
      <c r="G32" s="109"/>
      <c r="H32" s="109"/>
      <c r="I32" s="109"/>
      <c r="J32" s="109"/>
      <c r="K32" s="109"/>
      <c r="L32" s="109"/>
      <c r="M32" s="109"/>
      <c r="N32" s="109"/>
      <c r="O32" s="109"/>
      <c r="P32" s="109"/>
      <c r="Q32" s="109"/>
      <c r="R32" s="109"/>
    </row>
    <row r="33" spans="3:18">
      <c r="D33" s="109"/>
      <c r="E33" s="109"/>
      <c r="F33" s="109"/>
      <c r="G33" s="109"/>
      <c r="H33" s="109"/>
      <c r="I33" s="109"/>
      <c r="J33" s="109"/>
      <c r="K33" s="109"/>
      <c r="L33" s="109"/>
      <c r="M33" s="109"/>
      <c r="N33" s="109"/>
      <c r="O33" s="109"/>
      <c r="P33" s="109"/>
      <c r="Q33" s="109"/>
      <c r="R33" s="109"/>
    </row>
    <row r="34" spans="3:18">
      <c r="D34" s="109"/>
      <c r="E34" s="109"/>
      <c r="F34" s="109"/>
      <c r="G34" s="109"/>
      <c r="H34" s="109"/>
      <c r="I34" s="109"/>
      <c r="J34" s="109"/>
      <c r="K34" s="109"/>
      <c r="L34" s="109"/>
      <c r="M34" s="109"/>
      <c r="N34" s="109"/>
      <c r="O34" s="109"/>
      <c r="P34" s="109"/>
      <c r="Q34" s="109"/>
      <c r="R34" s="109"/>
    </row>
    <row r="35" spans="3:18">
      <c r="D35" s="109"/>
      <c r="E35" s="109"/>
      <c r="F35" s="109"/>
      <c r="G35" s="109"/>
      <c r="H35" s="109"/>
      <c r="I35" s="109"/>
      <c r="J35" s="109"/>
      <c r="K35" s="109"/>
      <c r="L35" s="109"/>
      <c r="M35" s="109"/>
      <c r="N35" s="109"/>
      <c r="O35" s="109"/>
      <c r="P35" s="109"/>
      <c r="Q35" s="109"/>
      <c r="R35" s="109"/>
    </row>
    <row r="36" spans="3:18">
      <c r="D36" s="109"/>
      <c r="E36" s="109"/>
      <c r="F36" s="109"/>
      <c r="G36" s="109"/>
      <c r="H36" s="109"/>
      <c r="I36" s="109"/>
      <c r="J36" s="109"/>
      <c r="K36" s="109"/>
      <c r="L36" s="109"/>
      <c r="M36" s="109"/>
      <c r="N36" s="109"/>
      <c r="O36" s="109"/>
      <c r="P36" s="109"/>
      <c r="Q36" s="109"/>
      <c r="R36" s="109"/>
    </row>
    <row r="37" spans="3:18">
      <c r="D37" s="109"/>
      <c r="E37" s="109"/>
      <c r="F37" s="109"/>
      <c r="G37" s="109"/>
      <c r="H37" s="109"/>
      <c r="I37" s="109"/>
      <c r="J37" s="109"/>
      <c r="K37" s="109"/>
      <c r="L37" s="109"/>
      <c r="M37" s="109"/>
      <c r="N37" s="109"/>
      <c r="O37" s="109"/>
      <c r="P37" s="109"/>
      <c r="Q37" s="109"/>
      <c r="R37" s="109"/>
    </row>
    <row r="38" spans="3:18">
      <c r="D38" s="109"/>
      <c r="E38" s="109"/>
      <c r="F38" s="109"/>
      <c r="G38" s="109"/>
      <c r="H38" s="109"/>
      <c r="I38" s="109"/>
      <c r="J38" s="109"/>
      <c r="K38" s="109"/>
      <c r="L38" s="109"/>
      <c r="M38" s="109"/>
      <c r="N38" s="109"/>
      <c r="O38" s="109"/>
      <c r="P38" s="109"/>
      <c r="Q38" s="109"/>
      <c r="R38" s="109"/>
    </row>
    <row r="39" spans="3:18">
      <c r="D39" s="109"/>
      <c r="E39" s="109"/>
      <c r="F39" s="109"/>
      <c r="G39" s="109"/>
      <c r="H39" s="109"/>
      <c r="I39" s="109"/>
      <c r="J39" s="109"/>
      <c r="K39" s="109"/>
      <c r="L39" s="109"/>
      <c r="M39" s="109"/>
      <c r="N39" s="109"/>
      <c r="O39" s="109"/>
      <c r="P39" s="109"/>
      <c r="Q39" s="109"/>
      <c r="R39" s="109"/>
    </row>
    <row r="40" spans="3:18">
      <c r="D40" s="109"/>
      <c r="E40" s="109"/>
      <c r="F40" s="109"/>
      <c r="G40" s="109"/>
      <c r="H40" s="109"/>
      <c r="I40" s="109"/>
      <c r="J40" s="109"/>
      <c r="K40" s="109"/>
      <c r="L40" s="109"/>
      <c r="M40" s="109"/>
      <c r="N40" s="109"/>
      <c r="O40" s="109"/>
      <c r="P40" s="109"/>
      <c r="Q40" s="109"/>
      <c r="R40" s="109"/>
    </row>
    <row r="41" spans="3:18">
      <c r="D41" s="109"/>
      <c r="E41" s="109"/>
      <c r="F41" s="109"/>
      <c r="G41" s="109"/>
      <c r="H41" s="109"/>
      <c r="I41" s="109"/>
      <c r="J41" s="109"/>
      <c r="K41" s="109"/>
      <c r="L41" s="109"/>
      <c r="M41" s="109"/>
      <c r="N41" s="109"/>
      <c r="O41" s="109"/>
      <c r="P41" s="109"/>
      <c r="Q41" s="109"/>
      <c r="R41" s="109"/>
    </row>
    <row r="42" spans="3:18">
      <c r="D42" s="109"/>
      <c r="E42" s="109"/>
      <c r="F42" s="109"/>
      <c r="G42" s="109"/>
      <c r="H42" s="109"/>
      <c r="I42" s="109"/>
      <c r="J42" s="109"/>
      <c r="K42" s="109"/>
      <c r="L42" s="109"/>
      <c r="M42" s="109"/>
      <c r="N42" s="109"/>
      <c r="O42" s="109"/>
      <c r="P42" s="109"/>
      <c r="Q42" s="109"/>
      <c r="R42" s="109"/>
    </row>
    <row r="43" spans="3:18">
      <c r="D43" s="109"/>
      <c r="E43" s="109"/>
      <c r="F43" s="109"/>
      <c r="G43" s="109"/>
      <c r="H43" s="109"/>
      <c r="I43" s="109"/>
      <c r="J43" s="109"/>
      <c r="K43" s="109"/>
      <c r="L43" s="109"/>
      <c r="M43" s="109"/>
      <c r="N43" s="109"/>
      <c r="O43" s="109"/>
      <c r="P43" s="109"/>
      <c r="Q43" s="109"/>
      <c r="R43" s="109"/>
    </row>
    <row r="44" spans="3:18">
      <c r="D44" s="109"/>
      <c r="E44" s="109"/>
      <c r="F44" s="109"/>
      <c r="G44" s="109"/>
      <c r="H44" s="109"/>
      <c r="I44" s="109"/>
      <c r="J44" s="109"/>
      <c r="K44" s="109"/>
      <c r="L44" s="109"/>
      <c r="M44" s="109"/>
      <c r="N44" s="109"/>
      <c r="O44" s="109"/>
      <c r="P44" s="109"/>
      <c r="Q44" s="109"/>
      <c r="R44" s="109"/>
    </row>
    <row r="45" spans="3:18" ht="17.25">
      <c r="C45" s="36" t="s">
        <v>229</v>
      </c>
      <c r="J45" s="101"/>
      <c r="K45" s="102"/>
      <c r="Q45" s="101"/>
      <c r="R45" s="109"/>
    </row>
    <row r="46" spans="3:18">
      <c r="J46" s="101"/>
      <c r="K46" s="102"/>
      <c r="Q46" s="101"/>
      <c r="R46" s="109"/>
    </row>
    <row r="47" spans="3:18">
      <c r="C47" s="30" t="s">
        <v>230</v>
      </c>
      <c r="J47" s="101"/>
      <c r="K47" s="102"/>
      <c r="Q47" s="101" t="s">
        <v>231</v>
      </c>
      <c r="R47" s="109"/>
    </row>
    <row r="48" spans="3:18">
      <c r="C48" s="38"/>
      <c r="D48" s="675" t="str">
        <f t="shared" ref="D48:P48" si="6">D9</f>
        <v>01</v>
      </c>
      <c r="E48" s="675" t="str">
        <f t="shared" si="6"/>
        <v>02</v>
      </c>
      <c r="F48" s="675" t="str">
        <f t="shared" si="6"/>
        <v>03</v>
      </c>
      <c r="G48" s="675" t="str">
        <f t="shared" si="6"/>
        <v>04</v>
      </c>
      <c r="H48" s="675" t="str">
        <f t="shared" si="6"/>
        <v>05</v>
      </c>
      <c r="I48" s="675" t="str">
        <f t="shared" si="6"/>
        <v>06</v>
      </c>
      <c r="J48" s="675" t="str">
        <f t="shared" si="6"/>
        <v>07</v>
      </c>
      <c r="K48" s="675" t="str">
        <f t="shared" si="6"/>
        <v>08</v>
      </c>
      <c r="L48" s="675" t="str">
        <f t="shared" si="6"/>
        <v>09</v>
      </c>
      <c r="M48" s="675" t="str">
        <f t="shared" si="6"/>
        <v>10</v>
      </c>
      <c r="N48" s="675" t="str">
        <f t="shared" si="6"/>
        <v>11</v>
      </c>
      <c r="O48" s="675" t="str">
        <f t="shared" si="6"/>
        <v>12</v>
      </c>
      <c r="P48" s="675" t="str">
        <f t="shared" si="6"/>
        <v>13</v>
      </c>
      <c r="Q48" s="675"/>
      <c r="R48" s="109"/>
    </row>
    <row r="49" spans="3:18" ht="24">
      <c r="C49" s="103" t="s">
        <v>58</v>
      </c>
      <c r="D49" s="676" t="str">
        <f t="shared" ref="D49:Q49" si="7">D10</f>
        <v>農林漁業</v>
      </c>
      <c r="E49" s="676" t="str">
        <f t="shared" si="7"/>
        <v>鉱業</v>
      </c>
      <c r="F49" s="676" t="str">
        <f t="shared" si="7"/>
        <v>製造業</v>
      </c>
      <c r="G49" s="676" t="str">
        <f t="shared" si="7"/>
        <v>建設</v>
      </c>
      <c r="H49" s="676" t="str">
        <f t="shared" si="7"/>
        <v>電力・ガス・水道</v>
      </c>
      <c r="I49" s="676" t="str">
        <f t="shared" si="7"/>
        <v>商業　　　　　　　　</v>
      </c>
      <c r="J49" s="676" t="str">
        <f t="shared" si="7"/>
        <v>金融・保険　　　　　</v>
      </c>
      <c r="K49" s="676" t="str">
        <f t="shared" si="7"/>
        <v>不動産　　　　　　　</v>
      </c>
      <c r="L49" s="676" t="str">
        <f t="shared" si="7"/>
        <v>運輸・郵便　　　</v>
      </c>
      <c r="M49" s="676" t="str">
        <f t="shared" si="7"/>
        <v>情報通信</v>
      </c>
      <c r="N49" s="676" t="str">
        <f t="shared" si="7"/>
        <v>公務　　　　　　　　</v>
      </c>
      <c r="O49" s="676" t="str">
        <f t="shared" si="7"/>
        <v>サービス業</v>
      </c>
      <c r="P49" s="676" t="str">
        <f t="shared" si="7"/>
        <v>分類不明</v>
      </c>
      <c r="Q49" s="703" t="str">
        <f t="shared" si="7"/>
        <v>合計</v>
      </c>
      <c r="R49" s="109"/>
    </row>
    <row r="50" spans="3:18">
      <c r="C50" s="105" t="s">
        <v>99</v>
      </c>
      <c r="D50" s="76">
        <f>詳細1!D19</f>
        <v>0</v>
      </c>
      <c r="E50" s="76">
        <f>詳細1!E19</f>
        <v>0</v>
      </c>
      <c r="F50" s="76">
        <f>詳細1!F19</f>
        <v>0</v>
      </c>
      <c r="G50" s="76">
        <f>詳細1!G19</f>
        <v>0</v>
      </c>
      <c r="H50" s="76">
        <f>詳細1!H19</f>
        <v>0</v>
      </c>
      <c r="I50" s="76">
        <f>詳細1!I19</f>
        <v>0</v>
      </c>
      <c r="J50" s="76">
        <f>詳細1!J19</f>
        <v>0</v>
      </c>
      <c r="K50" s="76">
        <f>詳細1!K19</f>
        <v>0</v>
      </c>
      <c r="L50" s="76">
        <f>詳細1!L19</f>
        <v>0</v>
      </c>
      <c r="M50" s="76">
        <f>詳細1!M19</f>
        <v>0</v>
      </c>
      <c r="N50" s="76">
        <f>詳細1!N19</f>
        <v>0</v>
      </c>
      <c r="O50" s="76">
        <f>詳細1!O19</f>
        <v>0</v>
      </c>
      <c r="P50" s="76">
        <f>詳細1!P19</f>
        <v>0</v>
      </c>
      <c r="Q50" s="76">
        <f>SUM(D50:P50)</f>
        <v>0</v>
      </c>
      <c r="R50" s="109"/>
    </row>
    <row r="51" spans="3:18">
      <c r="C51" s="106" t="s">
        <v>100</v>
      </c>
      <c r="D51" s="78">
        <f>詳細1!D20</f>
        <v>0</v>
      </c>
      <c r="E51" s="78">
        <f>詳細1!E20</f>
        <v>0</v>
      </c>
      <c r="F51" s="78">
        <f>詳細1!F20</f>
        <v>0</v>
      </c>
      <c r="G51" s="78">
        <f>詳細1!G20</f>
        <v>0</v>
      </c>
      <c r="H51" s="78">
        <f>詳細1!H20</f>
        <v>0</v>
      </c>
      <c r="I51" s="78">
        <f>詳細1!I20</f>
        <v>0</v>
      </c>
      <c r="J51" s="78">
        <f>詳細1!J20</f>
        <v>0</v>
      </c>
      <c r="K51" s="78">
        <f>詳細1!K20</f>
        <v>0</v>
      </c>
      <c r="L51" s="78">
        <f>詳細1!L20</f>
        <v>0</v>
      </c>
      <c r="M51" s="78">
        <f>詳細1!M20</f>
        <v>0</v>
      </c>
      <c r="N51" s="78">
        <f>詳細1!N20</f>
        <v>0</v>
      </c>
      <c r="O51" s="78">
        <f>詳細1!O20</f>
        <v>0</v>
      </c>
      <c r="P51" s="78">
        <f>詳細1!P20</f>
        <v>0</v>
      </c>
      <c r="Q51" s="78">
        <f>SUM(D51:P51)</f>
        <v>0</v>
      </c>
    </row>
    <row r="52" spans="3:18">
      <c r="C52" s="106" t="s">
        <v>101</v>
      </c>
      <c r="D52" s="78">
        <f>詳細1!D21</f>
        <v>0</v>
      </c>
      <c r="E52" s="78">
        <f>詳細1!E21</f>
        <v>0</v>
      </c>
      <c r="F52" s="78">
        <f>詳細1!F21</f>
        <v>0</v>
      </c>
      <c r="G52" s="78">
        <f>詳細1!G21</f>
        <v>0</v>
      </c>
      <c r="H52" s="78">
        <f>詳細1!H21</f>
        <v>0</v>
      </c>
      <c r="I52" s="78">
        <f>詳細1!I21</f>
        <v>0</v>
      </c>
      <c r="J52" s="78">
        <f>詳細1!J21</f>
        <v>0</v>
      </c>
      <c r="K52" s="78">
        <f>詳細1!K21</f>
        <v>0</v>
      </c>
      <c r="L52" s="78">
        <f>詳細1!L21</f>
        <v>0</v>
      </c>
      <c r="M52" s="78">
        <f>詳細1!M21</f>
        <v>0</v>
      </c>
      <c r="N52" s="78">
        <f>詳細1!N21</f>
        <v>0</v>
      </c>
      <c r="O52" s="78">
        <f>詳細1!O21</f>
        <v>0</v>
      </c>
      <c r="P52" s="78">
        <f>詳細1!P21</f>
        <v>0</v>
      </c>
      <c r="Q52" s="78">
        <f>SUM(D52:P52)</f>
        <v>0</v>
      </c>
    </row>
    <row r="53" spans="3:18">
      <c r="C53" s="107" t="s">
        <v>91</v>
      </c>
      <c r="D53" s="45">
        <f>詳細1!D22</f>
        <v>0</v>
      </c>
      <c r="E53" s="45">
        <f>詳細1!E22</f>
        <v>0</v>
      </c>
      <c r="F53" s="45">
        <f>詳細1!F22</f>
        <v>0</v>
      </c>
      <c r="G53" s="45">
        <f>詳細1!G22</f>
        <v>0</v>
      </c>
      <c r="H53" s="45">
        <f>詳細1!H22</f>
        <v>0</v>
      </c>
      <c r="I53" s="45">
        <f>詳細1!I22</f>
        <v>0</v>
      </c>
      <c r="J53" s="45">
        <f>詳細1!J22</f>
        <v>0</v>
      </c>
      <c r="K53" s="45">
        <f>詳細1!K22</f>
        <v>0</v>
      </c>
      <c r="L53" s="45">
        <f>詳細1!L22</f>
        <v>0</v>
      </c>
      <c r="M53" s="45">
        <f>詳細1!M22</f>
        <v>0</v>
      </c>
      <c r="N53" s="45">
        <f>詳細1!N22</f>
        <v>0</v>
      </c>
      <c r="O53" s="45">
        <f>詳細1!O22</f>
        <v>0</v>
      </c>
      <c r="P53" s="45">
        <f>詳細1!P22</f>
        <v>0</v>
      </c>
      <c r="Q53" s="45">
        <f>SUM(D53:P53)</f>
        <v>0</v>
      </c>
      <c r="R53" s="68"/>
    </row>
    <row r="54" spans="3:18" ht="28.5" customHeight="1">
      <c r="D54" s="108"/>
      <c r="E54" s="108"/>
      <c r="F54" s="108"/>
      <c r="G54" s="108"/>
      <c r="H54" s="108"/>
      <c r="I54" s="108"/>
      <c r="J54" s="108"/>
      <c r="K54" s="108"/>
      <c r="L54" s="108"/>
      <c r="M54" s="108"/>
      <c r="N54" s="108"/>
      <c r="O54" s="108"/>
      <c r="P54" s="108"/>
      <c r="Q54" s="108"/>
      <c r="R54" s="104"/>
    </row>
    <row r="55" spans="3:18" ht="17.25" customHeight="1">
      <c r="C55" s="110" t="s">
        <v>232</v>
      </c>
      <c r="D55" s="108"/>
      <c r="E55" s="108"/>
      <c r="F55" s="108"/>
      <c r="G55" s="108"/>
      <c r="H55" s="108"/>
      <c r="I55" s="108"/>
      <c r="J55" s="108"/>
      <c r="K55" s="108"/>
      <c r="L55" s="108"/>
      <c r="M55" s="108"/>
      <c r="N55" s="108"/>
      <c r="O55" s="108"/>
      <c r="P55" s="111" t="s">
        <v>226</v>
      </c>
      <c r="Q55" s="108"/>
      <c r="R55" s="35"/>
    </row>
    <row r="56" spans="3:18" ht="17.25" customHeight="1">
      <c r="C56" s="38"/>
      <c r="D56" s="675" t="str">
        <f t="shared" ref="D56:P56" si="8">D9</f>
        <v>01</v>
      </c>
      <c r="E56" s="675" t="str">
        <f t="shared" si="8"/>
        <v>02</v>
      </c>
      <c r="F56" s="675" t="str">
        <f t="shared" si="8"/>
        <v>03</v>
      </c>
      <c r="G56" s="675" t="str">
        <f t="shared" si="8"/>
        <v>04</v>
      </c>
      <c r="H56" s="675" t="str">
        <f t="shared" si="8"/>
        <v>05</v>
      </c>
      <c r="I56" s="675" t="str">
        <f t="shared" si="8"/>
        <v>06</v>
      </c>
      <c r="J56" s="675" t="str">
        <f t="shared" si="8"/>
        <v>07</v>
      </c>
      <c r="K56" s="675" t="str">
        <f t="shared" si="8"/>
        <v>08</v>
      </c>
      <c r="L56" s="675" t="str">
        <f t="shared" si="8"/>
        <v>09</v>
      </c>
      <c r="M56" s="675" t="str">
        <f t="shared" si="8"/>
        <v>10</v>
      </c>
      <c r="N56" s="675" t="str">
        <f t="shared" si="8"/>
        <v>11</v>
      </c>
      <c r="O56" s="675" t="str">
        <f t="shared" si="8"/>
        <v>12</v>
      </c>
      <c r="P56" s="675" t="str">
        <f t="shared" si="8"/>
        <v>13</v>
      </c>
      <c r="Q56" s="108"/>
      <c r="R56" s="35"/>
    </row>
    <row r="57" spans="3:18" ht="24">
      <c r="C57" s="103" t="s">
        <v>58</v>
      </c>
      <c r="D57" s="676" t="str">
        <f t="shared" ref="D57:P57" si="9">D10</f>
        <v>農林漁業</v>
      </c>
      <c r="E57" s="676" t="str">
        <f t="shared" si="9"/>
        <v>鉱業</v>
      </c>
      <c r="F57" s="676" t="str">
        <f t="shared" si="9"/>
        <v>製造業</v>
      </c>
      <c r="G57" s="676" t="str">
        <f t="shared" si="9"/>
        <v>建設</v>
      </c>
      <c r="H57" s="676" t="str">
        <f t="shared" si="9"/>
        <v>電力・ガス・水道</v>
      </c>
      <c r="I57" s="676" t="str">
        <f t="shared" si="9"/>
        <v>商業　　　　　　　　</v>
      </c>
      <c r="J57" s="676" t="str">
        <f t="shared" si="9"/>
        <v>金融・保険　　　　　</v>
      </c>
      <c r="K57" s="676" t="str">
        <f t="shared" si="9"/>
        <v>不動産　　　　　　　</v>
      </c>
      <c r="L57" s="676" t="str">
        <f t="shared" si="9"/>
        <v>運輸・郵便　　　</v>
      </c>
      <c r="M57" s="676" t="str">
        <f t="shared" si="9"/>
        <v>情報通信</v>
      </c>
      <c r="N57" s="676" t="str">
        <f t="shared" si="9"/>
        <v>公務　　　　　　　　</v>
      </c>
      <c r="O57" s="676" t="str">
        <f t="shared" si="9"/>
        <v>サービス業</v>
      </c>
      <c r="P57" s="676" t="str">
        <f t="shared" si="9"/>
        <v>分類不明</v>
      </c>
      <c r="Q57" s="112"/>
      <c r="R57" s="35"/>
    </row>
    <row r="58" spans="3:18" ht="17.25" customHeight="1">
      <c r="C58" s="107" t="s">
        <v>227</v>
      </c>
      <c r="D58" s="97">
        <f>+係数!L16</f>
        <v>4.4245099504678621E-2</v>
      </c>
      <c r="E58" s="97">
        <f>+係数!L17</f>
        <v>4.3925228025661532E-2</v>
      </c>
      <c r="F58" s="97">
        <f>+係数!L18</f>
        <v>3.0424239679151251E-2</v>
      </c>
      <c r="G58" s="97">
        <f>+係数!L19</f>
        <v>7.0633856429153846E-2</v>
      </c>
      <c r="H58" s="97">
        <f>+係数!L20</f>
        <v>1.1287977417438625E-2</v>
      </c>
      <c r="I58" s="97">
        <f>+係数!L21</f>
        <v>0.10423056051998526</v>
      </c>
      <c r="J58" s="97">
        <f>+係数!L22</f>
        <v>4.9281625480211429E-2</v>
      </c>
      <c r="K58" s="97">
        <f>+係数!L23</f>
        <v>9.134801308772254E-3</v>
      </c>
      <c r="L58" s="97">
        <f>+係数!L24</f>
        <v>7.3678092470764359E-2</v>
      </c>
      <c r="M58" s="97">
        <f>+係数!L25</f>
        <v>3.3020844358673661E-2</v>
      </c>
      <c r="N58" s="97">
        <f>+係数!L26</f>
        <v>5.0897421545580059E-2</v>
      </c>
      <c r="O58" s="97">
        <f>+係数!L27</f>
        <v>0.1017789278451518</v>
      </c>
      <c r="P58" s="97">
        <f>+係数!L28</f>
        <v>2.303735104561817E-3</v>
      </c>
      <c r="Q58" s="113"/>
      <c r="R58" s="35"/>
    </row>
    <row r="59" spans="3:18" ht="8.65" customHeight="1">
      <c r="D59" s="108"/>
      <c r="E59" s="108"/>
      <c r="F59" s="108"/>
      <c r="G59" s="108"/>
      <c r="H59" s="108"/>
      <c r="I59" s="108"/>
      <c r="J59" s="108"/>
      <c r="K59" s="108"/>
      <c r="L59" s="108"/>
      <c r="M59" s="108"/>
      <c r="N59" s="108"/>
      <c r="O59" s="108"/>
      <c r="P59" s="108"/>
      <c r="Q59" s="108"/>
      <c r="R59" s="35"/>
    </row>
    <row r="60" spans="3:18">
      <c r="C60" s="110" t="s">
        <v>233</v>
      </c>
      <c r="D60" s="108"/>
      <c r="E60" s="108"/>
      <c r="F60" s="108"/>
      <c r="G60" s="108"/>
      <c r="H60" s="108"/>
      <c r="I60" s="108"/>
      <c r="J60" s="108"/>
      <c r="K60" s="108"/>
      <c r="L60" s="108"/>
      <c r="M60" s="108"/>
      <c r="N60" s="108"/>
      <c r="O60" s="108"/>
      <c r="P60" s="108"/>
      <c r="Q60" s="114" t="s">
        <v>226</v>
      </c>
      <c r="R60" s="35"/>
    </row>
    <row r="61" spans="3:18">
      <c r="C61" s="38"/>
      <c r="D61" s="675" t="str">
        <f t="shared" ref="D61:P61" si="10">D9</f>
        <v>01</v>
      </c>
      <c r="E61" s="675" t="str">
        <f t="shared" si="10"/>
        <v>02</v>
      </c>
      <c r="F61" s="675" t="str">
        <f t="shared" si="10"/>
        <v>03</v>
      </c>
      <c r="G61" s="675" t="str">
        <f t="shared" si="10"/>
        <v>04</v>
      </c>
      <c r="H61" s="675" t="str">
        <f t="shared" si="10"/>
        <v>05</v>
      </c>
      <c r="I61" s="675" t="str">
        <f t="shared" si="10"/>
        <v>06</v>
      </c>
      <c r="J61" s="675" t="str">
        <f t="shared" si="10"/>
        <v>07</v>
      </c>
      <c r="K61" s="675" t="str">
        <f t="shared" si="10"/>
        <v>08</v>
      </c>
      <c r="L61" s="675" t="str">
        <f t="shared" si="10"/>
        <v>09</v>
      </c>
      <c r="M61" s="675" t="str">
        <f t="shared" si="10"/>
        <v>10</v>
      </c>
      <c r="N61" s="675" t="str">
        <f t="shared" si="10"/>
        <v>11</v>
      </c>
      <c r="O61" s="675" t="str">
        <f t="shared" si="10"/>
        <v>12</v>
      </c>
      <c r="P61" s="675" t="str">
        <f t="shared" si="10"/>
        <v>13</v>
      </c>
      <c r="Q61" s="675"/>
      <c r="R61" s="35"/>
    </row>
    <row r="62" spans="3:18" ht="28.5" customHeight="1">
      <c r="C62" s="103" t="s">
        <v>58</v>
      </c>
      <c r="D62" s="676" t="str">
        <f t="shared" ref="D62:Q62" si="11">D10</f>
        <v>農林漁業</v>
      </c>
      <c r="E62" s="676" t="str">
        <f t="shared" si="11"/>
        <v>鉱業</v>
      </c>
      <c r="F62" s="676" t="str">
        <f t="shared" si="11"/>
        <v>製造業</v>
      </c>
      <c r="G62" s="676" t="str">
        <f t="shared" si="11"/>
        <v>建設</v>
      </c>
      <c r="H62" s="676" t="str">
        <f t="shared" si="11"/>
        <v>電力・ガス・水道</v>
      </c>
      <c r="I62" s="676" t="str">
        <f t="shared" si="11"/>
        <v>商業　　　　　　　　</v>
      </c>
      <c r="J62" s="676" t="str">
        <f t="shared" si="11"/>
        <v>金融・保険　　　　　</v>
      </c>
      <c r="K62" s="676" t="str">
        <f t="shared" si="11"/>
        <v>不動産　　　　　　　</v>
      </c>
      <c r="L62" s="676" t="str">
        <f t="shared" si="11"/>
        <v>運輸・郵便　　　</v>
      </c>
      <c r="M62" s="676" t="str">
        <f t="shared" si="11"/>
        <v>情報通信</v>
      </c>
      <c r="N62" s="676" t="str">
        <f t="shared" si="11"/>
        <v>公務　　　　　　　　</v>
      </c>
      <c r="O62" s="676" t="str">
        <f t="shared" si="11"/>
        <v>サービス業</v>
      </c>
      <c r="P62" s="676" t="str">
        <f t="shared" si="11"/>
        <v>分類不明</v>
      </c>
      <c r="Q62" s="703" t="str">
        <f t="shared" si="11"/>
        <v>合計</v>
      </c>
      <c r="R62" s="112"/>
    </row>
    <row r="63" spans="3:18" ht="17.100000000000001" customHeight="1">
      <c r="C63" s="105" t="s">
        <v>99</v>
      </c>
      <c r="D63" s="81">
        <f>(D50*D$58)*100</f>
        <v>0</v>
      </c>
      <c r="E63" s="81">
        <f t="shared" ref="E63:P63" si="12">(E50*E$58)*100</f>
        <v>0</v>
      </c>
      <c r="F63" s="81">
        <f t="shared" si="12"/>
        <v>0</v>
      </c>
      <c r="G63" s="81">
        <f t="shared" si="12"/>
        <v>0</v>
      </c>
      <c r="H63" s="81">
        <f t="shared" si="12"/>
        <v>0</v>
      </c>
      <c r="I63" s="81">
        <f t="shared" si="12"/>
        <v>0</v>
      </c>
      <c r="J63" s="81">
        <f t="shared" si="12"/>
        <v>0</v>
      </c>
      <c r="K63" s="81">
        <f t="shared" si="12"/>
        <v>0</v>
      </c>
      <c r="L63" s="81">
        <f t="shared" si="12"/>
        <v>0</v>
      </c>
      <c r="M63" s="81">
        <f t="shared" si="12"/>
        <v>0</v>
      </c>
      <c r="N63" s="81">
        <f t="shared" si="12"/>
        <v>0</v>
      </c>
      <c r="O63" s="81">
        <f t="shared" si="12"/>
        <v>0</v>
      </c>
      <c r="P63" s="81">
        <f t="shared" si="12"/>
        <v>0</v>
      </c>
      <c r="Q63" s="81">
        <f>SUM(D63:P63)</f>
        <v>0</v>
      </c>
      <c r="R63" s="113"/>
    </row>
    <row r="64" spans="3:18">
      <c r="C64" s="106" t="s">
        <v>100</v>
      </c>
      <c r="D64" s="82">
        <f t="shared" ref="D64:P66" si="13">(D51*D$58)*100</f>
        <v>0</v>
      </c>
      <c r="E64" s="82">
        <f t="shared" si="13"/>
        <v>0</v>
      </c>
      <c r="F64" s="82">
        <f t="shared" si="13"/>
        <v>0</v>
      </c>
      <c r="G64" s="82">
        <f t="shared" si="13"/>
        <v>0</v>
      </c>
      <c r="H64" s="82">
        <f t="shared" si="13"/>
        <v>0</v>
      </c>
      <c r="I64" s="82">
        <f t="shared" si="13"/>
        <v>0</v>
      </c>
      <c r="J64" s="82">
        <f t="shared" si="13"/>
        <v>0</v>
      </c>
      <c r="K64" s="82">
        <f t="shared" si="13"/>
        <v>0</v>
      </c>
      <c r="L64" s="82">
        <f t="shared" si="13"/>
        <v>0</v>
      </c>
      <c r="M64" s="82">
        <f t="shared" si="13"/>
        <v>0</v>
      </c>
      <c r="N64" s="82">
        <f t="shared" si="13"/>
        <v>0</v>
      </c>
      <c r="O64" s="82">
        <f t="shared" si="13"/>
        <v>0</v>
      </c>
      <c r="P64" s="82">
        <f t="shared" si="13"/>
        <v>0</v>
      </c>
      <c r="Q64" s="82">
        <f>SUM(D64:P64)</f>
        <v>0</v>
      </c>
      <c r="R64" s="68"/>
    </row>
    <row r="65" spans="3:18">
      <c r="C65" s="106" t="s">
        <v>101</v>
      </c>
      <c r="D65" s="82">
        <f t="shared" si="13"/>
        <v>0</v>
      </c>
      <c r="E65" s="82">
        <f t="shared" si="13"/>
        <v>0</v>
      </c>
      <c r="F65" s="82">
        <f t="shared" si="13"/>
        <v>0</v>
      </c>
      <c r="G65" s="82">
        <f t="shared" si="13"/>
        <v>0</v>
      </c>
      <c r="H65" s="82">
        <f t="shared" si="13"/>
        <v>0</v>
      </c>
      <c r="I65" s="82">
        <f t="shared" si="13"/>
        <v>0</v>
      </c>
      <c r="J65" s="82">
        <f t="shared" si="13"/>
        <v>0</v>
      </c>
      <c r="K65" s="82">
        <f t="shared" si="13"/>
        <v>0</v>
      </c>
      <c r="L65" s="82">
        <f t="shared" si="13"/>
        <v>0</v>
      </c>
      <c r="M65" s="82">
        <f t="shared" si="13"/>
        <v>0</v>
      </c>
      <c r="N65" s="82">
        <f t="shared" si="13"/>
        <v>0</v>
      </c>
      <c r="O65" s="82">
        <f t="shared" si="13"/>
        <v>0</v>
      </c>
      <c r="P65" s="82">
        <f t="shared" si="13"/>
        <v>0</v>
      </c>
      <c r="Q65" s="82">
        <f>SUM(D65:P65)</f>
        <v>0</v>
      </c>
      <c r="R65" s="68"/>
    </row>
    <row r="66" spans="3:18">
      <c r="C66" s="107" t="s">
        <v>91</v>
      </c>
      <c r="D66" s="83">
        <f t="shared" si="13"/>
        <v>0</v>
      </c>
      <c r="E66" s="83">
        <f t="shared" si="13"/>
        <v>0</v>
      </c>
      <c r="F66" s="83">
        <f t="shared" si="13"/>
        <v>0</v>
      </c>
      <c r="G66" s="83">
        <f t="shared" si="13"/>
        <v>0</v>
      </c>
      <c r="H66" s="83">
        <f t="shared" si="13"/>
        <v>0</v>
      </c>
      <c r="I66" s="83">
        <f t="shared" si="13"/>
        <v>0</v>
      </c>
      <c r="J66" s="83">
        <f t="shared" si="13"/>
        <v>0</v>
      </c>
      <c r="K66" s="83">
        <f t="shared" si="13"/>
        <v>0</v>
      </c>
      <c r="L66" s="83">
        <f t="shared" si="13"/>
        <v>0</v>
      </c>
      <c r="M66" s="83">
        <f t="shared" si="13"/>
        <v>0</v>
      </c>
      <c r="N66" s="83">
        <f t="shared" si="13"/>
        <v>0</v>
      </c>
      <c r="O66" s="83">
        <f t="shared" si="13"/>
        <v>0</v>
      </c>
      <c r="P66" s="83">
        <f t="shared" si="13"/>
        <v>0</v>
      </c>
      <c r="Q66" s="83">
        <f>SUM(D66:P66)</f>
        <v>0</v>
      </c>
      <c r="R66" s="68"/>
    </row>
    <row r="67" spans="3:18" ht="15.75" customHeight="1">
      <c r="D67" s="109"/>
      <c r="E67" s="109"/>
      <c r="F67" s="109"/>
      <c r="G67" s="109"/>
      <c r="H67" s="109"/>
      <c r="I67" s="109"/>
      <c r="J67" s="109"/>
      <c r="K67" s="109"/>
      <c r="L67" s="109"/>
      <c r="M67" s="109"/>
      <c r="N67" s="109"/>
      <c r="O67" s="109"/>
      <c r="P67" s="109"/>
      <c r="Q67" s="109"/>
      <c r="R67" s="112"/>
    </row>
    <row r="74" spans="3:18" ht="17.25">
      <c r="C74" s="36" t="s">
        <v>234</v>
      </c>
      <c r="J74" s="101"/>
      <c r="K74" s="102"/>
      <c r="Q74" s="101"/>
    </row>
    <row r="75" spans="3:18">
      <c r="J75" s="101"/>
      <c r="K75" s="102"/>
      <c r="Q75" s="101"/>
    </row>
    <row r="76" spans="3:18">
      <c r="C76" s="30" t="s">
        <v>235</v>
      </c>
      <c r="J76" s="101"/>
      <c r="K76" s="102"/>
      <c r="Q76" s="114" t="s">
        <v>226</v>
      </c>
    </row>
    <row r="77" spans="3:18">
      <c r="C77" s="38"/>
      <c r="D77" s="675" t="str">
        <f t="shared" ref="D77:P77" si="14">D9</f>
        <v>01</v>
      </c>
      <c r="E77" s="675" t="str">
        <f t="shared" si="14"/>
        <v>02</v>
      </c>
      <c r="F77" s="675" t="str">
        <f t="shared" si="14"/>
        <v>03</v>
      </c>
      <c r="G77" s="675" t="str">
        <f t="shared" si="14"/>
        <v>04</v>
      </c>
      <c r="H77" s="675" t="str">
        <f t="shared" si="14"/>
        <v>05</v>
      </c>
      <c r="I77" s="675" t="str">
        <f t="shared" si="14"/>
        <v>06</v>
      </c>
      <c r="J77" s="675" t="str">
        <f t="shared" si="14"/>
        <v>07</v>
      </c>
      <c r="K77" s="675" t="str">
        <f t="shared" si="14"/>
        <v>08</v>
      </c>
      <c r="L77" s="675" t="str">
        <f t="shared" si="14"/>
        <v>09</v>
      </c>
      <c r="M77" s="675" t="str">
        <f t="shared" si="14"/>
        <v>10</v>
      </c>
      <c r="N77" s="675" t="str">
        <f t="shared" si="14"/>
        <v>11</v>
      </c>
      <c r="O77" s="675" t="str">
        <f t="shared" si="14"/>
        <v>12</v>
      </c>
      <c r="P77" s="675" t="str">
        <f t="shared" si="14"/>
        <v>13</v>
      </c>
      <c r="Q77" s="675"/>
    </row>
    <row r="78" spans="3:18" ht="24">
      <c r="C78" s="103" t="s">
        <v>58</v>
      </c>
      <c r="D78" s="676" t="str">
        <f t="shared" ref="D78:Q78" si="15">D10</f>
        <v>農林漁業</v>
      </c>
      <c r="E78" s="676" t="str">
        <f t="shared" si="15"/>
        <v>鉱業</v>
      </c>
      <c r="F78" s="676" t="str">
        <f t="shared" si="15"/>
        <v>製造業</v>
      </c>
      <c r="G78" s="676" t="str">
        <f t="shared" si="15"/>
        <v>建設</v>
      </c>
      <c r="H78" s="676" t="str">
        <f t="shared" si="15"/>
        <v>電力・ガス・水道</v>
      </c>
      <c r="I78" s="676" t="str">
        <f t="shared" si="15"/>
        <v>商業　　　　　　　　</v>
      </c>
      <c r="J78" s="676" t="str">
        <f t="shared" si="15"/>
        <v>金融・保険　　　　　</v>
      </c>
      <c r="K78" s="676" t="str">
        <f t="shared" si="15"/>
        <v>不動産　　　　　　　</v>
      </c>
      <c r="L78" s="676" t="str">
        <f t="shared" si="15"/>
        <v>運輸・郵便　　　</v>
      </c>
      <c r="M78" s="676" t="str">
        <f t="shared" si="15"/>
        <v>情報通信</v>
      </c>
      <c r="N78" s="676" t="str">
        <f t="shared" si="15"/>
        <v>公務　　　　　　　　</v>
      </c>
      <c r="O78" s="676" t="str">
        <f t="shared" si="15"/>
        <v>サービス業</v>
      </c>
      <c r="P78" s="676" t="str">
        <f t="shared" si="15"/>
        <v>分類不明</v>
      </c>
      <c r="Q78" s="703" t="str">
        <f t="shared" si="15"/>
        <v>合計</v>
      </c>
    </row>
    <row r="79" spans="3:18">
      <c r="C79" s="105" t="s">
        <v>99</v>
      </c>
      <c r="D79" s="81">
        <f>D24+D63</f>
        <v>0</v>
      </c>
      <c r="E79" s="81">
        <f t="shared" ref="E79:P79" si="16">E24+E63</f>
        <v>0</v>
      </c>
      <c r="F79" s="81">
        <f t="shared" si="16"/>
        <v>0</v>
      </c>
      <c r="G79" s="81">
        <f t="shared" si="16"/>
        <v>0</v>
      </c>
      <c r="H79" s="81">
        <f t="shared" si="16"/>
        <v>0</v>
      </c>
      <c r="I79" s="81">
        <f t="shared" si="16"/>
        <v>0</v>
      </c>
      <c r="J79" s="81">
        <f t="shared" si="16"/>
        <v>0</v>
      </c>
      <c r="K79" s="81">
        <f t="shared" si="16"/>
        <v>0</v>
      </c>
      <c r="L79" s="81">
        <f t="shared" si="16"/>
        <v>0</v>
      </c>
      <c r="M79" s="81">
        <f t="shared" si="16"/>
        <v>0</v>
      </c>
      <c r="N79" s="81">
        <f t="shared" si="16"/>
        <v>0</v>
      </c>
      <c r="O79" s="81">
        <f t="shared" si="16"/>
        <v>0</v>
      </c>
      <c r="P79" s="81">
        <f t="shared" si="16"/>
        <v>0</v>
      </c>
      <c r="Q79" s="81">
        <f>SUM(D79:P79)</f>
        <v>0</v>
      </c>
    </row>
    <row r="80" spans="3:18">
      <c r="C80" s="106" t="s">
        <v>100</v>
      </c>
      <c r="D80" s="82">
        <f t="shared" ref="D80:P82" si="17">D25+D64</f>
        <v>0</v>
      </c>
      <c r="E80" s="82">
        <f t="shared" si="17"/>
        <v>0</v>
      </c>
      <c r="F80" s="82">
        <f t="shared" si="17"/>
        <v>0</v>
      </c>
      <c r="G80" s="82">
        <f t="shared" si="17"/>
        <v>0</v>
      </c>
      <c r="H80" s="82">
        <f t="shared" si="17"/>
        <v>0</v>
      </c>
      <c r="I80" s="82">
        <f t="shared" si="17"/>
        <v>0</v>
      </c>
      <c r="J80" s="82">
        <f t="shared" si="17"/>
        <v>0</v>
      </c>
      <c r="K80" s="82">
        <f t="shared" si="17"/>
        <v>0</v>
      </c>
      <c r="L80" s="82">
        <f t="shared" si="17"/>
        <v>0</v>
      </c>
      <c r="M80" s="82">
        <f t="shared" si="17"/>
        <v>0</v>
      </c>
      <c r="N80" s="82">
        <f t="shared" si="17"/>
        <v>0</v>
      </c>
      <c r="O80" s="82">
        <f t="shared" si="17"/>
        <v>0</v>
      </c>
      <c r="P80" s="82">
        <f t="shared" si="17"/>
        <v>0</v>
      </c>
      <c r="Q80" s="82">
        <f>SUM(D80:P80)</f>
        <v>0</v>
      </c>
    </row>
    <row r="81" spans="3:17">
      <c r="C81" s="106" t="s">
        <v>101</v>
      </c>
      <c r="D81" s="82">
        <f t="shared" si="17"/>
        <v>0</v>
      </c>
      <c r="E81" s="82">
        <f t="shared" si="17"/>
        <v>0</v>
      </c>
      <c r="F81" s="82">
        <f t="shared" si="17"/>
        <v>0</v>
      </c>
      <c r="G81" s="82">
        <f t="shared" si="17"/>
        <v>0</v>
      </c>
      <c r="H81" s="82">
        <f t="shared" si="17"/>
        <v>0</v>
      </c>
      <c r="I81" s="82">
        <f t="shared" si="17"/>
        <v>0</v>
      </c>
      <c r="J81" s="82">
        <f t="shared" si="17"/>
        <v>0</v>
      </c>
      <c r="K81" s="82">
        <f t="shared" si="17"/>
        <v>0</v>
      </c>
      <c r="L81" s="82">
        <f t="shared" si="17"/>
        <v>0</v>
      </c>
      <c r="M81" s="82">
        <f t="shared" si="17"/>
        <v>0</v>
      </c>
      <c r="N81" s="82">
        <f t="shared" si="17"/>
        <v>0</v>
      </c>
      <c r="O81" s="82">
        <f t="shared" si="17"/>
        <v>0</v>
      </c>
      <c r="P81" s="82">
        <f t="shared" si="17"/>
        <v>0</v>
      </c>
      <c r="Q81" s="82">
        <f>SUM(D81:P81)</f>
        <v>0</v>
      </c>
    </row>
    <row r="82" spans="3:17">
      <c r="C82" s="107" t="s">
        <v>91</v>
      </c>
      <c r="D82" s="83">
        <f t="shared" si="17"/>
        <v>0</v>
      </c>
      <c r="E82" s="83">
        <f t="shared" si="17"/>
        <v>0</v>
      </c>
      <c r="F82" s="83">
        <f t="shared" si="17"/>
        <v>0</v>
      </c>
      <c r="G82" s="83">
        <f t="shared" si="17"/>
        <v>0</v>
      </c>
      <c r="H82" s="83">
        <f t="shared" si="17"/>
        <v>0</v>
      </c>
      <c r="I82" s="83">
        <f t="shared" si="17"/>
        <v>0</v>
      </c>
      <c r="J82" s="83">
        <f t="shared" si="17"/>
        <v>0</v>
      </c>
      <c r="K82" s="83">
        <f t="shared" si="17"/>
        <v>0</v>
      </c>
      <c r="L82" s="83">
        <f t="shared" si="17"/>
        <v>0</v>
      </c>
      <c r="M82" s="83">
        <f t="shared" si="17"/>
        <v>0</v>
      </c>
      <c r="N82" s="83">
        <f t="shared" si="17"/>
        <v>0</v>
      </c>
      <c r="O82" s="83">
        <f t="shared" si="17"/>
        <v>0</v>
      </c>
      <c r="P82" s="83">
        <f t="shared" si="17"/>
        <v>0</v>
      </c>
      <c r="Q82" s="83">
        <f>SUM(D82:P82)</f>
        <v>0</v>
      </c>
    </row>
    <row r="83" spans="3:17" ht="10.7" customHeight="1"/>
    <row r="84" spans="3:17" ht="13.5" customHeight="1">
      <c r="C84" s="33" t="s">
        <v>104</v>
      </c>
    </row>
    <row r="85" spans="3:17">
      <c r="C85" s="33"/>
    </row>
    <row r="87" spans="3:17" ht="17.25">
      <c r="C87" s="36" t="s">
        <v>236</v>
      </c>
    </row>
    <row r="89" spans="3:17" ht="17.25">
      <c r="C89" s="36" t="s">
        <v>237</v>
      </c>
      <c r="J89" s="101"/>
      <c r="K89" s="102"/>
      <c r="Q89" s="101"/>
    </row>
    <row r="90" spans="3:17">
      <c r="J90" s="101"/>
      <c r="K90" s="102"/>
      <c r="Q90" s="101"/>
    </row>
    <row r="91" spans="3:17">
      <c r="C91" s="30" t="s">
        <v>187</v>
      </c>
      <c r="J91" s="101"/>
      <c r="K91" s="102"/>
      <c r="Q91" s="101" t="s">
        <v>224</v>
      </c>
    </row>
    <row r="92" spans="3:17">
      <c r="C92" s="38"/>
      <c r="D92" s="675" t="str">
        <f t="shared" ref="D92:P92" si="18">D9</f>
        <v>01</v>
      </c>
      <c r="E92" s="675" t="str">
        <f t="shared" si="18"/>
        <v>02</v>
      </c>
      <c r="F92" s="675" t="str">
        <f t="shared" si="18"/>
        <v>03</v>
      </c>
      <c r="G92" s="675" t="str">
        <f t="shared" si="18"/>
        <v>04</v>
      </c>
      <c r="H92" s="675" t="str">
        <f t="shared" si="18"/>
        <v>05</v>
      </c>
      <c r="I92" s="675" t="str">
        <f t="shared" si="18"/>
        <v>06</v>
      </c>
      <c r="J92" s="675" t="str">
        <f t="shared" si="18"/>
        <v>07</v>
      </c>
      <c r="K92" s="675" t="str">
        <f t="shared" si="18"/>
        <v>08</v>
      </c>
      <c r="L92" s="675" t="str">
        <f t="shared" si="18"/>
        <v>09</v>
      </c>
      <c r="M92" s="675" t="str">
        <f t="shared" si="18"/>
        <v>10</v>
      </c>
      <c r="N92" s="675" t="str">
        <f t="shared" si="18"/>
        <v>11</v>
      </c>
      <c r="O92" s="675" t="str">
        <f t="shared" si="18"/>
        <v>12</v>
      </c>
      <c r="P92" s="675" t="str">
        <f t="shared" si="18"/>
        <v>13</v>
      </c>
      <c r="Q92" s="675"/>
    </row>
    <row r="93" spans="3:17" ht="24">
      <c r="C93" s="103" t="s">
        <v>58</v>
      </c>
      <c r="D93" s="676" t="str">
        <f t="shared" ref="D93:Q93" si="19">D10</f>
        <v>農林漁業</v>
      </c>
      <c r="E93" s="676" t="str">
        <f t="shared" si="19"/>
        <v>鉱業</v>
      </c>
      <c r="F93" s="676" t="str">
        <f t="shared" si="19"/>
        <v>製造業</v>
      </c>
      <c r="G93" s="676" t="str">
        <f t="shared" si="19"/>
        <v>建設</v>
      </c>
      <c r="H93" s="676" t="str">
        <f t="shared" si="19"/>
        <v>電力・ガス・水道</v>
      </c>
      <c r="I93" s="676" t="str">
        <f t="shared" si="19"/>
        <v>商業　　　　　　　　</v>
      </c>
      <c r="J93" s="676" t="str">
        <f t="shared" si="19"/>
        <v>金融・保険　　　　　</v>
      </c>
      <c r="K93" s="676" t="str">
        <f t="shared" si="19"/>
        <v>不動産　　　　　　　</v>
      </c>
      <c r="L93" s="676" t="str">
        <f t="shared" si="19"/>
        <v>運輸・郵便　　　</v>
      </c>
      <c r="M93" s="676" t="str">
        <f t="shared" si="19"/>
        <v>情報通信</v>
      </c>
      <c r="N93" s="676" t="str">
        <f t="shared" si="19"/>
        <v>公務　　　　　　　　</v>
      </c>
      <c r="O93" s="676" t="str">
        <f t="shared" si="19"/>
        <v>サービス業</v>
      </c>
      <c r="P93" s="676" t="str">
        <f t="shared" si="19"/>
        <v>分類不明</v>
      </c>
      <c r="Q93" s="703" t="str">
        <f t="shared" si="19"/>
        <v>合計</v>
      </c>
    </row>
    <row r="94" spans="3:17">
      <c r="C94" s="105" t="s">
        <v>99</v>
      </c>
      <c r="D94" s="76">
        <f>詳細1!D48</f>
        <v>0</v>
      </c>
      <c r="E94" s="76">
        <f>詳細1!E48</f>
        <v>0</v>
      </c>
      <c r="F94" s="76">
        <f>詳細1!F48</f>
        <v>0</v>
      </c>
      <c r="G94" s="76">
        <f>詳細1!G48</f>
        <v>0</v>
      </c>
      <c r="H94" s="76">
        <f>詳細1!H48</f>
        <v>0</v>
      </c>
      <c r="I94" s="76">
        <f>詳細1!I48</f>
        <v>0</v>
      </c>
      <c r="J94" s="76">
        <f>詳細1!J48</f>
        <v>0</v>
      </c>
      <c r="K94" s="76">
        <f>詳細1!K48</f>
        <v>0</v>
      </c>
      <c r="L94" s="76">
        <f>詳細1!L48</f>
        <v>0</v>
      </c>
      <c r="M94" s="76">
        <f>詳細1!M48</f>
        <v>0</v>
      </c>
      <c r="N94" s="76">
        <f>詳細1!N48</f>
        <v>0</v>
      </c>
      <c r="O94" s="76">
        <f>詳細1!O48</f>
        <v>0</v>
      </c>
      <c r="P94" s="76">
        <f>詳細1!P48</f>
        <v>0</v>
      </c>
      <c r="Q94" s="76">
        <f>SUM(D94:P94)</f>
        <v>0</v>
      </c>
    </row>
    <row r="95" spans="3:17">
      <c r="C95" s="106" t="s">
        <v>100</v>
      </c>
      <c r="D95" s="78">
        <f>詳細1!D49</f>
        <v>0</v>
      </c>
      <c r="E95" s="78">
        <f>詳細1!E49</f>
        <v>0</v>
      </c>
      <c r="F95" s="78">
        <f>詳細1!F49</f>
        <v>0</v>
      </c>
      <c r="G95" s="78">
        <f>詳細1!G49</f>
        <v>0</v>
      </c>
      <c r="H95" s="78">
        <f>詳細1!H49</f>
        <v>0</v>
      </c>
      <c r="I95" s="78">
        <f>詳細1!I49</f>
        <v>0</v>
      </c>
      <c r="J95" s="78">
        <f>詳細1!J49</f>
        <v>0</v>
      </c>
      <c r="K95" s="78">
        <f>詳細1!K49</f>
        <v>0</v>
      </c>
      <c r="L95" s="78">
        <f>詳細1!L49</f>
        <v>0</v>
      </c>
      <c r="M95" s="78">
        <f>詳細1!M49</f>
        <v>0</v>
      </c>
      <c r="N95" s="78">
        <f>詳細1!N49</f>
        <v>0</v>
      </c>
      <c r="O95" s="78">
        <f>詳細1!O49</f>
        <v>0</v>
      </c>
      <c r="P95" s="78">
        <f>詳細1!P49</f>
        <v>0</v>
      </c>
      <c r="Q95" s="78">
        <f>SUM(D95:P95)</f>
        <v>0</v>
      </c>
    </row>
    <row r="96" spans="3:17">
      <c r="C96" s="106" t="s">
        <v>101</v>
      </c>
      <c r="D96" s="78">
        <f>詳細1!D50</f>
        <v>0</v>
      </c>
      <c r="E96" s="78">
        <f>詳細1!E50</f>
        <v>0</v>
      </c>
      <c r="F96" s="78">
        <f>詳細1!F50</f>
        <v>0</v>
      </c>
      <c r="G96" s="78">
        <f>詳細1!G50</f>
        <v>0</v>
      </c>
      <c r="H96" s="78">
        <f>詳細1!H50</f>
        <v>0</v>
      </c>
      <c r="I96" s="78">
        <f>詳細1!I50</f>
        <v>0</v>
      </c>
      <c r="J96" s="78">
        <f>詳細1!J50</f>
        <v>0</v>
      </c>
      <c r="K96" s="78">
        <f>詳細1!K50</f>
        <v>0</v>
      </c>
      <c r="L96" s="78">
        <f>詳細1!L50</f>
        <v>0</v>
      </c>
      <c r="M96" s="78">
        <f>詳細1!M50</f>
        <v>0</v>
      </c>
      <c r="N96" s="78">
        <f>詳細1!N50</f>
        <v>0</v>
      </c>
      <c r="O96" s="78">
        <f>詳細1!O50</f>
        <v>0</v>
      </c>
      <c r="P96" s="78">
        <f>詳細1!P50</f>
        <v>0</v>
      </c>
      <c r="Q96" s="78">
        <f>SUM(D96:P96)</f>
        <v>0</v>
      </c>
    </row>
    <row r="97" spans="3:17">
      <c r="C97" s="107" t="s">
        <v>91</v>
      </c>
      <c r="D97" s="45">
        <f>詳細1!D51</f>
        <v>0</v>
      </c>
      <c r="E97" s="45">
        <f>詳細1!E51</f>
        <v>0</v>
      </c>
      <c r="F97" s="45">
        <f>詳細1!F51</f>
        <v>0</v>
      </c>
      <c r="G97" s="45">
        <f>詳細1!G51</f>
        <v>0</v>
      </c>
      <c r="H97" s="45">
        <f>詳細1!H51</f>
        <v>0</v>
      </c>
      <c r="I97" s="45">
        <f>詳細1!I51</f>
        <v>0</v>
      </c>
      <c r="J97" s="45">
        <f>詳細1!J51</f>
        <v>0</v>
      </c>
      <c r="K97" s="45">
        <f>詳細1!K51</f>
        <v>0</v>
      </c>
      <c r="L97" s="45">
        <f>詳細1!L51</f>
        <v>0</v>
      </c>
      <c r="M97" s="45">
        <f>詳細1!M51</f>
        <v>0</v>
      </c>
      <c r="N97" s="45">
        <f>詳細1!N51</f>
        <v>0</v>
      </c>
      <c r="O97" s="45">
        <f>詳細1!O51</f>
        <v>0</v>
      </c>
      <c r="P97" s="45">
        <f>詳細1!P51</f>
        <v>0</v>
      </c>
      <c r="Q97" s="45">
        <f>SUM(D97:P97)</f>
        <v>0</v>
      </c>
    </row>
    <row r="98" spans="3:17">
      <c r="D98" s="108"/>
      <c r="E98" s="108"/>
      <c r="F98" s="108"/>
      <c r="G98" s="108"/>
      <c r="H98" s="108"/>
      <c r="I98" s="108"/>
      <c r="J98" s="108"/>
      <c r="K98" s="108"/>
      <c r="L98" s="108"/>
      <c r="M98" s="108"/>
      <c r="N98" s="108"/>
      <c r="O98" s="108"/>
      <c r="P98" s="108"/>
      <c r="Q98" s="108"/>
    </row>
    <row r="99" spans="3:17">
      <c r="C99" s="110" t="s">
        <v>225</v>
      </c>
      <c r="D99" s="108"/>
      <c r="E99" s="108"/>
      <c r="F99" s="108"/>
      <c r="G99" s="108"/>
      <c r="H99" s="108"/>
      <c r="I99" s="108"/>
      <c r="J99" s="108"/>
      <c r="K99" s="108"/>
      <c r="L99" s="108"/>
      <c r="M99" s="108"/>
      <c r="N99" s="108"/>
      <c r="O99" s="108"/>
      <c r="P99" s="111" t="s">
        <v>226</v>
      </c>
      <c r="Q99" s="108"/>
    </row>
    <row r="100" spans="3:17">
      <c r="C100" s="38"/>
      <c r="D100" s="675" t="str">
        <f t="shared" ref="D100:P100" si="20">D9</f>
        <v>01</v>
      </c>
      <c r="E100" s="675" t="str">
        <f t="shared" si="20"/>
        <v>02</v>
      </c>
      <c r="F100" s="675" t="str">
        <f t="shared" si="20"/>
        <v>03</v>
      </c>
      <c r="G100" s="675" t="str">
        <f t="shared" si="20"/>
        <v>04</v>
      </c>
      <c r="H100" s="675" t="str">
        <f t="shared" si="20"/>
        <v>05</v>
      </c>
      <c r="I100" s="675" t="str">
        <f t="shared" si="20"/>
        <v>06</v>
      </c>
      <c r="J100" s="675" t="str">
        <f t="shared" si="20"/>
        <v>07</v>
      </c>
      <c r="K100" s="675" t="str">
        <f t="shared" si="20"/>
        <v>08</v>
      </c>
      <c r="L100" s="675" t="str">
        <f t="shared" si="20"/>
        <v>09</v>
      </c>
      <c r="M100" s="675" t="str">
        <f t="shared" si="20"/>
        <v>10</v>
      </c>
      <c r="N100" s="675" t="str">
        <f t="shared" si="20"/>
        <v>11</v>
      </c>
      <c r="O100" s="675" t="str">
        <f t="shared" si="20"/>
        <v>12</v>
      </c>
      <c r="P100" s="675" t="str">
        <f t="shared" si="20"/>
        <v>13</v>
      </c>
      <c r="Q100" s="108"/>
    </row>
    <row r="101" spans="3:17" ht="24">
      <c r="C101" s="103" t="s">
        <v>58</v>
      </c>
      <c r="D101" s="676" t="str">
        <f t="shared" ref="D101:P101" si="21">D10</f>
        <v>農林漁業</v>
      </c>
      <c r="E101" s="676" t="str">
        <f t="shared" si="21"/>
        <v>鉱業</v>
      </c>
      <c r="F101" s="676" t="str">
        <f t="shared" si="21"/>
        <v>製造業</v>
      </c>
      <c r="G101" s="676" t="str">
        <f t="shared" si="21"/>
        <v>建設</v>
      </c>
      <c r="H101" s="676" t="str">
        <f t="shared" si="21"/>
        <v>電力・ガス・水道</v>
      </c>
      <c r="I101" s="676" t="str">
        <f t="shared" si="21"/>
        <v>商業　　　　　　　　</v>
      </c>
      <c r="J101" s="676" t="str">
        <f t="shared" si="21"/>
        <v>金融・保険　　　　　</v>
      </c>
      <c r="K101" s="676" t="str">
        <f t="shared" si="21"/>
        <v>不動産　　　　　　　</v>
      </c>
      <c r="L101" s="676" t="str">
        <f t="shared" si="21"/>
        <v>運輸・郵便　　　</v>
      </c>
      <c r="M101" s="676" t="str">
        <f t="shared" si="21"/>
        <v>情報通信</v>
      </c>
      <c r="N101" s="676" t="str">
        <f t="shared" si="21"/>
        <v>公務　　　　　　　　</v>
      </c>
      <c r="O101" s="676" t="str">
        <f t="shared" si="21"/>
        <v>サービス業</v>
      </c>
      <c r="P101" s="676" t="str">
        <f t="shared" si="21"/>
        <v>分類不明</v>
      </c>
      <c r="Q101" s="112"/>
    </row>
    <row r="102" spans="3:17">
      <c r="C102" s="107" t="s">
        <v>227</v>
      </c>
      <c r="D102" s="97">
        <f t="shared" ref="D102:P102" si="22">D19</f>
        <v>4.906596852927541E-2</v>
      </c>
      <c r="E102" s="97">
        <f t="shared" si="22"/>
        <v>4.295343137254902E-2</v>
      </c>
      <c r="F102" s="97">
        <f t="shared" si="22"/>
        <v>1.8834672948913531E-2</v>
      </c>
      <c r="G102" s="97">
        <f t="shared" si="22"/>
        <v>7.9658268752686015E-2</v>
      </c>
      <c r="H102" s="97">
        <f t="shared" si="22"/>
        <v>1.0656596337651231E-2</v>
      </c>
      <c r="I102" s="97">
        <f t="shared" si="22"/>
        <v>0.1400291772331414</v>
      </c>
      <c r="J102" s="97">
        <f t="shared" si="22"/>
        <v>5.6497966581010625E-2</v>
      </c>
      <c r="K102" s="97">
        <f t="shared" si="22"/>
        <v>6.5831308887657819E-3</v>
      </c>
      <c r="L102" s="97">
        <f t="shared" si="22"/>
        <v>9.5210662667030266E-2</v>
      </c>
      <c r="M102" s="97">
        <f t="shared" si="22"/>
        <v>2.1445431190746319E-2</v>
      </c>
      <c r="N102" s="97">
        <f t="shared" si="22"/>
        <v>6.4956154595647936E-2</v>
      </c>
      <c r="O102" s="97">
        <f t="shared" si="22"/>
        <v>0.12368812835969166</v>
      </c>
      <c r="P102" s="97">
        <f t="shared" si="22"/>
        <v>1.8145752090706218E-3</v>
      </c>
      <c r="Q102" s="113"/>
    </row>
    <row r="103" spans="3:17">
      <c r="D103" s="108"/>
      <c r="E103" s="108"/>
      <c r="F103" s="108"/>
      <c r="G103" s="108"/>
      <c r="H103" s="108"/>
      <c r="I103" s="108"/>
      <c r="J103" s="108"/>
      <c r="K103" s="108"/>
      <c r="L103" s="108"/>
      <c r="M103" s="108"/>
      <c r="N103" s="108"/>
      <c r="O103" s="108"/>
      <c r="P103" s="108"/>
      <c r="Q103" s="108"/>
    </row>
    <row r="104" spans="3:17">
      <c r="C104" s="110" t="s">
        <v>238</v>
      </c>
      <c r="D104" s="108"/>
      <c r="E104" s="108"/>
      <c r="F104" s="108"/>
      <c r="G104" s="108"/>
      <c r="H104" s="108"/>
      <c r="I104" s="108"/>
      <c r="J104" s="108"/>
      <c r="K104" s="108"/>
      <c r="L104" s="108"/>
      <c r="M104" s="108"/>
      <c r="N104" s="108"/>
      <c r="O104" s="108"/>
      <c r="P104" s="108"/>
      <c r="Q104" s="114" t="s">
        <v>226</v>
      </c>
    </row>
    <row r="105" spans="3:17">
      <c r="C105" s="38"/>
      <c r="D105" s="675" t="str">
        <f t="shared" ref="D105:P105" si="23">D9</f>
        <v>01</v>
      </c>
      <c r="E105" s="675" t="str">
        <f t="shared" si="23"/>
        <v>02</v>
      </c>
      <c r="F105" s="675" t="str">
        <f t="shared" si="23"/>
        <v>03</v>
      </c>
      <c r="G105" s="675" t="str">
        <f t="shared" si="23"/>
        <v>04</v>
      </c>
      <c r="H105" s="675" t="str">
        <f t="shared" si="23"/>
        <v>05</v>
      </c>
      <c r="I105" s="675" t="str">
        <f t="shared" si="23"/>
        <v>06</v>
      </c>
      <c r="J105" s="675" t="str">
        <f t="shared" si="23"/>
        <v>07</v>
      </c>
      <c r="K105" s="675" t="str">
        <f t="shared" si="23"/>
        <v>08</v>
      </c>
      <c r="L105" s="675" t="str">
        <f t="shared" si="23"/>
        <v>09</v>
      </c>
      <c r="M105" s="675" t="str">
        <f t="shared" si="23"/>
        <v>10</v>
      </c>
      <c r="N105" s="675" t="str">
        <f t="shared" si="23"/>
        <v>11</v>
      </c>
      <c r="O105" s="675" t="str">
        <f t="shared" si="23"/>
        <v>12</v>
      </c>
      <c r="P105" s="675" t="str">
        <f t="shared" si="23"/>
        <v>13</v>
      </c>
      <c r="Q105" s="675"/>
    </row>
    <row r="106" spans="3:17" ht="24">
      <c r="C106" s="103" t="s">
        <v>58</v>
      </c>
      <c r="D106" s="676" t="str">
        <f t="shared" ref="D106:Q106" si="24">D10</f>
        <v>農林漁業</v>
      </c>
      <c r="E106" s="676" t="str">
        <f t="shared" si="24"/>
        <v>鉱業</v>
      </c>
      <c r="F106" s="676" t="str">
        <f t="shared" si="24"/>
        <v>製造業</v>
      </c>
      <c r="G106" s="676" t="str">
        <f t="shared" si="24"/>
        <v>建設</v>
      </c>
      <c r="H106" s="676" t="str">
        <f t="shared" si="24"/>
        <v>電力・ガス・水道</v>
      </c>
      <c r="I106" s="676" t="str">
        <f t="shared" si="24"/>
        <v>商業　　　　　　　　</v>
      </c>
      <c r="J106" s="676" t="str">
        <f t="shared" si="24"/>
        <v>金融・保険　　　　　</v>
      </c>
      <c r="K106" s="676" t="str">
        <f t="shared" si="24"/>
        <v>不動産　　　　　　　</v>
      </c>
      <c r="L106" s="676" t="str">
        <f t="shared" si="24"/>
        <v>運輸・郵便　　　</v>
      </c>
      <c r="M106" s="676" t="str">
        <f t="shared" si="24"/>
        <v>情報通信</v>
      </c>
      <c r="N106" s="676" t="str">
        <f t="shared" si="24"/>
        <v>公務　　　　　　　　</v>
      </c>
      <c r="O106" s="676" t="str">
        <f t="shared" si="24"/>
        <v>サービス業</v>
      </c>
      <c r="P106" s="676" t="str">
        <f t="shared" si="24"/>
        <v>分類不明</v>
      </c>
      <c r="Q106" s="703" t="str">
        <f t="shared" si="24"/>
        <v>合計</v>
      </c>
    </row>
    <row r="107" spans="3:17">
      <c r="C107" s="105" t="s">
        <v>99</v>
      </c>
      <c r="D107" s="81">
        <f>(D94*D$102)*100</f>
        <v>0</v>
      </c>
      <c r="E107" s="81">
        <f t="shared" ref="E107:P107" si="25">(E94*E$102)*100</f>
        <v>0</v>
      </c>
      <c r="F107" s="81">
        <f t="shared" si="25"/>
        <v>0</v>
      </c>
      <c r="G107" s="81">
        <f t="shared" si="25"/>
        <v>0</v>
      </c>
      <c r="H107" s="81">
        <f t="shared" si="25"/>
        <v>0</v>
      </c>
      <c r="I107" s="81">
        <f t="shared" si="25"/>
        <v>0</v>
      </c>
      <c r="J107" s="81">
        <f t="shared" si="25"/>
        <v>0</v>
      </c>
      <c r="K107" s="81">
        <f t="shared" si="25"/>
        <v>0</v>
      </c>
      <c r="L107" s="81">
        <f t="shared" si="25"/>
        <v>0</v>
      </c>
      <c r="M107" s="81">
        <f t="shared" si="25"/>
        <v>0</v>
      </c>
      <c r="N107" s="81">
        <f t="shared" si="25"/>
        <v>0</v>
      </c>
      <c r="O107" s="81">
        <f t="shared" si="25"/>
        <v>0</v>
      </c>
      <c r="P107" s="81">
        <f t="shared" si="25"/>
        <v>0</v>
      </c>
      <c r="Q107" s="81">
        <f>SUM(D107:P107)</f>
        <v>0</v>
      </c>
    </row>
    <row r="108" spans="3:17">
      <c r="C108" s="106" t="s">
        <v>100</v>
      </c>
      <c r="D108" s="82">
        <f t="shared" ref="D108:P110" si="26">(D95*D$102)*100</f>
        <v>0</v>
      </c>
      <c r="E108" s="82">
        <f t="shared" si="26"/>
        <v>0</v>
      </c>
      <c r="F108" s="82">
        <f t="shared" si="26"/>
        <v>0</v>
      </c>
      <c r="G108" s="82">
        <f t="shared" si="26"/>
        <v>0</v>
      </c>
      <c r="H108" s="82">
        <f t="shared" si="26"/>
        <v>0</v>
      </c>
      <c r="I108" s="82">
        <f t="shared" si="26"/>
        <v>0</v>
      </c>
      <c r="J108" s="82">
        <f t="shared" si="26"/>
        <v>0</v>
      </c>
      <c r="K108" s="82">
        <f t="shared" si="26"/>
        <v>0</v>
      </c>
      <c r="L108" s="82">
        <f t="shared" si="26"/>
        <v>0</v>
      </c>
      <c r="M108" s="82">
        <f t="shared" si="26"/>
        <v>0</v>
      </c>
      <c r="N108" s="82">
        <f t="shared" si="26"/>
        <v>0</v>
      </c>
      <c r="O108" s="82">
        <f t="shared" si="26"/>
        <v>0</v>
      </c>
      <c r="P108" s="82">
        <f t="shared" si="26"/>
        <v>0</v>
      </c>
      <c r="Q108" s="82">
        <f>SUM(D108:P108)</f>
        <v>0</v>
      </c>
    </row>
    <row r="109" spans="3:17">
      <c r="C109" s="106" t="s">
        <v>101</v>
      </c>
      <c r="D109" s="82">
        <f t="shared" si="26"/>
        <v>0</v>
      </c>
      <c r="E109" s="82">
        <f t="shared" si="26"/>
        <v>0</v>
      </c>
      <c r="F109" s="82">
        <f t="shared" si="26"/>
        <v>0</v>
      </c>
      <c r="G109" s="82">
        <f t="shared" si="26"/>
        <v>0</v>
      </c>
      <c r="H109" s="82">
        <f t="shared" si="26"/>
        <v>0</v>
      </c>
      <c r="I109" s="82">
        <f t="shared" si="26"/>
        <v>0</v>
      </c>
      <c r="J109" s="82">
        <f t="shared" si="26"/>
        <v>0</v>
      </c>
      <c r="K109" s="82">
        <f t="shared" si="26"/>
        <v>0</v>
      </c>
      <c r="L109" s="82">
        <f t="shared" si="26"/>
        <v>0</v>
      </c>
      <c r="M109" s="82">
        <f t="shared" si="26"/>
        <v>0</v>
      </c>
      <c r="N109" s="82">
        <f t="shared" si="26"/>
        <v>0</v>
      </c>
      <c r="O109" s="82">
        <f t="shared" si="26"/>
        <v>0</v>
      </c>
      <c r="P109" s="82">
        <f t="shared" si="26"/>
        <v>0</v>
      </c>
      <c r="Q109" s="82">
        <f>SUM(D109:P109)</f>
        <v>0</v>
      </c>
    </row>
    <row r="110" spans="3:17">
      <c r="C110" s="107" t="s">
        <v>91</v>
      </c>
      <c r="D110" s="83">
        <f t="shared" si="26"/>
        <v>0</v>
      </c>
      <c r="E110" s="83">
        <f t="shared" si="26"/>
        <v>0</v>
      </c>
      <c r="F110" s="83">
        <f t="shared" si="26"/>
        <v>0</v>
      </c>
      <c r="G110" s="83">
        <f t="shared" si="26"/>
        <v>0</v>
      </c>
      <c r="H110" s="83">
        <f t="shared" si="26"/>
        <v>0</v>
      </c>
      <c r="I110" s="83">
        <f t="shared" si="26"/>
        <v>0</v>
      </c>
      <c r="J110" s="83">
        <f t="shared" si="26"/>
        <v>0</v>
      </c>
      <c r="K110" s="83">
        <f t="shared" si="26"/>
        <v>0</v>
      </c>
      <c r="L110" s="83">
        <f t="shared" si="26"/>
        <v>0</v>
      </c>
      <c r="M110" s="83">
        <f t="shared" si="26"/>
        <v>0</v>
      </c>
      <c r="N110" s="83">
        <f t="shared" si="26"/>
        <v>0</v>
      </c>
      <c r="O110" s="83">
        <f t="shared" si="26"/>
        <v>0</v>
      </c>
      <c r="P110" s="83">
        <f t="shared" si="26"/>
        <v>0</v>
      </c>
      <c r="Q110" s="83">
        <f>SUM(D110:P110)</f>
        <v>0</v>
      </c>
    </row>
    <row r="111" spans="3:17" ht="10.7" customHeight="1">
      <c r="D111" s="109"/>
      <c r="E111" s="109"/>
      <c r="F111" s="109"/>
      <c r="G111" s="109"/>
      <c r="H111" s="109"/>
      <c r="I111" s="109"/>
      <c r="J111" s="109"/>
      <c r="K111" s="109"/>
      <c r="L111" s="109"/>
      <c r="M111" s="109"/>
      <c r="N111" s="109"/>
      <c r="O111" s="109"/>
      <c r="P111" s="109"/>
      <c r="Q111" s="109"/>
    </row>
    <row r="112" spans="3:17" ht="13.5" customHeight="1">
      <c r="C112" s="33" t="s">
        <v>104</v>
      </c>
      <c r="D112" s="109"/>
      <c r="E112" s="109"/>
      <c r="F112" s="109"/>
      <c r="G112" s="109"/>
      <c r="H112" s="109"/>
      <c r="I112" s="109"/>
      <c r="J112" s="109"/>
      <c r="K112" s="109"/>
      <c r="L112" s="109"/>
      <c r="M112" s="109"/>
      <c r="N112" s="109"/>
      <c r="O112" s="109"/>
      <c r="P112" s="109"/>
      <c r="Q112" s="109"/>
    </row>
    <row r="113" spans="3:17">
      <c r="D113" s="109"/>
      <c r="E113" s="109"/>
      <c r="F113" s="109"/>
      <c r="G113" s="109"/>
      <c r="H113" s="109"/>
      <c r="I113" s="109"/>
      <c r="J113" s="109"/>
      <c r="K113" s="109"/>
      <c r="L113" s="109"/>
      <c r="M113" s="109"/>
      <c r="N113" s="109"/>
      <c r="O113" s="109"/>
      <c r="P113" s="109"/>
      <c r="Q113" s="109"/>
    </row>
    <row r="114" spans="3:17">
      <c r="D114" s="109"/>
      <c r="E114" s="109"/>
      <c r="F114" s="109"/>
      <c r="G114" s="109"/>
      <c r="H114" s="109"/>
      <c r="I114" s="109"/>
      <c r="J114" s="109"/>
      <c r="K114" s="109"/>
      <c r="L114" s="109"/>
      <c r="M114" s="109"/>
      <c r="N114" s="109"/>
      <c r="O114" s="109"/>
      <c r="P114" s="109"/>
      <c r="Q114" s="109"/>
    </row>
    <row r="115" spans="3:17">
      <c r="D115" s="109"/>
      <c r="E115" s="109"/>
      <c r="F115" s="109"/>
      <c r="G115" s="109"/>
      <c r="H115" s="109"/>
      <c r="I115" s="109"/>
      <c r="J115" s="109"/>
      <c r="K115" s="109"/>
      <c r="L115" s="109"/>
      <c r="M115" s="109"/>
      <c r="N115" s="109"/>
      <c r="O115" s="109"/>
      <c r="P115" s="109"/>
      <c r="Q115" s="109"/>
    </row>
    <row r="116" spans="3:17">
      <c r="D116" s="109"/>
      <c r="E116" s="109"/>
      <c r="F116" s="109"/>
      <c r="G116" s="109"/>
      <c r="H116" s="109"/>
      <c r="I116" s="109"/>
      <c r="J116" s="109"/>
      <c r="K116" s="109"/>
      <c r="L116" s="109"/>
      <c r="M116" s="109"/>
      <c r="N116" s="109"/>
      <c r="O116" s="109"/>
      <c r="P116" s="109"/>
      <c r="Q116" s="109"/>
    </row>
    <row r="117" spans="3:17">
      <c r="D117" s="109"/>
      <c r="E117" s="109"/>
      <c r="F117" s="109"/>
      <c r="G117" s="109"/>
      <c r="H117" s="109"/>
      <c r="I117" s="109"/>
      <c r="J117" s="109"/>
      <c r="K117" s="109"/>
      <c r="L117" s="109"/>
      <c r="M117" s="109"/>
      <c r="N117" s="109"/>
      <c r="O117" s="109"/>
      <c r="P117" s="109"/>
      <c r="Q117" s="109"/>
    </row>
    <row r="118" spans="3:17">
      <c r="D118" s="109"/>
      <c r="E118" s="109"/>
      <c r="F118" s="109"/>
      <c r="G118" s="109"/>
      <c r="H118" s="109"/>
      <c r="I118" s="109"/>
      <c r="J118" s="109"/>
      <c r="K118" s="109"/>
      <c r="L118" s="109"/>
      <c r="M118" s="109"/>
      <c r="N118" s="109"/>
      <c r="O118" s="109"/>
      <c r="P118" s="109"/>
      <c r="Q118" s="109"/>
    </row>
    <row r="119" spans="3:17">
      <c r="D119" s="109"/>
      <c r="E119" s="109"/>
      <c r="F119" s="109"/>
      <c r="G119" s="109"/>
      <c r="H119" s="109"/>
      <c r="I119" s="109"/>
      <c r="J119" s="109"/>
      <c r="K119" s="109"/>
      <c r="L119" s="109"/>
      <c r="M119" s="109"/>
      <c r="N119" s="109"/>
      <c r="O119" s="109"/>
      <c r="P119" s="109"/>
      <c r="Q119" s="109"/>
    </row>
    <row r="120" spans="3:17">
      <c r="D120" s="109"/>
      <c r="E120" s="109"/>
      <c r="F120" s="109"/>
      <c r="G120" s="109"/>
      <c r="H120" s="109"/>
      <c r="I120" s="109"/>
      <c r="J120" s="109"/>
      <c r="K120" s="109"/>
      <c r="L120" s="109"/>
      <c r="M120" s="109"/>
      <c r="N120" s="109"/>
      <c r="O120" s="109"/>
      <c r="P120" s="109"/>
      <c r="Q120" s="109"/>
    </row>
    <row r="121" spans="3:17">
      <c r="D121" s="109"/>
      <c r="E121" s="109"/>
      <c r="F121" s="109"/>
      <c r="G121" s="109"/>
      <c r="H121" s="109"/>
      <c r="I121" s="109"/>
      <c r="J121" s="109"/>
      <c r="K121" s="109"/>
      <c r="L121" s="109"/>
      <c r="M121" s="109"/>
      <c r="N121" s="109"/>
      <c r="O121" s="109"/>
      <c r="P121" s="109"/>
      <c r="Q121" s="109"/>
    </row>
    <row r="122" spans="3:17">
      <c r="D122" s="109"/>
      <c r="E122" s="109"/>
      <c r="F122" s="109"/>
      <c r="G122" s="109"/>
      <c r="H122" s="109"/>
      <c r="I122" s="109"/>
      <c r="J122" s="109"/>
      <c r="K122" s="109"/>
      <c r="L122" s="109"/>
      <c r="M122" s="109"/>
      <c r="N122" s="109"/>
      <c r="O122" s="109"/>
      <c r="P122" s="109"/>
      <c r="Q122" s="109"/>
    </row>
    <row r="123" spans="3:17">
      <c r="D123" s="109"/>
      <c r="E123" s="109"/>
      <c r="F123" s="109"/>
      <c r="G123" s="109"/>
      <c r="H123" s="109"/>
      <c r="I123" s="109"/>
      <c r="J123" s="109"/>
      <c r="K123" s="109"/>
      <c r="L123" s="109"/>
      <c r="M123" s="109"/>
      <c r="N123" s="109"/>
      <c r="O123" s="109"/>
      <c r="P123" s="109"/>
      <c r="Q123" s="109"/>
    </row>
    <row r="124" spans="3:17">
      <c r="D124" s="109"/>
      <c r="E124" s="109"/>
      <c r="F124" s="109"/>
      <c r="G124" s="109"/>
      <c r="H124" s="109"/>
      <c r="I124" s="109"/>
      <c r="J124" s="109"/>
      <c r="K124" s="109"/>
      <c r="L124" s="109"/>
      <c r="M124" s="109"/>
      <c r="N124" s="109"/>
      <c r="O124" s="109"/>
      <c r="P124" s="109"/>
      <c r="Q124" s="109"/>
    </row>
    <row r="125" spans="3:17">
      <c r="D125" s="109"/>
      <c r="E125" s="109"/>
      <c r="F125" s="109"/>
      <c r="G125" s="109"/>
      <c r="H125" s="109"/>
      <c r="I125" s="109"/>
      <c r="J125" s="109"/>
      <c r="K125" s="109"/>
      <c r="L125" s="109"/>
      <c r="M125" s="109"/>
      <c r="N125" s="109"/>
      <c r="O125" s="109"/>
      <c r="P125" s="109"/>
      <c r="Q125" s="109"/>
    </row>
    <row r="126" spans="3:17">
      <c r="D126" s="109"/>
      <c r="E126" s="109"/>
      <c r="F126" s="109"/>
      <c r="G126" s="109"/>
      <c r="H126" s="109"/>
      <c r="I126" s="109"/>
      <c r="J126" s="109"/>
      <c r="K126" s="109"/>
      <c r="L126" s="109"/>
      <c r="M126" s="109"/>
      <c r="N126" s="109"/>
      <c r="O126" s="109"/>
      <c r="P126" s="109"/>
      <c r="Q126" s="109"/>
    </row>
    <row r="127" spans="3:17">
      <c r="D127" s="109"/>
      <c r="E127" s="109"/>
      <c r="F127" s="109"/>
      <c r="G127" s="109"/>
      <c r="H127" s="109"/>
      <c r="I127" s="109"/>
      <c r="J127" s="109"/>
      <c r="K127" s="109"/>
      <c r="L127" s="109"/>
      <c r="M127" s="109"/>
      <c r="N127" s="109"/>
      <c r="O127" s="109"/>
      <c r="P127" s="109"/>
      <c r="Q127" s="109"/>
    </row>
    <row r="128" spans="3:17" ht="17.25">
      <c r="C128" s="36" t="s">
        <v>147</v>
      </c>
      <c r="J128" s="101"/>
      <c r="K128" s="102"/>
      <c r="Q128" s="101"/>
    </row>
    <row r="129" spans="3:17">
      <c r="J129" s="101"/>
      <c r="K129" s="102"/>
      <c r="Q129" s="101"/>
    </row>
    <row r="130" spans="3:17">
      <c r="C130" s="30" t="s">
        <v>190</v>
      </c>
      <c r="J130" s="101"/>
      <c r="K130" s="102"/>
      <c r="Q130" s="114" t="s">
        <v>239</v>
      </c>
    </row>
    <row r="131" spans="3:17">
      <c r="C131" s="38"/>
      <c r="D131" s="675" t="str">
        <f t="shared" ref="D131:P131" si="27">D9</f>
        <v>01</v>
      </c>
      <c r="E131" s="675" t="str">
        <f t="shared" si="27"/>
        <v>02</v>
      </c>
      <c r="F131" s="675" t="str">
        <f t="shared" si="27"/>
        <v>03</v>
      </c>
      <c r="G131" s="675" t="str">
        <f t="shared" si="27"/>
        <v>04</v>
      </c>
      <c r="H131" s="675" t="str">
        <f t="shared" si="27"/>
        <v>05</v>
      </c>
      <c r="I131" s="675" t="str">
        <f t="shared" si="27"/>
        <v>06</v>
      </c>
      <c r="J131" s="675" t="str">
        <f t="shared" si="27"/>
        <v>07</v>
      </c>
      <c r="K131" s="675" t="str">
        <f t="shared" si="27"/>
        <v>08</v>
      </c>
      <c r="L131" s="675" t="str">
        <f t="shared" si="27"/>
        <v>09</v>
      </c>
      <c r="M131" s="675" t="str">
        <f t="shared" si="27"/>
        <v>10</v>
      </c>
      <c r="N131" s="675" t="str">
        <f t="shared" si="27"/>
        <v>11</v>
      </c>
      <c r="O131" s="675" t="str">
        <f t="shared" si="27"/>
        <v>12</v>
      </c>
      <c r="P131" s="675" t="str">
        <f t="shared" si="27"/>
        <v>13</v>
      </c>
      <c r="Q131" s="675"/>
    </row>
    <row r="132" spans="3:17" ht="24">
      <c r="C132" s="103" t="s">
        <v>58</v>
      </c>
      <c r="D132" s="676" t="str">
        <f t="shared" ref="D132:Q132" si="28">D10</f>
        <v>農林漁業</v>
      </c>
      <c r="E132" s="676" t="str">
        <f t="shared" si="28"/>
        <v>鉱業</v>
      </c>
      <c r="F132" s="676" t="str">
        <f t="shared" si="28"/>
        <v>製造業</v>
      </c>
      <c r="G132" s="676" t="str">
        <f t="shared" si="28"/>
        <v>建設</v>
      </c>
      <c r="H132" s="676" t="str">
        <f t="shared" si="28"/>
        <v>電力・ガス・水道</v>
      </c>
      <c r="I132" s="676" t="str">
        <f t="shared" si="28"/>
        <v>商業　　　　　　　　</v>
      </c>
      <c r="J132" s="676" t="str">
        <f t="shared" si="28"/>
        <v>金融・保険　　　　　</v>
      </c>
      <c r="K132" s="676" t="str">
        <f t="shared" si="28"/>
        <v>不動産　　　　　　　</v>
      </c>
      <c r="L132" s="676" t="str">
        <f t="shared" si="28"/>
        <v>運輸・郵便　　　</v>
      </c>
      <c r="M132" s="676" t="str">
        <f t="shared" si="28"/>
        <v>情報通信</v>
      </c>
      <c r="N132" s="676" t="str">
        <f t="shared" si="28"/>
        <v>公務　　　　　　　　</v>
      </c>
      <c r="O132" s="676" t="str">
        <f t="shared" si="28"/>
        <v>サービス業</v>
      </c>
      <c r="P132" s="676" t="str">
        <f t="shared" si="28"/>
        <v>分類不明</v>
      </c>
      <c r="Q132" s="703" t="str">
        <f t="shared" si="28"/>
        <v>合計</v>
      </c>
    </row>
    <row r="133" spans="3:17">
      <c r="C133" s="105" t="s">
        <v>99</v>
      </c>
      <c r="D133" s="76">
        <f>詳細1!D56</f>
        <v>0</v>
      </c>
      <c r="E133" s="76">
        <f>詳細1!E56</f>
        <v>0</v>
      </c>
      <c r="F133" s="76">
        <f>詳細1!F56</f>
        <v>0</v>
      </c>
      <c r="G133" s="76">
        <f>詳細1!G56</f>
        <v>0</v>
      </c>
      <c r="H133" s="76">
        <f>詳細1!H56</f>
        <v>0</v>
      </c>
      <c r="I133" s="76">
        <f>詳細1!I56</f>
        <v>0</v>
      </c>
      <c r="J133" s="76">
        <f>詳細1!J56</f>
        <v>0</v>
      </c>
      <c r="K133" s="76">
        <f>詳細1!K56</f>
        <v>0</v>
      </c>
      <c r="L133" s="76">
        <f>詳細1!L56</f>
        <v>0</v>
      </c>
      <c r="M133" s="76">
        <f>詳細1!M56</f>
        <v>0</v>
      </c>
      <c r="N133" s="76">
        <f>詳細1!N56</f>
        <v>0</v>
      </c>
      <c r="O133" s="76">
        <f>詳細1!O56</f>
        <v>0</v>
      </c>
      <c r="P133" s="76">
        <f>詳細1!P56</f>
        <v>0</v>
      </c>
      <c r="Q133" s="76">
        <f>SUM(D133:P133)</f>
        <v>0</v>
      </c>
    </row>
    <row r="134" spans="3:17">
      <c r="C134" s="106" t="s">
        <v>100</v>
      </c>
      <c r="D134" s="78">
        <f>詳細1!D57</f>
        <v>0</v>
      </c>
      <c r="E134" s="78">
        <f>詳細1!E57</f>
        <v>0</v>
      </c>
      <c r="F134" s="78">
        <f>詳細1!F57</f>
        <v>0</v>
      </c>
      <c r="G134" s="78">
        <f>詳細1!G57</f>
        <v>0</v>
      </c>
      <c r="H134" s="78">
        <f>詳細1!H57</f>
        <v>0</v>
      </c>
      <c r="I134" s="78">
        <f>詳細1!I57</f>
        <v>0</v>
      </c>
      <c r="J134" s="78">
        <f>詳細1!J57</f>
        <v>0</v>
      </c>
      <c r="K134" s="78">
        <f>詳細1!K57</f>
        <v>0</v>
      </c>
      <c r="L134" s="78">
        <f>詳細1!L57</f>
        <v>0</v>
      </c>
      <c r="M134" s="78">
        <f>詳細1!M57</f>
        <v>0</v>
      </c>
      <c r="N134" s="78">
        <f>詳細1!N57</f>
        <v>0</v>
      </c>
      <c r="O134" s="78">
        <f>詳細1!O57</f>
        <v>0</v>
      </c>
      <c r="P134" s="78">
        <f>詳細1!P57</f>
        <v>0</v>
      </c>
      <c r="Q134" s="78">
        <f>SUM(D134:P134)</f>
        <v>0</v>
      </c>
    </row>
    <row r="135" spans="3:17">
      <c r="C135" s="106" t="s">
        <v>101</v>
      </c>
      <c r="D135" s="78">
        <f>詳細1!D58</f>
        <v>0</v>
      </c>
      <c r="E135" s="78">
        <f>詳細1!E58</f>
        <v>0</v>
      </c>
      <c r="F135" s="78">
        <f>詳細1!F58</f>
        <v>0</v>
      </c>
      <c r="G135" s="78">
        <f>詳細1!G58</f>
        <v>0</v>
      </c>
      <c r="H135" s="78">
        <f>詳細1!H58</f>
        <v>0</v>
      </c>
      <c r="I135" s="78">
        <f>詳細1!I58</f>
        <v>0</v>
      </c>
      <c r="J135" s="78">
        <f>詳細1!J58</f>
        <v>0</v>
      </c>
      <c r="K135" s="78">
        <f>詳細1!K58</f>
        <v>0</v>
      </c>
      <c r="L135" s="78">
        <f>詳細1!L58</f>
        <v>0</v>
      </c>
      <c r="M135" s="78">
        <f>詳細1!M58</f>
        <v>0</v>
      </c>
      <c r="N135" s="78">
        <f>詳細1!N58</f>
        <v>0</v>
      </c>
      <c r="O135" s="78">
        <f>詳細1!O58</f>
        <v>0</v>
      </c>
      <c r="P135" s="78">
        <f>詳細1!P58</f>
        <v>0</v>
      </c>
      <c r="Q135" s="78">
        <f>SUM(D135:P135)</f>
        <v>0</v>
      </c>
    </row>
    <row r="136" spans="3:17">
      <c r="C136" s="107" t="s">
        <v>91</v>
      </c>
      <c r="D136" s="45">
        <f>詳細1!D59</f>
        <v>0</v>
      </c>
      <c r="E136" s="45">
        <f>詳細1!E59</f>
        <v>0</v>
      </c>
      <c r="F136" s="45">
        <f>詳細1!F59</f>
        <v>0</v>
      </c>
      <c r="G136" s="45">
        <f>詳細1!G59</f>
        <v>0</v>
      </c>
      <c r="H136" s="45">
        <f>詳細1!H59</f>
        <v>0</v>
      </c>
      <c r="I136" s="45">
        <f>詳細1!I59</f>
        <v>0</v>
      </c>
      <c r="J136" s="45">
        <f>詳細1!J59</f>
        <v>0</v>
      </c>
      <c r="K136" s="45">
        <f>詳細1!K59</f>
        <v>0</v>
      </c>
      <c r="L136" s="45">
        <f>詳細1!L59</f>
        <v>0</v>
      </c>
      <c r="M136" s="45">
        <f>詳細1!M59</f>
        <v>0</v>
      </c>
      <c r="N136" s="45">
        <f>詳細1!N59</f>
        <v>0</v>
      </c>
      <c r="O136" s="45">
        <f>詳細1!O59</f>
        <v>0</v>
      </c>
      <c r="P136" s="45">
        <f>詳細1!P59</f>
        <v>0</v>
      </c>
      <c r="Q136" s="45">
        <f>SUM(D136:P136)</f>
        <v>0</v>
      </c>
    </row>
    <row r="137" spans="3:17">
      <c r="D137" s="108"/>
      <c r="E137" s="108"/>
      <c r="F137" s="108"/>
      <c r="G137" s="108"/>
      <c r="H137" s="108"/>
      <c r="I137" s="108"/>
      <c r="J137" s="108"/>
      <c r="K137" s="108"/>
      <c r="L137" s="108"/>
      <c r="M137" s="108"/>
      <c r="N137" s="108"/>
      <c r="O137" s="108"/>
      <c r="P137" s="108"/>
      <c r="Q137" s="108"/>
    </row>
    <row r="138" spans="3:17">
      <c r="C138" s="110" t="s">
        <v>232</v>
      </c>
      <c r="D138" s="108"/>
      <c r="E138" s="108"/>
      <c r="F138" s="108"/>
      <c r="G138" s="108"/>
      <c r="H138" s="108"/>
      <c r="I138" s="108"/>
      <c r="J138" s="108"/>
      <c r="K138" s="108"/>
      <c r="L138" s="108"/>
      <c r="M138" s="108"/>
      <c r="N138" s="108"/>
      <c r="O138" s="108"/>
      <c r="P138" s="111" t="s">
        <v>226</v>
      </c>
      <c r="Q138" s="108"/>
    </row>
    <row r="139" spans="3:17">
      <c r="C139" s="38"/>
      <c r="D139" s="675" t="str">
        <f t="shared" ref="D139:P139" si="29">D9</f>
        <v>01</v>
      </c>
      <c r="E139" s="675" t="str">
        <f t="shared" si="29"/>
        <v>02</v>
      </c>
      <c r="F139" s="675" t="str">
        <f t="shared" si="29"/>
        <v>03</v>
      </c>
      <c r="G139" s="675" t="str">
        <f t="shared" si="29"/>
        <v>04</v>
      </c>
      <c r="H139" s="675" t="str">
        <f t="shared" si="29"/>
        <v>05</v>
      </c>
      <c r="I139" s="675" t="str">
        <f t="shared" si="29"/>
        <v>06</v>
      </c>
      <c r="J139" s="675" t="str">
        <f t="shared" si="29"/>
        <v>07</v>
      </c>
      <c r="K139" s="675" t="str">
        <f t="shared" si="29"/>
        <v>08</v>
      </c>
      <c r="L139" s="675" t="str">
        <f t="shared" si="29"/>
        <v>09</v>
      </c>
      <c r="M139" s="675" t="str">
        <f t="shared" si="29"/>
        <v>10</v>
      </c>
      <c r="N139" s="675" t="str">
        <f t="shared" si="29"/>
        <v>11</v>
      </c>
      <c r="O139" s="675" t="str">
        <f t="shared" si="29"/>
        <v>12</v>
      </c>
      <c r="P139" s="675" t="str">
        <f t="shared" si="29"/>
        <v>13</v>
      </c>
      <c r="Q139" s="108"/>
    </row>
    <row r="140" spans="3:17" ht="24">
      <c r="C140" s="103" t="s">
        <v>58</v>
      </c>
      <c r="D140" s="676" t="str">
        <f t="shared" ref="D140:P140" si="30">D10</f>
        <v>農林漁業</v>
      </c>
      <c r="E140" s="676" t="str">
        <f t="shared" si="30"/>
        <v>鉱業</v>
      </c>
      <c r="F140" s="676" t="str">
        <f t="shared" si="30"/>
        <v>製造業</v>
      </c>
      <c r="G140" s="676" t="str">
        <f t="shared" si="30"/>
        <v>建設</v>
      </c>
      <c r="H140" s="676" t="str">
        <f t="shared" si="30"/>
        <v>電力・ガス・水道</v>
      </c>
      <c r="I140" s="676" t="str">
        <f t="shared" si="30"/>
        <v>商業　　　　　　　　</v>
      </c>
      <c r="J140" s="676" t="str">
        <f t="shared" si="30"/>
        <v>金融・保険　　　　　</v>
      </c>
      <c r="K140" s="676" t="str">
        <f t="shared" si="30"/>
        <v>不動産　　　　　　　</v>
      </c>
      <c r="L140" s="676" t="str">
        <f t="shared" si="30"/>
        <v>運輸・郵便　　　</v>
      </c>
      <c r="M140" s="676" t="str">
        <f t="shared" si="30"/>
        <v>情報通信</v>
      </c>
      <c r="N140" s="676" t="str">
        <f t="shared" si="30"/>
        <v>公務　　　　　　　　</v>
      </c>
      <c r="O140" s="676" t="str">
        <f t="shared" si="30"/>
        <v>サービス業</v>
      </c>
      <c r="P140" s="676" t="str">
        <f t="shared" si="30"/>
        <v>分類不明</v>
      </c>
      <c r="Q140" s="112"/>
    </row>
    <row r="141" spans="3:17">
      <c r="C141" s="107" t="s">
        <v>227</v>
      </c>
      <c r="D141" s="97">
        <f t="shared" ref="D141:P141" si="31">D58</f>
        <v>4.4245099504678621E-2</v>
      </c>
      <c r="E141" s="97">
        <f t="shared" si="31"/>
        <v>4.3925228025661532E-2</v>
      </c>
      <c r="F141" s="97">
        <f t="shared" si="31"/>
        <v>3.0424239679151251E-2</v>
      </c>
      <c r="G141" s="97">
        <f t="shared" si="31"/>
        <v>7.0633856429153846E-2</v>
      </c>
      <c r="H141" s="97">
        <f t="shared" si="31"/>
        <v>1.1287977417438625E-2</v>
      </c>
      <c r="I141" s="97">
        <f t="shared" si="31"/>
        <v>0.10423056051998526</v>
      </c>
      <c r="J141" s="97">
        <f t="shared" si="31"/>
        <v>4.9281625480211429E-2</v>
      </c>
      <c r="K141" s="97">
        <f t="shared" si="31"/>
        <v>9.134801308772254E-3</v>
      </c>
      <c r="L141" s="97">
        <f t="shared" si="31"/>
        <v>7.3678092470764359E-2</v>
      </c>
      <c r="M141" s="97">
        <f t="shared" si="31"/>
        <v>3.3020844358673661E-2</v>
      </c>
      <c r="N141" s="97">
        <f t="shared" si="31"/>
        <v>5.0897421545580059E-2</v>
      </c>
      <c r="O141" s="97">
        <f t="shared" si="31"/>
        <v>0.1017789278451518</v>
      </c>
      <c r="P141" s="97">
        <f t="shared" si="31"/>
        <v>2.303735104561817E-3</v>
      </c>
      <c r="Q141" s="113"/>
    </row>
    <row r="142" spans="3:17">
      <c r="D142" s="108"/>
      <c r="E142" s="108"/>
      <c r="F142" s="108"/>
      <c r="G142" s="108"/>
      <c r="H142" s="108"/>
      <c r="I142" s="108"/>
      <c r="J142" s="108"/>
      <c r="K142" s="108"/>
      <c r="L142" s="108"/>
      <c r="M142" s="108"/>
      <c r="N142" s="108"/>
      <c r="O142" s="108"/>
      <c r="P142" s="108"/>
      <c r="Q142" s="108"/>
    </row>
    <row r="143" spans="3:17">
      <c r="C143" s="110" t="s">
        <v>240</v>
      </c>
      <c r="D143" s="108"/>
      <c r="E143" s="108"/>
      <c r="F143" s="108"/>
      <c r="G143" s="108"/>
      <c r="H143" s="108"/>
      <c r="I143" s="108"/>
      <c r="J143" s="108"/>
      <c r="K143" s="108"/>
      <c r="L143" s="108"/>
      <c r="M143" s="108"/>
      <c r="N143" s="108"/>
      <c r="O143" s="108"/>
      <c r="P143" s="108"/>
      <c r="Q143" s="114" t="s">
        <v>226</v>
      </c>
    </row>
    <row r="144" spans="3:17">
      <c r="C144" s="38"/>
      <c r="D144" s="675" t="str">
        <f t="shared" ref="D144:P144" si="32">D9</f>
        <v>01</v>
      </c>
      <c r="E144" s="675" t="str">
        <f t="shared" si="32"/>
        <v>02</v>
      </c>
      <c r="F144" s="675" t="str">
        <f t="shared" si="32"/>
        <v>03</v>
      </c>
      <c r="G144" s="675" t="str">
        <f t="shared" si="32"/>
        <v>04</v>
      </c>
      <c r="H144" s="675" t="str">
        <f t="shared" si="32"/>
        <v>05</v>
      </c>
      <c r="I144" s="675" t="str">
        <f t="shared" si="32"/>
        <v>06</v>
      </c>
      <c r="J144" s="675" t="str">
        <f t="shared" si="32"/>
        <v>07</v>
      </c>
      <c r="K144" s="675" t="str">
        <f t="shared" si="32"/>
        <v>08</v>
      </c>
      <c r="L144" s="675" t="str">
        <f t="shared" si="32"/>
        <v>09</v>
      </c>
      <c r="M144" s="675" t="str">
        <f t="shared" si="32"/>
        <v>10</v>
      </c>
      <c r="N144" s="675" t="str">
        <f t="shared" si="32"/>
        <v>11</v>
      </c>
      <c r="O144" s="675" t="str">
        <f t="shared" si="32"/>
        <v>12</v>
      </c>
      <c r="P144" s="675" t="str">
        <f t="shared" si="32"/>
        <v>13</v>
      </c>
      <c r="Q144" s="675"/>
    </row>
    <row r="145" spans="3:17" ht="24">
      <c r="C145" s="103" t="s">
        <v>58</v>
      </c>
      <c r="D145" s="676" t="str">
        <f t="shared" ref="D145:Q145" si="33">D10</f>
        <v>農林漁業</v>
      </c>
      <c r="E145" s="676" t="str">
        <f t="shared" si="33"/>
        <v>鉱業</v>
      </c>
      <c r="F145" s="676" t="str">
        <f t="shared" si="33"/>
        <v>製造業</v>
      </c>
      <c r="G145" s="676" t="str">
        <f t="shared" si="33"/>
        <v>建設</v>
      </c>
      <c r="H145" s="676" t="str">
        <f t="shared" si="33"/>
        <v>電力・ガス・水道</v>
      </c>
      <c r="I145" s="676" t="str">
        <f t="shared" si="33"/>
        <v>商業　　　　　　　　</v>
      </c>
      <c r="J145" s="676" t="str">
        <f t="shared" si="33"/>
        <v>金融・保険　　　　　</v>
      </c>
      <c r="K145" s="676" t="str">
        <f t="shared" si="33"/>
        <v>不動産　　　　　　　</v>
      </c>
      <c r="L145" s="676" t="str">
        <f t="shared" si="33"/>
        <v>運輸・郵便　　　</v>
      </c>
      <c r="M145" s="676" t="str">
        <f t="shared" si="33"/>
        <v>情報通信</v>
      </c>
      <c r="N145" s="676" t="str">
        <f t="shared" si="33"/>
        <v>公務　　　　　　　　</v>
      </c>
      <c r="O145" s="676" t="str">
        <f t="shared" si="33"/>
        <v>サービス業</v>
      </c>
      <c r="P145" s="676" t="str">
        <f t="shared" si="33"/>
        <v>分類不明</v>
      </c>
      <c r="Q145" s="703" t="str">
        <f t="shared" si="33"/>
        <v>合計</v>
      </c>
    </row>
    <row r="146" spans="3:17">
      <c r="C146" s="105" t="s">
        <v>99</v>
      </c>
      <c r="D146" s="81">
        <f>(D133*D$141)*100</f>
        <v>0</v>
      </c>
      <c r="E146" s="81">
        <f t="shared" ref="E146:P146" si="34">(E133*E$141)*100</f>
        <v>0</v>
      </c>
      <c r="F146" s="81">
        <f t="shared" si="34"/>
        <v>0</v>
      </c>
      <c r="G146" s="81">
        <f t="shared" si="34"/>
        <v>0</v>
      </c>
      <c r="H146" s="81">
        <f t="shared" si="34"/>
        <v>0</v>
      </c>
      <c r="I146" s="81">
        <f t="shared" si="34"/>
        <v>0</v>
      </c>
      <c r="J146" s="81">
        <f t="shared" si="34"/>
        <v>0</v>
      </c>
      <c r="K146" s="81">
        <f t="shared" si="34"/>
        <v>0</v>
      </c>
      <c r="L146" s="81">
        <f t="shared" si="34"/>
        <v>0</v>
      </c>
      <c r="M146" s="81">
        <f t="shared" si="34"/>
        <v>0</v>
      </c>
      <c r="N146" s="81">
        <f t="shared" si="34"/>
        <v>0</v>
      </c>
      <c r="O146" s="81">
        <f t="shared" si="34"/>
        <v>0</v>
      </c>
      <c r="P146" s="81">
        <f t="shared" si="34"/>
        <v>0</v>
      </c>
      <c r="Q146" s="81">
        <f>SUM(D146:P146)</f>
        <v>0</v>
      </c>
    </row>
    <row r="147" spans="3:17">
      <c r="C147" s="106" t="s">
        <v>100</v>
      </c>
      <c r="D147" s="82">
        <f t="shared" ref="D147:P149" si="35">(D134*D$141)*100</f>
        <v>0</v>
      </c>
      <c r="E147" s="82">
        <f t="shared" si="35"/>
        <v>0</v>
      </c>
      <c r="F147" s="82">
        <f t="shared" si="35"/>
        <v>0</v>
      </c>
      <c r="G147" s="82">
        <f t="shared" si="35"/>
        <v>0</v>
      </c>
      <c r="H147" s="82">
        <f t="shared" si="35"/>
        <v>0</v>
      </c>
      <c r="I147" s="82">
        <f t="shared" si="35"/>
        <v>0</v>
      </c>
      <c r="J147" s="82">
        <f t="shared" si="35"/>
        <v>0</v>
      </c>
      <c r="K147" s="82">
        <f t="shared" si="35"/>
        <v>0</v>
      </c>
      <c r="L147" s="82">
        <f t="shared" si="35"/>
        <v>0</v>
      </c>
      <c r="M147" s="82">
        <f t="shared" si="35"/>
        <v>0</v>
      </c>
      <c r="N147" s="82">
        <f t="shared" si="35"/>
        <v>0</v>
      </c>
      <c r="O147" s="82">
        <f t="shared" si="35"/>
        <v>0</v>
      </c>
      <c r="P147" s="82">
        <f t="shared" si="35"/>
        <v>0</v>
      </c>
      <c r="Q147" s="82">
        <f>SUM(D147:P147)</f>
        <v>0</v>
      </c>
    </row>
    <row r="148" spans="3:17">
      <c r="C148" s="106" t="s">
        <v>101</v>
      </c>
      <c r="D148" s="82">
        <f t="shared" si="35"/>
        <v>0</v>
      </c>
      <c r="E148" s="82">
        <f t="shared" si="35"/>
        <v>0</v>
      </c>
      <c r="F148" s="82">
        <f t="shared" si="35"/>
        <v>0</v>
      </c>
      <c r="G148" s="82">
        <f t="shared" si="35"/>
        <v>0</v>
      </c>
      <c r="H148" s="82">
        <f t="shared" si="35"/>
        <v>0</v>
      </c>
      <c r="I148" s="82">
        <f t="shared" si="35"/>
        <v>0</v>
      </c>
      <c r="J148" s="82">
        <f t="shared" si="35"/>
        <v>0</v>
      </c>
      <c r="K148" s="82">
        <f t="shared" si="35"/>
        <v>0</v>
      </c>
      <c r="L148" s="82">
        <f t="shared" si="35"/>
        <v>0</v>
      </c>
      <c r="M148" s="82">
        <f t="shared" si="35"/>
        <v>0</v>
      </c>
      <c r="N148" s="82">
        <f t="shared" si="35"/>
        <v>0</v>
      </c>
      <c r="O148" s="82">
        <f t="shared" si="35"/>
        <v>0</v>
      </c>
      <c r="P148" s="82">
        <f t="shared" si="35"/>
        <v>0</v>
      </c>
      <c r="Q148" s="82">
        <f>SUM(D148:P148)</f>
        <v>0</v>
      </c>
    </row>
    <row r="149" spans="3:17">
      <c r="C149" s="107" t="s">
        <v>91</v>
      </c>
      <c r="D149" s="83">
        <f t="shared" si="35"/>
        <v>0</v>
      </c>
      <c r="E149" s="83">
        <f t="shared" si="35"/>
        <v>0</v>
      </c>
      <c r="F149" s="83">
        <f t="shared" si="35"/>
        <v>0</v>
      </c>
      <c r="G149" s="83">
        <f t="shared" si="35"/>
        <v>0</v>
      </c>
      <c r="H149" s="83">
        <f t="shared" si="35"/>
        <v>0</v>
      </c>
      <c r="I149" s="83">
        <f t="shared" si="35"/>
        <v>0</v>
      </c>
      <c r="J149" s="83">
        <f t="shared" si="35"/>
        <v>0</v>
      </c>
      <c r="K149" s="83">
        <f t="shared" si="35"/>
        <v>0</v>
      </c>
      <c r="L149" s="83">
        <f t="shared" si="35"/>
        <v>0</v>
      </c>
      <c r="M149" s="83">
        <f t="shared" si="35"/>
        <v>0</v>
      </c>
      <c r="N149" s="83">
        <f t="shared" si="35"/>
        <v>0</v>
      </c>
      <c r="O149" s="83">
        <f t="shared" si="35"/>
        <v>0</v>
      </c>
      <c r="P149" s="83">
        <f t="shared" si="35"/>
        <v>0</v>
      </c>
      <c r="Q149" s="83">
        <f>SUM(D149:P149)</f>
        <v>0</v>
      </c>
    </row>
    <row r="150" spans="3:17">
      <c r="D150" s="109"/>
      <c r="E150" s="109"/>
      <c r="F150" s="109"/>
      <c r="G150" s="109"/>
      <c r="H150" s="109"/>
      <c r="I150" s="109"/>
      <c r="J150" s="109"/>
      <c r="K150" s="109"/>
      <c r="L150" s="109"/>
      <c r="M150" s="109"/>
      <c r="N150" s="109"/>
      <c r="O150" s="109"/>
      <c r="P150" s="109"/>
      <c r="Q150" s="109"/>
    </row>
    <row r="151" spans="3:17">
      <c r="D151" s="109"/>
      <c r="E151" s="109"/>
      <c r="F151" s="109"/>
      <c r="G151" s="109"/>
      <c r="H151" s="109"/>
      <c r="I151" s="109"/>
      <c r="J151" s="109"/>
      <c r="K151" s="109"/>
      <c r="L151" s="109"/>
      <c r="M151" s="109"/>
      <c r="N151" s="109"/>
      <c r="O151" s="109"/>
      <c r="P151" s="109"/>
      <c r="Q151" s="109"/>
    </row>
    <row r="157" spans="3:17" ht="17.25">
      <c r="C157" s="36" t="s">
        <v>241</v>
      </c>
      <c r="J157" s="101"/>
      <c r="K157" s="102"/>
      <c r="Q157" s="101"/>
    </row>
    <row r="158" spans="3:17">
      <c r="J158" s="101"/>
      <c r="K158" s="102"/>
      <c r="Q158" s="101"/>
    </row>
    <row r="159" spans="3:17">
      <c r="C159" s="30" t="s">
        <v>242</v>
      </c>
      <c r="J159" s="101"/>
      <c r="K159" s="102"/>
      <c r="Q159" s="114" t="s">
        <v>226</v>
      </c>
    </row>
    <row r="160" spans="3:17">
      <c r="C160" s="38"/>
      <c r="D160" s="675" t="str">
        <f t="shared" ref="D160:P160" si="36">D9</f>
        <v>01</v>
      </c>
      <c r="E160" s="675" t="str">
        <f t="shared" si="36"/>
        <v>02</v>
      </c>
      <c r="F160" s="675" t="str">
        <f t="shared" si="36"/>
        <v>03</v>
      </c>
      <c r="G160" s="675" t="str">
        <f t="shared" si="36"/>
        <v>04</v>
      </c>
      <c r="H160" s="675" t="str">
        <f t="shared" si="36"/>
        <v>05</v>
      </c>
      <c r="I160" s="675" t="str">
        <f t="shared" si="36"/>
        <v>06</v>
      </c>
      <c r="J160" s="675" t="str">
        <f t="shared" si="36"/>
        <v>07</v>
      </c>
      <c r="K160" s="675" t="str">
        <f t="shared" si="36"/>
        <v>08</v>
      </c>
      <c r="L160" s="675" t="str">
        <f t="shared" si="36"/>
        <v>09</v>
      </c>
      <c r="M160" s="675" t="str">
        <f t="shared" si="36"/>
        <v>10</v>
      </c>
      <c r="N160" s="675" t="str">
        <f t="shared" si="36"/>
        <v>11</v>
      </c>
      <c r="O160" s="675" t="str">
        <f t="shared" si="36"/>
        <v>12</v>
      </c>
      <c r="P160" s="675" t="str">
        <f t="shared" si="36"/>
        <v>13</v>
      </c>
      <c r="Q160" s="675"/>
    </row>
    <row r="161" spans="1:18" ht="24">
      <c r="C161" s="103" t="s">
        <v>58</v>
      </c>
      <c r="D161" s="676" t="str">
        <f t="shared" ref="D161:Q161" si="37">D10</f>
        <v>農林漁業</v>
      </c>
      <c r="E161" s="676" t="str">
        <f t="shared" si="37"/>
        <v>鉱業</v>
      </c>
      <c r="F161" s="676" t="str">
        <f t="shared" si="37"/>
        <v>製造業</v>
      </c>
      <c r="G161" s="676" t="str">
        <f t="shared" si="37"/>
        <v>建設</v>
      </c>
      <c r="H161" s="676" t="str">
        <f t="shared" si="37"/>
        <v>電力・ガス・水道</v>
      </c>
      <c r="I161" s="676" t="str">
        <f t="shared" si="37"/>
        <v>商業　　　　　　　　</v>
      </c>
      <c r="J161" s="676" t="str">
        <f t="shared" si="37"/>
        <v>金融・保険　　　　　</v>
      </c>
      <c r="K161" s="676" t="str">
        <f t="shared" si="37"/>
        <v>不動産　　　　　　　</v>
      </c>
      <c r="L161" s="676" t="str">
        <f t="shared" si="37"/>
        <v>運輸・郵便　　　</v>
      </c>
      <c r="M161" s="676" t="str">
        <f t="shared" si="37"/>
        <v>情報通信</v>
      </c>
      <c r="N161" s="676" t="str">
        <f t="shared" si="37"/>
        <v>公務　　　　　　　　</v>
      </c>
      <c r="O161" s="676" t="str">
        <f t="shared" si="37"/>
        <v>サービス業</v>
      </c>
      <c r="P161" s="676" t="str">
        <f t="shared" si="37"/>
        <v>分類不明</v>
      </c>
      <c r="Q161" s="703" t="str">
        <f t="shared" si="37"/>
        <v>合計</v>
      </c>
    </row>
    <row r="162" spans="1:18">
      <c r="C162" s="105" t="s">
        <v>99</v>
      </c>
      <c r="D162" s="81">
        <f>D107+D146</f>
        <v>0</v>
      </c>
      <c r="E162" s="81">
        <f t="shared" ref="E162:P162" si="38">E107+E146</f>
        <v>0</v>
      </c>
      <c r="F162" s="81">
        <f t="shared" si="38"/>
        <v>0</v>
      </c>
      <c r="G162" s="81">
        <f t="shared" si="38"/>
        <v>0</v>
      </c>
      <c r="H162" s="81">
        <f t="shared" si="38"/>
        <v>0</v>
      </c>
      <c r="I162" s="81">
        <f t="shared" si="38"/>
        <v>0</v>
      </c>
      <c r="J162" s="81">
        <f t="shared" si="38"/>
        <v>0</v>
      </c>
      <c r="K162" s="81">
        <f t="shared" si="38"/>
        <v>0</v>
      </c>
      <c r="L162" s="81">
        <f t="shared" si="38"/>
        <v>0</v>
      </c>
      <c r="M162" s="81">
        <f t="shared" si="38"/>
        <v>0</v>
      </c>
      <c r="N162" s="81">
        <f t="shared" si="38"/>
        <v>0</v>
      </c>
      <c r="O162" s="81">
        <f t="shared" si="38"/>
        <v>0</v>
      </c>
      <c r="P162" s="81">
        <f t="shared" si="38"/>
        <v>0</v>
      </c>
      <c r="Q162" s="81">
        <f>SUM(D162:P162)</f>
        <v>0</v>
      </c>
    </row>
    <row r="163" spans="1:18">
      <c r="C163" s="106" t="s">
        <v>100</v>
      </c>
      <c r="D163" s="82">
        <f t="shared" ref="D163:P165" si="39">D108+D147</f>
        <v>0</v>
      </c>
      <c r="E163" s="82">
        <f t="shared" si="39"/>
        <v>0</v>
      </c>
      <c r="F163" s="82">
        <f t="shared" si="39"/>
        <v>0</v>
      </c>
      <c r="G163" s="82">
        <f t="shared" si="39"/>
        <v>0</v>
      </c>
      <c r="H163" s="82">
        <f t="shared" si="39"/>
        <v>0</v>
      </c>
      <c r="I163" s="82">
        <f t="shared" si="39"/>
        <v>0</v>
      </c>
      <c r="J163" s="82">
        <f t="shared" si="39"/>
        <v>0</v>
      </c>
      <c r="K163" s="82">
        <f t="shared" si="39"/>
        <v>0</v>
      </c>
      <c r="L163" s="82">
        <f t="shared" si="39"/>
        <v>0</v>
      </c>
      <c r="M163" s="82">
        <f t="shared" si="39"/>
        <v>0</v>
      </c>
      <c r="N163" s="82">
        <f t="shared" si="39"/>
        <v>0</v>
      </c>
      <c r="O163" s="82">
        <f t="shared" si="39"/>
        <v>0</v>
      </c>
      <c r="P163" s="82">
        <f t="shared" si="39"/>
        <v>0</v>
      </c>
      <c r="Q163" s="82">
        <f>SUM(D163:P163)</f>
        <v>0</v>
      </c>
    </row>
    <row r="164" spans="1:18">
      <c r="C164" s="106" t="s">
        <v>101</v>
      </c>
      <c r="D164" s="82">
        <f t="shared" si="39"/>
        <v>0</v>
      </c>
      <c r="E164" s="82">
        <f t="shared" si="39"/>
        <v>0</v>
      </c>
      <c r="F164" s="82">
        <f t="shared" si="39"/>
        <v>0</v>
      </c>
      <c r="G164" s="82">
        <f t="shared" si="39"/>
        <v>0</v>
      </c>
      <c r="H164" s="82">
        <f t="shared" si="39"/>
        <v>0</v>
      </c>
      <c r="I164" s="82">
        <f t="shared" si="39"/>
        <v>0</v>
      </c>
      <c r="J164" s="82">
        <f t="shared" si="39"/>
        <v>0</v>
      </c>
      <c r="K164" s="82">
        <f t="shared" si="39"/>
        <v>0</v>
      </c>
      <c r="L164" s="82">
        <f t="shared" si="39"/>
        <v>0</v>
      </c>
      <c r="M164" s="82">
        <f t="shared" si="39"/>
        <v>0</v>
      </c>
      <c r="N164" s="82">
        <f t="shared" si="39"/>
        <v>0</v>
      </c>
      <c r="O164" s="82">
        <f t="shared" si="39"/>
        <v>0</v>
      </c>
      <c r="P164" s="82">
        <f t="shared" si="39"/>
        <v>0</v>
      </c>
      <c r="Q164" s="82">
        <f>SUM(D164:P164)</f>
        <v>0</v>
      </c>
    </row>
    <row r="165" spans="1:18">
      <c r="C165" s="107" t="s">
        <v>91</v>
      </c>
      <c r="D165" s="83">
        <f t="shared" si="39"/>
        <v>0</v>
      </c>
      <c r="E165" s="83">
        <f t="shared" si="39"/>
        <v>0</v>
      </c>
      <c r="F165" s="83">
        <f t="shared" si="39"/>
        <v>0</v>
      </c>
      <c r="G165" s="83">
        <f t="shared" si="39"/>
        <v>0</v>
      </c>
      <c r="H165" s="83">
        <f t="shared" si="39"/>
        <v>0</v>
      </c>
      <c r="I165" s="83">
        <f t="shared" si="39"/>
        <v>0</v>
      </c>
      <c r="J165" s="83">
        <f t="shared" si="39"/>
        <v>0</v>
      </c>
      <c r="K165" s="83">
        <f t="shared" si="39"/>
        <v>0</v>
      </c>
      <c r="L165" s="83">
        <f t="shared" si="39"/>
        <v>0</v>
      </c>
      <c r="M165" s="83">
        <f t="shared" si="39"/>
        <v>0</v>
      </c>
      <c r="N165" s="83">
        <f t="shared" si="39"/>
        <v>0</v>
      </c>
      <c r="O165" s="83">
        <f t="shared" si="39"/>
        <v>0</v>
      </c>
      <c r="P165" s="83">
        <f t="shared" si="39"/>
        <v>0</v>
      </c>
      <c r="Q165" s="83">
        <f>SUM(D165:P165)</f>
        <v>0</v>
      </c>
    </row>
    <row r="166" spans="1:18" ht="10.7" customHeight="1"/>
    <row r="167" spans="1:18" ht="13.5" customHeight="1">
      <c r="C167" s="33" t="s">
        <v>104</v>
      </c>
    </row>
    <row r="168" spans="1:18">
      <c r="C168" s="33"/>
    </row>
    <row r="170" spans="1:18" ht="17.25">
      <c r="A170" s="33"/>
      <c r="B170" s="33"/>
      <c r="C170" s="36" t="s">
        <v>243</v>
      </c>
      <c r="D170" s="93"/>
      <c r="E170" s="93"/>
      <c r="F170" s="93"/>
      <c r="G170" s="93"/>
      <c r="H170" s="93"/>
      <c r="I170" s="93"/>
      <c r="J170" s="93"/>
      <c r="K170" s="93"/>
      <c r="L170" s="93"/>
      <c r="M170" s="93"/>
      <c r="N170" s="93"/>
      <c r="O170" s="93"/>
      <c r="P170" s="93"/>
      <c r="Q170" s="93"/>
      <c r="R170" s="93"/>
    </row>
    <row r="171" spans="1:18">
      <c r="A171" s="33"/>
      <c r="B171" s="33"/>
      <c r="C171" s="33"/>
      <c r="D171" s="93"/>
      <c r="E171" s="93"/>
      <c r="F171" s="93"/>
      <c r="G171" s="93"/>
      <c r="H171" s="93"/>
      <c r="I171" s="93"/>
      <c r="J171" s="93"/>
      <c r="K171" s="93"/>
      <c r="L171" s="93"/>
      <c r="M171" s="93"/>
      <c r="N171" s="93"/>
      <c r="O171" s="93"/>
      <c r="P171" s="93"/>
      <c r="Q171" s="93"/>
      <c r="R171" s="93"/>
    </row>
    <row r="172" spans="1:18">
      <c r="A172" s="33"/>
      <c r="B172" s="33"/>
      <c r="C172" s="30" t="s">
        <v>244</v>
      </c>
      <c r="D172" s="93"/>
      <c r="E172" s="93"/>
      <c r="F172" s="93"/>
      <c r="G172" s="93"/>
      <c r="H172" s="93"/>
      <c r="I172" s="93"/>
      <c r="J172" s="93"/>
      <c r="K172" s="93"/>
      <c r="L172" s="93"/>
      <c r="M172" s="93"/>
      <c r="N172" s="93"/>
      <c r="O172" s="93"/>
      <c r="P172" s="93"/>
      <c r="Q172" s="31" t="s">
        <v>142</v>
      </c>
      <c r="R172" s="93"/>
    </row>
    <row r="173" spans="1:18">
      <c r="A173" s="33"/>
      <c r="B173" s="33"/>
      <c r="C173" s="38"/>
      <c r="D173" s="675" t="str">
        <f t="shared" ref="D173:P173" si="40">D9</f>
        <v>01</v>
      </c>
      <c r="E173" s="675" t="str">
        <f t="shared" si="40"/>
        <v>02</v>
      </c>
      <c r="F173" s="675" t="str">
        <f t="shared" si="40"/>
        <v>03</v>
      </c>
      <c r="G173" s="675" t="str">
        <f t="shared" si="40"/>
        <v>04</v>
      </c>
      <c r="H173" s="675" t="str">
        <f t="shared" si="40"/>
        <v>05</v>
      </c>
      <c r="I173" s="675" t="str">
        <f t="shared" si="40"/>
        <v>06</v>
      </c>
      <c r="J173" s="675" t="str">
        <f t="shared" si="40"/>
        <v>07</v>
      </c>
      <c r="K173" s="675" t="str">
        <f t="shared" si="40"/>
        <v>08</v>
      </c>
      <c r="L173" s="675" t="str">
        <f t="shared" si="40"/>
        <v>09</v>
      </c>
      <c r="M173" s="675" t="str">
        <f t="shared" si="40"/>
        <v>10</v>
      </c>
      <c r="N173" s="675" t="str">
        <f t="shared" si="40"/>
        <v>11</v>
      </c>
      <c r="O173" s="675" t="str">
        <f t="shared" si="40"/>
        <v>12</v>
      </c>
      <c r="P173" s="675" t="str">
        <f t="shared" si="40"/>
        <v>13</v>
      </c>
      <c r="Q173" s="675"/>
      <c r="R173" s="93"/>
    </row>
    <row r="174" spans="1:18" ht="24">
      <c r="A174" s="33"/>
      <c r="B174" s="33"/>
      <c r="C174" s="74" t="s">
        <v>58</v>
      </c>
      <c r="D174" s="676" t="str">
        <f t="shared" ref="D174:Q174" si="41">D10</f>
        <v>農林漁業</v>
      </c>
      <c r="E174" s="676" t="str">
        <f t="shared" si="41"/>
        <v>鉱業</v>
      </c>
      <c r="F174" s="676" t="str">
        <f t="shared" si="41"/>
        <v>製造業</v>
      </c>
      <c r="G174" s="676" t="str">
        <f t="shared" si="41"/>
        <v>建設</v>
      </c>
      <c r="H174" s="676" t="str">
        <f t="shared" si="41"/>
        <v>電力・ガス・水道</v>
      </c>
      <c r="I174" s="676" t="str">
        <f t="shared" si="41"/>
        <v>商業　　　　　　　　</v>
      </c>
      <c r="J174" s="676" t="str">
        <f t="shared" si="41"/>
        <v>金融・保険　　　　　</v>
      </c>
      <c r="K174" s="676" t="str">
        <f t="shared" si="41"/>
        <v>不動産　　　　　　　</v>
      </c>
      <c r="L174" s="676" t="str">
        <f t="shared" si="41"/>
        <v>運輸・郵便　　　</v>
      </c>
      <c r="M174" s="676" t="str">
        <f t="shared" si="41"/>
        <v>情報通信</v>
      </c>
      <c r="N174" s="676" t="str">
        <f t="shared" si="41"/>
        <v>公務　　　　　　　　</v>
      </c>
      <c r="O174" s="676" t="str">
        <f t="shared" si="41"/>
        <v>サービス業</v>
      </c>
      <c r="P174" s="676" t="str">
        <f t="shared" si="41"/>
        <v>分類不明</v>
      </c>
      <c r="Q174" s="98" t="str">
        <f t="shared" si="41"/>
        <v>合計</v>
      </c>
      <c r="R174" s="33"/>
    </row>
    <row r="175" spans="1:18">
      <c r="A175" s="33"/>
      <c r="B175" s="33"/>
      <c r="C175" s="75" t="s">
        <v>99</v>
      </c>
      <c r="D175" s="81">
        <f t="shared" ref="D175:P178" si="42">D24+D107</f>
        <v>0</v>
      </c>
      <c r="E175" s="81">
        <f t="shared" si="42"/>
        <v>0</v>
      </c>
      <c r="F175" s="81">
        <f t="shared" si="42"/>
        <v>0</v>
      </c>
      <c r="G175" s="81">
        <f t="shared" si="42"/>
        <v>0</v>
      </c>
      <c r="H175" s="81">
        <f t="shared" si="42"/>
        <v>0</v>
      </c>
      <c r="I175" s="81">
        <f t="shared" si="42"/>
        <v>0</v>
      </c>
      <c r="J175" s="81">
        <f t="shared" si="42"/>
        <v>0</v>
      </c>
      <c r="K175" s="81">
        <f t="shared" si="42"/>
        <v>0</v>
      </c>
      <c r="L175" s="81">
        <f t="shared" si="42"/>
        <v>0</v>
      </c>
      <c r="M175" s="81">
        <f t="shared" si="42"/>
        <v>0</v>
      </c>
      <c r="N175" s="81">
        <f t="shared" si="42"/>
        <v>0</v>
      </c>
      <c r="O175" s="81">
        <f t="shared" si="42"/>
        <v>0</v>
      </c>
      <c r="P175" s="81">
        <f t="shared" si="42"/>
        <v>0</v>
      </c>
      <c r="Q175" s="81">
        <f>SUM(D175:P175)</f>
        <v>0</v>
      </c>
      <c r="R175" s="33"/>
    </row>
    <row r="176" spans="1:18">
      <c r="A176" s="33"/>
      <c r="B176" s="33"/>
      <c r="C176" s="77" t="s">
        <v>100</v>
      </c>
      <c r="D176" s="82">
        <f t="shared" si="42"/>
        <v>0</v>
      </c>
      <c r="E176" s="82">
        <f t="shared" si="42"/>
        <v>0</v>
      </c>
      <c r="F176" s="82">
        <f t="shared" si="42"/>
        <v>0</v>
      </c>
      <c r="G176" s="82">
        <f t="shared" si="42"/>
        <v>0</v>
      </c>
      <c r="H176" s="82">
        <f t="shared" si="42"/>
        <v>0</v>
      </c>
      <c r="I176" s="82">
        <f t="shared" si="42"/>
        <v>0</v>
      </c>
      <c r="J176" s="82">
        <f t="shared" si="42"/>
        <v>0</v>
      </c>
      <c r="K176" s="82">
        <f t="shared" si="42"/>
        <v>0</v>
      </c>
      <c r="L176" s="82">
        <f t="shared" si="42"/>
        <v>0</v>
      </c>
      <c r="M176" s="82">
        <f t="shared" si="42"/>
        <v>0</v>
      </c>
      <c r="N176" s="82">
        <f t="shared" si="42"/>
        <v>0</v>
      </c>
      <c r="O176" s="82">
        <f t="shared" si="42"/>
        <v>0</v>
      </c>
      <c r="P176" s="82">
        <f t="shared" si="42"/>
        <v>0</v>
      </c>
      <c r="Q176" s="82">
        <f>SUM(D176:P176)</f>
        <v>0</v>
      </c>
      <c r="R176" s="33"/>
    </row>
    <row r="177" spans="1:18">
      <c r="A177" s="33"/>
      <c r="B177" s="33"/>
      <c r="C177" s="77" t="s">
        <v>101</v>
      </c>
      <c r="D177" s="82">
        <f t="shared" si="42"/>
        <v>0</v>
      </c>
      <c r="E177" s="82">
        <f t="shared" si="42"/>
        <v>0</v>
      </c>
      <c r="F177" s="82">
        <f t="shared" si="42"/>
        <v>0</v>
      </c>
      <c r="G177" s="82">
        <f t="shared" si="42"/>
        <v>0</v>
      </c>
      <c r="H177" s="82">
        <f t="shared" si="42"/>
        <v>0</v>
      </c>
      <c r="I177" s="82">
        <f t="shared" si="42"/>
        <v>0</v>
      </c>
      <c r="J177" s="82">
        <f t="shared" si="42"/>
        <v>0</v>
      </c>
      <c r="K177" s="82">
        <f t="shared" si="42"/>
        <v>0</v>
      </c>
      <c r="L177" s="82">
        <f t="shared" si="42"/>
        <v>0</v>
      </c>
      <c r="M177" s="82">
        <f t="shared" si="42"/>
        <v>0</v>
      </c>
      <c r="N177" s="82">
        <f t="shared" si="42"/>
        <v>0</v>
      </c>
      <c r="O177" s="82">
        <f t="shared" si="42"/>
        <v>0</v>
      </c>
      <c r="P177" s="82">
        <f t="shared" si="42"/>
        <v>0</v>
      </c>
      <c r="Q177" s="82">
        <f>SUM(D177:P177)</f>
        <v>0</v>
      </c>
      <c r="R177" s="33"/>
    </row>
    <row r="178" spans="1:18">
      <c r="A178" s="33"/>
      <c r="B178" s="33"/>
      <c r="C178" s="79" t="s">
        <v>91</v>
      </c>
      <c r="D178" s="83">
        <f t="shared" si="42"/>
        <v>0</v>
      </c>
      <c r="E178" s="83">
        <f t="shared" si="42"/>
        <v>0</v>
      </c>
      <c r="F178" s="83">
        <f t="shared" si="42"/>
        <v>0</v>
      </c>
      <c r="G178" s="83">
        <f t="shared" si="42"/>
        <v>0</v>
      </c>
      <c r="H178" s="83">
        <f t="shared" si="42"/>
        <v>0</v>
      </c>
      <c r="I178" s="83">
        <f t="shared" si="42"/>
        <v>0</v>
      </c>
      <c r="J178" s="83">
        <f t="shared" si="42"/>
        <v>0</v>
      </c>
      <c r="K178" s="83">
        <f t="shared" si="42"/>
        <v>0</v>
      </c>
      <c r="L178" s="83">
        <f t="shared" si="42"/>
        <v>0</v>
      </c>
      <c r="M178" s="83">
        <f t="shared" si="42"/>
        <v>0</v>
      </c>
      <c r="N178" s="83">
        <f t="shared" si="42"/>
        <v>0</v>
      </c>
      <c r="O178" s="83">
        <f t="shared" si="42"/>
        <v>0</v>
      </c>
      <c r="P178" s="83">
        <f t="shared" si="42"/>
        <v>0</v>
      </c>
      <c r="Q178" s="83">
        <f>SUM(D178:P178)</f>
        <v>0</v>
      </c>
      <c r="R178" s="33"/>
    </row>
    <row r="179" spans="1:18">
      <c r="A179" s="33"/>
      <c r="B179" s="33"/>
      <c r="C179" s="33"/>
      <c r="D179" s="93"/>
      <c r="E179" s="93"/>
      <c r="F179" s="93"/>
      <c r="G179" s="93"/>
      <c r="H179" s="93"/>
      <c r="I179" s="93"/>
      <c r="J179" s="93"/>
      <c r="K179" s="93"/>
      <c r="L179" s="93"/>
      <c r="M179" s="93"/>
      <c r="N179" s="93"/>
      <c r="O179" s="93"/>
      <c r="P179" s="93"/>
      <c r="Q179" s="93"/>
      <c r="R179" s="93"/>
    </row>
    <row r="180" spans="1:18">
      <c r="A180" s="33"/>
      <c r="B180" s="33"/>
      <c r="C180" s="30" t="s">
        <v>245</v>
      </c>
      <c r="D180" s="93"/>
      <c r="E180" s="93"/>
      <c r="F180" s="93"/>
      <c r="G180" s="93"/>
      <c r="H180" s="93"/>
      <c r="I180" s="93"/>
      <c r="J180" s="93"/>
      <c r="K180" s="93"/>
      <c r="L180" s="93"/>
      <c r="M180" s="93"/>
      <c r="N180" s="93"/>
      <c r="O180" s="93"/>
      <c r="P180" s="93"/>
      <c r="Q180" s="31" t="s">
        <v>142</v>
      </c>
      <c r="R180" s="93"/>
    </row>
    <row r="181" spans="1:18">
      <c r="A181" s="33"/>
      <c r="B181" s="33"/>
      <c r="C181" s="38"/>
      <c r="D181" s="675" t="str">
        <f t="shared" ref="D181:P181" si="43">D9</f>
        <v>01</v>
      </c>
      <c r="E181" s="675" t="str">
        <f t="shared" si="43"/>
        <v>02</v>
      </c>
      <c r="F181" s="675" t="str">
        <f t="shared" si="43"/>
        <v>03</v>
      </c>
      <c r="G181" s="675" t="str">
        <f t="shared" si="43"/>
        <v>04</v>
      </c>
      <c r="H181" s="675" t="str">
        <f t="shared" si="43"/>
        <v>05</v>
      </c>
      <c r="I181" s="675" t="str">
        <f t="shared" si="43"/>
        <v>06</v>
      </c>
      <c r="J181" s="675" t="str">
        <f t="shared" si="43"/>
        <v>07</v>
      </c>
      <c r="K181" s="675" t="str">
        <f t="shared" si="43"/>
        <v>08</v>
      </c>
      <c r="L181" s="675" t="str">
        <f t="shared" si="43"/>
        <v>09</v>
      </c>
      <c r="M181" s="675" t="str">
        <f t="shared" si="43"/>
        <v>10</v>
      </c>
      <c r="N181" s="675" t="str">
        <f t="shared" si="43"/>
        <v>11</v>
      </c>
      <c r="O181" s="675" t="str">
        <f t="shared" si="43"/>
        <v>12</v>
      </c>
      <c r="P181" s="675" t="str">
        <f t="shared" si="43"/>
        <v>13</v>
      </c>
      <c r="Q181" s="675"/>
      <c r="R181" s="93"/>
    </row>
    <row r="182" spans="1:18" ht="24">
      <c r="A182" s="33"/>
      <c r="B182" s="33"/>
      <c r="C182" s="74" t="s">
        <v>58</v>
      </c>
      <c r="D182" s="676" t="str">
        <f t="shared" ref="D182:Q182" si="44">D10</f>
        <v>農林漁業</v>
      </c>
      <c r="E182" s="676" t="str">
        <f t="shared" si="44"/>
        <v>鉱業</v>
      </c>
      <c r="F182" s="676" t="str">
        <f t="shared" si="44"/>
        <v>製造業</v>
      </c>
      <c r="G182" s="676" t="str">
        <f t="shared" si="44"/>
        <v>建設</v>
      </c>
      <c r="H182" s="676" t="str">
        <f t="shared" si="44"/>
        <v>電力・ガス・水道</v>
      </c>
      <c r="I182" s="676" t="str">
        <f t="shared" si="44"/>
        <v>商業　　　　　　　　</v>
      </c>
      <c r="J182" s="676" t="str">
        <f t="shared" si="44"/>
        <v>金融・保険　　　　　</v>
      </c>
      <c r="K182" s="676" t="str">
        <f t="shared" si="44"/>
        <v>不動産　　　　　　　</v>
      </c>
      <c r="L182" s="676" t="str">
        <f t="shared" si="44"/>
        <v>運輸・郵便　　　</v>
      </c>
      <c r="M182" s="676" t="str">
        <f t="shared" si="44"/>
        <v>情報通信</v>
      </c>
      <c r="N182" s="676" t="str">
        <f t="shared" si="44"/>
        <v>公務　　　　　　　　</v>
      </c>
      <c r="O182" s="676" t="str">
        <f t="shared" si="44"/>
        <v>サービス業</v>
      </c>
      <c r="P182" s="676" t="str">
        <f t="shared" si="44"/>
        <v>分類不明</v>
      </c>
      <c r="Q182" s="98" t="str">
        <f t="shared" si="44"/>
        <v>合計</v>
      </c>
      <c r="R182" s="93"/>
    </row>
    <row r="183" spans="1:18">
      <c r="A183" s="33"/>
      <c r="B183" s="33"/>
      <c r="C183" s="75" t="s">
        <v>99</v>
      </c>
      <c r="D183" s="81">
        <f t="shared" ref="D183:P186" si="45">D63+D146</f>
        <v>0</v>
      </c>
      <c r="E183" s="81">
        <f t="shared" si="45"/>
        <v>0</v>
      </c>
      <c r="F183" s="81">
        <f t="shared" si="45"/>
        <v>0</v>
      </c>
      <c r="G183" s="81">
        <f t="shared" si="45"/>
        <v>0</v>
      </c>
      <c r="H183" s="81">
        <f t="shared" si="45"/>
        <v>0</v>
      </c>
      <c r="I183" s="81">
        <f t="shared" si="45"/>
        <v>0</v>
      </c>
      <c r="J183" s="81">
        <f t="shared" si="45"/>
        <v>0</v>
      </c>
      <c r="K183" s="81">
        <f t="shared" si="45"/>
        <v>0</v>
      </c>
      <c r="L183" s="81">
        <f t="shared" si="45"/>
        <v>0</v>
      </c>
      <c r="M183" s="81">
        <f t="shared" si="45"/>
        <v>0</v>
      </c>
      <c r="N183" s="81">
        <f t="shared" si="45"/>
        <v>0</v>
      </c>
      <c r="O183" s="81">
        <f t="shared" si="45"/>
        <v>0</v>
      </c>
      <c r="P183" s="81">
        <f t="shared" si="45"/>
        <v>0</v>
      </c>
      <c r="Q183" s="81">
        <f>SUM(D183:P183)</f>
        <v>0</v>
      </c>
      <c r="R183" s="93"/>
    </row>
    <row r="184" spans="1:18">
      <c r="A184" s="33"/>
      <c r="B184" s="33"/>
      <c r="C184" s="77" t="s">
        <v>100</v>
      </c>
      <c r="D184" s="82">
        <f t="shared" si="45"/>
        <v>0</v>
      </c>
      <c r="E184" s="82">
        <f t="shared" si="45"/>
        <v>0</v>
      </c>
      <c r="F184" s="82">
        <f t="shared" si="45"/>
        <v>0</v>
      </c>
      <c r="G184" s="82">
        <f t="shared" si="45"/>
        <v>0</v>
      </c>
      <c r="H184" s="82">
        <f t="shared" si="45"/>
        <v>0</v>
      </c>
      <c r="I184" s="82">
        <f t="shared" si="45"/>
        <v>0</v>
      </c>
      <c r="J184" s="82">
        <f t="shared" si="45"/>
        <v>0</v>
      </c>
      <c r="K184" s="82">
        <f t="shared" si="45"/>
        <v>0</v>
      </c>
      <c r="L184" s="82">
        <f t="shared" si="45"/>
        <v>0</v>
      </c>
      <c r="M184" s="82">
        <f t="shared" si="45"/>
        <v>0</v>
      </c>
      <c r="N184" s="82">
        <f t="shared" si="45"/>
        <v>0</v>
      </c>
      <c r="O184" s="82">
        <f t="shared" si="45"/>
        <v>0</v>
      </c>
      <c r="P184" s="82">
        <f t="shared" si="45"/>
        <v>0</v>
      </c>
      <c r="Q184" s="82">
        <f>SUM(D184:P184)</f>
        <v>0</v>
      </c>
      <c r="R184" s="93"/>
    </row>
    <row r="185" spans="1:18">
      <c r="A185" s="33"/>
      <c r="B185" s="33"/>
      <c r="C185" s="77" t="s">
        <v>101</v>
      </c>
      <c r="D185" s="82">
        <f t="shared" si="45"/>
        <v>0</v>
      </c>
      <c r="E185" s="82">
        <f t="shared" si="45"/>
        <v>0</v>
      </c>
      <c r="F185" s="82">
        <f t="shared" si="45"/>
        <v>0</v>
      </c>
      <c r="G185" s="82">
        <f t="shared" si="45"/>
        <v>0</v>
      </c>
      <c r="H185" s="82">
        <f t="shared" si="45"/>
        <v>0</v>
      </c>
      <c r="I185" s="82">
        <f t="shared" si="45"/>
        <v>0</v>
      </c>
      <c r="J185" s="82">
        <f t="shared" si="45"/>
        <v>0</v>
      </c>
      <c r="K185" s="82">
        <f t="shared" si="45"/>
        <v>0</v>
      </c>
      <c r="L185" s="82">
        <f t="shared" si="45"/>
        <v>0</v>
      </c>
      <c r="M185" s="82">
        <f t="shared" si="45"/>
        <v>0</v>
      </c>
      <c r="N185" s="82">
        <f t="shared" si="45"/>
        <v>0</v>
      </c>
      <c r="O185" s="82">
        <f t="shared" si="45"/>
        <v>0</v>
      </c>
      <c r="P185" s="82">
        <f t="shared" si="45"/>
        <v>0</v>
      </c>
      <c r="Q185" s="82">
        <f>SUM(D185:P185)</f>
        <v>0</v>
      </c>
      <c r="R185" s="93"/>
    </row>
    <row r="186" spans="1:18">
      <c r="A186" s="33"/>
      <c r="B186" s="33"/>
      <c r="C186" s="79" t="s">
        <v>91</v>
      </c>
      <c r="D186" s="83">
        <f t="shared" si="45"/>
        <v>0</v>
      </c>
      <c r="E186" s="83">
        <f t="shared" si="45"/>
        <v>0</v>
      </c>
      <c r="F186" s="83">
        <f t="shared" si="45"/>
        <v>0</v>
      </c>
      <c r="G186" s="83">
        <f t="shared" si="45"/>
        <v>0</v>
      </c>
      <c r="H186" s="83">
        <f t="shared" si="45"/>
        <v>0</v>
      </c>
      <c r="I186" s="83">
        <f t="shared" si="45"/>
        <v>0</v>
      </c>
      <c r="J186" s="83">
        <f t="shared" si="45"/>
        <v>0</v>
      </c>
      <c r="K186" s="83">
        <f t="shared" si="45"/>
        <v>0</v>
      </c>
      <c r="L186" s="83">
        <f t="shared" si="45"/>
        <v>0</v>
      </c>
      <c r="M186" s="83">
        <f t="shared" si="45"/>
        <v>0</v>
      </c>
      <c r="N186" s="83">
        <f t="shared" si="45"/>
        <v>0</v>
      </c>
      <c r="O186" s="83">
        <f t="shared" si="45"/>
        <v>0</v>
      </c>
      <c r="P186" s="83">
        <f t="shared" si="45"/>
        <v>0</v>
      </c>
      <c r="Q186" s="83">
        <f>SUM(D186:P186)</f>
        <v>0</v>
      </c>
      <c r="R186" s="93"/>
    </row>
    <row r="187" spans="1:18">
      <c r="A187" s="33"/>
      <c r="B187" s="33"/>
      <c r="C187" s="33"/>
      <c r="D187" s="93"/>
      <c r="E187" s="93"/>
      <c r="F187" s="93"/>
      <c r="G187" s="93"/>
      <c r="H187" s="93"/>
      <c r="I187" s="93"/>
      <c r="J187" s="93"/>
      <c r="K187" s="93"/>
      <c r="L187" s="93"/>
      <c r="M187" s="93"/>
      <c r="N187" s="93"/>
      <c r="O187" s="93"/>
      <c r="P187" s="93"/>
      <c r="Q187" s="93"/>
      <c r="R187" s="93"/>
    </row>
    <row r="188" spans="1:18">
      <c r="A188" s="33"/>
      <c r="B188" s="33"/>
      <c r="C188" s="30" t="s">
        <v>152</v>
      </c>
      <c r="D188" s="93"/>
      <c r="E188" s="93"/>
      <c r="F188" s="93"/>
      <c r="G188" s="93"/>
      <c r="H188" s="93"/>
      <c r="I188" s="93"/>
      <c r="J188" s="93"/>
      <c r="K188" s="93"/>
      <c r="L188" s="93"/>
      <c r="M188" s="93"/>
      <c r="N188" s="93"/>
      <c r="O188" s="93"/>
      <c r="P188" s="93"/>
      <c r="Q188" s="31" t="s">
        <v>142</v>
      </c>
      <c r="R188" s="93"/>
    </row>
    <row r="189" spans="1:18">
      <c r="A189" s="33"/>
      <c r="B189" s="33"/>
      <c r="C189" s="38"/>
      <c r="D189" s="675" t="str">
        <f t="shared" ref="D189:P189" si="46">D9</f>
        <v>01</v>
      </c>
      <c r="E189" s="675" t="str">
        <f t="shared" si="46"/>
        <v>02</v>
      </c>
      <c r="F189" s="675" t="str">
        <f t="shared" si="46"/>
        <v>03</v>
      </c>
      <c r="G189" s="675" t="str">
        <f t="shared" si="46"/>
        <v>04</v>
      </c>
      <c r="H189" s="675" t="str">
        <f t="shared" si="46"/>
        <v>05</v>
      </c>
      <c r="I189" s="675" t="str">
        <f t="shared" si="46"/>
        <v>06</v>
      </c>
      <c r="J189" s="675" t="str">
        <f t="shared" si="46"/>
        <v>07</v>
      </c>
      <c r="K189" s="675" t="str">
        <f t="shared" si="46"/>
        <v>08</v>
      </c>
      <c r="L189" s="675" t="str">
        <f t="shared" si="46"/>
        <v>09</v>
      </c>
      <c r="M189" s="675" t="str">
        <f t="shared" si="46"/>
        <v>10</v>
      </c>
      <c r="N189" s="675" t="str">
        <f t="shared" si="46"/>
        <v>11</v>
      </c>
      <c r="O189" s="675" t="str">
        <f t="shared" si="46"/>
        <v>12</v>
      </c>
      <c r="P189" s="675" t="str">
        <f t="shared" si="46"/>
        <v>13</v>
      </c>
      <c r="Q189" s="675"/>
      <c r="R189" s="93"/>
    </row>
    <row r="190" spans="1:18" ht="24">
      <c r="A190" s="33"/>
      <c r="B190" s="33"/>
      <c r="C190" s="74" t="s">
        <v>58</v>
      </c>
      <c r="D190" s="676" t="str">
        <f t="shared" ref="D190:Q190" si="47">D10</f>
        <v>農林漁業</v>
      </c>
      <c r="E190" s="676" t="str">
        <f t="shared" si="47"/>
        <v>鉱業</v>
      </c>
      <c r="F190" s="676" t="str">
        <f t="shared" si="47"/>
        <v>製造業</v>
      </c>
      <c r="G190" s="676" t="str">
        <f t="shared" si="47"/>
        <v>建設</v>
      </c>
      <c r="H190" s="676" t="str">
        <f t="shared" si="47"/>
        <v>電力・ガス・水道</v>
      </c>
      <c r="I190" s="676" t="str">
        <f t="shared" si="47"/>
        <v>商業　　　　　　　　</v>
      </c>
      <c r="J190" s="676" t="str">
        <f t="shared" si="47"/>
        <v>金融・保険　　　　　</v>
      </c>
      <c r="K190" s="676" t="str">
        <f t="shared" si="47"/>
        <v>不動産　　　　　　　</v>
      </c>
      <c r="L190" s="676" t="str">
        <f t="shared" si="47"/>
        <v>運輸・郵便　　　</v>
      </c>
      <c r="M190" s="676" t="str">
        <f t="shared" si="47"/>
        <v>情報通信</v>
      </c>
      <c r="N190" s="676" t="str">
        <f t="shared" si="47"/>
        <v>公務　　　　　　　　</v>
      </c>
      <c r="O190" s="676" t="str">
        <f t="shared" si="47"/>
        <v>サービス業</v>
      </c>
      <c r="P190" s="676" t="str">
        <f t="shared" si="47"/>
        <v>分類不明</v>
      </c>
      <c r="Q190" s="98" t="str">
        <f t="shared" si="47"/>
        <v>合計</v>
      </c>
      <c r="R190" s="93"/>
    </row>
    <row r="191" spans="1:18">
      <c r="A191" s="33"/>
      <c r="B191" s="33"/>
      <c r="C191" s="75" t="s">
        <v>99</v>
      </c>
      <c r="D191" s="81">
        <f>D175+D183</f>
        <v>0</v>
      </c>
      <c r="E191" s="81">
        <f t="shared" ref="E191:P191" si="48">E175+E183</f>
        <v>0</v>
      </c>
      <c r="F191" s="81">
        <f t="shared" si="48"/>
        <v>0</v>
      </c>
      <c r="G191" s="81">
        <f t="shared" si="48"/>
        <v>0</v>
      </c>
      <c r="H191" s="81">
        <f t="shared" si="48"/>
        <v>0</v>
      </c>
      <c r="I191" s="81">
        <f t="shared" si="48"/>
        <v>0</v>
      </c>
      <c r="J191" s="81">
        <f t="shared" si="48"/>
        <v>0</v>
      </c>
      <c r="K191" s="81">
        <f t="shared" si="48"/>
        <v>0</v>
      </c>
      <c r="L191" s="81">
        <f t="shared" si="48"/>
        <v>0</v>
      </c>
      <c r="M191" s="81">
        <f t="shared" si="48"/>
        <v>0</v>
      </c>
      <c r="N191" s="81">
        <f t="shared" si="48"/>
        <v>0</v>
      </c>
      <c r="O191" s="81">
        <f t="shared" si="48"/>
        <v>0</v>
      </c>
      <c r="P191" s="81">
        <f t="shared" si="48"/>
        <v>0</v>
      </c>
      <c r="Q191" s="81">
        <f>SUM(D191:P191)</f>
        <v>0</v>
      </c>
      <c r="R191" s="93"/>
    </row>
    <row r="192" spans="1:18">
      <c r="A192" s="33"/>
      <c r="B192" s="33"/>
      <c r="C192" s="77" t="s">
        <v>100</v>
      </c>
      <c r="D192" s="82">
        <f t="shared" ref="D192:P194" si="49">D176+D184</f>
        <v>0</v>
      </c>
      <c r="E192" s="82">
        <f t="shared" si="49"/>
        <v>0</v>
      </c>
      <c r="F192" s="82">
        <f t="shared" si="49"/>
        <v>0</v>
      </c>
      <c r="G192" s="82">
        <f t="shared" si="49"/>
        <v>0</v>
      </c>
      <c r="H192" s="82">
        <f t="shared" si="49"/>
        <v>0</v>
      </c>
      <c r="I192" s="82">
        <f t="shared" si="49"/>
        <v>0</v>
      </c>
      <c r="J192" s="82">
        <f t="shared" si="49"/>
        <v>0</v>
      </c>
      <c r="K192" s="82">
        <f t="shared" si="49"/>
        <v>0</v>
      </c>
      <c r="L192" s="82">
        <f t="shared" si="49"/>
        <v>0</v>
      </c>
      <c r="M192" s="82">
        <f t="shared" si="49"/>
        <v>0</v>
      </c>
      <c r="N192" s="82">
        <f t="shared" si="49"/>
        <v>0</v>
      </c>
      <c r="O192" s="82">
        <f t="shared" si="49"/>
        <v>0</v>
      </c>
      <c r="P192" s="82">
        <f t="shared" si="49"/>
        <v>0</v>
      </c>
      <c r="Q192" s="82">
        <f>SUM(D192:P192)</f>
        <v>0</v>
      </c>
      <c r="R192" s="93"/>
    </row>
    <row r="193" spans="1:18">
      <c r="A193" s="33"/>
      <c r="B193" s="33"/>
      <c r="C193" s="77" t="s">
        <v>101</v>
      </c>
      <c r="D193" s="82">
        <f t="shared" si="49"/>
        <v>0</v>
      </c>
      <c r="E193" s="82">
        <f t="shared" si="49"/>
        <v>0</v>
      </c>
      <c r="F193" s="82">
        <f t="shared" si="49"/>
        <v>0</v>
      </c>
      <c r="G193" s="82">
        <f t="shared" si="49"/>
        <v>0</v>
      </c>
      <c r="H193" s="82">
        <f t="shared" si="49"/>
        <v>0</v>
      </c>
      <c r="I193" s="82">
        <f t="shared" si="49"/>
        <v>0</v>
      </c>
      <c r="J193" s="82">
        <f t="shared" si="49"/>
        <v>0</v>
      </c>
      <c r="K193" s="82">
        <f t="shared" si="49"/>
        <v>0</v>
      </c>
      <c r="L193" s="82">
        <f t="shared" si="49"/>
        <v>0</v>
      </c>
      <c r="M193" s="82">
        <f t="shared" si="49"/>
        <v>0</v>
      </c>
      <c r="N193" s="82">
        <f t="shared" si="49"/>
        <v>0</v>
      </c>
      <c r="O193" s="82">
        <f t="shared" si="49"/>
        <v>0</v>
      </c>
      <c r="P193" s="82">
        <f t="shared" si="49"/>
        <v>0</v>
      </c>
      <c r="Q193" s="82">
        <f>SUM(D193:P193)</f>
        <v>0</v>
      </c>
      <c r="R193" s="93"/>
    </row>
    <row r="194" spans="1:18">
      <c r="A194" s="33"/>
      <c r="B194" s="33"/>
      <c r="C194" s="79" t="s">
        <v>91</v>
      </c>
      <c r="D194" s="83">
        <f t="shared" si="49"/>
        <v>0</v>
      </c>
      <c r="E194" s="83">
        <f t="shared" si="49"/>
        <v>0</v>
      </c>
      <c r="F194" s="83">
        <f t="shared" si="49"/>
        <v>0</v>
      </c>
      <c r="G194" s="83">
        <f t="shared" si="49"/>
        <v>0</v>
      </c>
      <c r="H194" s="83">
        <f t="shared" si="49"/>
        <v>0</v>
      </c>
      <c r="I194" s="83">
        <f t="shared" si="49"/>
        <v>0</v>
      </c>
      <c r="J194" s="83">
        <f t="shared" si="49"/>
        <v>0</v>
      </c>
      <c r="K194" s="83">
        <f t="shared" si="49"/>
        <v>0</v>
      </c>
      <c r="L194" s="83">
        <f t="shared" si="49"/>
        <v>0</v>
      </c>
      <c r="M194" s="83">
        <f t="shared" si="49"/>
        <v>0</v>
      </c>
      <c r="N194" s="83">
        <f t="shared" si="49"/>
        <v>0</v>
      </c>
      <c r="O194" s="83">
        <f t="shared" si="49"/>
        <v>0</v>
      </c>
      <c r="P194" s="83">
        <f t="shared" si="49"/>
        <v>0</v>
      </c>
      <c r="Q194" s="83">
        <f>SUM(D194:P194)</f>
        <v>0</v>
      </c>
      <c r="R194" s="93"/>
    </row>
    <row r="195" spans="1:18" ht="10.7" customHeight="1">
      <c r="A195" s="33"/>
      <c r="B195" s="33"/>
      <c r="C195" s="33"/>
      <c r="D195" s="93"/>
      <c r="E195" s="93"/>
      <c r="F195" s="93"/>
      <c r="G195" s="93"/>
      <c r="H195" s="93"/>
      <c r="I195" s="93"/>
      <c r="J195" s="93"/>
      <c r="K195" s="93"/>
      <c r="L195" s="93"/>
      <c r="M195" s="93"/>
      <c r="N195" s="93"/>
      <c r="O195" s="93"/>
      <c r="P195" s="93"/>
      <c r="Q195" s="93"/>
      <c r="R195" s="93"/>
    </row>
    <row r="196" spans="1:18" ht="13.5" customHeight="1">
      <c r="A196" s="33"/>
      <c r="B196" s="33"/>
      <c r="C196" s="33" t="s">
        <v>104</v>
      </c>
      <c r="D196" s="93"/>
      <c r="E196" s="93"/>
      <c r="F196" s="93"/>
      <c r="G196" s="93"/>
      <c r="H196" s="93"/>
      <c r="I196" s="93"/>
      <c r="J196" s="93"/>
      <c r="K196" s="93"/>
      <c r="L196" s="93"/>
      <c r="M196" s="93"/>
      <c r="N196" s="93"/>
      <c r="O196" s="93"/>
      <c r="P196" s="93"/>
      <c r="Q196" s="93"/>
      <c r="R196" s="93"/>
    </row>
  </sheetData>
  <mergeCells count="1">
    <mergeCell ref="N2:Q2"/>
  </mergeCells>
  <phoneticPr fontId="3"/>
  <pageMargins left="0.78740157480314965" right="0.78740157480314965" top="0.98425196850393704" bottom="0.98425196850393704" header="0.51181102362204722" footer="0.51181102362204722"/>
  <pageSetup paperSize="9" scale="68" orientation="landscape" r:id="rId1"/>
  <headerFooter alignWithMargins="0"/>
  <rowBreaks count="4" manualBreakCount="4">
    <brk id="43" min="1" max="17" man="1"/>
    <brk id="85" min="1" max="17" man="1"/>
    <brk id="126" min="1" max="17" man="1"/>
    <brk id="168" min="1"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2:AA317"/>
  <sheetViews>
    <sheetView showGridLines="0" view="pageBreakPreview" zoomScale="75" zoomScaleNormal="75" zoomScaleSheetLayoutView="100" workbookViewId="0"/>
  </sheetViews>
  <sheetFormatPr defaultRowHeight="12"/>
  <cols>
    <col min="1" max="1" width="2.625" style="117" customWidth="1"/>
    <col min="2" max="2" width="4.5" style="117" customWidth="1"/>
    <col min="3" max="3" width="6.125" style="117" customWidth="1"/>
    <col min="4" max="4" width="3.375" style="117" customWidth="1"/>
    <col min="5" max="5" width="17.5" style="117" customWidth="1"/>
    <col min="6" max="6" width="12.25" style="117" bestFit="1" customWidth="1"/>
    <col min="7" max="7" width="15" style="117" customWidth="1"/>
    <col min="8" max="8" width="3.25" style="117" customWidth="1"/>
    <col min="9" max="9" width="17.5" style="117" customWidth="1"/>
    <col min="10" max="10" width="10.875" style="117" customWidth="1"/>
    <col min="11" max="12" width="7.375" style="117" customWidth="1"/>
    <col min="13" max="13" width="3.375" style="117" customWidth="1"/>
    <col min="14" max="14" width="17.5" style="117" customWidth="1"/>
    <col min="15" max="15" width="10.875" style="117" customWidth="1"/>
    <col min="16" max="16" width="15" style="117" customWidth="1"/>
    <col min="17" max="17" width="3.25" style="117" customWidth="1"/>
    <col min="18" max="18" width="17.375" style="117" customWidth="1"/>
    <col min="19" max="19" width="10.875" style="117" customWidth="1"/>
    <col min="20" max="20" width="14.875" style="117" customWidth="1"/>
    <col min="21" max="21" width="3.25" style="117" customWidth="1"/>
    <col min="22" max="22" width="17.5" style="117" customWidth="1"/>
    <col min="23" max="23" width="10.875" style="117" customWidth="1"/>
    <col min="24" max="24" width="15" style="117" customWidth="1"/>
    <col min="25" max="25" width="3.375" style="117" customWidth="1"/>
    <col min="26" max="26" width="17.5" style="117" customWidth="1"/>
    <col min="27" max="27" width="10.75" style="117" customWidth="1"/>
    <col min="28" max="31" width="5.875" style="117" customWidth="1"/>
    <col min="32" max="16384" width="9" style="117"/>
  </cols>
  <sheetData>
    <row r="2" spans="3:23" ht="12.4" customHeight="1"/>
    <row r="3" spans="3:23" ht="12.4" customHeight="1"/>
    <row r="4" spans="3:23" ht="12.4" customHeight="1">
      <c r="C4" s="95"/>
      <c r="D4" s="95"/>
      <c r="G4" s="118"/>
      <c r="H4" s="118"/>
      <c r="W4" s="119"/>
    </row>
    <row r="5" spans="3:23" ht="12.4" customHeight="1">
      <c r="C5" s="95"/>
      <c r="D5" s="95"/>
      <c r="G5" s="118"/>
      <c r="H5" s="118"/>
      <c r="W5" s="119"/>
    </row>
    <row r="6" spans="3:23" ht="12.4" customHeight="1">
      <c r="C6" s="95"/>
      <c r="D6" s="95"/>
      <c r="G6" s="118"/>
      <c r="H6" s="118"/>
      <c r="W6" s="119"/>
    </row>
    <row r="7" spans="3:23" ht="12.4" customHeight="1">
      <c r="C7" s="95"/>
      <c r="D7" s="95"/>
      <c r="G7" s="118"/>
      <c r="H7" s="118"/>
      <c r="W7" s="119"/>
    </row>
    <row r="8" spans="3:23" ht="12.4" customHeight="1">
      <c r="C8" s="95"/>
      <c r="D8" s="95"/>
      <c r="G8" s="118"/>
      <c r="H8" s="118"/>
    </row>
    <row r="9" spans="3:23" ht="12.4" customHeight="1">
      <c r="N9" s="120"/>
    </row>
    <row r="10" spans="3:23" ht="12.2" customHeight="1"/>
    <row r="13" spans="3:23" ht="14.25">
      <c r="H13" s="121"/>
      <c r="I13" s="763" t="s">
        <v>246</v>
      </c>
      <c r="J13" s="764"/>
      <c r="M13" s="122"/>
      <c r="N13" s="763" t="s">
        <v>247</v>
      </c>
      <c r="O13" s="764"/>
      <c r="Q13" s="121"/>
      <c r="R13" s="763" t="s">
        <v>246</v>
      </c>
      <c r="S13" s="764"/>
      <c r="U13" s="68"/>
      <c r="V13" s="766"/>
      <c r="W13" s="767"/>
    </row>
    <row r="14" spans="3:23" ht="14.25">
      <c r="H14" s="123"/>
      <c r="I14" s="765"/>
      <c r="J14" s="765"/>
      <c r="M14" s="124"/>
      <c r="N14" s="768" t="s">
        <v>248</v>
      </c>
      <c r="O14" s="769"/>
      <c r="Q14" s="123"/>
      <c r="R14" s="765"/>
      <c r="S14" s="765"/>
      <c r="U14" s="68"/>
      <c r="V14" s="766"/>
      <c r="W14" s="767"/>
    </row>
    <row r="15" spans="3:23" ht="12.2" customHeight="1">
      <c r="H15" s="770" t="s">
        <v>86</v>
      </c>
      <c r="I15" s="156" t="str">
        <f>入力_県内外!B6&amp;" "&amp;入力_県内外!C6</f>
        <v>01 農林漁業</v>
      </c>
      <c r="J15" s="126">
        <f>'1次効果'!J73</f>
        <v>0</v>
      </c>
      <c r="M15" s="770" t="s">
        <v>86</v>
      </c>
      <c r="N15" s="125" t="str">
        <f t="shared" ref="N15:N27" si="0">I15</f>
        <v>01 農林漁業</v>
      </c>
      <c r="O15" s="126">
        <f>'1次効果'!N91</f>
        <v>0</v>
      </c>
      <c r="Q15" s="770" t="s">
        <v>86</v>
      </c>
      <c r="R15" s="125" t="str">
        <f t="shared" ref="R15:R27" si="1">I15</f>
        <v>01 農林漁業</v>
      </c>
      <c r="S15" s="126">
        <f>'1次効果'!J239</f>
        <v>0</v>
      </c>
      <c r="U15" s="773"/>
      <c r="V15" s="127"/>
      <c r="W15" s="128"/>
    </row>
    <row r="16" spans="3:23" ht="12.2" customHeight="1">
      <c r="H16" s="771"/>
      <c r="I16" s="160" t="str">
        <f>入力_県内外!B7&amp;" "&amp;入力_県内外!C7</f>
        <v>02 鉱業</v>
      </c>
      <c r="J16" s="129">
        <f>'1次効果'!J74</f>
        <v>0</v>
      </c>
      <c r="M16" s="771"/>
      <c r="N16" s="127" t="str">
        <f t="shared" si="0"/>
        <v>02 鉱業</v>
      </c>
      <c r="O16" s="129">
        <f>'1次効果'!N92</f>
        <v>0</v>
      </c>
      <c r="Q16" s="771"/>
      <c r="R16" s="127" t="str">
        <f t="shared" si="1"/>
        <v>02 鉱業</v>
      </c>
      <c r="S16" s="129">
        <f>'1次効果'!J240</f>
        <v>0</v>
      </c>
      <c r="U16" s="774"/>
      <c r="V16" s="127"/>
      <c r="W16" s="128"/>
    </row>
    <row r="17" spans="1:27" ht="12.2" customHeight="1">
      <c r="H17" s="771"/>
      <c r="I17" s="160" t="str">
        <f>入力_県内外!B8&amp;" "&amp;入力_県内外!C8</f>
        <v>03 製造業</v>
      </c>
      <c r="J17" s="129">
        <f>'1次効果'!J75</f>
        <v>0</v>
      </c>
      <c r="M17" s="771"/>
      <c r="N17" s="127" t="str">
        <f t="shared" si="0"/>
        <v>03 製造業</v>
      </c>
      <c r="O17" s="129">
        <f>'1次効果'!N93</f>
        <v>0</v>
      </c>
      <c r="P17" s="130"/>
      <c r="Q17" s="771"/>
      <c r="R17" s="127" t="str">
        <f t="shared" si="1"/>
        <v>03 製造業</v>
      </c>
      <c r="S17" s="129">
        <f>'1次効果'!J241</f>
        <v>0</v>
      </c>
      <c r="U17" s="774"/>
      <c r="V17" s="127"/>
      <c r="W17" s="128"/>
    </row>
    <row r="18" spans="1:27" ht="12.2" customHeight="1">
      <c r="C18" s="131"/>
      <c r="D18" s="131"/>
      <c r="H18" s="771"/>
      <c r="I18" s="160" t="str">
        <f>入力_県内外!B9&amp;" "&amp;入力_県内外!C9</f>
        <v>04 建設</v>
      </c>
      <c r="J18" s="129">
        <f>'1次効果'!J76</f>
        <v>0</v>
      </c>
      <c r="M18" s="771"/>
      <c r="N18" s="127" t="str">
        <f t="shared" si="0"/>
        <v>04 建設</v>
      </c>
      <c r="O18" s="129">
        <f>'1次効果'!N94</f>
        <v>0</v>
      </c>
      <c r="P18" s="130"/>
      <c r="Q18" s="771"/>
      <c r="R18" s="127" t="str">
        <f t="shared" si="1"/>
        <v>04 建設</v>
      </c>
      <c r="S18" s="129">
        <f>'1次効果'!J242</f>
        <v>0</v>
      </c>
      <c r="U18" s="774"/>
      <c r="V18" s="127"/>
      <c r="W18" s="128"/>
    </row>
    <row r="19" spans="1:27" ht="12.2" customHeight="1">
      <c r="F19" s="132"/>
      <c r="H19" s="771"/>
      <c r="I19" s="160" t="str">
        <f>入力_県内外!B10&amp;" "&amp;入力_県内外!C10</f>
        <v>05 電力・ガス・水道</v>
      </c>
      <c r="J19" s="129">
        <f>'1次効果'!J77</f>
        <v>0</v>
      </c>
      <c r="M19" s="771"/>
      <c r="N19" s="127" t="str">
        <f t="shared" si="0"/>
        <v>05 電力・ガス・水道</v>
      </c>
      <c r="O19" s="129">
        <f>'1次効果'!N95</f>
        <v>0</v>
      </c>
      <c r="P19" s="130"/>
      <c r="Q19" s="771"/>
      <c r="R19" s="127" t="str">
        <f t="shared" si="1"/>
        <v>05 電力・ガス・水道</v>
      </c>
      <c r="S19" s="129">
        <f>'1次効果'!J243</f>
        <v>0</v>
      </c>
      <c r="U19" s="774"/>
      <c r="V19" s="127"/>
      <c r="W19" s="128"/>
    </row>
    <row r="20" spans="1:27" ht="12.2" customHeight="1">
      <c r="C20" s="133"/>
      <c r="D20" s="133"/>
      <c r="F20" s="134"/>
      <c r="H20" s="771"/>
      <c r="I20" s="160" t="str">
        <f>入力_県内外!B11&amp;" "&amp;入力_県内外!C11</f>
        <v>06 商業　　　　　　　　</v>
      </c>
      <c r="J20" s="129">
        <f>'1次効果'!J78</f>
        <v>0</v>
      </c>
      <c r="M20" s="771"/>
      <c r="N20" s="127" t="str">
        <f t="shared" si="0"/>
        <v>06 商業　　　　　　　　</v>
      </c>
      <c r="O20" s="129">
        <f>'1次効果'!N96</f>
        <v>0</v>
      </c>
      <c r="P20" s="130"/>
      <c r="Q20" s="771"/>
      <c r="R20" s="127" t="str">
        <f t="shared" si="1"/>
        <v>06 商業　　　　　　　　</v>
      </c>
      <c r="S20" s="129">
        <f>'1次効果'!J244</f>
        <v>0</v>
      </c>
      <c r="T20" s="135"/>
      <c r="U20" s="774"/>
      <c r="V20" s="127"/>
      <c r="W20" s="128"/>
    </row>
    <row r="21" spans="1:27" ht="12.2" customHeight="1">
      <c r="C21" s="136"/>
      <c r="D21" s="136"/>
      <c r="H21" s="771"/>
      <c r="I21" s="160" t="str">
        <f>入力_県内外!B12&amp;" "&amp;入力_県内外!C12</f>
        <v>07 金融・保険　　　　　</v>
      </c>
      <c r="J21" s="129">
        <f>'1次効果'!J79</f>
        <v>0</v>
      </c>
      <c r="M21" s="771"/>
      <c r="N21" s="127" t="str">
        <f t="shared" si="0"/>
        <v>07 金融・保険　　　　　</v>
      </c>
      <c r="O21" s="129">
        <f>'1次効果'!N97</f>
        <v>0</v>
      </c>
      <c r="P21" s="130"/>
      <c r="Q21" s="771"/>
      <c r="R21" s="127" t="str">
        <f t="shared" si="1"/>
        <v>07 金融・保険　　　　　</v>
      </c>
      <c r="S21" s="129">
        <f>'1次効果'!J245</f>
        <v>0</v>
      </c>
      <c r="T21" s="137"/>
      <c r="U21" s="774"/>
      <c r="V21" s="127"/>
      <c r="W21" s="128"/>
    </row>
    <row r="22" spans="1:27" ht="12.2" customHeight="1">
      <c r="H22" s="771"/>
      <c r="I22" s="160" t="str">
        <f>入力_県内外!B13&amp;" "&amp;入力_県内外!C13</f>
        <v>08 不動産　　　　　　　</v>
      </c>
      <c r="J22" s="129">
        <f>'1次効果'!J80</f>
        <v>0</v>
      </c>
      <c r="M22" s="771"/>
      <c r="N22" s="127" t="str">
        <f t="shared" si="0"/>
        <v>08 不動産　　　　　　　</v>
      </c>
      <c r="O22" s="129">
        <f>'1次効果'!N98</f>
        <v>0</v>
      </c>
      <c r="P22" s="130"/>
      <c r="Q22" s="771"/>
      <c r="R22" s="127" t="str">
        <f t="shared" si="1"/>
        <v>08 不動産　　　　　　　</v>
      </c>
      <c r="S22" s="129">
        <f>'1次効果'!J246</f>
        <v>0</v>
      </c>
      <c r="T22" s="137"/>
      <c r="U22" s="774"/>
      <c r="V22" s="127"/>
      <c r="W22" s="128"/>
    </row>
    <row r="23" spans="1:27" ht="12.2" customHeight="1">
      <c r="H23" s="771"/>
      <c r="I23" s="160" t="str">
        <f>入力_県内外!B14&amp;" "&amp;入力_県内外!C14</f>
        <v>09 運輸・郵便　　　</v>
      </c>
      <c r="J23" s="129">
        <f>'1次効果'!J81</f>
        <v>0</v>
      </c>
      <c r="K23" s="138"/>
      <c r="M23" s="771"/>
      <c r="N23" s="127" t="str">
        <f t="shared" si="0"/>
        <v>09 運輸・郵便　　　</v>
      </c>
      <c r="O23" s="129">
        <f>'1次効果'!N99</f>
        <v>0</v>
      </c>
      <c r="P23" s="130"/>
      <c r="Q23" s="771"/>
      <c r="R23" s="127" t="str">
        <f t="shared" si="1"/>
        <v>09 運輸・郵便　　　</v>
      </c>
      <c r="S23" s="129">
        <f>'1次効果'!J247</f>
        <v>0</v>
      </c>
      <c r="T23" s="136"/>
      <c r="U23" s="774"/>
      <c r="V23" s="127"/>
      <c r="W23" s="128"/>
    </row>
    <row r="24" spans="1:27" ht="12.2" customHeight="1">
      <c r="H24" s="771"/>
      <c r="I24" s="160" t="str">
        <f>入力_県内外!B15&amp;" "&amp;入力_県内外!C15</f>
        <v>10 情報通信</v>
      </c>
      <c r="J24" s="129">
        <f>'1次効果'!J82</f>
        <v>0</v>
      </c>
      <c r="K24" s="138"/>
      <c r="M24" s="771"/>
      <c r="N24" s="127" t="str">
        <f t="shared" si="0"/>
        <v>10 情報通信</v>
      </c>
      <c r="O24" s="129">
        <f>'1次効果'!N100</f>
        <v>0</v>
      </c>
      <c r="P24" s="130"/>
      <c r="Q24" s="771"/>
      <c r="R24" s="127" t="str">
        <f t="shared" si="1"/>
        <v>10 情報通信</v>
      </c>
      <c r="S24" s="129">
        <f>'1次効果'!J248</f>
        <v>0</v>
      </c>
      <c r="T24" s="136"/>
      <c r="U24" s="774"/>
      <c r="V24" s="127"/>
      <c r="W24" s="128"/>
    </row>
    <row r="25" spans="1:27" ht="12.2" customHeight="1">
      <c r="H25" s="771"/>
      <c r="I25" s="160" t="str">
        <f>入力_県内外!B16&amp;" "&amp;入力_県内外!C16</f>
        <v>11 公務　　　　　　　　</v>
      </c>
      <c r="J25" s="129">
        <f>'1次効果'!J83</f>
        <v>0</v>
      </c>
      <c r="K25" s="138"/>
      <c r="M25" s="771"/>
      <c r="N25" s="127" t="str">
        <f t="shared" si="0"/>
        <v>11 公務　　　　　　　　</v>
      </c>
      <c r="O25" s="129">
        <f>'1次効果'!N101</f>
        <v>0</v>
      </c>
      <c r="P25" s="130"/>
      <c r="Q25" s="771"/>
      <c r="R25" s="127" t="str">
        <f t="shared" si="1"/>
        <v>11 公務　　　　　　　　</v>
      </c>
      <c r="S25" s="129">
        <f>'1次効果'!J249</f>
        <v>0</v>
      </c>
      <c r="T25" s="136"/>
      <c r="U25" s="774"/>
      <c r="V25" s="127"/>
      <c r="W25" s="128"/>
    </row>
    <row r="26" spans="1:27" ht="12.2" customHeight="1">
      <c r="A26" s="119"/>
      <c r="B26" s="119"/>
      <c r="C26" s="139"/>
      <c r="D26" s="139"/>
      <c r="F26" s="139"/>
      <c r="H26" s="771"/>
      <c r="I26" s="160" t="str">
        <f>入力_県内外!B17&amp;" "&amp;入力_県内外!C17</f>
        <v>12 サービス業</v>
      </c>
      <c r="J26" s="129">
        <f>'1次効果'!J84</f>
        <v>0</v>
      </c>
      <c r="K26" s="138"/>
      <c r="M26" s="771"/>
      <c r="N26" s="127" t="str">
        <f t="shared" si="0"/>
        <v>12 サービス業</v>
      </c>
      <c r="O26" s="129">
        <f>'1次効果'!N102</f>
        <v>0</v>
      </c>
      <c r="P26" s="130"/>
      <c r="Q26" s="771"/>
      <c r="R26" s="127" t="str">
        <f t="shared" si="1"/>
        <v>12 サービス業</v>
      </c>
      <c r="S26" s="129">
        <f>'1次効果'!J250</f>
        <v>0</v>
      </c>
      <c r="T26" s="136"/>
      <c r="U26" s="774"/>
      <c r="V26" s="127"/>
      <c r="W26" s="128"/>
    </row>
    <row r="27" spans="1:27" ht="12.95" customHeight="1">
      <c r="A27" s="119"/>
      <c r="B27" s="119"/>
      <c r="H27" s="772"/>
      <c r="I27" s="705" t="str">
        <f>入力_県内外!B18&amp;" "&amp;入力_県内外!C18</f>
        <v>13 分類不明</v>
      </c>
      <c r="J27" s="129">
        <f>'1次効果'!J85</f>
        <v>0</v>
      </c>
      <c r="K27" s="138"/>
      <c r="M27" s="772"/>
      <c r="N27" s="127" t="str">
        <f t="shared" si="0"/>
        <v>13 分類不明</v>
      </c>
      <c r="O27" s="129">
        <f>'1次効果'!N103</f>
        <v>0</v>
      </c>
      <c r="P27" s="130"/>
      <c r="Q27" s="772"/>
      <c r="R27" s="127" t="str">
        <f t="shared" si="1"/>
        <v>13 分類不明</v>
      </c>
      <c r="S27" s="129">
        <f>'1次効果'!J251</f>
        <v>0</v>
      </c>
      <c r="T27" s="136"/>
      <c r="U27" s="774"/>
      <c r="V27" s="127"/>
      <c r="W27" s="128"/>
    </row>
    <row r="28" spans="1:27" ht="13.5" customHeight="1">
      <c r="F28" s="131"/>
      <c r="H28" s="140"/>
      <c r="I28" s="141" t="s">
        <v>70</v>
      </c>
      <c r="J28" s="142">
        <f>SUM(J15:J27)</f>
        <v>0</v>
      </c>
      <c r="K28" s="138"/>
      <c r="M28" s="140"/>
      <c r="N28" s="141" t="s">
        <v>70</v>
      </c>
      <c r="O28" s="142">
        <f>SUM(O15:O27)</f>
        <v>0</v>
      </c>
      <c r="P28" s="130"/>
      <c r="Q28" s="140"/>
      <c r="R28" s="141" t="s">
        <v>70</v>
      </c>
      <c r="S28" s="142">
        <f>SUM(S15:S27)</f>
        <v>0</v>
      </c>
      <c r="T28" s="136"/>
      <c r="U28" s="143"/>
      <c r="V28" s="143"/>
      <c r="W28" s="128"/>
    </row>
    <row r="29" spans="1:27" ht="12.2" customHeight="1">
      <c r="F29" s="138"/>
      <c r="J29" s="138"/>
      <c r="K29" s="138"/>
      <c r="N29" s="144"/>
      <c r="O29" s="145"/>
      <c r="P29" s="130"/>
      <c r="T29" s="136"/>
      <c r="U29" s="146"/>
      <c r="V29" s="143"/>
      <c r="W29" s="147"/>
    </row>
    <row r="30" spans="1:27" ht="12.2" customHeight="1" thickBot="1">
      <c r="F30" s="138"/>
      <c r="J30" s="138"/>
      <c r="K30" s="138"/>
      <c r="N30" s="144"/>
      <c r="O30" s="145"/>
      <c r="P30" s="130"/>
      <c r="Q30" s="130"/>
      <c r="S30" s="136"/>
      <c r="T30" s="136"/>
      <c r="U30" s="136"/>
      <c r="V30" s="136"/>
      <c r="W30" s="148"/>
    </row>
    <row r="31" spans="1:27" ht="15" thickTop="1">
      <c r="B31" s="767"/>
      <c r="D31" s="121"/>
      <c r="E31" s="775" t="s">
        <v>258</v>
      </c>
      <c r="F31" s="776"/>
      <c r="H31" s="149"/>
      <c r="I31" s="778" t="s">
        <v>259</v>
      </c>
      <c r="J31" s="779"/>
      <c r="K31" s="138"/>
      <c r="M31" s="150"/>
      <c r="N31" s="782" t="s">
        <v>260</v>
      </c>
      <c r="O31" s="783"/>
      <c r="P31" s="151"/>
      <c r="Q31" s="121"/>
      <c r="R31" s="775" t="s">
        <v>261</v>
      </c>
      <c r="S31" s="776"/>
      <c r="T31" s="136"/>
      <c r="U31" s="149"/>
      <c r="V31" s="802" t="s">
        <v>262</v>
      </c>
      <c r="W31" s="803"/>
      <c r="Y31" s="121"/>
      <c r="Z31" s="785" t="s">
        <v>263</v>
      </c>
      <c r="AA31" s="786"/>
    </row>
    <row r="32" spans="1:27" ht="14.25">
      <c r="B32" s="767"/>
      <c r="D32" s="123"/>
      <c r="E32" s="765"/>
      <c r="F32" s="777"/>
      <c r="H32" s="152"/>
      <c r="I32" s="780"/>
      <c r="J32" s="781"/>
      <c r="K32" s="138"/>
      <c r="M32" s="153"/>
      <c r="N32" s="765"/>
      <c r="O32" s="784"/>
      <c r="P32" s="154"/>
      <c r="Q32" s="123"/>
      <c r="R32" s="765"/>
      <c r="S32" s="777"/>
      <c r="T32" s="136"/>
      <c r="U32" s="152"/>
      <c r="V32" s="765"/>
      <c r="W32" s="804"/>
      <c r="Y32" s="123"/>
      <c r="Z32" s="787" t="s">
        <v>264</v>
      </c>
      <c r="AA32" s="788"/>
    </row>
    <row r="33" spans="2:27">
      <c r="B33" s="128"/>
      <c r="D33" s="789" t="s">
        <v>86</v>
      </c>
      <c r="E33" s="125" t="str">
        <f t="shared" ref="E33:E45" si="2">I15</f>
        <v>01 農林漁業</v>
      </c>
      <c r="F33" s="126">
        <f>'1次効果'!F39</f>
        <v>0</v>
      </c>
      <c r="H33" s="791" t="s">
        <v>86</v>
      </c>
      <c r="I33" s="125" t="str">
        <f t="shared" ref="I33:I45" si="3">I15</f>
        <v>01 農林漁業</v>
      </c>
      <c r="J33" s="155">
        <f>'1次効果'!J39</f>
        <v>0</v>
      </c>
      <c r="K33" s="138"/>
      <c r="M33" s="794" t="s">
        <v>86</v>
      </c>
      <c r="N33" s="125" t="str">
        <f t="shared" ref="N33:N45" si="4">I15</f>
        <v>01 農林漁業</v>
      </c>
      <c r="O33" s="157">
        <f>'1次効果'!E190</f>
        <v>0</v>
      </c>
      <c r="P33" s="158"/>
      <c r="Q33" s="770" t="s">
        <v>86</v>
      </c>
      <c r="R33" s="125" t="str">
        <f t="shared" ref="R33:R45" si="5">I15</f>
        <v>01 農林漁業</v>
      </c>
      <c r="S33" s="126">
        <f>'1次効果'!E309</f>
        <v>0</v>
      </c>
      <c r="T33" s="136"/>
      <c r="U33" s="797" t="s">
        <v>86</v>
      </c>
      <c r="V33" s="125" t="str">
        <f t="shared" ref="V33:V45" si="6">I15</f>
        <v>01 農林漁業</v>
      </c>
      <c r="W33" s="155">
        <f>'1次効果'!F373</f>
        <v>0</v>
      </c>
      <c r="Y33" s="770" t="s">
        <v>86</v>
      </c>
      <c r="Z33" s="125" t="str">
        <f t="shared" ref="Z33:Z45" si="7">I15</f>
        <v>01 農林漁業</v>
      </c>
      <c r="AA33" s="126">
        <f>'1次効果'!N373</f>
        <v>0</v>
      </c>
    </row>
    <row r="34" spans="2:27" ht="12.2" customHeight="1">
      <c r="B34" s="128"/>
      <c r="D34" s="790"/>
      <c r="E34" s="127" t="str">
        <f t="shared" si="2"/>
        <v>02 鉱業</v>
      </c>
      <c r="F34" s="129">
        <f>'1次効果'!F40</f>
        <v>0</v>
      </c>
      <c r="H34" s="792"/>
      <c r="I34" s="127" t="str">
        <f t="shared" si="3"/>
        <v>02 鉱業</v>
      </c>
      <c r="J34" s="159">
        <f>'1次効果'!J40</f>
        <v>0</v>
      </c>
      <c r="K34" s="138"/>
      <c r="M34" s="795"/>
      <c r="N34" s="127" t="str">
        <f t="shared" si="4"/>
        <v>02 鉱業</v>
      </c>
      <c r="O34" s="161">
        <f>'1次効果'!E191</f>
        <v>0</v>
      </c>
      <c r="P34" s="158"/>
      <c r="Q34" s="771"/>
      <c r="R34" s="127" t="str">
        <f t="shared" si="5"/>
        <v>02 鉱業</v>
      </c>
      <c r="S34" s="129">
        <f>'1次効果'!E310</f>
        <v>0</v>
      </c>
      <c r="T34" s="136"/>
      <c r="U34" s="798"/>
      <c r="V34" s="127" t="str">
        <f t="shared" si="6"/>
        <v>02 鉱業</v>
      </c>
      <c r="W34" s="159">
        <f>'1次効果'!F374</f>
        <v>0</v>
      </c>
      <c r="Y34" s="771"/>
      <c r="Z34" s="127" t="str">
        <f t="shared" si="7"/>
        <v>02 鉱業</v>
      </c>
      <c r="AA34" s="129">
        <f>'1次効果'!N374</f>
        <v>0</v>
      </c>
    </row>
    <row r="35" spans="2:27" ht="12.2" customHeight="1">
      <c r="B35" s="128"/>
      <c r="D35" s="790"/>
      <c r="E35" s="127" t="str">
        <f t="shared" si="2"/>
        <v>03 製造業</v>
      </c>
      <c r="F35" s="129">
        <f>'1次効果'!F41</f>
        <v>0</v>
      </c>
      <c r="H35" s="792"/>
      <c r="I35" s="127" t="str">
        <f t="shared" si="3"/>
        <v>03 製造業</v>
      </c>
      <c r="J35" s="159">
        <f>'1次効果'!J41</f>
        <v>0</v>
      </c>
      <c r="K35" s="138"/>
      <c r="M35" s="795"/>
      <c r="N35" s="127" t="str">
        <f t="shared" si="4"/>
        <v>03 製造業</v>
      </c>
      <c r="O35" s="161">
        <f>'1次効果'!E192</f>
        <v>0</v>
      </c>
      <c r="P35" s="158"/>
      <c r="Q35" s="771"/>
      <c r="R35" s="127" t="str">
        <f t="shared" si="5"/>
        <v>03 製造業</v>
      </c>
      <c r="S35" s="129">
        <f>'1次効果'!E311</f>
        <v>0</v>
      </c>
      <c r="T35" s="136"/>
      <c r="U35" s="798"/>
      <c r="V35" s="127" t="str">
        <f t="shared" si="6"/>
        <v>03 製造業</v>
      </c>
      <c r="W35" s="159">
        <f>'1次効果'!F375</f>
        <v>0</v>
      </c>
      <c r="Y35" s="771"/>
      <c r="Z35" s="127" t="str">
        <f t="shared" si="7"/>
        <v>03 製造業</v>
      </c>
      <c r="AA35" s="129">
        <f>'1次効果'!N375</f>
        <v>0</v>
      </c>
    </row>
    <row r="36" spans="2:27" ht="12.2" customHeight="1">
      <c r="B36" s="128"/>
      <c r="D36" s="790"/>
      <c r="E36" s="127" t="str">
        <f t="shared" si="2"/>
        <v>04 建設</v>
      </c>
      <c r="F36" s="129">
        <f>'1次効果'!F42</f>
        <v>0</v>
      </c>
      <c r="H36" s="792"/>
      <c r="I36" s="127" t="str">
        <f t="shared" si="3"/>
        <v>04 建設</v>
      </c>
      <c r="J36" s="159">
        <f>'1次効果'!J42</f>
        <v>0</v>
      </c>
      <c r="K36" s="138"/>
      <c r="M36" s="795"/>
      <c r="N36" s="127" t="str">
        <f t="shared" si="4"/>
        <v>04 建設</v>
      </c>
      <c r="O36" s="161">
        <f>'1次効果'!E193</f>
        <v>0</v>
      </c>
      <c r="P36" s="158"/>
      <c r="Q36" s="771"/>
      <c r="R36" s="127" t="str">
        <f t="shared" si="5"/>
        <v>04 建設</v>
      </c>
      <c r="S36" s="129">
        <f>'1次効果'!E312</f>
        <v>0</v>
      </c>
      <c r="T36" s="136"/>
      <c r="U36" s="798"/>
      <c r="V36" s="127" t="str">
        <f t="shared" si="6"/>
        <v>04 建設</v>
      </c>
      <c r="W36" s="159">
        <f>'1次効果'!F376</f>
        <v>0</v>
      </c>
      <c r="Y36" s="771"/>
      <c r="Z36" s="127" t="str">
        <f t="shared" si="7"/>
        <v>04 建設</v>
      </c>
      <c r="AA36" s="129">
        <f>'1次効果'!N376</f>
        <v>0</v>
      </c>
    </row>
    <row r="37" spans="2:27" ht="12.2" customHeight="1">
      <c r="B37" s="128"/>
      <c r="D37" s="790"/>
      <c r="E37" s="127" t="str">
        <f t="shared" si="2"/>
        <v>05 電力・ガス・水道</v>
      </c>
      <c r="F37" s="129">
        <f>'1次効果'!F43</f>
        <v>0</v>
      </c>
      <c r="H37" s="792"/>
      <c r="I37" s="127" t="str">
        <f t="shared" si="3"/>
        <v>05 電力・ガス・水道</v>
      </c>
      <c r="J37" s="159">
        <f>'1次効果'!J43</f>
        <v>0</v>
      </c>
      <c r="K37" s="138"/>
      <c r="M37" s="795"/>
      <c r="N37" s="127" t="str">
        <f t="shared" si="4"/>
        <v>05 電力・ガス・水道</v>
      </c>
      <c r="O37" s="161">
        <f>'1次効果'!E194</f>
        <v>0</v>
      </c>
      <c r="P37" s="158"/>
      <c r="Q37" s="771"/>
      <c r="R37" s="127" t="str">
        <f t="shared" si="5"/>
        <v>05 電力・ガス・水道</v>
      </c>
      <c r="S37" s="129">
        <f>'1次効果'!E313</f>
        <v>0</v>
      </c>
      <c r="T37" s="136"/>
      <c r="U37" s="798"/>
      <c r="V37" s="127" t="str">
        <f t="shared" si="6"/>
        <v>05 電力・ガス・水道</v>
      </c>
      <c r="W37" s="159">
        <f>'1次効果'!F377</f>
        <v>0</v>
      </c>
      <c r="Y37" s="771"/>
      <c r="Z37" s="127" t="str">
        <f t="shared" si="7"/>
        <v>05 電力・ガス・水道</v>
      </c>
      <c r="AA37" s="129">
        <f>'1次効果'!N377</f>
        <v>0</v>
      </c>
    </row>
    <row r="38" spans="2:27" ht="12.2" customHeight="1">
      <c r="B38" s="128"/>
      <c r="D38" s="790"/>
      <c r="E38" s="127" t="str">
        <f t="shared" si="2"/>
        <v>06 商業　　　　　　　　</v>
      </c>
      <c r="F38" s="129">
        <f>'1次効果'!F44</f>
        <v>0</v>
      </c>
      <c r="H38" s="792"/>
      <c r="I38" s="127" t="str">
        <f t="shared" si="3"/>
        <v>06 商業　　　　　　　　</v>
      </c>
      <c r="J38" s="159">
        <f>'1次効果'!J44</f>
        <v>0</v>
      </c>
      <c r="K38" s="138"/>
      <c r="M38" s="795"/>
      <c r="N38" s="127" t="str">
        <f t="shared" si="4"/>
        <v>06 商業　　　　　　　　</v>
      </c>
      <c r="O38" s="161">
        <f>'1次効果'!E195</f>
        <v>0</v>
      </c>
      <c r="P38" s="158"/>
      <c r="Q38" s="771"/>
      <c r="R38" s="127" t="str">
        <f t="shared" si="5"/>
        <v>06 商業　　　　　　　　</v>
      </c>
      <c r="S38" s="129">
        <f>'1次効果'!E314</f>
        <v>0</v>
      </c>
      <c r="T38" s="137"/>
      <c r="U38" s="798"/>
      <c r="V38" s="127" t="str">
        <f t="shared" si="6"/>
        <v>06 商業　　　　　　　　</v>
      </c>
      <c r="W38" s="159">
        <f>'1次効果'!F378</f>
        <v>0</v>
      </c>
      <c r="Y38" s="771"/>
      <c r="Z38" s="127" t="str">
        <f t="shared" si="7"/>
        <v>06 商業　　　　　　　　</v>
      </c>
      <c r="AA38" s="129">
        <f>'1次効果'!N378</f>
        <v>0</v>
      </c>
    </row>
    <row r="39" spans="2:27" ht="12.2" customHeight="1">
      <c r="B39" s="128"/>
      <c r="D39" s="790"/>
      <c r="E39" s="127" t="str">
        <f t="shared" si="2"/>
        <v>07 金融・保険　　　　　</v>
      </c>
      <c r="F39" s="129">
        <f>'1次効果'!F45</f>
        <v>0</v>
      </c>
      <c r="H39" s="792"/>
      <c r="I39" s="127" t="str">
        <f t="shared" si="3"/>
        <v>07 金融・保険　　　　　</v>
      </c>
      <c r="J39" s="159">
        <f>'1次効果'!J45</f>
        <v>0</v>
      </c>
      <c r="K39" s="138"/>
      <c r="M39" s="795"/>
      <c r="N39" s="127" t="str">
        <f t="shared" si="4"/>
        <v>07 金融・保険　　　　　</v>
      </c>
      <c r="O39" s="161">
        <f>'1次効果'!E196</f>
        <v>0</v>
      </c>
      <c r="P39" s="158"/>
      <c r="Q39" s="771"/>
      <c r="R39" s="127" t="str">
        <f t="shared" si="5"/>
        <v>07 金融・保険　　　　　</v>
      </c>
      <c r="S39" s="129">
        <f>'1次効果'!E315</f>
        <v>0</v>
      </c>
      <c r="T39" s="137"/>
      <c r="U39" s="798"/>
      <c r="V39" s="127" t="str">
        <f t="shared" si="6"/>
        <v>07 金融・保険　　　　　</v>
      </c>
      <c r="W39" s="159">
        <f>'1次効果'!F379</f>
        <v>0</v>
      </c>
      <c r="Y39" s="771"/>
      <c r="Z39" s="127" t="str">
        <f t="shared" si="7"/>
        <v>07 金融・保険　　　　　</v>
      </c>
      <c r="AA39" s="129">
        <f>'1次効果'!N379</f>
        <v>0</v>
      </c>
    </row>
    <row r="40" spans="2:27" ht="12.2" customHeight="1">
      <c r="B40" s="128"/>
      <c r="D40" s="790"/>
      <c r="E40" s="127" t="str">
        <f t="shared" si="2"/>
        <v>08 不動産　　　　　　　</v>
      </c>
      <c r="F40" s="129">
        <f>'1次効果'!F46</f>
        <v>0</v>
      </c>
      <c r="H40" s="792"/>
      <c r="I40" s="127" t="str">
        <f t="shared" si="3"/>
        <v>08 不動産　　　　　　　</v>
      </c>
      <c r="J40" s="159">
        <f>'1次効果'!J46</f>
        <v>0</v>
      </c>
      <c r="K40" s="138"/>
      <c r="M40" s="795"/>
      <c r="N40" s="127" t="str">
        <f t="shared" si="4"/>
        <v>08 不動産　　　　　　　</v>
      </c>
      <c r="O40" s="161">
        <f>'1次効果'!E197</f>
        <v>0</v>
      </c>
      <c r="P40" s="158"/>
      <c r="Q40" s="771"/>
      <c r="R40" s="127" t="str">
        <f t="shared" si="5"/>
        <v>08 不動産　　　　　　　</v>
      </c>
      <c r="S40" s="129">
        <f>'1次効果'!E316</f>
        <v>0</v>
      </c>
      <c r="T40" s="137"/>
      <c r="U40" s="798"/>
      <c r="V40" s="127" t="str">
        <f t="shared" si="6"/>
        <v>08 不動産　　　　　　　</v>
      </c>
      <c r="W40" s="159">
        <f>'1次効果'!F380</f>
        <v>0</v>
      </c>
      <c r="Y40" s="771"/>
      <c r="Z40" s="127" t="str">
        <f t="shared" si="7"/>
        <v>08 不動産　　　　　　　</v>
      </c>
      <c r="AA40" s="129">
        <f>'1次効果'!N380</f>
        <v>0</v>
      </c>
    </row>
    <row r="41" spans="2:27" ht="12.2" customHeight="1">
      <c r="B41" s="128"/>
      <c r="D41" s="790"/>
      <c r="E41" s="127" t="str">
        <f t="shared" si="2"/>
        <v>09 運輸・郵便　　　</v>
      </c>
      <c r="F41" s="129">
        <f>'1次効果'!F47</f>
        <v>0</v>
      </c>
      <c r="H41" s="792"/>
      <c r="I41" s="127" t="str">
        <f t="shared" si="3"/>
        <v>09 運輸・郵便　　　</v>
      </c>
      <c r="J41" s="159">
        <f>'1次効果'!J47</f>
        <v>0</v>
      </c>
      <c r="K41" s="138"/>
      <c r="M41" s="795"/>
      <c r="N41" s="127" t="str">
        <f t="shared" si="4"/>
        <v>09 運輸・郵便　　　</v>
      </c>
      <c r="O41" s="161">
        <f>'1次効果'!E198</f>
        <v>0</v>
      </c>
      <c r="P41" s="158"/>
      <c r="Q41" s="771"/>
      <c r="R41" s="127" t="str">
        <f t="shared" si="5"/>
        <v>09 運輸・郵便　　　</v>
      </c>
      <c r="S41" s="129">
        <f>'1次効果'!E317</f>
        <v>0</v>
      </c>
      <c r="T41" s="137"/>
      <c r="U41" s="798"/>
      <c r="V41" s="127" t="str">
        <f t="shared" si="6"/>
        <v>09 運輸・郵便　　　</v>
      </c>
      <c r="W41" s="159">
        <f>'1次効果'!F381</f>
        <v>0</v>
      </c>
      <c r="Y41" s="771"/>
      <c r="Z41" s="127" t="str">
        <f t="shared" si="7"/>
        <v>09 運輸・郵便　　　</v>
      </c>
      <c r="AA41" s="129">
        <f>'1次効果'!N381</f>
        <v>0</v>
      </c>
    </row>
    <row r="42" spans="2:27" ht="12.2" customHeight="1">
      <c r="B42" s="128"/>
      <c r="D42" s="790"/>
      <c r="E42" s="127" t="str">
        <f t="shared" si="2"/>
        <v>10 情報通信</v>
      </c>
      <c r="F42" s="129">
        <f>'1次効果'!F48</f>
        <v>0</v>
      </c>
      <c r="H42" s="792"/>
      <c r="I42" s="127" t="str">
        <f t="shared" si="3"/>
        <v>10 情報通信</v>
      </c>
      <c r="J42" s="159">
        <f>'1次効果'!J48</f>
        <v>0</v>
      </c>
      <c r="K42" s="138"/>
      <c r="M42" s="795"/>
      <c r="N42" s="127" t="str">
        <f t="shared" si="4"/>
        <v>10 情報通信</v>
      </c>
      <c r="O42" s="161">
        <f>'1次効果'!E199</f>
        <v>0</v>
      </c>
      <c r="P42" s="158"/>
      <c r="Q42" s="771"/>
      <c r="R42" s="127" t="str">
        <f t="shared" si="5"/>
        <v>10 情報通信</v>
      </c>
      <c r="S42" s="129">
        <f>'1次効果'!E318</f>
        <v>0</v>
      </c>
      <c r="T42" s="137"/>
      <c r="U42" s="798"/>
      <c r="V42" s="127" t="str">
        <f t="shared" si="6"/>
        <v>10 情報通信</v>
      </c>
      <c r="W42" s="159">
        <f>'1次効果'!F382</f>
        <v>0</v>
      </c>
      <c r="Y42" s="771"/>
      <c r="Z42" s="127" t="str">
        <f t="shared" si="7"/>
        <v>10 情報通信</v>
      </c>
      <c r="AA42" s="129">
        <f>'1次効果'!N382</f>
        <v>0</v>
      </c>
    </row>
    <row r="43" spans="2:27" ht="12.2" customHeight="1">
      <c r="B43" s="128"/>
      <c r="D43" s="790"/>
      <c r="E43" s="127" t="str">
        <f t="shared" si="2"/>
        <v>11 公務　　　　　　　　</v>
      </c>
      <c r="F43" s="129">
        <f>'1次効果'!F49</f>
        <v>0</v>
      </c>
      <c r="H43" s="792"/>
      <c r="I43" s="127" t="str">
        <f t="shared" si="3"/>
        <v>11 公務　　　　　　　　</v>
      </c>
      <c r="J43" s="159">
        <f>'1次効果'!J49</f>
        <v>0</v>
      </c>
      <c r="K43" s="138"/>
      <c r="M43" s="795"/>
      <c r="N43" s="127" t="str">
        <f t="shared" si="4"/>
        <v>11 公務　　　　　　　　</v>
      </c>
      <c r="O43" s="161">
        <f>'1次効果'!E200</f>
        <v>0</v>
      </c>
      <c r="P43" s="158"/>
      <c r="Q43" s="771"/>
      <c r="R43" s="127" t="str">
        <f t="shared" si="5"/>
        <v>11 公務　　　　　　　　</v>
      </c>
      <c r="S43" s="129">
        <f>'1次効果'!E319</f>
        <v>0</v>
      </c>
      <c r="T43" s="137"/>
      <c r="U43" s="798"/>
      <c r="V43" s="127" t="str">
        <f t="shared" si="6"/>
        <v>11 公務　　　　　　　　</v>
      </c>
      <c r="W43" s="159">
        <f>'1次効果'!F383</f>
        <v>0</v>
      </c>
      <c r="Y43" s="771"/>
      <c r="Z43" s="127" t="str">
        <f t="shared" si="7"/>
        <v>11 公務　　　　　　　　</v>
      </c>
      <c r="AA43" s="129">
        <f>'1次効果'!N383</f>
        <v>0</v>
      </c>
    </row>
    <row r="44" spans="2:27" ht="12.2" customHeight="1">
      <c r="B44" s="128"/>
      <c r="D44" s="790"/>
      <c r="E44" s="127" t="str">
        <f t="shared" si="2"/>
        <v>12 サービス業</v>
      </c>
      <c r="F44" s="129">
        <f>'1次効果'!F50</f>
        <v>0</v>
      </c>
      <c r="H44" s="792"/>
      <c r="I44" s="127" t="str">
        <f t="shared" si="3"/>
        <v>12 サービス業</v>
      </c>
      <c r="J44" s="159">
        <f>'1次効果'!J50</f>
        <v>0</v>
      </c>
      <c r="K44" s="138"/>
      <c r="M44" s="795"/>
      <c r="N44" s="127" t="str">
        <f t="shared" si="4"/>
        <v>12 サービス業</v>
      </c>
      <c r="O44" s="161">
        <f>'1次効果'!E201</f>
        <v>0</v>
      </c>
      <c r="P44" s="158"/>
      <c r="Q44" s="771"/>
      <c r="R44" s="127" t="str">
        <f t="shared" si="5"/>
        <v>12 サービス業</v>
      </c>
      <c r="S44" s="129">
        <f>'1次効果'!E320</f>
        <v>0</v>
      </c>
      <c r="T44" s="137"/>
      <c r="U44" s="798"/>
      <c r="V44" s="127" t="str">
        <f t="shared" si="6"/>
        <v>12 サービス業</v>
      </c>
      <c r="W44" s="159">
        <f>'1次効果'!F384</f>
        <v>0</v>
      </c>
      <c r="Y44" s="771"/>
      <c r="Z44" s="127" t="str">
        <f t="shared" si="7"/>
        <v>12 サービス業</v>
      </c>
      <c r="AA44" s="129">
        <f>'1次効果'!N384</f>
        <v>0</v>
      </c>
    </row>
    <row r="45" spans="2:27" ht="12.2" customHeight="1">
      <c r="B45" s="128"/>
      <c r="D45" s="790"/>
      <c r="E45" s="127" t="str">
        <f t="shared" si="2"/>
        <v>13 分類不明</v>
      </c>
      <c r="F45" s="129">
        <f>'1次効果'!F51</f>
        <v>0</v>
      </c>
      <c r="H45" s="793"/>
      <c r="I45" s="127" t="str">
        <f t="shared" si="3"/>
        <v>13 分類不明</v>
      </c>
      <c r="J45" s="159">
        <f>'1次効果'!J51</f>
        <v>0</v>
      </c>
      <c r="K45" s="138"/>
      <c r="M45" s="796"/>
      <c r="N45" s="127" t="str">
        <f t="shared" si="4"/>
        <v>13 分類不明</v>
      </c>
      <c r="O45" s="161">
        <f>'1次効果'!E202</f>
        <v>0</v>
      </c>
      <c r="P45" s="158"/>
      <c r="Q45" s="772"/>
      <c r="R45" s="127" t="str">
        <f t="shared" si="5"/>
        <v>13 分類不明</v>
      </c>
      <c r="S45" s="129">
        <f>'1次効果'!E321</f>
        <v>0</v>
      </c>
      <c r="T45" s="137"/>
      <c r="U45" s="799"/>
      <c r="V45" s="127" t="str">
        <f t="shared" si="6"/>
        <v>13 分類不明</v>
      </c>
      <c r="W45" s="159">
        <f>'1次効果'!F385</f>
        <v>0</v>
      </c>
      <c r="Y45" s="772"/>
      <c r="Z45" s="127" t="str">
        <f t="shared" si="7"/>
        <v>13 分類不明</v>
      </c>
      <c r="AA45" s="129">
        <f>'1次効果'!N385</f>
        <v>0</v>
      </c>
    </row>
    <row r="46" spans="2:27">
      <c r="B46" s="128"/>
      <c r="D46" s="140"/>
      <c r="E46" s="162" t="s">
        <v>70</v>
      </c>
      <c r="F46" s="142">
        <f>'1次効果'!F52</f>
        <v>0</v>
      </c>
      <c r="H46" s="791" t="s">
        <v>72</v>
      </c>
      <c r="I46" s="125" t="str">
        <f t="shared" ref="I46:I58" si="8">I15</f>
        <v>01 農林漁業</v>
      </c>
      <c r="J46" s="155">
        <f>'1次効果'!J56</f>
        <v>0</v>
      </c>
      <c r="K46" s="136"/>
      <c r="M46" s="794" t="s">
        <v>72</v>
      </c>
      <c r="N46" s="125" t="str">
        <f t="shared" ref="N46:N58" si="9">I15</f>
        <v>01 農林漁業</v>
      </c>
      <c r="O46" s="157">
        <f>'1次効果'!E203</f>
        <v>0</v>
      </c>
      <c r="P46" s="158"/>
      <c r="Q46" s="770" t="s">
        <v>72</v>
      </c>
      <c r="R46" s="125" t="str">
        <f t="shared" ref="R46:R58" si="10">I15</f>
        <v>01 農林漁業</v>
      </c>
      <c r="S46" s="126">
        <f>'1次効果'!E322</f>
        <v>0</v>
      </c>
      <c r="T46" s="137"/>
      <c r="U46" s="797" t="s">
        <v>72</v>
      </c>
      <c r="V46" s="125" t="str">
        <f t="shared" ref="V46:V58" si="11">I15</f>
        <v>01 農林漁業</v>
      </c>
      <c r="W46" s="155">
        <f>'1次効果'!F386</f>
        <v>0</v>
      </c>
      <c r="Y46" s="770" t="s">
        <v>72</v>
      </c>
      <c r="Z46" s="125" t="str">
        <f t="shared" ref="Z46:Z58" si="12">I15</f>
        <v>01 農林漁業</v>
      </c>
      <c r="AA46" s="126">
        <f>'1次効果'!N386</f>
        <v>0</v>
      </c>
    </row>
    <row r="47" spans="2:27">
      <c r="F47" s="163"/>
      <c r="H47" s="792"/>
      <c r="I47" s="127" t="str">
        <f t="shared" si="8"/>
        <v>02 鉱業</v>
      </c>
      <c r="J47" s="159">
        <f>'1次効果'!J57</f>
        <v>0</v>
      </c>
      <c r="M47" s="795"/>
      <c r="N47" s="127" t="str">
        <f t="shared" si="9"/>
        <v>02 鉱業</v>
      </c>
      <c r="O47" s="161">
        <f>'1次効果'!E204</f>
        <v>0</v>
      </c>
      <c r="P47" s="158"/>
      <c r="Q47" s="771"/>
      <c r="R47" s="127" t="str">
        <f t="shared" si="10"/>
        <v>02 鉱業</v>
      </c>
      <c r="S47" s="129">
        <f>'1次効果'!E323</f>
        <v>0</v>
      </c>
      <c r="U47" s="798"/>
      <c r="V47" s="127" t="str">
        <f t="shared" si="11"/>
        <v>02 鉱業</v>
      </c>
      <c r="W47" s="159">
        <f>'1次効果'!F387</f>
        <v>0</v>
      </c>
      <c r="Y47" s="771"/>
      <c r="Z47" s="127" t="str">
        <f t="shared" si="12"/>
        <v>02 鉱業</v>
      </c>
      <c r="AA47" s="129">
        <f>'1次効果'!N387</f>
        <v>0</v>
      </c>
    </row>
    <row r="48" spans="2:27">
      <c r="F48" s="163"/>
      <c r="H48" s="792"/>
      <c r="I48" s="127" t="str">
        <f t="shared" si="8"/>
        <v>03 製造業</v>
      </c>
      <c r="J48" s="159">
        <f>'1次効果'!J58</f>
        <v>0</v>
      </c>
      <c r="M48" s="795"/>
      <c r="N48" s="127" t="str">
        <f t="shared" si="9"/>
        <v>03 製造業</v>
      </c>
      <c r="O48" s="161">
        <f>'1次効果'!E205</f>
        <v>0</v>
      </c>
      <c r="P48" s="164"/>
      <c r="Q48" s="771"/>
      <c r="R48" s="127" t="str">
        <f t="shared" si="10"/>
        <v>03 製造業</v>
      </c>
      <c r="S48" s="129">
        <f>'1次効果'!E324</f>
        <v>0</v>
      </c>
      <c r="U48" s="798"/>
      <c r="V48" s="127" t="str">
        <f t="shared" si="11"/>
        <v>03 製造業</v>
      </c>
      <c r="W48" s="159">
        <f>'1次効果'!F388</f>
        <v>0</v>
      </c>
      <c r="Y48" s="771"/>
      <c r="Z48" s="127" t="str">
        <f t="shared" si="12"/>
        <v>03 製造業</v>
      </c>
      <c r="AA48" s="129">
        <f>'1次効果'!N388</f>
        <v>0</v>
      </c>
    </row>
    <row r="49" spans="6:27">
      <c r="F49" s="163"/>
      <c r="H49" s="792"/>
      <c r="I49" s="127" t="str">
        <f t="shared" si="8"/>
        <v>04 建設</v>
      </c>
      <c r="J49" s="159">
        <f>'1次効果'!J59</f>
        <v>0</v>
      </c>
      <c r="M49" s="795"/>
      <c r="N49" s="127" t="str">
        <f t="shared" si="9"/>
        <v>04 建設</v>
      </c>
      <c r="O49" s="161">
        <f>'1次効果'!E206</f>
        <v>0</v>
      </c>
      <c r="P49" s="800"/>
      <c r="Q49" s="771"/>
      <c r="R49" s="127" t="str">
        <f t="shared" si="10"/>
        <v>04 建設</v>
      </c>
      <c r="S49" s="129">
        <f>'1次効果'!E325</f>
        <v>0</v>
      </c>
      <c r="U49" s="798"/>
      <c r="V49" s="127" t="str">
        <f t="shared" si="11"/>
        <v>04 建設</v>
      </c>
      <c r="W49" s="159">
        <f>'1次効果'!F389</f>
        <v>0</v>
      </c>
      <c r="Y49" s="771"/>
      <c r="Z49" s="127" t="str">
        <f t="shared" si="12"/>
        <v>04 建設</v>
      </c>
      <c r="AA49" s="129">
        <f>'1次効果'!N389</f>
        <v>0</v>
      </c>
    </row>
    <row r="50" spans="6:27">
      <c r="F50" s="163"/>
      <c r="H50" s="792"/>
      <c r="I50" s="127" t="str">
        <f t="shared" si="8"/>
        <v>05 電力・ガス・水道</v>
      </c>
      <c r="J50" s="159">
        <f>'1次効果'!J60</f>
        <v>0</v>
      </c>
      <c r="M50" s="795"/>
      <c r="N50" s="127" t="str">
        <f t="shared" si="9"/>
        <v>05 電力・ガス・水道</v>
      </c>
      <c r="O50" s="161">
        <f>'1次効果'!E207</f>
        <v>0</v>
      </c>
      <c r="P50" s="801"/>
      <c r="Q50" s="771"/>
      <c r="R50" s="127" t="str">
        <f t="shared" si="10"/>
        <v>05 電力・ガス・水道</v>
      </c>
      <c r="S50" s="129">
        <f>'1次効果'!E326</f>
        <v>0</v>
      </c>
      <c r="U50" s="798"/>
      <c r="V50" s="127" t="str">
        <f t="shared" si="11"/>
        <v>05 電力・ガス・水道</v>
      </c>
      <c r="W50" s="159">
        <f>'1次効果'!F390</f>
        <v>0</v>
      </c>
      <c r="Y50" s="771"/>
      <c r="Z50" s="127" t="str">
        <f t="shared" si="12"/>
        <v>05 電力・ガス・水道</v>
      </c>
      <c r="AA50" s="129">
        <f>'1次効果'!N390</f>
        <v>0</v>
      </c>
    </row>
    <row r="51" spans="6:27">
      <c r="F51" s="163"/>
      <c r="H51" s="792"/>
      <c r="I51" s="127" t="str">
        <f t="shared" si="8"/>
        <v>06 商業　　　　　　　　</v>
      </c>
      <c r="J51" s="159">
        <f>'1次効果'!J61</f>
        <v>0</v>
      </c>
      <c r="M51" s="795"/>
      <c r="N51" s="127" t="str">
        <f t="shared" si="9"/>
        <v>06 商業　　　　　　　　</v>
      </c>
      <c r="O51" s="161">
        <f>'1次効果'!E208</f>
        <v>0</v>
      </c>
      <c r="P51" s="800"/>
      <c r="Q51" s="771"/>
      <c r="R51" s="127" t="str">
        <f t="shared" si="10"/>
        <v>06 商業　　　　　　　　</v>
      </c>
      <c r="S51" s="129">
        <f>'1次効果'!E327</f>
        <v>0</v>
      </c>
      <c r="U51" s="798"/>
      <c r="V51" s="127" t="str">
        <f t="shared" si="11"/>
        <v>06 商業　　　　　　　　</v>
      </c>
      <c r="W51" s="159">
        <f>'1次効果'!F391</f>
        <v>0</v>
      </c>
      <c r="Y51" s="771"/>
      <c r="Z51" s="127" t="str">
        <f t="shared" si="12"/>
        <v>06 商業　　　　　　　　</v>
      </c>
      <c r="AA51" s="129">
        <f>'1次効果'!N391</f>
        <v>0</v>
      </c>
    </row>
    <row r="52" spans="6:27">
      <c r="F52" s="163"/>
      <c r="H52" s="792"/>
      <c r="I52" s="127" t="str">
        <f t="shared" si="8"/>
        <v>07 金融・保険　　　　　</v>
      </c>
      <c r="J52" s="159">
        <f>'1次効果'!J62</f>
        <v>0</v>
      </c>
      <c r="M52" s="795"/>
      <c r="N52" s="127" t="str">
        <f t="shared" si="9"/>
        <v>07 金融・保険　　　　　</v>
      </c>
      <c r="O52" s="161">
        <f>'1次効果'!E209</f>
        <v>0</v>
      </c>
      <c r="P52" s="801"/>
      <c r="Q52" s="771"/>
      <c r="R52" s="127" t="str">
        <f t="shared" si="10"/>
        <v>07 金融・保険　　　　　</v>
      </c>
      <c r="S52" s="129">
        <f>'1次効果'!E328</f>
        <v>0</v>
      </c>
      <c r="U52" s="798"/>
      <c r="V52" s="127" t="str">
        <f t="shared" si="11"/>
        <v>07 金融・保険　　　　　</v>
      </c>
      <c r="W52" s="159">
        <f>'1次効果'!F392</f>
        <v>0</v>
      </c>
      <c r="Y52" s="771"/>
      <c r="Z52" s="127" t="str">
        <f t="shared" si="12"/>
        <v>07 金融・保険　　　　　</v>
      </c>
      <c r="AA52" s="129">
        <f>'1次効果'!N392</f>
        <v>0</v>
      </c>
    </row>
    <row r="53" spans="6:27">
      <c r="F53" s="163"/>
      <c r="H53" s="792"/>
      <c r="I53" s="127" t="str">
        <f t="shared" si="8"/>
        <v>08 不動産　　　　　　　</v>
      </c>
      <c r="J53" s="159">
        <f>'1次効果'!J63</f>
        <v>0</v>
      </c>
      <c r="M53" s="795"/>
      <c r="N53" s="127" t="str">
        <f t="shared" si="9"/>
        <v>08 不動産　　　　　　　</v>
      </c>
      <c r="O53" s="161">
        <f>'1次効果'!E210</f>
        <v>0</v>
      </c>
      <c r="P53" s="800"/>
      <c r="Q53" s="771"/>
      <c r="R53" s="127" t="str">
        <f t="shared" si="10"/>
        <v>08 不動産　　　　　　　</v>
      </c>
      <c r="S53" s="129">
        <f>'1次効果'!E329</f>
        <v>0</v>
      </c>
      <c r="U53" s="798"/>
      <c r="V53" s="127" t="str">
        <f t="shared" si="11"/>
        <v>08 不動産　　　　　　　</v>
      </c>
      <c r="W53" s="159">
        <f>'1次効果'!F393</f>
        <v>0</v>
      </c>
      <c r="Y53" s="771"/>
      <c r="Z53" s="127" t="str">
        <f t="shared" si="12"/>
        <v>08 不動産　　　　　　　</v>
      </c>
      <c r="AA53" s="129">
        <f>'1次効果'!N393</f>
        <v>0</v>
      </c>
    </row>
    <row r="54" spans="6:27">
      <c r="F54" s="163"/>
      <c r="H54" s="792"/>
      <c r="I54" s="127" t="str">
        <f t="shared" si="8"/>
        <v>09 運輸・郵便　　　</v>
      </c>
      <c r="J54" s="159">
        <f>'1次効果'!J64</f>
        <v>0</v>
      </c>
      <c r="M54" s="795"/>
      <c r="N54" s="127" t="str">
        <f t="shared" si="9"/>
        <v>09 運輸・郵便　　　</v>
      </c>
      <c r="O54" s="161">
        <f>'1次効果'!E211</f>
        <v>0</v>
      </c>
      <c r="P54" s="801"/>
      <c r="Q54" s="771"/>
      <c r="R54" s="127" t="str">
        <f t="shared" si="10"/>
        <v>09 運輸・郵便　　　</v>
      </c>
      <c r="S54" s="129">
        <f>'1次効果'!E330</f>
        <v>0</v>
      </c>
      <c r="U54" s="798"/>
      <c r="V54" s="127" t="str">
        <f t="shared" si="11"/>
        <v>09 運輸・郵便　　　</v>
      </c>
      <c r="W54" s="159">
        <f>'1次効果'!F394</f>
        <v>0</v>
      </c>
      <c r="Y54" s="771"/>
      <c r="Z54" s="127" t="str">
        <f t="shared" si="12"/>
        <v>09 運輸・郵便　　　</v>
      </c>
      <c r="AA54" s="129">
        <f>'1次効果'!N394</f>
        <v>0</v>
      </c>
    </row>
    <row r="55" spans="6:27">
      <c r="F55" s="163"/>
      <c r="H55" s="792"/>
      <c r="I55" s="127" t="str">
        <f t="shared" si="8"/>
        <v>10 情報通信</v>
      </c>
      <c r="J55" s="159">
        <f>'1次効果'!J65</f>
        <v>0</v>
      </c>
      <c r="M55" s="795"/>
      <c r="N55" s="127" t="str">
        <f t="shared" si="9"/>
        <v>10 情報通信</v>
      </c>
      <c r="O55" s="161">
        <f>'1次効果'!E212</f>
        <v>0</v>
      </c>
      <c r="P55" s="119"/>
      <c r="Q55" s="771"/>
      <c r="R55" s="127" t="str">
        <f t="shared" si="10"/>
        <v>10 情報通信</v>
      </c>
      <c r="S55" s="129">
        <f>'1次効果'!E331</f>
        <v>0</v>
      </c>
      <c r="U55" s="798"/>
      <c r="V55" s="127" t="str">
        <f t="shared" si="11"/>
        <v>10 情報通信</v>
      </c>
      <c r="W55" s="159">
        <f>'1次効果'!F395</f>
        <v>0</v>
      </c>
      <c r="Y55" s="771"/>
      <c r="Z55" s="127" t="str">
        <f t="shared" si="12"/>
        <v>10 情報通信</v>
      </c>
      <c r="AA55" s="129">
        <f>'1次効果'!N395</f>
        <v>0</v>
      </c>
    </row>
    <row r="56" spans="6:27">
      <c r="F56" s="163"/>
      <c r="H56" s="792"/>
      <c r="I56" s="127" t="str">
        <f t="shared" si="8"/>
        <v>11 公務　　　　　　　　</v>
      </c>
      <c r="J56" s="159">
        <f>'1次効果'!J66</f>
        <v>0</v>
      </c>
      <c r="M56" s="795"/>
      <c r="N56" s="127" t="str">
        <f t="shared" si="9"/>
        <v>11 公務　　　　　　　　</v>
      </c>
      <c r="O56" s="161">
        <f>'1次効果'!E213</f>
        <v>0</v>
      </c>
      <c r="Q56" s="771"/>
      <c r="R56" s="127" t="str">
        <f t="shared" si="10"/>
        <v>11 公務　　　　　　　　</v>
      </c>
      <c r="S56" s="129">
        <f>'1次効果'!E332</f>
        <v>0</v>
      </c>
      <c r="U56" s="798"/>
      <c r="V56" s="127" t="str">
        <f t="shared" si="11"/>
        <v>11 公務　　　　　　　　</v>
      </c>
      <c r="W56" s="159">
        <f>'1次効果'!F396</f>
        <v>0</v>
      </c>
      <c r="Y56" s="771"/>
      <c r="Z56" s="127" t="str">
        <f t="shared" si="12"/>
        <v>11 公務　　　　　　　　</v>
      </c>
      <c r="AA56" s="129">
        <f>'1次効果'!N396</f>
        <v>0</v>
      </c>
    </row>
    <row r="57" spans="6:27">
      <c r="F57" s="163"/>
      <c r="H57" s="792"/>
      <c r="I57" s="127" t="str">
        <f t="shared" si="8"/>
        <v>12 サービス業</v>
      </c>
      <c r="J57" s="159">
        <f>'1次効果'!J67</f>
        <v>0</v>
      </c>
      <c r="M57" s="795"/>
      <c r="N57" s="127" t="str">
        <f t="shared" si="9"/>
        <v>12 サービス業</v>
      </c>
      <c r="O57" s="161">
        <f>'1次効果'!E214</f>
        <v>0</v>
      </c>
      <c r="P57" s="128"/>
      <c r="Q57" s="771"/>
      <c r="R57" s="127" t="str">
        <f t="shared" si="10"/>
        <v>12 サービス業</v>
      </c>
      <c r="S57" s="129">
        <f>'1次効果'!E333</f>
        <v>0</v>
      </c>
      <c r="U57" s="798"/>
      <c r="V57" s="127" t="str">
        <f t="shared" si="11"/>
        <v>12 サービス業</v>
      </c>
      <c r="W57" s="159">
        <f>'1次効果'!F397</f>
        <v>0</v>
      </c>
      <c r="Y57" s="771"/>
      <c r="Z57" s="127" t="str">
        <f t="shared" si="12"/>
        <v>12 サービス業</v>
      </c>
      <c r="AA57" s="129">
        <f>'1次効果'!N397</f>
        <v>0</v>
      </c>
    </row>
    <row r="58" spans="6:27">
      <c r="F58" s="163"/>
      <c r="H58" s="793"/>
      <c r="I58" s="127" t="str">
        <f t="shared" si="8"/>
        <v>13 分類不明</v>
      </c>
      <c r="J58" s="159">
        <f>'1次効果'!J68</f>
        <v>0</v>
      </c>
      <c r="M58" s="796"/>
      <c r="N58" s="127" t="str">
        <f t="shared" si="9"/>
        <v>13 分類不明</v>
      </c>
      <c r="O58" s="161">
        <f>'1次効果'!E215</f>
        <v>0</v>
      </c>
      <c r="P58" s="158"/>
      <c r="Q58" s="772"/>
      <c r="R58" s="127" t="str">
        <f t="shared" si="10"/>
        <v>13 分類不明</v>
      </c>
      <c r="S58" s="129">
        <f>'1次効果'!E334</f>
        <v>0</v>
      </c>
      <c r="U58" s="799"/>
      <c r="V58" s="127" t="str">
        <f t="shared" si="11"/>
        <v>13 分類不明</v>
      </c>
      <c r="W58" s="159">
        <f>'1次効果'!F398</f>
        <v>0</v>
      </c>
      <c r="Y58" s="772"/>
      <c r="Z58" s="127" t="str">
        <f t="shared" si="12"/>
        <v>13 分類不明</v>
      </c>
      <c r="AA58" s="129">
        <f>'1次効果'!N398</f>
        <v>0</v>
      </c>
    </row>
    <row r="59" spans="6:27">
      <c r="F59" s="163"/>
      <c r="H59" s="165"/>
      <c r="I59" s="141" t="s">
        <v>265</v>
      </c>
      <c r="J59" s="166">
        <f>SUM(J33:J45)</f>
        <v>0</v>
      </c>
      <c r="M59" s="167"/>
      <c r="N59" s="168" t="s">
        <v>265</v>
      </c>
      <c r="O59" s="169">
        <f>SUM(O33:O45)</f>
        <v>0</v>
      </c>
      <c r="P59" s="158"/>
      <c r="Q59" s="170"/>
      <c r="R59" s="168" t="s">
        <v>265</v>
      </c>
      <c r="S59" s="142">
        <f>SUM(S33:S45)</f>
        <v>0</v>
      </c>
      <c r="U59" s="165"/>
      <c r="V59" s="168" t="s">
        <v>265</v>
      </c>
      <c r="W59" s="166">
        <f>SUM(W33:W45)</f>
        <v>0</v>
      </c>
      <c r="Y59" s="170"/>
      <c r="Z59" s="168" t="s">
        <v>265</v>
      </c>
      <c r="AA59" s="142">
        <f>SUM(AA33:AA45)</f>
        <v>0</v>
      </c>
    </row>
    <row r="60" spans="6:27">
      <c r="F60" s="163"/>
      <c r="H60" s="165"/>
      <c r="I60" s="141" t="s">
        <v>266</v>
      </c>
      <c r="J60" s="166">
        <f>SUM(J46:J58)</f>
        <v>0</v>
      </c>
      <c r="M60" s="167"/>
      <c r="N60" s="168" t="s">
        <v>267</v>
      </c>
      <c r="O60" s="169">
        <f>SUM(O46:O58)</f>
        <v>0</v>
      </c>
      <c r="P60" s="158"/>
      <c r="Q60" s="170"/>
      <c r="R60" s="168" t="s">
        <v>267</v>
      </c>
      <c r="S60" s="142">
        <f>SUM(S46:S58)</f>
        <v>0</v>
      </c>
      <c r="U60" s="165"/>
      <c r="V60" s="168" t="s">
        <v>267</v>
      </c>
      <c r="W60" s="166">
        <f>SUM(W46:W58)</f>
        <v>0</v>
      </c>
      <c r="Y60" s="170"/>
      <c r="Z60" s="168" t="s">
        <v>267</v>
      </c>
      <c r="AA60" s="142">
        <f>SUM(AA46:AA58)</f>
        <v>0</v>
      </c>
    </row>
    <row r="61" spans="6:27" ht="12.75" thickBot="1">
      <c r="F61" s="163"/>
      <c r="H61" s="171"/>
      <c r="I61" s="172" t="s">
        <v>268</v>
      </c>
      <c r="J61" s="173">
        <f>J59+J60</f>
        <v>0</v>
      </c>
      <c r="M61" s="174"/>
      <c r="N61" s="175" t="s">
        <v>70</v>
      </c>
      <c r="O61" s="176">
        <f>O59+O60</f>
        <v>0</v>
      </c>
      <c r="P61" s="158"/>
      <c r="Q61" s="170"/>
      <c r="R61" s="168" t="s">
        <v>70</v>
      </c>
      <c r="S61" s="142">
        <f>S59+S60</f>
        <v>0</v>
      </c>
      <c r="U61" s="171"/>
      <c r="V61" s="177" t="s">
        <v>70</v>
      </c>
      <c r="W61" s="173">
        <f>W59+W60</f>
        <v>0</v>
      </c>
      <c r="Y61" s="170"/>
      <c r="Z61" s="168" t="s">
        <v>70</v>
      </c>
      <c r="AA61" s="142">
        <f>AA59+AA60</f>
        <v>0</v>
      </c>
    </row>
    <row r="62" spans="6:27" ht="12.75" thickTop="1">
      <c r="F62" s="163"/>
      <c r="P62" s="158"/>
      <c r="Q62" s="158"/>
      <c r="R62" s="158"/>
      <c r="W62" s="148"/>
    </row>
    <row r="63" spans="6:27">
      <c r="F63" s="163"/>
      <c r="P63" s="158"/>
      <c r="Q63" s="158"/>
      <c r="R63" s="158"/>
      <c r="W63" s="148"/>
    </row>
    <row r="64" spans="6:27" ht="14.25">
      <c r="F64" s="163"/>
      <c r="M64" s="121"/>
      <c r="N64" s="785" t="s">
        <v>269</v>
      </c>
      <c r="O64" s="786"/>
      <c r="P64" s="158"/>
      <c r="Q64" s="121"/>
      <c r="R64" s="763" t="s">
        <v>246</v>
      </c>
      <c r="S64" s="764"/>
      <c r="U64" s="143"/>
      <c r="V64" s="805"/>
      <c r="W64" s="806"/>
    </row>
    <row r="65" spans="6:23" ht="14.25">
      <c r="F65" s="163"/>
      <c r="M65" s="123"/>
      <c r="N65" s="787" t="s">
        <v>248</v>
      </c>
      <c r="O65" s="788"/>
      <c r="P65" s="158"/>
      <c r="Q65" s="123"/>
      <c r="R65" s="765"/>
      <c r="S65" s="765"/>
      <c r="U65" s="143"/>
      <c r="V65" s="805"/>
      <c r="W65" s="806"/>
    </row>
    <row r="66" spans="6:23" ht="12.95" customHeight="1">
      <c r="F66" s="163"/>
      <c r="M66" s="770" t="s">
        <v>72</v>
      </c>
      <c r="N66" s="125" t="str">
        <f t="shared" ref="N66:N78" si="13">I15</f>
        <v>01 農林漁業</v>
      </c>
      <c r="O66" s="126">
        <f>'1次効果'!N104</f>
        <v>0</v>
      </c>
      <c r="P66" s="158"/>
      <c r="Q66" s="770" t="s">
        <v>72</v>
      </c>
      <c r="R66" s="125" t="str">
        <f t="shared" ref="R66:R78" si="14">I15</f>
        <v>01 農林漁業</v>
      </c>
      <c r="S66" s="126">
        <f>'1次効果'!J274</f>
        <v>0</v>
      </c>
      <c r="U66" s="773"/>
      <c r="V66" s="127"/>
      <c r="W66" s="128"/>
    </row>
    <row r="67" spans="6:23" ht="12.2" customHeight="1">
      <c r="F67" s="163"/>
      <c r="M67" s="771"/>
      <c r="N67" s="127" t="str">
        <f t="shared" si="13"/>
        <v>02 鉱業</v>
      </c>
      <c r="O67" s="129">
        <f>'1次効果'!N105</f>
        <v>0</v>
      </c>
      <c r="P67" s="158"/>
      <c r="Q67" s="771"/>
      <c r="R67" s="127" t="str">
        <f t="shared" si="14"/>
        <v>02 鉱業</v>
      </c>
      <c r="S67" s="129">
        <f>'1次効果'!J275</f>
        <v>0</v>
      </c>
      <c r="U67" s="774"/>
      <c r="V67" s="127"/>
      <c r="W67" s="128"/>
    </row>
    <row r="68" spans="6:23" ht="12.2" customHeight="1">
      <c r="F68" s="163"/>
      <c r="M68" s="771"/>
      <c r="N68" s="127" t="str">
        <f t="shared" si="13"/>
        <v>03 製造業</v>
      </c>
      <c r="O68" s="129">
        <f>'1次効果'!N106</f>
        <v>0</v>
      </c>
      <c r="P68" s="158"/>
      <c r="Q68" s="771"/>
      <c r="R68" s="127" t="str">
        <f t="shared" si="14"/>
        <v>03 製造業</v>
      </c>
      <c r="S68" s="129">
        <f>'1次効果'!J276</f>
        <v>0</v>
      </c>
      <c r="U68" s="774"/>
      <c r="V68" s="127"/>
      <c r="W68" s="128"/>
    </row>
    <row r="69" spans="6:23" ht="12.2" customHeight="1">
      <c r="F69" s="163"/>
      <c r="M69" s="771"/>
      <c r="N69" s="127" t="str">
        <f t="shared" si="13"/>
        <v>04 建設</v>
      </c>
      <c r="O69" s="129">
        <f>'1次効果'!N107</f>
        <v>0</v>
      </c>
      <c r="P69" s="158"/>
      <c r="Q69" s="771"/>
      <c r="R69" s="127" t="str">
        <f t="shared" si="14"/>
        <v>04 建設</v>
      </c>
      <c r="S69" s="129">
        <f>'1次効果'!J277</f>
        <v>0</v>
      </c>
      <c r="U69" s="774"/>
      <c r="V69" s="127"/>
      <c r="W69" s="128"/>
    </row>
    <row r="70" spans="6:23" ht="12.2" customHeight="1">
      <c r="F70" s="163"/>
      <c r="M70" s="771"/>
      <c r="N70" s="127" t="str">
        <f t="shared" si="13"/>
        <v>05 電力・ガス・水道</v>
      </c>
      <c r="O70" s="129">
        <f>'1次効果'!N108</f>
        <v>0</v>
      </c>
      <c r="P70" s="158"/>
      <c r="Q70" s="771"/>
      <c r="R70" s="127" t="str">
        <f t="shared" si="14"/>
        <v>05 電力・ガス・水道</v>
      </c>
      <c r="S70" s="129">
        <f>'1次効果'!J278</f>
        <v>0</v>
      </c>
      <c r="U70" s="774"/>
      <c r="V70" s="127"/>
      <c r="W70" s="128"/>
    </row>
    <row r="71" spans="6:23" ht="12.2" customHeight="1">
      <c r="F71" s="163"/>
      <c r="M71" s="771"/>
      <c r="N71" s="127" t="str">
        <f t="shared" si="13"/>
        <v>06 商業　　　　　　　　</v>
      </c>
      <c r="O71" s="129">
        <f>'1次効果'!N109</f>
        <v>0</v>
      </c>
      <c r="P71" s="158"/>
      <c r="Q71" s="771"/>
      <c r="R71" s="127" t="str">
        <f t="shared" si="14"/>
        <v>06 商業　　　　　　　　</v>
      </c>
      <c r="S71" s="129">
        <f>'1次効果'!J279</f>
        <v>0</v>
      </c>
      <c r="U71" s="774"/>
      <c r="V71" s="127"/>
      <c r="W71" s="128"/>
    </row>
    <row r="72" spans="6:23" ht="12.2" customHeight="1">
      <c r="F72" s="163"/>
      <c r="M72" s="771"/>
      <c r="N72" s="127" t="str">
        <f t="shared" si="13"/>
        <v>07 金融・保険　　　　　</v>
      </c>
      <c r="O72" s="129">
        <f>'1次効果'!N110</f>
        <v>0</v>
      </c>
      <c r="P72" s="158"/>
      <c r="Q72" s="771"/>
      <c r="R72" s="127" t="str">
        <f t="shared" si="14"/>
        <v>07 金融・保険　　　　　</v>
      </c>
      <c r="S72" s="129">
        <f>'1次効果'!J280</f>
        <v>0</v>
      </c>
      <c r="U72" s="774"/>
      <c r="V72" s="127"/>
      <c r="W72" s="128"/>
    </row>
    <row r="73" spans="6:23" ht="12.2" customHeight="1">
      <c r="F73" s="163"/>
      <c r="M73" s="771"/>
      <c r="N73" s="127" t="str">
        <f t="shared" si="13"/>
        <v>08 不動産　　　　　　　</v>
      </c>
      <c r="O73" s="129">
        <f>'1次効果'!N111</f>
        <v>0</v>
      </c>
      <c r="P73" s="158"/>
      <c r="Q73" s="771"/>
      <c r="R73" s="127" t="str">
        <f t="shared" si="14"/>
        <v>08 不動産　　　　　　　</v>
      </c>
      <c r="S73" s="129">
        <f>'1次効果'!J281</f>
        <v>0</v>
      </c>
      <c r="U73" s="774"/>
      <c r="V73" s="127"/>
      <c r="W73" s="128"/>
    </row>
    <row r="74" spans="6:23" ht="12.2" customHeight="1">
      <c r="F74" s="163"/>
      <c r="M74" s="771"/>
      <c r="N74" s="127" t="str">
        <f t="shared" si="13"/>
        <v>09 運輸・郵便　　　</v>
      </c>
      <c r="O74" s="129">
        <f>'1次効果'!N112</f>
        <v>0</v>
      </c>
      <c r="P74" s="158"/>
      <c r="Q74" s="771"/>
      <c r="R74" s="127" t="str">
        <f t="shared" si="14"/>
        <v>09 運輸・郵便　　　</v>
      </c>
      <c r="S74" s="129">
        <f>'1次効果'!J282</f>
        <v>0</v>
      </c>
      <c r="U74" s="774"/>
      <c r="V74" s="127"/>
      <c r="W74" s="128"/>
    </row>
    <row r="75" spans="6:23" ht="12.2" customHeight="1">
      <c r="F75" s="163"/>
      <c r="M75" s="771"/>
      <c r="N75" s="127" t="str">
        <f t="shared" si="13"/>
        <v>10 情報通信</v>
      </c>
      <c r="O75" s="129">
        <f>'1次効果'!N113</f>
        <v>0</v>
      </c>
      <c r="P75" s="158"/>
      <c r="Q75" s="771"/>
      <c r="R75" s="127" t="str">
        <f t="shared" si="14"/>
        <v>10 情報通信</v>
      </c>
      <c r="S75" s="129">
        <f>'1次効果'!J283</f>
        <v>0</v>
      </c>
      <c r="U75" s="774"/>
      <c r="V75" s="127"/>
      <c r="W75" s="128"/>
    </row>
    <row r="76" spans="6:23" ht="12.2" customHeight="1">
      <c r="F76" s="163"/>
      <c r="M76" s="771"/>
      <c r="N76" s="127" t="str">
        <f t="shared" si="13"/>
        <v>11 公務　　　　　　　　</v>
      </c>
      <c r="O76" s="129">
        <f>'1次効果'!N114</f>
        <v>0</v>
      </c>
      <c r="P76" s="158"/>
      <c r="Q76" s="771"/>
      <c r="R76" s="127" t="str">
        <f t="shared" si="14"/>
        <v>11 公務　　　　　　　　</v>
      </c>
      <c r="S76" s="129">
        <f>'1次効果'!J284</f>
        <v>0</v>
      </c>
      <c r="U76" s="774"/>
      <c r="V76" s="127"/>
      <c r="W76" s="128"/>
    </row>
    <row r="77" spans="6:23" ht="12.2" customHeight="1">
      <c r="F77" s="163"/>
      <c r="M77" s="771"/>
      <c r="N77" s="127" t="str">
        <f t="shared" si="13"/>
        <v>12 サービス業</v>
      </c>
      <c r="O77" s="129">
        <f>'1次効果'!N115</f>
        <v>0</v>
      </c>
      <c r="P77" s="158"/>
      <c r="Q77" s="771"/>
      <c r="R77" s="127" t="str">
        <f t="shared" si="14"/>
        <v>12 サービス業</v>
      </c>
      <c r="S77" s="129">
        <f>'1次効果'!J285</f>
        <v>0</v>
      </c>
      <c r="U77" s="774"/>
      <c r="V77" s="127"/>
      <c r="W77" s="128"/>
    </row>
    <row r="78" spans="6:23" ht="12.2" customHeight="1">
      <c r="F78" s="163"/>
      <c r="M78" s="772"/>
      <c r="N78" s="127" t="str">
        <f t="shared" si="13"/>
        <v>13 分類不明</v>
      </c>
      <c r="O78" s="129">
        <f>'1次効果'!N116</f>
        <v>0</v>
      </c>
      <c r="P78" s="158"/>
      <c r="Q78" s="772"/>
      <c r="R78" s="127" t="str">
        <f t="shared" si="14"/>
        <v>13 分類不明</v>
      </c>
      <c r="S78" s="129">
        <f>'1次効果'!J286</f>
        <v>0</v>
      </c>
      <c r="U78" s="774"/>
      <c r="V78" s="127"/>
      <c r="W78" s="128"/>
    </row>
    <row r="79" spans="6:23">
      <c r="F79" s="163"/>
      <c r="H79" s="143"/>
      <c r="I79" s="143"/>
      <c r="J79" s="128"/>
      <c r="M79" s="140"/>
      <c r="N79" s="141" t="s">
        <v>70</v>
      </c>
      <c r="O79" s="142">
        <f>SUM(O66:O78)</f>
        <v>0</v>
      </c>
      <c r="P79" s="158"/>
      <c r="Q79" s="140"/>
      <c r="R79" s="141" t="s">
        <v>70</v>
      </c>
      <c r="S79" s="142">
        <f>SUM(S66:S78)</f>
        <v>0</v>
      </c>
      <c r="U79" s="143"/>
      <c r="V79" s="143"/>
      <c r="W79" s="128"/>
    </row>
    <row r="80" spans="6:23">
      <c r="F80" s="163"/>
      <c r="H80" s="143"/>
      <c r="I80" s="143"/>
      <c r="J80" s="128"/>
      <c r="P80" s="158"/>
      <c r="U80" s="146"/>
      <c r="V80" s="178"/>
      <c r="W80" s="143"/>
    </row>
    <row r="81" spans="3:23">
      <c r="F81" s="163"/>
      <c r="H81" s="143"/>
      <c r="I81" s="143"/>
      <c r="J81" s="128"/>
      <c r="P81" s="158"/>
      <c r="Q81" s="158"/>
      <c r="R81" s="158"/>
      <c r="W81" s="148"/>
    </row>
    <row r="82" spans="3:23">
      <c r="F82" s="163"/>
      <c r="H82" s="143"/>
      <c r="I82" s="143"/>
      <c r="J82" s="128"/>
      <c r="P82" s="158"/>
      <c r="Q82" s="158"/>
      <c r="R82" s="158"/>
      <c r="W82" s="148"/>
    </row>
    <row r="83" spans="3:23">
      <c r="F83" s="163"/>
      <c r="H83" s="143"/>
      <c r="I83" s="143"/>
      <c r="J83" s="128"/>
      <c r="P83" s="158"/>
      <c r="Q83" s="158"/>
      <c r="R83" s="158"/>
      <c r="W83" s="148"/>
    </row>
    <row r="84" spans="3:23">
      <c r="F84" s="163"/>
      <c r="H84" s="143"/>
      <c r="I84" s="143"/>
      <c r="J84" s="128"/>
      <c r="P84" s="158"/>
      <c r="Q84" s="158"/>
      <c r="R84" s="158"/>
      <c r="W84" s="148"/>
    </row>
    <row r="85" spans="3:23">
      <c r="F85" s="163"/>
      <c r="H85" s="143"/>
      <c r="I85" s="143"/>
      <c r="J85" s="128"/>
      <c r="P85" s="158"/>
      <c r="Q85" s="158"/>
      <c r="R85" s="158"/>
      <c r="W85" s="148"/>
    </row>
    <row r="86" spans="3:23">
      <c r="F86" s="163"/>
      <c r="H86" s="143"/>
      <c r="I86" s="143"/>
      <c r="J86" s="128"/>
      <c r="P86" s="158"/>
      <c r="Q86" s="158"/>
      <c r="R86" s="158"/>
      <c r="W86" s="148"/>
    </row>
    <row r="87" spans="3:23">
      <c r="F87" s="163"/>
      <c r="P87" s="158"/>
      <c r="Q87" s="158"/>
      <c r="R87" s="158"/>
      <c r="W87" s="148"/>
    </row>
    <row r="88" spans="3:23">
      <c r="F88" s="163"/>
      <c r="P88" s="158"/>
      <c r="Q88" s="158"/>
      <c r="R88" s="158"/>
      <c r="W88" s="148"/>
    </row>
    <row r="89" spans="3:23" ht="12.4" customHeight="1"/>
    <row r="90" spans="3:23" ht="12.4" customHeight="1"/>
    <row r="91" spans="3:23" ht="12.2" customHeight="1">
      <c r="C91" s="95"/>
      <c r="D91" s="95"/>
      <c r="G91" s="118"/>
      <c r="H91" s="118"/>
      <c r="W91" s="119"/>
    </row>
    <row r="92" spans="3:23" ht="12.2" customHeight="1">
      <c r="C92" s="95"/>
      <c r="D92" s="95"/>
      <c r="G92" s="118"/>
      <c r="H92" s="118"/>
      <c r="W92" s="119"/>
    </row>
    <row r="93" spans="3:23" ht="12.2" customHeight="1">
      <c r="C93" s="95"/>
      <c r="D93" s="95"/>
      <c r="G93" s="118"/>
      <c r="H93" s="118"/>
      <c r="W93" s="119"/>
    </row>
    <row r="94" spans="3:23" ht="12.2" customHeight="1">
      <c r="C94" s="95"/>
      <c r="D94" s="95"/>
      <c r="G94" s="118"/>
      <c r="H94" s="118"/>
      <c r="W94" s="119"/>
    </row>
    <row r="95" spans="3:23">
      <c r="F95" s="163"/>
      <c r="P95" s="158"/>
      <c r="Q95" s="158"/>
      <c r="R95" s="158"/>
      <c r="W95" s="148"/>
    </row>
    <row r="96" spans="3:23">
      <c r="W96" s="148"/>
    </row>
    <row r="97" spans="1:23">
      <c r="W97" s="148"/>
    </row>
    <row r="98" spans="1:23" ht="12.2" customHeight="1">
      <c r="A98" s="135"/>
      <c r="B98" s="135"/>
      <c r="F98" s="179"/>
      <c r="J98" s="164"/>
      <c r="K98" s="164"/>
      <c r="S98" s="136"/>
      <c r="U98" s="143"/>
      <c r="V98" s="143"/>
      <c r="W98" s="143"/>
    </row>
    <row r="99" spans="1:23" ht="12.2" customHeight="1">
      <c r="A99" s="135"/>
      <c r="B99" s="135"/>
      <c r="J99" s="164"/>
      <c r="K99" s="164"/>
      <c r="S99" s="136"/>
      <c r="U99" s="143"/>
      <c r="V99" s="143"/>
      <c r="W99" s="143"/>
    </row>
    <row r="100" spans="1:23" ht="12.2" customHeight="1">
      <c r="A100" s="135"/>
      <c r="B100" s="135"/>
      <c r="J100" s="164"/>
      <c r="K100" s="164"/>
      <c r="S100" s="136"/>
      <c r="U100" s="143"/>
      <c r="V100" s="143"/>
      <c r="W100" s="143"/>
    </row>
    <row r="101" spans="1:23" ht="12.2" customHeight="1">
      <c r="A101" s="135"/>
      <c r="B101" s="135"/>
      <c r="J101" s="164"/>
      <c r="K101" s="164"/>
      <c r="Q101" s="121"/>
      <c r="R101" s="763" t="s">
        <v>246</v>
      </c>
      <c r="S101" s="763"/>
    </row>
    <row r="102" spans="1:23" ht="12.2" customHeight="1">
      <c r="A102" s="135"/>
      <c r="B102" s="135"/>
      <c r="J102" s="164"/>
      <c r="K102" s="164"/>
      <c r="Q102" s="123"/>
      <c r="R102" s="780"/>
      <c r="S102" s="780"/>
    </row>
    <row r="103" spans="1:23" ht="12.2" customHeight="1">
      <c r="A103" s="135"/>
      <c r="B103" s="135"/>
      <c r="I103" s="143"/>
      <c r="J103" s="143"/>
      <c r="K103" s="164"/>
      <c r="Q103" s="770" t="s">
        <v>86</v>
      </c>
      <c r="R103" s="125" t="str">
        <f t="shared" ref="R103:R115" si="15">I15</f>
        <v>01 農林漁業</v>
      </c>
      <c r="S103" s="126">
        <f>'2次効果'!J97</f>
        <v>0</v>
      </c>
    </row>
    <row r="104" spans="1:23" ht="12.2" customHeight="1">
      <c r="A104" s="135"/>
      <c r="B104" s="135"/>
      <c r="F104" s="179"/>
      <c r="I104" s="180"/>
      <c r="J104" s="181"/>
      <c r="K104" s="164"/>
      <c r="Q104" s="807"/>
      <c r="R104" s="127" t="str">
        <f t="shared" si="15"/>
        <v>02 鉱業</v>
      </c>
      <c r="S104" s="129">
        <f>'2次効果'!J98</f>
        <v>0</v>
      </c>
    </row>
    <row r="105" spans="1:23" ht="12.2" customHeight="1">
      <c r="A105" s="135"/>
      <c r="B105" s="135"/>
      <c r="I105" s="143"/>
      <c r="J105" s="182"/>
      <c r="K105" s="164"/>
      <c r="Q105" s="807"/>
      <c r="R105" s="127" t="str">
        <f t="shared" si="15"/>
        <v>03 製造業</v>
      </c>
      <c r="S105" s="129">
        <f>'2次効果'!J99</f>
        <v>0</v>
      </c>
    </row>
    <row r="106" spans="1:23" ht="12.2" customHeight="1">
      <c r="A106" s="135"/>
      <c r="B106" s="135"/>
      <c r="K106" s="164"/>
      <c r="P106" s="154"/>
      <c r="Q106" s="807"/>
      <c r="R106" s="127" t="str">
        <f t="shared" si="15"/>
        <v>04 建設</v>
      </c>
      <c r="S106" s="129">
        <f>'2次効果'!J100</f>
        <v>0</v>
      </c>
    </row>
    <row r="107" spans="1:23" ht="12.2" customHeight="1">
      <c r="A107" s="183"/>
      <c r="B107" s="183"/>
      <c r="K107" s="164"/>
      <c r="P107" s="158"/>
      <c r="Q107" s="807"/>
      <c r="R107" s="127" t="str">
        <f t="shared" si="15"/>
        <v>05 電力・ガス・水道</v>
      </c>
      <c r="S107" s="129">
        <f>'2次効果'!J101</f>
        <v>0</v>
      </c>
      <c r="T107" s="137"/>
    </row>
    <row r="108" spans="1:23" ht="12.2" customHeight="1">
      <c r="A108" s="183"/>
      <c r="B108" s="183"/>
      <c r="K108" s="164"/>
      <c r="P108" s="158"/>
      <c r="Q108" s="807"/>
      <c r="R108" s="127" t="str">
        <f t="shared" si="15"/>
        <v>06 商業　　　　　　　　</v>
      </c>
      <c r="S108" s="129">
        <f>'2次効果'!J102</f>
        <v>0</v>
      </c>
      <c r="T108" s="137"/>
    </row>
    <row r="109" spans="1:23" ht="12.2" customHeight="1">
      <c r="A109" s="183"/>
      <c r="B109" s="183"/>
      <c r="K109" s="164"/>
      <c r="P109" s="158"/>
      <c r="Q109" s="807"/>
      <c r="R109" s="127" t="str">
        <f t="shared" si="15"/>
        <v>07 金融・保険　　　　　</v>
      </c>
      <c r="S109" s="129">
        <f>'2次効果'!J103</f>
        <v>0</v>
      </c>
      <c r="T109" s="137"/>
    </row>
    <row r="110" spans="1:23" ht="12.2" customHeight="1">
      <c r="A110" s="183"/>
      <c r="B110" s="183"/>
      <c r="K110" s="164"/>
      <c r="P110" s="158"/>
      <c r="Q110" s="807"/>
      <c r="R110" s="127" t="str">
        <f t="shared" si="15"/>
        <v>08 不動産　　　　　　　</v>
      </c>
      <c r="S110" s="129">
        <f>'2次効果'!J104</f>
        <v>0</v>
      </c>
      <c r="T110" s="137"/>
    </row>
    <row r="111" spans="1:23" ht="12.2" customHeight="1">
      <c r="A111" s="183"/>
      <c r="B111" s="183"/>
      <c r="K111" s="164"/>
      <c r="P111" s="158"/>
      <c r="Q111" s="807"/>
      <c r="R111" s="127" t="str">
        <f t="shared" si="15"/>
        <v>09 運輸・郵便　　　</v>
      </c>
      <c r="S111" s="129">
        <f>'2次効果'!J105</f>
        <v>0</v>
      </c>
      <c r="T111" s="137"/>
    </row>
    <row r="112" spans="1:23" ht="12.2" customHeight="1">
      <c r="A112" s="183"/>
      <c r="B112" s="183"/>
      <c r="K112" s="164"/>
      <c r="P112" s="158"/>
      <c r="Q112" s="807"/>
      <c r="R112" s="127" t="str">
        <f t="shared" si="15"/>
        <v>10 情報通信</v>
      </c>
      <c r="S112" s="129">
        <f>'2次効果'!J106</f>
        <v>0</v>
      </c>
      <c r="T112" s="137"/>
    </row>
    <row r="113" spans="1:23" ht="12.2" customHeight="1">
      <c r="A113" s="183"/>
      <c r="B113" s="183"/>
      <c r="K113" s="164"/>
      <c r="P113" s="158"/>
      <c r="Q113" s="807"/>
      <c r="R113" s="127" t="str">
        <f t="shared" si="15"/>
        <v>11 公務　　　　　　　　</v>
      </c>
      <c r="S113" s="129">
        <f>'2次効果'!J107</f>
        <v>0</v>
      </c>
      <c r="T113" s="137"/>
    </row>
    <row r="114" spans="1:23" ht="12.2" customHeight="1">
      <c r="A114" s="183"/>
      <c r="B114" s="183"/>
      <c r="K114" s="164"/>
      <c r="P114" s="158"/>
      <c r="Q114" s="807"/>
      <c r="R114" s="127" t="str">
        <f t="shared" si="15"/>
        <v>12 サービス業</v>
      </c>
      <c r="S114" s="129">
        <f>'2次効果'!J108</f>
        <v>0</v>
      </c>
      <c r="T114" s="137"/>
    </row>
    <row r="115" spans="1:23" ht="12.2" customHeight="1">
      <c r="A115" s="183"/>
      <c r="B115" s="183"/>
      <c r="K115" s="164"/>
      <c r="P115" s="158"/>
      <c r="Q115" s="808"/>
      <c r="R115" s="127" t="str">
        <f t="shared" si="15"/>
        <v>13 分類不明</v>
      </c>
      <c r="S115" s="129">
        <f>'2次効果'!J109</f>
        <v>0</v>
      </c>
      <c r="T115" s="137"/>
    </row>
    <row r="116" spans="1:23" ht="12.2" customHeight="1">
      <c r="A116" s="183"/>
      <c r="B116" s="183"/>
      <c r="K116" s="164"/>
      <c r="P116" s="158"/>
      <c r="Q116" s="140"/>
      <c r="R116" s="170" t="s">
        <v>70</v>
      </c>
      <c r="S116" s="142">
        <f>SUM(S103:S115)</f>
        <v>0</v>
      </c>
      <c r="T116" s="137"/>
    </row>
    <row r="117" spans="1:23" ht="12.2" customHeight="1">
      <c r="A117" s="183"/>
      <c r="B117" s="183"/>
      <c r="K117" s="164"/>
      <c r="P117" s="158"/>
      <c r="T117" s="137"/>
    </row>
    <row r="118" spans="1:23" ht="14.25">
      <c r="A118" s="183"/>
      <c r="B118" s="183"/>
      <c r="K118" s="164"/>
      <c r="N118" s="184" t="s">
        <v>270</v>
      </c>
      <c r="O118" s="185"/>
      <c r="P118" s="158"/>
      <c r="Q118" s="121"/>
      <c r="R118" s="763" t="s">
        <v>271</v>
      </c>
      <c r="S118" s="763"/>
      <c r="T118" s="137"/>
      <c r="U118" s="143"/>
      <c r="V118" s="766"/>
      <c r="W118" s="766"/>
    </row>
    <row r="119" spans="1:23" ht="14.25">
      <c r="A119" s="183"/>
      <c r="B119" s="183"/>
      <c r="K119" s="164"/>
      <c r="N119" s="186" t="s">
        <v>272</v>
      </c>
      <c r="O119" s="186"/>
      <c r="P119" s="158"/>
      <c r="Q119" s="123"/>
      <c r="R119" s="780"/>
      <c r="S119" s="780"/>
      <c r="T119" s="137"/>
      <c r="U119" s="143"/>
      <c r="V119" s="809"/>
      <c r="W119" s="809"/>
    </row>
    <row r="120" spans="1:23" ht="12.2" customHeight="1">
      <c r="A120" s="183"/>
      <c r="B120" s="183"/>
      <c r="K120" s="164"/>
      <c r="M120" s="473"/>
      <c r="N120" s="125" t="str">
        <f t="shared" ref="N120:N132" si="16">I15</f>
        <v>01 農林漁業</v>
      </c>
      <c r="O120" s="126">
        <f>'2次効果'!J44</f>
        <v>0</v>
      </c>
      <c r="P120" s="158"/>
      <c r="Q120" s="770" t="s">
        <v>86</v>
      </c>
      <c r="R120" s="125" t="str">
        <f t="shared" ref="R120:R132" si="17">I15</f>
        <v>01 農林漁業</v>
      </c>
      <c r="S120" s="126">
        <f>'2次効果'!J61</f>
        <v>0</v>
      </c>
      <c r="T120" s="137"/>
      <c r="U120" s="773"/>
      <c r="V120" s="127"/>
      <c r="W120" s="128"/>
    </row>
    <row r="121" spans="1:23" ht="12.2" customHeight="1">
      <c r="A121" s="183"/>
      <c r="B121" s="183"/>
      <c r="M121" s="473"/>
      <c r="N121" s="127" t="str">
        <f t="shared" si="16"/>
        <v>02 鉱業</v>
      </c>
      <c r="O121" s="129">
        <f>'2次効果'!J45</f>
        <v>0</v>
      </c>
      <c r="P121" s="158"/>
      <c r="Q121" s="771"/>
      <c r="R121" s="127" t="str">
        <f t="shared" si="17"/>
        <v>02 鉱業</v>
      </c>
      <c r="S121" s="129">
        <f>'2次効果'!J62</f>
        <v>0</v>
      </c>
      <c r="T121" s="137"/>
      <c r="U121" s="773"/>
      <c r="V121" s="127"/>
      <c r="W121" s="128"/>
    </row>
    <row r="122" spans="1:23" ht="14.25">
      <c r="A122" s="135"/>
      <c r="E122" s="187" t="s">
        <v>86</v>
      </c>
      <c r="M122" s="473"/>
      <c r="N122" s="127" t="str">
        <f t="shared" si="16"/>
        <v>03 製造業</v>
      </c>
      <c r="O122" s="129">
        <f>'2次効果'!J46</f>
        <v>0</v>
      </c>
      <c r="P122" s="158"/>
      <c r="Q122" s="771"/>
      <c r="R122" s="127" t="str">
        <f t="shared" si="17"/>
        <v>03 製造業</v>
      </c>
      <c r="S122" s="129">
        <f>'2次効果'!J63</f>
        <v>0</v>
      </c>
      <c r="U122" s="773"/>
      <c r="V122" s="127"/>
      <c r="W122" s="128"/>
    </row>
    <row r="123" spans="1:23">
      <c r="A123" s="135"/>
      <c r="E123" s="810" t="s">
        <v>273</v>
      </c>
      <c r="F123" s="811"/>
      <c r="M123" s="473"/>
      <c r="N123" s="127" t="str">
        <f t="shared" si="16"/>
        <v>04 建設</v>
      </c>
      <c r="O123" s="129">
        <f>'2次効果'!J47</f>
        <v>0</v>
      </c>
      <c r="P123" s="158"/>
      <c r="Q123" s="771"/>
      <c r="R123" s="127" t="str">
        <f t="shared" si="17"/>
        <v>04 建設</v>
      </c>
      <c r="S123" s="129">
        <f>'2次効果'!J64</f>
        <v>0</v>
      </c>
      <c r="U123" s="773"/>
      <c r="V123" s="127"/>
      <c r="W123" s="128"/>
    </row>
    <row r="124" spans="1:23" ht="14.25">
      <c r="A124" s="135"/>
      <c r="E124" s="765"/>
      <c r="F124" s="765"/>
      <c r="I124" s="187" t="s">
        <v>86</v>
      </c>
      <c r="M124" s="473"/>
      <c r="N124" s="127" t="str">
        <f t="shared" si="16"/>
        <v>05 電力・ガス・水道</v>
      </c>
      <c r="O124" s="129">
        <f>'2次効果'!J48</f>
        <v>0</v>
      </c>
      <c r="P124" s="158"/>
      <c r="Q124" s="771"/>
      <c r="R124" s="127" t="str">
        <f t="shared" si="17"/>
        <v>05 電力・ガス・水道</v>
      </c>
      <c r="S124" s="129">
        <f>'2次効果'!J65</f>
        <v>0</v>
      </c>
      <c r="U124" s="773"/>
      <c r="V124" s="127"/>
      <c r="W124" s="128"/>
    </row>
    <row r="125" spans="1:23" ht="14.25">
      <c r="A125" s="135"/>
      <c r="E125" s="188" t="s">
        <v>274</v>
      </c>
      <c r="F125" s="126">
        <f>O28</f>
        <v>0</v>
      </c>
      <c r="I125" s="185" t="s">
        <v>270</v>
      </c>
      <c r="J125" s="189"/>
      <c r="M125" s="473"/>
      <c r="N125" s="127" t="str">
        <f t="shared" si="16"/>
        <v>06 商業　　　　　　　　</v>
      </c>
      <c r="O125" s="129">
        <f>'2次効果'!J49</f>
        <v>0</v>
      </c>
      <c r="P125" s="158"/>
      <c r="Q125" s="771"/>
      <c r="R125" s="127" t="str">
        <f t="shared" si="17"/>
        <v>06 商業　　　　　　　　</v>
      </c>
      <c r="S125" s="129">
        <f>'2次効果'!J66</f>
        <v>0</v>
      </c>
      <c r="U125" s="773"/>
      <c r="V125" s="127"/>
      <c r="W125" s="128"/>
    </row>
    <row r="126" spans="1:23" ht="14.25">
      <c r="A126" s="135"/>
      <c r="E126" s="190" t="s">
        <v>275</v>
      </c>
      <c r="F126" s="191">
        <f>AA59</f>
        <v>0</v>
      </c>
      <c r="I126" s="185" t="s">
        <v>276</v>
      </c>
      <c r="J126" s="189"/>
      <c r="M126" s="473"/>
      <c r="N126" s="127" t="str">
        <f t="shared" si="16"/>
        <v>07 金融・保険　　　　　</v>
      </c>
      <c r="O126" s="129">
        <f>'2次効果'!J50</f>
        <v>0</v>
      </c>
      <c r="P126" s="158"/>
      <c r="Q126" s="771"/>
      <c r="R126" s="127" t="str">
        <f t="shared" si="17"/>
        <v>07 金融・保険　　　　　</v>
      </c>
      <c r="S126" s="129">
        <f>'2次効果'!J67</f>
        <v>0</v>
      </c>
      <c r="U126" s="773"/>
      <c r="V126" s="127"/>
      <c r="W126" s="128"/>
    </row>
    <row r="127" spans="1:23" ht="12.2" customHeight="1">
      <c r="A127" s="135"/>
      <c r="E127" s="170" t="s">
        <v>70</v>
      </c>
      <c r="F127" s="142">
        <f>F125+F126</f>
        <v>0</v>
      </c>
      <c r="I127" s="170"/>
      <c r="J127" s="192">
        <f>'2次効果'!M22</f>
        <v>0</v>
      </c>
      <c r="M127" s="473"/>
      <c r="N127" s="127" t="str">
        <f t="shared" si="16"/>
        <v>08 不動産　　　　　　　</v>
      </c>
      <c r="O127" s="129">
        <f>'2次効果'!J51</f>
        <v>0</v>
      </c>
      <c r="P127" s="158"/>
      <c r="Q127" s="771"/>
      <c r="R127" s="127" t="str">
        <f t="shared" si="17"/>
        <v>08 不動産　　　　　　　</v>
      </c>
      <c r="S127" s="129">
        <f>'2次効果'!J68</f>
        <v>0</v>
      </c>
      <c r="U127" s="773"/>
      <c r="V127" s="127"/>
      <c r="W127" s="128"/>
    </row>
    <row r="128" spans="1:23" ht="12.2" customHeight="1">
      <c r="A128" s="135"/>
      <c r="B128" s="135"/>
      <c r="M128" s="473"/>
      <c r="N128" s="127" t="str">
        <f t="shared" si="16"/>
        <v>09 運輸・郵便　　　</v>
      </c>
      <c r="O128" s="129">
        <f>'2次効果'!J52</f>
        <v>0</v>
      </c>
      <c r="P128" s="158"/>
      <c r="Q128" s="771"/>
      <c r="R128" s="127" t="str">
        <f t="shared" si="17"/>
        <v>09 運輸・郵便　　　</v>
      </c>
      <c r="S128" s="129">
        <f>'2次効果'!J69</f>
        <v>0</v>
      </c>
      <c r="U128" s="773"/>
      <c r="V128" s="127"/>
      <c r="W128" s="128"/>
    </row>
    <row r="129" spans="1:23" ht="12.2" customHeight="1">
      <c r="A129" s="135"/>
      <c r="B129" s="135"/>
      <c r="M129" s="473"/>
      <c r="N129" s="127" t="str">
        <f t="shared" si="16"/>
        <v>10 情報通信</v>
      </c>
      <c r="O129" s="129">
        <f>'2次効果'!J53</f>
        <v>0</v>
      </c>
      <c r="P129" s="158"/>
      <c r="Q129" s="771"/>
      <c r="R129" s="127" t="str">
        <f t="shared" si="17"/>
        <v>10 情報通信</v>
      </c>
      <c r="S129" s="129">
        <f>'2次効果'!J70</f>
        <v>0</v>
      </c>
      <c r="U129" s="773"/>
      <c r="V129" s="127"/>
      <c r="W129" s="128"/>
    </row>
    <row r="130" spans="1:23" ht="12.2" customHeight="1">
      <c r="A130" s="135"/>
      <c r="B130" s="135"/>
      <c r="M130" s="473"/>
      <c r="N130" s="127" t="str">
        <f t="shared" si="16"/>
        <v>11 公務　　　　　　　　</v>
      </c>
      <c r="O130" s="129">
        <f>'2次効果'!J54</f>
        <v>0</v>
      </c>
      <c r="P130" s="158"/>
      <c r="Q130" s="771"/>
      <c r="R130" s="127" t="str">
        <f t="shared" si="17"/>
        <v>11 公務　　　　　　　　</v>
      </c>
      <c r="S130" s="129">
        <f>'2次効果'!J71</f>
        <v>0</v>
      </c>
      <c r="U130" s="773"/>
      <c r="V130" s="127"/>
      <c r="W130" s="128"/>
    </row>
    <row r="131" spans="1:23" ht="12.2" customHeight="1">
      <c r="A131" s="135"/>
      <c r="B131" s="135"/>
      <c r="M131" s="473"/>
      <c r="N131" s="127" t="str">
        <f t="shared" si="16"/>
        <v>12 サービス業</v>
      </c>
      <c r="O131" s="129">
        <f>'2次効果'!J55</f>
        <v>0</v>
      </c>
      <c r="P131" s="158"/>
      <c r="Q131" s="771"/>
      <c r="R131" s="127" t="str">
        <f t="shared" si="17"/>
        <v>12 サービス業</v>
      </c>
      <c r="S131" s="129">
        <f>'2次効果'!J72</f>
        <v>0</v>
      </c>
      <c r="U131" s="773"/>
      <c r="V131" s="127"/>
      <c r="W131" s="128"/>
    </row>
    <row r="132" spans="1:23" ht="12.2" customHeight="1">
      <c r="A132" s="135"/>
      <c r="B132" s="135"/>
      <c r="M132" s="473"/>
      <c r="N132" s="127" t="str">
        <f t="shared" si="16"/>
        <v>13 分類不明</v>
      </c>
      <c r="O132" s="129">
        <f>'2次効果'!J56</f>
        <v>0</v>
      </c>
      <c r="P132" s="158"/>
      <c r="Q132" s="772"/>
      <c r="R132" s="127" t="str">
        <f t="shared" si="17"/>
        <v>13 分類不明</v>
      </c>
      <c r="S132" s="129">
        <f>'2次効果'!J73</f>
        <v>0</v>
      </c>
      <c r="U132" s="773"/>
      <c r="V132" s="127"/>
      <c r="W132" s="128"/>
    </row>
    <row r="133" spans="1:23" ht="12.2" customHeight="1">
      <c r="A133" s="135"/>
      <c r="B133" s="135"/>
      <c r="N133" s="170" t="s">
        <v>70</v>
      </c>
      <c r="O133" s="142">
        <f>SUM(O120:O132)</f>
        <v>0</v>
      </c>
      <c r="P133" s="158"/>
      <c r="Q133" s="770" t="s">
        <v>72</v>
      </c>
      <c r="R133" s="125" t="str">
        <f t="shared" ref="R133:R145" si="18">I15</f>
        <v>01 農林漁業</v>
      </c>
      <c r="S133" s="126">
        <f>'2次効果'!J80</f>
        <v>0</v>
      </c>
      <c r="U133" s="773"/>
      <c r="V133" s="127"/>
      <c r="W133" s="128"/>
    </row>
    <row r="134" spans="1:23" ht="12.2" customHeight="1">
      <c r="A134" s="135"/>
      <c r="B134" s="135"/>
      <c r="P134" s="158"/>
      <c r="Q134" s="771"/>
      <c r="R134" s="127" t="str">
        <f t="shared" si="18"/>
        <v>02 鉱業</v>
      </c>
      <c r="S134" s="129">
        <f>'2次効果'!J81</f>
        <v>0</v>
      </c>
      <c r="U134" s="773"/>
      <c r="V134" s="127"/>
      <c r="W134" s="128"/>
    </row>
    <row r="135" spans="1:23" ht="12.2" customHeight="1">
      <c r="A135" s="135"/>
      <c r="B135" s="135"/>
      <c r="P135" s="158"/>
      <c r="Q135" s="771"/>
      <c r="R135" s="127" t="str">
        <f t="shared" si="18"/>
        <v>03 製造業</v>
      </c>
      <c r="S135" s="129">
        <f>'2次効果'!J82</f>
        <v>0</v>
      </c>
      <c r="U135" s="773"/>
      <c r="V135" s="127"/>
      <c r="W135" s="128"/>
    </row>
    <row r="136" spans="1:23" ht="12.2" customHeight="1">
      <c r="A136" s="135"/>
      <c r="B136" s="135"/>
      <c r="P136" s="158"/>
      <c r="Q136" s="771"/>
      <c r="R136" s="127" t="str">
        <f t="shared" si="18"/>
        <v>04 建設</v>
      </c>
      <c r="S136" s="129">
        <f>'2次効果'!J83</f>
        <v>0</v>
      </c>
      <c r="U136" s="773"/>
      <c r="V136" s="127"/>
      <c r="W136" s="128"/>
    </row>
    <row r="137" spans="1:23" ht="12.2" customHeight="1">
      <c r="A137" s="135"/>
      <c r="B137" s="135"/>
      <c r="P137" s="158"/>
      <c r="Q137" s="771"/>
      <c r="R137" s="127" t="str">
        <f t="shared" si="18"/>
        <v>05 電力・ガス・水道</v>
      </c>
      <c r="S137" s="129">
        <f>'2次効果'!J84</f>
        <v>0</v>
      </c>
      <c r="U137" s="773"/>
      <c r="V137" s="127"/>
      <c r="W137" s="128"/>
    </row>
    <row r="138" spans="1:23" ht="12.2" customHeight="1">
      <c r="A138" s="135"/>
      <c r="B138" s="135"/>
      <c r="P138" s="158"/>
      <c r="Q138" s="771"/>
      <c r="R138" s="127" t="str">
        <f t="shared" si="18"/>
        <v>06 商業　　　　　　　　</v>
      </c>
      <c r="S138" s="129">
        <f>'2次効果'!J85</f>
        <v>0</v>
      </c>
      <c r="U138" s="773"/>
      <c r="V138" s="127"/>
      <c r="W138" s="128"/>
    </row>
    <row r="139" spans="1:23" ht="12.2" customHeight="1">
      <c r="A139" s="135"/>
      <c r="B139" s="135"/>
      <c r="P139" s="158"/>
      <c r="Q139" s="771"/>
      <c r="R139" s="127" t="str">
        <f t="shared" si="18"/>
        <v>07 金融・保険　　　　　</v>
      </c>
      <c r="S139" s="129">
        <f>'2次効果'!J86</f>
        <v>0</v>
      </c>
      <c r="U139" s="773"/>
      <c r="V139" s="127"/>
      <c r="W139" s="128"/>
    </row>
    <row r="140" spans="1:23" ht="12.2" customHeight="1">
      <c r="Q140" s="771"/>
      <c r="R140" s="127" t="str">
        <f t="shared" si="18"/>
        <v>08 不動産　　　　　　　</v>
      </c>
      <c r="S140" s="129">
        <f>'2次効果'!J87</f>
        <v>0</v>
      </c>
      <c r="U140" s="773"/>
      <c r="V140" s="127"/>
      <c r="W140" s="128"/>
    </row>
    <row r="141" spans="1:23" ht="12.2" customHeight="1">
      <c r="Q141" s="771"/>
      <c r="R141" s="127" t="str">
        <f t="shared" si="18"/>
        <v>09 運輸・郵便　　　</v>
      </c>
      <c r="S141" s="129">
        <f>'2次効果'!J88</f>
        <v>0</v>
      </c>
      <c r="U141" s="773"/>
      <c r="V141" s="127"/>
      <c r="W141" s="128"/>
    </row>
    <row r="142" spans="1:23" ht="12.2" customHeight="1">
      <c r="Q142" s="771"/>
      <c r="R142" s="127" t="str">
        <f t="shared" si="18"/>
        <v>10 情報通信</v>
      </c>
      <c r="S142" s="129">
        <f>'2次効果'!J89</f>
        <v>0</v>
      </c>
      <c r="U142" s="773"/>
      <c r="V142" s="127"/>
      <c r="W142" s="128"/>
    </row>
    <row r="143" spans="1:23" ht="12.2" customHeight="1">
      <c r="Q143" s="771"/>
      <c r="R143" s="127" t="str">
        <f t="shared" si="18"/>
        <v>11 公務　　　　　　　　</v>
      </c>
      <c r="S143" s="129">
        <f>'2次効果'!J90</f>
        <v>0</v>
      </c>
      <c r="U143" s="773"/>
      <c r="V143" s="127"/>
      <c r="W143" s="128"/>
    </row>
    <row r="144" spans="1:23" ht="12.2" customHeight="1">
      <c r="Q144" s="771"/>
      <c r="R144" s="127" t="str">
        <f t="shared" si="18"/>
        <v>12 サービス業</v>
      </c>
      <c r="S144" s="129">
        <f>'2次効果'!J91</f>
        <v>0</v>
      </c>
      <c r="U144" s="773"/>
      <c r="V144" s="127"/>
      <c r="W144" s="128"/>
    </row>
    <row r="145" spans="3:23" ht="12.2" customHeight="1">
      <c r="Q145" s="772"/>
      <c r="R145" s="127" t="str">
        <f t="shared" si="18"/>
        <v>13 分類不明</v>
      </c>
      <c r="S145" s="129">
        <f>'2次効果'!J92</f>
        <v>0</v>
      </c>
      <c r="U145" s="773"/>
      <c r="V145" s="127"/>
      <c r="W145" s="128"/>
    </row>
    <row r="146" spans="3:23" ht="12.2" customHeight="1">
      <c r="E146" s="143"/>
      <c r="F146" s="143"/>
      <c r="G146" s="143"/>
      <c r="Q146" s="170"/>
      <c r="R146" s="141" t="s">
        <v>265</v>
      </c>
      <c r="S146" s="142">
        <f>SUM(S120:S132)</f>
        <v>0</v>
      </c>
      <c r="U146" s="143"/>
      <c r="V146" s="143"/>
      <c r="W146" s="128"/>
    </row>
    <row r="147" spans="3:23" ht="12.2" customHeight="1">
      <c r="E147" s="180"/>
      <c r="F147" s="181"/>
      <c r="G147" s="143"/>
      <c r="Q147" s="170"/>
      <c r="R147" s="141" t="s">
        <v>266</v>
      </c>
      <c r="S147" s="142">
        <f>SUM(S133:S145)</f>
        <v>0</v>
      </c>
      <c r="U147" s="143"/>
      <c r="V147" s="143"/>
      <c r="W147" s="128"/>
    </row>
    <row r="148" spans="3:23" ht="12.2" customHeight="1">
      <c r="E148" s="143"/>
      <c r="F148" s="182"/>
      <c r="G148" s="143"/>
      <c r="Q148" s="170"/>
      <c r="R148" s="141" t="s">
        <v>268</v>
      </c>
      <c r="S148" s="142">
        <f>S146+S147</f>
        <v>0</v>
      </c>
      <c r="U148" s="143"/>
      <c r="V148" s="143"/>
      <c r="W148" s="128"/>
    </row>
    <row r="149" spans="3:23" ht="12.2" customHeight="1">
      <c r="I149" s="127"/>
      <c r="J149" s="128"/>
    </row>
    <row r="150" spans="3:23" ht="12.2" customHeight="1">
      <c r="I150" s="127"/>
      <c r="J150" s="128"/>
      <c r="U150" s="193"/>
      <c r="V150" s="127"/>
      <c r="W150" s="128"/>
    </row>
    <row r="151" spans="3:23" ht="12.2" customHeight="1">
      <c r="I151" s="127"/>
      <c r="J151" s="128"/>
      <c r="U151" s="193"/>
      <c r="V151" s="127"/>
      <c r="W151" s="128"/>
    </row>
    <row r="152" spans="3:23" ht="12.2" customHeight="1">
      <c r="I152" s="127"/>
      <c r="J152" s="128"/>
      <c r="U152" s="193"/>
      <c r="V152" s="127"/>
      <c r="W152" s="128"/>
    </row>
    <row r="153" spans="3:23">
      <c r="I153" s="127"/>
      <c r="J153" s="128"/>
      <c r="U153" s="143"/>
      <c r="V153" s="143"/>
      <c r="W153" s="128"/>
    </row>
    <row r="154" spans="3:23">
      <c r="I154" s="127"/>
      <c r="J154" s="128"/>
    </row>
    <row r="155" spans="3:23">
      <c r="I155" s="143"/>
      <c r="J155" s="128"/>
    </row>
    <row r="157" spans="3:23">
      <c r="F157" s="163"/>
      <c r="P157" s="158"/>
      <c r="Q157" s="158"/>
      <c r="R157" s="158"/>
      <c r="W157" s="148"/>
    </row>
    <row r="158" spans="3:23" ht="12.4" customHeight="1"/>
    <row r="159" spans="3:23" ht="12.4" customHeight="1"/>
    <row r="160" spans="3:23" ht="12.4" customHeight="1">
      <c r="C160" s="95"/>
      <c r="D160" s="95"/>
      <c r="G160" s="118"/>
      <c r="H160" s="118"/>
      <c r="W160" s="119"/>
    </row>
    <row r="161" spans="1:23" ht="12.4" customHeight="1">
      <c r="C161" s="95"/>
      <c r="D161" s="95"/>
      <c r="G161" s="118"/>
      <c r="H161" s="118"/>
      <c r="W161" s="119"/>
    </row>
    <row r="162" spans="1:23" ht="12.4" customHeight="1">
      <c r="C162" s="95"/>
      <c r="D162" s="95"/>
      <c r="G162" s="118"/>
      <c r="H162" s="118"/>
      <c r="W162" s="119"/>
    </row>
    <row r="163" spans="1:23" ht="12.4" customHeight="1">
      <c r="C163" s="95"/>
      <c r="D163" s="95"/>
      <c r="G163" s="118"/>
      <c r="H163" s="118"/>
      <c r="W163" s="119"/>
    </row>
    <row r="164" spans="1:23">
      <c r="F164" s="163"/>
      <c r="P164" s="158"/>
      <c r="Q164" s="158"/>
      <c r="R164" s="158"/>
      <c r="W164" s="148"/>
    </row>
    <row r="165" spans="1:23">
      <c r="W165" s="148"/>
    </row>
    <row r="166" spans="1:23">
      <c r="W166" s="148"/>
    </row>
    <row r="167" spans="1:23">
      <c r="W167" s="148"/>
    </row>
    <row r="168" spans="1:23">
      <c r="W168" s="148"/>
    </row>
    <row r="169" spans="1:23">
      <c r="W169" s="148"/>
    </row>
    <row r="170" spans="1:23">
      <c r="A170" s="135"/>
      <c r="B170" s="135"/>
      <c r="H170" s="143"/>
      <c r="I170" s="812"/>
      <c r="J170" s="812"/>
      <c r="K170" s="164"/>
      <c r="M170" s="143"/>
      <c r="N170" s="812"/>
      <c r="O170" s="812"/>
      <c r="P170" s="154"/>
      <c r="Q170" s="121"/>
      <c r="R170" s="763" t="s">
        <v>271</v>
      </c>
      <c r="S170" s="763"/>
      <c r="U170" s="143"/>
      <c r="V170" s="766"/>
      <c r="W170" s="766"/>
    </row>
    <row r="171" spans="1:23">
      <c r="A171" s="183"/>
      <c r="B171" s="183"/>
      <c r="H171" s="773"/>
      <c r="I171" s="127"/>
      <c r="J171" s="128"/>
      <c r="K171" s="164"/>
      <c r="M171" s="773"/>
      <c r="N171" s="127"/>
      <c r="O171" s="128"/>
      <c r="P171" s="158"/>
      <c r="Q171" s="123"/>
      <c r="R171" s="780"/>
      <c r="S171" s="780"/>
      <c r="T171" s="137"/>
      <c r="U171" s="143"/>
      <c r="V171" s="809"/>
      <c r="W171" s="809"/>
    </row>
    <row r="172" spans="1:23" ht="12.2" customHeight="1">
      <c r="A172" s="183"/>
      <c r="B172" s="183"/>
      <c r="H172" s="774"/>
      <c r="I172" s="127"/>
      <c r="J172" s="128"/>
      <c r="K172" s="164"/>
      <c r="M172" s="774"/>
      <c r="N172" s="127"/>
      <c r="O172" s="128"/>
      <c r="P172" s="158"/>
      <c r="Q172" s="770" t="s">
        <v>86</v>
      </c>
      <c r="R172" s="125" t="str">
        <f t="shared" ref="R172:R184" si="19">I15</f>
        <v>01 農林漁業</v>
      </c>
      <c r="S172" s="126">
        <f>'2次効果'!J153</f>
        <v>0</v>
      </c>
      <c r="T172" s="137"/>
      <c r="U172" s="773"/>
      <c r="V172" s="127"/>
    </row>
    <row r="173" spans="1:23" ht="12.2" customHeight="1">
      <c r="A173" s="183"/>
      <c r="B173" s="183"/>
      <c r="H173" s="774"/>
      <c r="I173" s="127"/>
      <c r="J173" s="128"/>
      <c r="K173" s="164"/>
      <c r="M173" s="774"/>
      <c r="N173" s="127"/>
      <c r="O173" s="128"/>
      <c r="P173" s="158"/>
      <c r="Q173" s="771"/>
      <c r="R173" s="127" t="str">
        <f t="shared" si="19"/>
        <v>02 鉱業</v>
      </c>
      <c r="S173" s="129">
        <f>'2次効果'!J154</f>
        <v>0</v>
      </c>
      <c r="T173" s="137"/>
      <c r="U173" s="773"/>
      <c r="V173" s="127"/>
      <c r="W173" s="128"/>
    </row>
    <row r="174" spans="1:23" ht="12.2" customHeight="1">
      <c r="A174" s="183"/>
      <c r="B174" s="183"/>
      <c r="H174" s="774"/>
      <c r="I174" s="127"/>
      <c r="J174" s="128"/>
      <c r="K174" s="164"/>
      <c r="M174" s="774"/>
      <c r="N174" s="127"/>
      <c r="O174" s="128"/>
      <c r="P174" s="158"/>
      <c r="Q174" s="771"/>
      <c r="R174" s="127" t="str">
        <f t="shared" si="19"/>
        <v>03 製造業</v>
      </c>
      <c r="S174" s="129">
        <f>'2次効果'!J155</f>
        <v>0</v>
      </c>
      <c r="T174" s="137"/>
      <c r="U174" s="773"/>
      <c r="V174" s="127"/>
      <c r="W174" s="128"/>
    </row>
    <row r="175" spans="1:23" ht="12.2" customHeight="1">
      <c r="A175" s="183"/>
      <c r="B175" s="183"/>
      <c r="H175" s="774"/>
      <c r="I175" s="127"/>
      <c r="J175" s="128"/>
      <c r="K175" s="164"/>
      <c r="M175" s="774"/>
      <c r="N175" s="127"/>
      <c r="O175" s="128"/>
      <c r="P175" s="158"/>
      <c r="Q175" s="771"/>
      <c r="R175" s="127" t="str">
        <f t="shared" si="19"/>
        <v>04 建設</v>
      </c>
      <c r="S175" s="129">
        <f>'2次効果'!J156</f>
        <v>0</v>
      </c>
      <c r="T175" s="137"/>
      <c r="U175" s="773"/>
      <c r="V175" s="127"/>
      <c r="W175" s="128"/>
    </row>
    <row r="176" spans="1:23" ht="12.2" customHeight="1">
      <c r="A176" s="183"/>
      <c r="B176" s="183"/>
      <c r="H176" s="774"/>
      <c r="I176" s="127"/>
      <c r="J176" s="128"/>
      <c r="K176" s="164"/>
      <c r="M176" s="774"/>
      <c r="N176" s="127"/>
      <c r="O176" s="128"/>
      <c r="P176" s="158"/>
      <c r="Q176" s="771"/>
      <c r="R176" s="127" t="str">
        <f t="shared" si="19"/>
        <v>05 電力・ガス・水道</v>
      </c>
      <c r="S176" s="129">
        <f>'2次効果'!J157</f>
        <v>0</v>
      </c>
      <c r="T176" s="137"/>
      <c r="U176" s="773"/>
      <c r="V176" s="127"/>
      <c r="W176" s="128"/>
    </row>
    <row r="177" spans="1:23" ht="12.2" customHeight="1">
      <c r="A177" s="183"/>
      <c r="B177" s="183"/>
      <c r="H177" s="774"/>
      <c r="I177" s="127"/>
      <c r="J177" s="128"/>
      <c r="K177" s="164"/>
      <c r="M177" s="774"/>
      <c r="N177" s="127"/>
      <c r="O177" s="128"/>
      <c r="P177" s="158"/>
      <c r="Q177" s="771"/>
      <c r="R177" s="127" t="str">
        <f t="shared" si="19"/>
        <v>06 商業　　　　　　　　</v>
      </c>
      <c r="S177" s="129">
        <f>'2次効果'!J158</f>
        <v>0</v>
      </c>
      <c r="T177" s="137"/>
      <c r="U177" s="773"/>
      <c r="V177" s="127"/>
      <c r="W177" s="128"/>
    </row>
    <row r="178" spans="1:23" ht="12.2" customHeight="1">
      <c r="A178" s="183"/>
      <c r="B178" s="183"/>
      <c r="H178" s="774"/>
      <c r="I178" s="127"/>
      <c r="J178" s="128"/>
      <c r="K178" s="164"/>
      <c r="M178" s="774"/>
      <c r="N178" s="127"/>
      <c r="O178" s="128"/>
      <c r="P178" s="158"/>
      <c r="Q178" s="771"/>
      <c r="R178" s="127" t="str">
        <f t="shared" si="19"/>
        <v>07 金融・保険　　　　　</v>
      </c>
      <c r="S178" s="129">
        <f>'2次効果'!J159</f>
        <v>0</v>
      </c>
      <c r="T178" s="137"/>
      <c r="U178" s="773"/>
      <c r="V178" s="127"/>
      <c r="W178" s="128"/>
    </row>
    <row r="179" spans="1:23" ht="12.2" customHeight="1">
      <c r="A179" s="183"/>
      <c r="B179" s="183"/>
      <c r="H179" s="774"/>
      <c r="I179" s="127"/>
      <c r="J179" s="128"/>
      <c r="K179" s="164"/>
      <c r="M179" s="774"/>
      <c r="N179" s="127"/>
      <c r="O179" s="128"/>
      <c r="P179" s="158"/>
      <c r="Q179" s="771"/>
      <c r="R179" s="127" t="str">
        <f t="shared" si="19"/>
        <v>08 不動産　　　　　　　</v>
      </c>
      <c r="S179" s="129">
        <f>'2次効果'!J160</f>
        <v>0</v>
      </c>
      <c r="T179" s="137"/>
      <c r="U179" s="773"/>
      <c r="V179" s="127"/>
      <c r="W179" s="128"/>
    </row>
    <row r="180" spans="1:23" ht="12.2" customHeight="1">
      <c r="A180" s="183"/>
      <c r="B180" s="183"/>
      <c r="H180" s="774"/>
      <c r="I180" s="127"/>
      <c r="J180" s="128"/>
      <c r="K180" s="164"/>
      <c r="M180" s="774"/>
      <c r="N180" s="127"/>
      <c r="O180" s="128"/>
      <c r="P180" s="158"/>
      <c r="Q180" s="771"/>
      <c r="R180" s="127" t="str">
        <f t="shared" si="19"/>
        <v>09 運輸・郵便　　　</v>
      </c>
      <c r="S180" s="129">
        <f>'2次効果'!J161</f>
        <v>0</v>
      </c>
      <c r="T180" s="137"/>
      <c r="U180" s="773"/>
      <c r="V180" s="127"/>
      <c r="W180" s="128"/>
    </row>
    <row r="181" spans="1:23" ht="12.2" customHeight="1">
      <c r="A181" s="183"/>
      <c r="B181" s="183"/>
      <c r="H181" s="774"/>
      <c r="I181" s="127"/>
      <c r="J181" s="128"/>
      <c r="K181" s="164"/>
      <c r="M181" s="774"/>
      <c r="N181" s="127"/>
      <c r="O181" s="128"/>
      <c r="P181" s="158"/>
      <c r="Q181" s="771"/>
      <c r="R181" s="127" t="str">
        <f t="shared" si="19"/>
        <v>10 情報通信</v>
      </c>
      <c r="S181" s="129">
        <f>'2次効果'!J162</f>
        <v>0</v>
      </c>
      <c r="T181" s="137"/>
      <c r="U181" s="773"/>
      <c r="V181" s="127"/>
      <c r="W181" s="128"/>
    </row>
    <row r="182" spans="1:23" ht="12.2" customHeight="1">
      <c r="A182" s="183"/>
      <c r="B182" s="183"/>
      <c r="H182" s="774"/>
      <c r="I182" s="127"/>
      <c r="J182" s="128"/>
      <c r="K182" s="164"/>
      <c r="M182" s="774"/>
      <c r="N182" s="127"/>
      <c r="O182" s="128"/>
      <c r="P182" s="158"/>
      <c r="Q182" s="771"/>
      <c r="R182" s="127" t="str">
        <f t="shared" si="19"/>
        <v>11 公務　　　　　　　　</v>
      </c>
      <c r="S182" s="129">
        <f>'2次効果'!J163</f>
        <v>0</v>
      </c>
      <c r="T182" s="137"/>
      <c r="U182" s="773"/>
      <c r="V182" s="127"/>
      <c r="W182" s="128"/>
    </row>
    <row r="183" spans="1:23" ht="14.25">
      <c r="A183" s="183"/>
      <c r="B183" s="183"/>
      <c r="E183" s="812"/>
      <c r="F183" s="813"/>
      <c r="H183" s="774"/>
      <c r="I183" s="127"/>
      <c r="J183" s="128"/>
      <c r="K183" s="164"/>
      <c r="M183" s="774"/>
      <c r="N183" s="184" t="s">
        <v>270</v>
      </c>
      <c r="O183" s="185"/>
      <c r="P183" s="158"/>
      <c r="Q183" s="771"/>
      <c r="R183" s="127" t="str">
        <f t="shared" si="19"/>
        <v>12 サービス業</v>
      </c>
      <c r="S183" s="129">
        <f>'2次効果'!J164</f>
        <v>0</v>
      </c>
      <c r="T183" s="137"/>
      <c r="U183" s="773"/>
      <c r="V183" s="127"/>
      <c r="W183" s="128"/>
    </row>
    <row r="184" spans="1:23" ht="14.25">
      <c r="A184" s="183"/>
      <c r="B184" s="183"/>
      <c r="E184" s="127"/>
      <c r="F184" s="128"/>
      <c r="H184" s="773"/>
      <c r="I184" s="127"/>
      <c r="J184" s="128"/>
      <c r="K184" s="164"/>
      <c r="M184" s="773"/>
      <c r="N184" s="186" t="s">
        <v>272</v>
      </c>
      <c r="O184" s="186"/>
      <c r="P184" s="158"/>
      <c r="Q184" s="772"/>
      <c r="R184" s="127" t="str">
        <f t="shared" si="19"/>
        <v>13 分類不明</v>
      </c>
      <c r="S184" s="129">
        <f>'2次効果'!J165</f>
        <v>0</v>
      </c>
      <c r="T184" s="137"/>
      <c r="U184" s="773"/>
      <c r="V184" s="127"/>
      <c r="W184" s="128"/>
    </row>
    <row r="185" spans="1:23" ht="12.2" customHeight="1">
      <c r="A185" s="183"/>
      <c r="B185" s="183"/>
      <c r="E185" s="127"/>
      <c r="F185" s="128"/>
      <c r="H185" s="774"/>
      <c r="I185" s="127"/>
      <c r="J185" s="128"/>
      <c r="M185" s="814"/>
      <c r="N185" s="125" t="str">
        <f t="shared" ref="N185:N197" si="20">I15</f>
        <v>01 農林漁業</v>
      </c>
      <c r="O185" s="126">
        <f>'2次効果'!J116</f>
        <v>0</v>
      </c>
      <c r="P185" s="158"/>
      <c r="Q185" s="770" t="s">
        <v>72</v>
      </c>
      <c r="R185" s="125" t="str">
        <f t="shared" ref="R185:R197" si="21">I15</f>
        <v>01 農林漁業</v>
      </c>
      <c r="S185" s="126">
        <f>'2次効果'!J133</f>
        <v>0</v>
      </c>
      <c r="T185" s="137"/>
      <c r="U185" s="773"/>
      <c r="V185" s="127"/>
      <c r="W185" s="128"/>
    </row>
    <row r="186" spans="1:23" ht="12.2" customHeight="1">
      <c r="A186" s="135"/>
      <c r="B186" s="135"/>
      <c r="E186" s="127"/>
      <c r="F186" s="128"/>
      <c r="H186" s="774"/>
      <c r="I186" s="127"/>
      <c r="J186" s="128"/>
      <c r="M186" s="814"/>
      <c r="N186" s="127" t="str">
        <f t="shared" si="20"/>
        <v>02 鉱業</v>
      </c>
      <c r="O186" s="129">
        <f>'2次効果'!J117</f>
        <v>0</v>
      </c>
      <c r="P186" s="158"/>
      <c r="Q186" s="771"/>
      <c r="R186" s="127" t="str">
        <f t="shared" si="21"/>
        <v>02 鉱業</v>
      </c>
      <c r="S186" s="129">
        <f>'2次効果'!J134</f>
        <v>0</v>
      </c>
      <c r="U186" s="773"/>
      <c r="V186" s="127"/>
      <c r="W186" s="128"/>
    </row>
    <row r="187" spans="1:23" ht="14.25">
      <c r="A187" s="135"/>
      <c r="E187" s="187" t="s">
        <v>72</v>
      </c>
      <c r="H187" s="774"/>
      <c r="I187" s="127"/>
      <c r="J187" s="128"/>
      <c r="M187" s="814"/>
      <c r="N187" s="127" t="str">
        <f t="shared" si="20"/>
        <v>03 製造業</v>
      </c>
      <c r="O187" s="129">
        <f>'2次効果'!J118</f>
        <v>0</v>
      </c>
      <c r="P187" s="158"/>
      <c r="Q187" s="771"/>
      <c r="R187" s="127" t="str">
        <f t="shared" si="21"/>
        <v>03 製造業</v>
      </c>
      <c r="S187" s="129">
        <f>'2次効果'!J135</f>
        <v>0</v>
      </c>
      <c r="U187" s="773"/>
      <c r="V187" s="127"/>
      <c r="W187" s="128"/>
    </row>
    <row r="188" spans="1:23">
      <c r="A188" s="135"/>
      <c r="E188" s="810" t="s">
        <v>273</v>
      </c>
      <c r="F188" s="811"/>
      <c r="H188" s="774"/>
      <c r="I188" s="127"/>
      <c r="J188" s="128"/>
      <c r="M188" s="814"/>
      <c r="N188" s="127" t="str">
        <f t="shared" si="20"/>
        <v>04 建設</v>
      </c>
      <c r="O188" s="129">
        <f>'2次効果'!J119</f>
        <v>0</v>
      </c>
      <c r="P188" s="158"/>
      <c r="Q188" s="771"/>
      <c r="R188" s="127" t="str">
        <f t="shared" si="21"/>
        <v>04 建設</v>
      </c>
      <c r="S188" s="129">
        <f>'2次効果'!J136</f>
        <v>0</v>
      </c>
      <c r="U188" s="773"/>
      <c r="V188" s="127"/>
      <c r="W188" s="128"/>
    </row>
    <row r="189" spans="1:23" ht="14.25">
      <c r="A189" s="135"/>
      <c r="E189" s="765"/>
      <c r="F189" s="765"/>
      <c r="H189" s="774"/>
      <c r="I189" s="187" t="s">
        <v>72</v>
      </c>
      <c r="M189" s="814"/>
      <c r="N189" s="127" t="str">
        <f t="shared" si="20"/>
        <v>05 電力・ガス・水道</v>
      </c>
      <c r="O189" s="129">
        <f>'2次効果'!J120</f>
        <v>0</v>
      </c>
      <c r="P189" s="158"/>
      <c r="Q189" s="771"/>
      <c r="R189" s="127" t="str">
        <f t="shared" si="21"/>
        <v>05 電力・ガス・水道</v>
      </c>
      <c r="S189" s="129">
        <f>'2次効果'!J137</f>
        <v>0</v>
      </c>
      <c r="U189" s="773"/>
      <c r="V189" s="127"/>
      <c r="W189" s="128"/>
    </row>
    <row r="190" spans="1:23" ht="14.25">
      <c r="A190" s="135"/>
      <c r="E190" s="188" t="s">
        <v>277</v>
      </c>
      <c r="F190" s="126">
        <f>O79</f>
        <v>0</v>
      </c>
      <c r="H190" s="774"/>
      <c r="I190" s="185" t="s">
        <v>270</v>
      </c>
      <c r="J190" s="189"/>
      <c r="M190" s="814"/>
      <c r="N190" s="127" t="str">
        <f t="shared" si="20"/>
        <v>06 商業　　　　　　　　</v>
      </c>
      <c r="O190" s="129">
        <f>'2次効果'!J121</f>
        <v>0</v>
      </c>
      <c r="P190" s="158"/>
      <c r="Q190" s="771"/>
      <c r="R190" s="127" t="str">
        <f t="shared" si="21"/>
        <v>06 商業　　　　　　　　</v>
      </c>
      <c r="S190" s="129">
        <f>'2次効果'!J138</f>
        <v>0</v>
      </c>
      <c r="U190" s="773"/>
      <c r="V190" s="127"/>
      <c r="W190" s="128"/>
    </row>
    <row r="191" spans="1:23" ht="14.25">
      <c r="A191" s="135"/>
      <c r="E191" s="190" t="s">
        <v>278</v>
      </c>
      <c r="F191" s="191">
        <f>AA60</f>
        <v>0</v>
      </c>
      <c r="H191" s="774"/>
      <c r="I191" s="185" t="s">
        <v>276</v>
      </c>
      <c r="J191" s="189"/>
      <c r="M191" s="814"/>
      <c r="N191" s="127" t="str">
        <f t="shared" si="20"/>
        <v>07 金融・保険　　　　　</v>
      </c>
      <c r="O191" s="129">
        <f>'2次効果'!J122</f>
        <v>0</v>
      </c>
      <c r="P191" s="158"/>
      <c r="Q191" s="771"/>
      <c r="R191" s="127" t="str">
        <f t="shared" si="21"/>
        <v>07 金融・保険　　　　　</v>
      </c>
      <c r="S191" s="129">
        <f>'2次効果'!J139</f>
        <v>0</v>
      </c>
      <c r="U191" s="773"/>
      <c r="V191" s="127"/>
      <c r="W191" s="128"/>
    </row>
    <row r="192" spans="1:23" ht="12.2" customHeight="1">
      <c r="A192" s="135"/>
      <c r="E192" s="170" t="s">
        <v>70</v>
      </c>
      <c r="F192" s="142">
        <f>F190+F191</f>
        <v>0</v>
      </c>
      <c r="H192" s="774"/>
      <c r="I192" s="170"/>
      <c r="J192" s="192">
        <f>'2次効果'!M39</f>
        <v>0</v>
      </c>
      <c r="M192" s="814"/>
      <c r="N192" s="127" t="str">
        <f t="shared" si="20"/>
        <v>08 不動産　　　　　　　</v>
      </c>
      <c r="O192" s="129">
        <f>'2次効果'!J123</f>
        <v>0</v>
      </c>
      <c r="P192" s="158"/>
      <c r="Q192" s="771"/>
      <c r="R192" s="127" t="str">
        <f t="shared" si="21"/>
        <v>08 不動産　　　　　　　</v>
      </c>
      <c r="S192" s="129">
        <f>'2次効果'!J140</f>
        <v>0</v>
      </c>
      <c r="U192" s="773"/>
      <c r="V192" s="127"/>
      <c r="W192" s="128"/>
    </row>
    <row r="193" spans="1:23" ht="12.2" customHeight="1">
      <c r="A193" s="135"/>
      <c r="B193" s="135"/>
      <c r="E193" s="127"/>
      <c r="F193" s="128"/>
      <c r="H193" s="774"/>
      <c r="I193" s="127"/>
      <c r="J193" s="128"/>
      <c r="M193" s="814"/>
      <c r="N193" s="127" t="str">
        <f t="shared" si="20"/>
        <v>09 運輸・郵便　　　</v>
      </c>
      <c r="O193" s="129">
        <f>'2次効果'!J124</f>
        <v>0</v>
      </c>
      <c r="P193" s="158"/>
      <c r="Q193" s="771"/>
      <c r="R193" s="127" t="str">
        <f t="shared" si="21"/>
        <v>09 運輸・郵便　　　</v>
      </c>
      <c r="S193" s="129">
        <f>'2次効果'!J141</f>
        <v>0</v>
      </c>
      <c r="U193" s="773"/>
      <c r="V193" s="127"/>
      <c r="W193" s="128"/>
    </row>
    <row r="194" spans="1:23" ht="12.2" customHeight="1">
      <c r="A194" s="135"/>
      <c r="B194" s="135"/>
      <c r="E194" s="127"/>
      <c r="F194" s="128"/>
      <c r="H194" s="774"/>
      <c r="I194" s="127"/>
      <c r="J194" s="128"/>
      <c r="M194" s="814"/>
      <c r="N194" s="127" t="str">
        <f t="shared" si="20"/>
        <v>10 情報通信</v>
      </c>
      <c r="O194" s="129">
        <f>'2次効果'!J125</f>
        <v>0</v>
      </c>
      <c r="P194" s="158"/>
      <c r="Q194" s="771"/>
      <c r="R194" s="127" t="str">
        <f t="shared" si="21"/>
        <v>10 情報通信</v>
      </c>
      <c r="S194" s="129">
        <f>'2次効果'!J142</f>
        <v>0</v>
      </c>
      <c r="U194" s="773"/>
      <c r="V194" s="127"/>
      <c r="W194" s="128"/>
    </row>
    <row r="195" spans="1:23" ht="12.2" customHeight="1">
      <c r="A195" s="135"/>
      <c r="B195" s="135"/>
      <c r="E195" s="127"/>
      <c r="F195" s="128"/>
      <c r="H195" s="774"/>
      <c r="I195" s="127"/>
      <c r="J195" s="128"/>
      <c r="M195" s="814"/>
      <c r="N195" s="127" t="str">
        <f t="shared" si="20"/>
        <v>11 公務　　　　　　　　</v>
      </c>
      <c r="O195" s="129">
        <f>'2次効果'!J126</f>
        <v>0</v>
      </c>
      <c r="P195" s="158"/>
      <c r="Q195" s="771"/>
      <c r="R195" s="127" t="str">
        <f t="shared" si="21"/>
        <v>11 公務　　　　　　　　</v>
      </c>
      <c r="S195" s="129">
        <f>'2次効果'!J143</f>
        <v>0</v>
      </c>
      <c r="U195" s="773"/>
      <c r="V195" s="127"/>
      <c r="W195" s="128"/>
    </row>
    <row r="196" spans="1:23" ht="12.2" customHeight="1">
      <c r="A196" s="135"/>
      <c r="B196" s="135"/>
      <c r="E196" s="127"/>
      <c r="F196" s="128"/>
      <c r="H196" s="774"/>
      <c r="I196" s="127"/>
      <c r="J196" s="128"/>
      <c r="M196" s="814"/>
      <c r="N196" s="127" t="str">
        <f t="shared" si="20"/>
        <v>12 サービス業</v>
      </c>
      <c r="O196" s="129">
        <f>'2次効果'!J127</f>
        <v>0</v>
      </c>
      <c r="P196" s="158"/>
      <c r="Q196" s="771"/>
      <c r="R196" s="127" t="str">
        <f t="shared" si="21"/>
        <v>12 サービス業</v>
      </c>
      <c r="S196" s="129">
        <f>'2次効果'!J144</f>
        <v>0</v>
      </c>
      <c r="U196" s="773"/>
      <c r="V196" s="127"/>
      <c r="W196" s="128"/>
    </row>
    <row r="197" spans="1:23">
      <c r="A197" s="135"/>
      <c r="B197" s="135"/>
      <c r="E197" s="143"/>
      <c r="F197" s="128"/>
      <c r="H197" s="143"/>
      <c r="I197" s="143"/>
      <c r="J197" s="128"/>
      <c r="M197" s="459"/>
      <c r="N197" s="127" t="str">
        <f t="shared" si="20"/>
        <v>13 分類不明</v>
      </c>
      <c r="O197" s="129">
        <f>'2次効果'!J128</f>
        <v>0</v>
      </c>
      <c r="P197" s="158"/>
      <c r="Q197" s="772"/>
      <c r="R197" s="127" t="str">
        <f t="shared" si="21"/>
        <v>13 分類不明</v>
      </c>
      <c r="S197" s="129">
        <f>'2次効果'!J145</f>
        <v>0</v>
      </c>
      <c r="U197" s="773"/>
      <c r="V197" s="127"/>
      <c r="W197" s="128"/>
    </row>
    <row r="198" spans="1:23">
      <c r="A198" s="135"/>
      <c r="B198" s="135"/>
      <c r="H198" s="143"/>
      <c r="I198" s="143"/>
      <c r="J198" s="128"/>
      <c r="M198" s="143"/>
      <c r="N198" s="170" t="s">
        <v>70</v>
      </c>
      <c r="O198" s="142">
        <f>SUM(O185:O197)</f>
        <v>0</v>
      </c>
      <c r="P198" s="158"/>
      <c r="Q198" s="170"/>
      <c r="R198" s="141" t="s">
        <v>265</v>
      </c>
      <c r="S198" s="142">
        <f>SUM(S172:S184)</f>
        <v>0</v>
      </c>
      <c r="U198" s="143"/>
      <c r="V198" s="143"/>
      <c r="W198" s="128"/>
    </row>
    <row r="199" spans="1:23">
      <c r="A199" s="135"/>
      <c r="B199" s="135"/>
      <c r="H199" s="143"/>
      <c r="I199" s="143"/>
      <c r="J199" s="128"/>
      <c r="M199" s="143"/>
      <c r="N199" s="143"/>
      <c r="O199" s="128"/>
      <c r="P199" s="158"/>
      <c r="Q199" s="170"/>
      <c r="R199" s="141" t="s">
        <v>266</v>
      </c>
      <c r="S199" s="142">
        <f>SUM(S185:S197)</f>
        <v>0</v>
      </c>
      <c r="U199" s="143"/>
      <c r="V199" s="143"/>
      <c r="W199" s="128"/>
    </row>
    <row r="200" spans="1:23">
      <c r="A200" s="135"/>
      <c r="B200" s="135"/>
      <c r="M200" s="143"/>
      <c r="N200" s="143"/>
      <c r="O200" s="143"/>
      <c r="P200" s="158"/>
      <c r="Q200" s="170"/>
      <c r="R200" s="141" t="s">
        <v>268</v>
      </c>
      <c r="S200" s="142">
        <f>S198+S199</f>
        <v>0</v>
      </c>
      <c r="U200" s="143"/>
      <c r="V200" s="143"/>
      <c r="W200" s="128"/>
    </row>
    <row r="201" spans="1:23">
      <c r="A201" s="135"/>
      <c r="B201" s="135"/>
      <c r="M201" s="143"/>
      <c r="N201" s="143"/>
      <c r="O201" s="143"/>
      <c r="P201" s="158"/>
      <c r="Q201" s="158"/>
      <c r="R201" s="158"/>
      <c r="U201" s="143"/>
      <c r="V201" s="143"/>
      <c r="W201" s="146"/>
    </row>
    <row r="202" spans="1:23">
      <c r="A202" s="135"/>
      <c r="B202" s="135"/>
      <c r="H202" s="773"/>
      <c r="I202" s="127"/>
      <c r="J202" s="128"/>
      <c r="M202" s="773"/>
      <c r="N202" s="127"/>
      <c r="O202" s="128"/>
      <c r="P202" s="158"/>
      <c r="Q202" s="121"/>
      <c r="R202" s="763" t="s">
        <v>246</v>
      </c>
      <c r="S202" s="763"/>
    </row>
    <row r="203" spans="1:23">
      <c r="H203" s="774"/>
      <c r="I203" s="127"/>
      <c r="J203" s="128"/>
      <c r="M203" s="774"/>
      <c r="N203" s="127"/>
      <c r="O203" s="128"/>
      <c r="Q203" s="123"/>
      <c r="R203" s="780"/>
      <c r="S203" s="780"/>
    </row>
    <row r="204" spans="1:23" ht="12.2" customHeight="1">
      <c r="H204" s="774"/>
      <c r="I204" s="127"/>
      <c r="J204" s="128"/>
      <c r="M204" s="774"/>
      <c r="N204" s="127"/>
      <c r="O204" s="128"/>
      <c r="Q204" s="770" t="s">
        <v>72</v>
      </c>
      <c r="R204" s="125" t="str">
        <f t="shared" ref="R204:R216" si="22">I15</f>
        <v>01 農林漁業</v>
      </c>
      <c r="S204" s="126">
        <f>'2次効果'!J170</f>
        <v>0</v>
      </c>
    </row>
    <row r="205" spans="1:23" ht="12.2" customHeight="1">
      <c r="H205" s="774"/>
      <c r="I205" s="127"/>
      <c r="J205" s="128"/>
      <c r="M205" s="774"/>
      <c r="N205" s="127"/>
      <c r="O205" s="128"/>
      <c r="Q205" s="807"/>
      <c r="R205" s="127" t="str">
        <f t="shared" si="22"/>
        <v>02 鉱業</v>
      </c>
      <c r="S205" s="129">
        <f>'2次効果'!J171</f>
        <v>0</v>
      </c>
    </row>
    <row r="206" spans="1:23" ht="12.2" customHeight="1">
      <c r="H206" s="774"/>
      <c r="I206" s="127"/>
      <c r="J206" s="128"/>
      <c r="M206" s="774"/>
      <c r="N206" s="127"/>
      <c r="O206" s="128"/>
      <c r="Q206" s="807"/>
      <c r="R206" s="127" t="str">
        <f t="shared" si="22"/>
        <v>03 製造業</v>
      </c>
      <c r="S206" s="129">
        <f>'2次効果'!J172</f>
        <v>0</v>
      </c>
    </row>
    <row r="207" spans="1:23" ht="12.2" customHeight="1">
      <c r="E207" s="143"/>
      <c r="F207" s="143"/>
      <c r="H207" s="774"/>
      <c r="I207" s="127"/>
      <c r="J207" s="128"/>
      <c r="M207" s="774"/>
      <c r="N207" s="127"/>
      <c r="O207" s="128"/>
      <c r="Q207" s="807"/>
      <c r="R207" s="127" t="str">
        <f t="shared" si="22"/>
        <v>04 建設</v>
      </c>
      <c r="S207" s="129">
        <f>'2次効果'!J173</f>
        <v>0</v>
      </c>
    </row>
    <row r="208" spans="1:23" ht="12.2" customHeight="1">
      <c r="E208" s="180"/>
      <c r="F208" s="181"/>
      <c r="H208" s="774"/>
      <c r="I208" s="127"/>
      <c r="J208" s="128"/>
      <c r="M208" s="774"/>
      <c r="N208" s="127"/>
      <c r="O208" s="128"/>
      <c r="Q208" s="807"/>
      <c r="R208" s="127" t="str">
        <f t="shared" si="22"/>
        <v>05 電力・ガス・水道</v>
      </c>
      <c r="S208" s="129">
        <f>'2次効果'!J174</f>
        <v>0</v>
      </c>
    </row>
    <row r="209" spans="5:19" ht="12.2" customHeight="1">
      <c r="E209" s="143"/>
      <c r="F209" s="182"/>
      <c r="H209" s="774"/>
      <c r="I209" s="127"/>
      <c r="J209" s="128"/>
      <c r="M209" s="774"/>
      <c r="N209" s="127"/>
      <c r="O209" s="128"/>
      <c r="Q209" s="807"/>
      <c r="R209" s="127" t="str">
        <f t="shared" si="22"/>
        <v>06 商業　　　　　　　　</v>
      </c>
      <c r="S209" s="129">
        <f>'2次効果'!J175</f>
        <v>0</v>
      </c>
    </row>
    <row r="210" spans="5:19" ht="12.2" customHeight="1">
      <c r="H210" s="774"/>
      <c r="I210" s="127"/>
      <c r="J210" s="128"/>
      <c r="M210" s="774"/>
      <c r="N210" s="127"/>
      <c r="O210" s="128"/>
      <c r="Q210" s="807"/>
      <c r="R210" s="127" t="str">
        <f t="shared" si="22"/>
        <v>07 金融・保険　　　　　</v>
      </c>
      <c r="S210" s="129">
        <f>'2次効果'!J176</f>
        <v>0</v>
      </c>
    </row>
    <row r="211" spans="5:19" ht="12.2" customHeight="1">
      <c r="H211" s="774"/>
      <c r="I211" s="127"/>
      <c r="J211" s="128"/>
      <c r="M211" s="774"/>
      <c r="N211" s="127"/>
      <c r="O211" s="128"/>
      <c r="Q211" s="807"/>
      <c r="R211" s="127" t="str">
        <f t="shared" si="22"/>
        <v>08 不動産　　　　　　　</v>
      </c>
      <c r="S211" s="129">
        <f>'2次効果'!J177</f>
        <v>0</v>
      </c>
    </row>
    <row r="212" spans="5:19" ht="12.2" customHeight="1">
      <c r="H212" s="774"/>
      <c r="I212" s="127"/>
      <c r="J212" s="128"/>
      <c r="M212" s="774"/>
      <c r="N212" s="127"/>
      <c r="O212" s="128"/>
      <c r="Q212" s="807"/>
      <c r="R212" s="127" t="str">
        <f t="shared" si="22"/>
        <v>09 運輸・郵便　　　</v>
      </c>
      <c r="S212" s="129">
        <f>'2次効果'!J178</f>
        <v>0</v>
      </c>
    </row>
    <row r="213" spans="5:19" ht="12.2" customHeight="1">
      <c r="E213" s="139"/>
      <c r="F213" s="139"/>
      <c r="H213" s="774"/>
      <c r="I213" s="127"/>
      <c r="J213" s="128"/>
      <c r="M213" s="774"/>
      <c r="N213" s="127"/>
      <c r="O213" s="128"/>
      <c r="Q213" s="807"/>
      <c r="R213" s="127" t="str">
        <f t="shared" si="22"/>
        <v>10 情報通信</v>
      </c>
      <c r="S213" s="129">
        <f>'2次効果'!J179</f>
        <v>0</v>
      </c>
    </row>
    <row r="214" spans="5:19" ht="12.2" customHeight="1">
      <c r="H214" s="774"/>
      <c r="I214" s="127"/>
      <c r="J214" s="128"/>
      <c r="M214" s="774"/>
      <c r="N214" s="127"/>
      <c r="O214" s="128"/>
      <c r="Q214" s="807"/>
      <c r="R214" s="127" t="str">
        <f t="shared" si="22"/>
        <v>11 公務　　　　　　　　</v>
      </c>
      <c r="S214" s="129">
        <f>'2次効果'!J180</f>
        <v>0</v>
      </c>
    </row>
    <row r="215" spans="5:19" ht="12.2" customHeight="1">
      <c r="F215" s="131"/>
      <c r="H215" s="143"/>
      <c r="I215" s="143"/>
      <c r="J215" s="128"/>
      <c r="M215" s="143"/>
      <c r="N215" s="143"/>
      <c r="O215" s="128"/>
      <c r="Q215" s="807"/>
      <c r="R215" s="127" t="str">
        <f t="shared" si="22"/>
        <v>12 サービス業</v>
      </c>
      <c r="S215" s="129">
        <f>'2次効果'!J181</f>
        <v>0</v>
      </c>
    </row>
    <row r="216" spans="5:19">
      <c r="H216" s="143"/>
      <c r="I216" s="127"/>
      <c r="J216" s="128"/>
      <c r="Q216" s="808"/>
      <c r="R216" s="127" t="str">
        <f t="shared" si="22"/>
        <v>13 分類不明</v>
      </c>
      <c r="S216" s="129">
        <f>'2次効果'!J182</f>
        <v>0</v>
      </c>
    </row>
    <row r="217" spans="5:19">
      <c r="I217" s="127"/>
      <c r="J217" s="128"/>
      <c r="Q217" s="140"/>
      <c r="R217" s="170" t="s">
        <v>70</v>
      </c>
      <c r="S217" s="142">
        <f>SUM(S204:S216)</f>
        <v>0</v>
      </c>
    </row>
    <row r="218" spans="5:19">
      <c r="I218" s="143"/>
      <c r="J218" s="128"/>
    </row>
    <row r="219" spans="5:19">
      <c r="I219" s="143"/>
      <c r="J219" s="128"/>
    </row>
    <row r="220" spans="5:19">
      <c r="I220" s="143"/>
      <c r="J220" s="128"/>
    </row>
    <row r="221" spans="5:19">
      <c r="I221" s="143"/>
      <c r="J221" s="128"/>
    </row>
    <row r="222" spans="5:19">
      <c r="I222" s="143"/>
      <c r="J222" s="128"/>
    </row>
    <row r="226" spans="3:23" ht="12.4" customHeight="1"/>
    <row r="227" spans="3:23" ht="12.4" customHeight="1"/>
    <row r="228" spans="3:23" ht="12.4" customHeight="1">
      <c r="C228" s="95"/>
      <c r="D228" s="95"/>
      <c r="G228" s="118"/>
      <c r="H228" s="118"/>
      <c r="W228" s="119"/>
    </row>
    <row r="248" spans="4:19" ht="12.75" thickBot="1"/>
    <row r="249" spans="4:19" ht="15" thickTop="1">
      <c r="D249" s="194"/>
      <c r="E249" s="195" t="s">
        <v>279</v>
      </c>
      <c r="F249" s="195"/>
      <c r="H249" s="196"/>
      <c r="I249" s="802" t="s">
        <v>280</v>
      </c>
      <c r="J249" s="815"/>
      <c r="M249" s="121"/>
      <c r="N249" s="818" t="s">
        <v>281</v>
      </c>
      <c r="O249" s="819"/>
      <c r="Q249" s="197"/>
      <c r="R249" s="763" t="s">
        <v>282</v>
      </c>
      <c r="S249" s="822"/>
    </row>
    <row r="250" spans="4:19" ht="14.25">
      <c r="D250" s="198"/>
      <c r="E250" s="199" t="s">
        <v>283</v>
      </c>
      <c r="F250" s="199"/>
      <c r="H250" s="200"/>
      <c r="I250" s="816"/>
      <c r="J250" s="817"/>
      <c r="M250" s="123"/>
      <c r="N250" s="820"/>
      <c r="O250" s="821"/>
      <c r="Q250" s="201"/>
      <c r="R250" s="768" t="s">
        <v>248</v>
      </c>
      <c r="S250" s="823"/>
    </row>
    <row r="251" spans="4:19" ht="12.2" customHeight="1">
      <c r="D251" s="770" t="s">
        <v>86</v>
      </c>
      <c r="E251" s="125" t="str">
        <f t="shared" ref="E251:E263" si="23">I15</f>
        <v>01 農林漁業</v>
      </c>
      <c r="F251" s="126">
        <f>S120+S172</f>
        <v>0</v>
      </c>
      <c r="H251" s="791" t="s">
        <v>86</v>
      </c>
      <c r="I251" s="125" t="str">
        <f t="shared" ref="I251:I263" si="24">I15</f>
        <v>01 農林漁業</v>
      </c>
      <c r="J251" s="155">
        <f>'2次効果'!F253</f>
        <v>0</v>
      </c>
      <c r="M251" s="770" t="s">
        <v>86</v>
      </c>
      <c r="N251" s="125" t="str">
        <f t="shared" ref="N251:N263" si="25">I15</f>
        <v>01 農林漁業</v>
      </c>
      <c r="O251" s="126">
        <f>'1次効果'!F91</f>
        <v>0</v>
      </c>
      <c r="Q251" s="770" t="s">
        <v>86</v>
      </c>
      <c r="R251" s="125" t="str">
        <f t="shared" ref="R251:R263" si="26">I15</f>
        <v>01 農林漁業</v>
      </c>
      <c r="S251" s="126">
        <f>'1次効果'!J91</f>
        <v>0</v>
      </c>
    </row>
    <row r="252" spans="4:19" ht="12.2" customHeight="1">
      <c r="D252" s="771"/>
      <c r="E252" s="127" t="str">
        <f t="shared" si="23"/>
        <v>02 鉱業</v>
      </c>
      <c r="F252" s="129">
        <f t="shared" ref="F252:F276" si="27">S121+S173</f>
        <v>0</v>
      </c>
      <c r="H252" s="792"/>
      <c r="I252" s="127" t="str">
        <f t="shared" si="24"/>
        <v>02 鉱業</v>
      </c>
      <c r="J252" s="159">
        <f>'2次効果'!F254</f>
        <v>0</v>
      </c>
      <c r="M252" s="771"/>
      <c r="N252" s="127" t="str">
        <f t="shared" si="25"/>
        <v>02 鉱業</v>
      </c>
      <c r="O252" s="129">
        <f>'1次効果'!F92</f>
        <v>0</v>
      </c>
      <c r="Q252" s="771"/>
      <c r="R252" s="127" t="str">
        <f t="shared" si="26"/>
        <v>02 鉱業</v>
      </c>
      <c r="S252" s="129">
        <f>'1次効果'!J92</f>
        <v>0</v>
      </c>
    </row>
    <row r="253" spans="4:19" ht="12.2" customHeight="1">
      <c r="D253" s="771"/>
      <c r="E253" s="127" t="str">
        <f t="shared" si="23"/>
        <v>03 製造業</v>
      </c>
      <c r="F253" s="129">
        <f t="shared" si="27"/>
        <v>0</v>
      </c>
      <c r="H253" s="792"/>
      <c r="I253" s="127" t="str">
        <f t="shared" si="24"/>
        <v>03 製造業</v>
      </c>
      <c r="J253" s="159">
        <f>'2次効果'!F255</f>
        <v>0</v>
      </c>
      <c r="M253" s="771"/>
      <c r="N253" s="127" t="str">
        <f t="shared" si="25"/>
        <v>03 製造業</v>
      </c>
      <c r="O253" s="129">
        <f>'1次効果'!F93</f>
        <v>0</v>
      </c>
      <c r="Q253" s="771"/>
      <c r="R253" s="127" t="str">
        <f t="shared" si="26"/>
        <v>03 製造業</v>
      </c>
      <c r="S253" s="129">
        <f>'1次効果'!J93</f>
        <v>0</v>
      </c>
    </row>
    <row r="254" spans="4:19" ht="12.2" customHeight="1">
      <c r="D254" s="771"/>
      <c r="E254" s="127" t="str">
        <f t="shared" si="23"/>
        <v>04 建設</v>
      </c>
      <c r="F254" s="129">
        <f t="shared" si="27"/>
        <v>0</v>
      </c>
      <c r="H254" s="792"/>
      <c r="I254" s="127" t="str">
        <f t="shared" si="24"/>
        <v>04 建設</v>
      </c>
      <c r="J254" s="159">
        <f>'2次効果'!F256</f>
        <v>0</v>
      </c>
      <c r="M254" s="771"/>
      <c r="N254" s="127" t="str">
        <f t="shared" si="25"/>
        <v>04 建設</v>
      </c>
      <c r="O254" s="129">
        <f>'1次効果'!F94</f>
        <v>0</v>
      </c>
      <c r="Q254" s="771"/>
      <c r="R254" s="127" t="str">
        <f t="shared" si="26"/>
        <v>04 建設</v>
      </c>
      <c r="S254" s="129">
        <f>'1次効果'!J94</f>
        <v>0</v>
      </c>
    </row>
    <row r="255" spans="4:19" ht="12.2" customHeight="1">
      <c r="D255" s="771"/>
      <c r="E255" s="127" t="str">
        <f t="shared" si="23"/>
        <v>05 電力・ガス・水道</v>
      </c>
      <c r="F255" s="129">
        <f t="shared" si="27"/>
        <v>0</v>
      </c>
      <c r="H255" s="792"/>
      <c r="I255" s="127" t="str">
        <f t="shared" si="24"/>
        <v>05 電力・ガス・水道</v>
      </c>
      <c r="J255" s="159">
        <f>'2次効果'!F257</f>
        <v>0</v>
      </c>
      <c r="M255" s="771"/>
      <c r="N255" s="127" t="str">
        <f t="shared" si="25"/>
        <v>05 電力・ガス・水道</v>
      </c>
      <c r="O255" s="129">
        <f>'1次効果'!F95</f>
        <v>0</v>
      </c>
      <c r="Q255" s="771"/>
      <c r="R255" s="127" t="str">
        <f t="shared" si="26"/>
        <v>05 電力・ガス・水道</v>
      </c>
      <c r="S255" s="129">
        <f>'1次効果'!J95</f>
        <v>0</v>
      </c>
    </row>
    <row r="256" spans="4:19" ht="12.2" customHeight="1">
      <c r="D256" s="771"/>
      <c r="E256" s="127" t="str">
        <f t="shared" si="23"/>
        <v>06 商業　　　　　　　　</v>
      </c>
      <c r="F256" s="129">
        <f t="shared" si="27"/>
        <v>0</v>
      </c>
      <c r="H256" s="792"/>
      <c r="I256" s="127" t="str">
        <f t="shared" si="24"/>
        <v>06 商業　　　　　　　　</v>
      </c>
      <c r="J256" s="159">
        <f>'2次効果'!F258</f>
        <v>0</v>
      </c>
      <c r="M256" s="771"/>
      <c r="N256" s="127" t="str">
        <f t="shared" si="25"/>
        <v>06 商業　　　　　　　　</v>
      </c>
      <c r="O256" s="129">
        <f>'1次効果'!F96</f>
        <v>0</v>
      </c>
      <c r="Q256" s="771"/>
      <c r="R256" s="127" t="str">
        <f t="shared" si="26"/>
        <v>06 商業　　　　　　　　</v>
      </c>
      <c r="S256" s="129">
        <f>'1次効果'!J96</f>
        <v>0</v>
      </c>
    </row>
    <row r="257" spans="4:19" ht="12.2" customHeight="1">
      <c r="D257" s="771"/>
      <c r="E257" s="127" t="str">
        <f t="shared" si="23"/>
        <v>07 金融・保険　　　　　</v>
      </c>
      <c r="F257" s="129">
        <f t="shared" si="27"/>
        <v>0</v>
      </c>
      <c r="H257" s="792"/>
      <c r="I257" s="127" t="str">
        <f t="shared" si="24"/>
        <v>07 金融・保険　　　　　</v>
      </c>
      <c r="J257" s="159">
        <f>'2次効果'!F259</f>
        <v>0</v>
      </c>
      <c r="M257" s="771"/>
      <c r="N257" s="127" t="str">
        <f t="shared" si="25"/>
        <v>07 金融・保険　　　　　</v>
      </c>
      <c r="O257" s="129">
        <f>'1次効果'!F97</f>
        <v>0</v>
      </c>
      <c r="Q257" s="771"/>
      <c r="R257" s="127" t="str">
        <f t="shared" si="26"/>
        <v>07 金融・保険　　　　　</v>
      </c>
      <c r="S257" s="129">
        <f>'1次効果'!J97</f>
        <v>0</v>
      </c>
    </row>
    <row r="258" spans="4:19" ht="12.2" customHeight="1">
      <c r="D258" s="771"/>
      <c r="E258" s="127" t="str">
        <f t="shared" si="23"/>
        <v>08 不動産　　　　　　　</v>
      </c>
      <c r="F258" s="129">
        <f t="shared" si="27"/>
        <v>0</v>
      </c>
      <c r="H258" s="792"/>
      <c r="I258" s="127" t="str">
        <f t="shared" si="24"/>
        <v>08 不動産　　　　　　　</v>
      </c>
      <c r="J258" s="159">
        <f>'2次効果'!F260</f>
        <v>0</v>
      </c>
      <c r="M258" s="771"/>
      <c r="N258" s="127" t="str">
        <f t="shared" si="25"/>
        <v>08 不動産　　　　　　　</v>
      </c>
      <c r="O258" s="129">
        <f>'1次効果'!F98</f>
        <v>0</v>
      </c>
      <c r="Q258" s="771"/>
      <c r="R258" s="127" t="str">
        <f t="shared" si="26"/>
        <v>08 不動産　　　　　　　</v>
      </c>
      <c r="S258" s="129">
        <f>'1次効果'!J98</f>
        <v>0</v>
      </c>
    </row>
    <row r="259" spans="4:19" ht="12.2" customHeight="1">
      <c r="D259" s="771"/>
      <c r="E259" s="127" t="str">
        <f t="shared" si="23"/>
        <v>09 運輸・郵便　　　</v>
      </c>
      <c r="F259" s="129">
        <f t="shared" si="27"/>
        <v>0</v>
      </c>
      <c r="H259" s="792"/>
      <c r="I259" s="127" t="str">
        <f t="shared" si="24"/>
        <v>09 運輸・郵便　　　</v>
      </c>
      <c r="J259" s="159">
        <f>'2次効果'!F261</f>
        <v>0</v>
      </c>
      <c r="M259" s="771"/>
      <c r="N259" s="127" t="str">
        <f t="shared" si="25"/>
        <v>09 運輸・郵便　　　</v>
      </c>
      <c r="O259" s="129">
        <f>'1次効果'!F99</f>
        <v>0</v>
      </c>
      <c r="Q259" s="771"/>
      <c r="R259" s="127" t="str">
        <f t="shared" si="26"/>
        <v>09 運輸・郵便　　　</v>
      </c>
      <c r="S259" s="129">
        <f>'1次効果'!J99</f>
        <v>0</v>
      </c>
    </row>
    <row r="260" spans="4:19" ht="12.2" customHeight="1">
      <c r="D260" s="771"/>
      <c r="E260" s="127" t="str">
        <f t="shared" si="23"/>
        <v>10 情報通信</v>
      </c>
      <c r="F260" s="129">
        <f t="shared" si="27"/>
        <v>0</v>
      </c>
      <c r="H260" s="792"/>
      <c r="I260" s="127" t="str">
        <f t="shared" si="24"/>
        <v>10 情報通信</v>
      </c>
      <c r="J260" s="159">
        <f>'2次効果'!F262</f>
        <v>0</v>
      </c>
      <c r="M260" s="771"/>
      <c r="N260" s="127" t="str">
        <f t="shared" si="25"/>
        <v>10 情報通信</v>
      </c>
      <c r="O260" s="129">
        <f>'1次効果'!F100</f>
        <v>0</v>
      </c>
      <c r="Q260" s="771"/>
      <c r="R260" s="127" t="str">
        <f t="shared" si="26"/>
        <v>10 情報通信</v>
      </c>
      <c r="S260" s="129">
        <f>'1次効果'!J100</f>
        <v>0</v>
      </c>
    </row>
    <row r="261" spans="4:19" ht="12.2" customHeight="1">
      <c r="D261" s="771"/>
      <c r="E261" s="127" t="str">
        <f t="shared" si="23"/>
        <v>11 公務　　　　　　　　</v>
      </c>
      <c r="F261" s="129">
        <f t="shared" si="27"/>
        <v>0</v>
      </c>
      <c r="H261" s="792"/>
      <c r="I261" s="127" t="str">
        <f t="shared" si="24"/>
        <v>11 公務　　　　　　　　</v>
      </c>
      <c r="J261" s="159">
        <f>'2次効果'!F263</f>
        <v>0</v>
      </c>
      <c r="M261" s="771"/>
      <c r="N261" s="127" t="str">
        <f t="shared" si="25"/>
        <v>11 公務　　　　　　　　</v>
      </c>
      <c r="O261" s="129">
        <f>'1次効果'!F101</f>
        <v>0</v>
      </c>
      <c r="Q261" s="771"/>
      <c r="R261" s="127" t="str">
        <f t="shared" si="26"/>
        <v>11 公務　　　　　　　　</v>
      </c>
      <c r="S261" s="129">
        <f>'1次効果'!J101</f>
        <v>0</v>
      </c>
    </row>
    <row r="262" spans="4:19" ht="12.2" customHeight="1">
      <c r="D262" s="771"/>
      <c r="E262" s="127" t="str">
        <f t="shared" si="23"/>
        <v>12 サービス業</v>
      </c>
      <c r="F262" s="129">
        <f t="shared" si="27"/>
        <v>0</v>
      </c>
      <c r="H262" s="792"/>
      <c r="I262" s="127" t="str">
        <f t="shared" si="24"/>
        <v>12 サービス業</v>
      </c>
      <c r="J262" s="159">
        <f>'2次効果'!F264</f>
        <v>0</v>
      </c>
      <c r="M262" s="771"/>
      <c r="N262" s="127" t="str">
        <f t="shared" si="25"/>
        <v>12 サービス業</v>
      </c>
      <c r="O262" s="129">
        <f>'1次効果'!F102</f>
        <v>0</v>
      </c>
      <c r="Q262" s="771"/>
      <c r="R262" s="127" t="str">
        <f t="shared" si="26"/>
        <v>12 サービス業</v>
      </c>
      <c r="S262" s="129">
        <f>'1次効果'!J102</f>
        <v>0</v>
      </c>
    </row>
    <row r="263" spans="4:19" ht="12.2" customHeight="1">
      <c r="D263" s="772"/>
      <c r="E263" s="127" t="str">
        <f t="shared" si="23"/>
        <v>13 分類不明</v>
      </c>
      <c r="F263" s="129">
        <f t="shared" si="27"/>
        <v>0</v>
      </c>
      <c r="H263" s="793"/>
      <c r="I263" s="127" t="str">
        <f t="shared" si="24"/>
        <v>13 分類不明</v>
      </c>
      <c r="J263" s="159">
        <f>'2次効果'!F265</f>
        <v>0</v>
      </c>
      <c r="M263" s="772"/>
      <c r="N263" s="127" t="str">
        <f t="shared" si="25"/>
        <v>13 分類不明</v>
      </c>
      <c r="O263" s="129">
        <f>'1次効果'!F103</f>
        <v>0</v>
      </c>
      <c r="Q263" s="772"/>
      <c r="R263" s="127" t="str">
        <f t="shared" si="26"/>
        <v>13 分類不明</v>
      </c>
      <c r="S263" s="129">
        <f>'1次効果'!J103</f>
        <v>0</v>
      </c>
    </row>
    <row r="264" spans="4:19" ht="12.2" customHeight="1">
      <c r="D264" s="770" t="s">
        <v>72</v>
      </c>
      <c r="E264" s="125" t="str">
        <f t="shared" ref="E264:E276" si="28">I15</f>
        <v>01 農林漁業</v>
      </c>
      <c r="F264" s="126">
        <f t="shared" si="27"/>
        <v>0</v>
      </c>
      <c r="H264" s="791" t="s">
        <v>72</v>
      </c>
      <c r="I264" s="125" t="str">
        <f t="shared" ref="I264:I276" si="29">I15</f>
        <v>01 農林漁業</v>
      </c>
      <c r="J264" s="155">
        <f>'2次効果'!F266</f>
        <v>0</v>
      </c>
      <c r="M264" s="770" t="s">
        <v>72</v>
      </c>
      <c r="N264" s="125" t="str">
        <f t="shared" ref="N264:N276" si="30">I15</f>
        <v>01 農林漁業</v>
      </c>
      <c r="O264" s="126">
        <f>'1次効果'!F104</f>
        <v>0</v>
      </c>
      <c r="Q264" s="770" t="s">
        <v>72</v>
      </c>
      <c r="R264" s="125" t="str">
        <f t="shared" ref="R264:R276" si="31">I15</f>
        <v>01 農林漁業</v>
      </c>
      <c r="S264" s="126">
        <f>'1次効果'!J104</f>
        <v>0</v>
      </c>
    </row>
    <row r="265" spans="4:19" ht="12.2" customHeight="1">
      <c r="D265" s="771"/>
      <c r="E265" s="127" t="str">
        <f t="shared" si="28"/>
        <v>02 鉱業</v>
      </c>
      <c r="F265" s="129">
        <f t="shared" si="27"/>
        <v>0</v>
      </c>
      <c r="H265" s="792"/>
      <c r="I265" s="127" t="str">
        <f t="shared" si="29"/>
        <v>02 鉱業</v>
      </c>
      <c r="J265" s="159">
        <f>'2次効果'!F267</f>
        <v>0</v>
      </c>
      <c r="M265" s="771"/>
      <c r="N265" s="127" t="str">
        <f t="shared" si="30"/>
        <v>02 鉱業</v>
      </c>
      <c r="O265" s="129">
        <f>'1次効果'!F105</f>
        <v>0</v>
      </c>
      <c r="Q265" s="771"/>
      <c r="R265" s="127" t="str">
        <f t="shared" si="31"/>
        <v>02 鉱業</v>
      </c>
      <c r="S265" s="129">
        <f>'1次効果'!J105</f>
        <v>0</v>
      </c>
    </row>
    <row r="266" spans="4:19" ht="12.2" customHeight="1">
      <c r="D266" s="771"/>
      <c r="E266" s="127" t="str">
        <f t="shared" si="28"/>
        <v>03 製造業</v>
      </c>
      <c r="F266" s="129">
        <f t="shared" si="27"/>
        <v>0</v>
      </c>
      <c r="H266" s="792"/>
      <c r="I266" s="127" t="str">
        <f t="shared" si="29"/>
        <v>03 製造業</v>
      </c>
      <c r="J266" s="159">
        <f>'2次効果'!F268</f>
        <v>0</v>
      </c>
      <c r="M266" s="771"/>
      <c r="N266" s="127" t="str">
        <f t="shared" si="30"/>
        <v>03 製造業</v>
      </c>
      <c r="O266" s="129">
        <f>'1次効果'!F106</f>
        <v>0</v>
      </c>
      <c r="Q266" s="771"/>
      <c r="R266" s="127" t="str">
        <f t="shared" si="31"/>
        <v>03 製造業</v>
      </c>
      <c r="S266" s="129">
        <f>'1次効果'!J106</f>
        <v>0</v>
      </c>
    </row>
    <row r="267" spans="4:19" ht="12.2" customHeight="1">
      <c r="D267" s="771"/>
      <c r="E267" s="127" t="str">
        <f t="shared" si="28"/>
        <v>04 建設</v>
      </c>
      <c r="F267" s="129">
        <f t="shared" si="27"/>
        <v>0</v>
      </c>
      <c r="H267" s="792"/>
      <c r="I267" s="127" t="str">
        <f t="shared" si="29"/>
        <v>04 建設</v>
      </c>
      <c r="J267" s="159">
        <f>'2次効果'!F269</f>
        <v>0</v>
      </c>
      <c r="M267" s="771"/>
      <c r="N267" s="127" t="str">
        <f t="shared" si="30"/>
        <v>04 建設</v>
      </c>
      <c r="O267" s="129">
        <f>'1次効果'!F107</f>
        <v>0</v>
      </c>
      <c r="Q267" s="771"/>
      <c r="R267" s="127" t="str">
        <f t="shared" si="31"/>
        <v>04 建設</v>
      </c>
      <c r="S267" s="129">
        <f>'1次効果'!J107</f>
        <v>0</v>
      </c>
    </row>
    <row r="268" spans="4:19" ht="12.2" customHeight="1">
      <c r="D268" s="771"/>
      <c r="E268" s="127" t="str">
        <f t="shared" si="28"/>
        <v>05 電力・ガス・水道</v>
      </c>
      <c r="F268" s="129">
        <f t="shared" si="27"/>
        <v>0</v>
      </c>
      <c r="H268" s="792"/>
      <c r="I268" s="127" t="str">
        <f t="shared" si="29"/>
        <v>05 電力・ガス・水道</v>
      </c>
      <c r="J268" s="159">
        <f>'2次効果'!F270</f>
        <v>0</v>
      </c>
      <c r="M268" s="771"/>
      <c r="N268" s="127" t="str">
        <f t="shared" si="30"/>
        <v>05 電力・ガス・水道</v>
      </c>
      <c r="O268" s="129">
        <f>'1次効果'!F108</f>
        <v>0</v>
      </c>
      <c r="Q268" s="771"/>
      <c r="R268" s="127" t="str">
        <f t="shared" si="31"/>
        <v>05 電力・ガス・水道</v>
      </c>
      <c r="S268" s="129">
        <f>'1次効果'!J108</f>
        <v>0</v>
      </c>
    </row>
    <row r="269" spans="4:19" ht="12.2" customHeight="1">
      <c r="D269" s="771"/>
      <c r="E269" s="127" t="str">
        <f t="shared" si="28"/>
        <v>06 商業　　　　　　　　</v>
      </c>
      <c r="F269" s="129">
        <f t="shared" si="27"/>
        <v>0</v>
      </c>
      <c r="H269" s="792"/>
      <c r="I269" s="127" t="str">
        <f t="shared" si="29"/>
        <v>06 商業　　　　　　　　</v>
      </c>
      <c r="J269" s="159">
        <f>'2次効果'!F271</f>
        <v>0</v>
      </c>
      <c r="M269" s="771"/>
      <c r="N269" s="127" t="str">
        <f t="shared" si="30"/>
        <v>06 商業　　　　　　　　</v>
      </c>
      <c r="O269" s="129">
        <f>'1次効果'!F109</f>
        <v>0</v>
      </c>
      <c r="Q269" s="771"/>
      <c r="R269" s="127" t="str">
        <f t="shared" si="31"/>
        <v>06 商業　　　　　　　　</v>
      </c>
      <c r="S269" s="129">
        <f>'1次効果'!J109</f>
        <v>0</v>
      </c>
    </row>
    <row r="270" spans="4:19" ht="12.2" customHeight="1">
      <c r="D270" s="771"/>
      <c r="E270" s="127" t="str">
        <f t="shared" si="28"/>
        <v>07 金融・保険　　　　　</v>
      </c>
      <c r="F270" s="129">
        <f t="shared" si="27"/>
        <v>0</v>
      </c>
      <c r="H270" s="792"/>
      <c r="I270" s="127" t="str">
        <f t="shared" si="29"/>
        <v>07 金融・保険　　　　　</v>
      </c>
      <c r="J270" s="159">
        <f>'2次効果'!F272</f>
        <v>0</v>
      </c>
      <c r="M270" s="771"/>
      <c r="N270" s="127" t="str">
        <f t="shared" si="30"/>
        <v>07 金融・保険　　　　　</v>
      </c>
      <c r="O270" s="129">
        <f>'1次効果'!F110</f>
        <v>0</v>
      </c>
      <c r="Q270" s="771"/>
      <c r="R270" s="127" t="str">
        <f t="shared" si="31"/>
        <v>07 金融・保険　　　　　</v>
      </c>
      <c r="S270" s="129">
        <f>'1次効果'!J110</f>
        <v>0</v>
      </c>
    </row>
    <row r="271" spans="4:19" ht="12.2" customHeight="1">
      <c r="D271" s="771"/>
      <c r="E271" s="127" t="str">
        <f t="shared" si="28"/>
        <v>08 不動産　　　　　　　</v>
      </c>
      <c r="F271" s="129">
        <f t="shared" si="27"/>
        <v>0</v>
      </c>
      <c r="H271" s="792"/>
      <c r="I271" s="127" t="str">
        <f t="shared" si="29"/>
        <v>08 不動産　　　　　　　</v>
      </c>
      <c r="J271" s="159">
        <f>'2次効果'!F273</f>
        <v>0</v>
      </c>
      <c r="M271" s="771"/>
      <c r="N271" s="127" t="str">
        <f t="shared" si="30"/>
        <v>08 不動産　　　　　　　</v>
      </c>
      <c r="O271" s="129">
        <f>'1次効果'!F111</f>
        <v>0</v>
      </c>
      <c r="Q271" s="771"/>
      <c r="R271" s="127" t="str">
        <f t="shared" si="31"/>
        <v>08 不動産　　　　　　　</v>
      </c>
      <c r="S271" s="129">
        <f>'1次効果'!J111</f>
        <v>0</v>
      </c>
    </row>
    <row r="272" spans="4:19" ht="12.2" customHeight="1">
      <c r="D272" s="771"/>
      <c r="E272" s="127" t="str">
        <f t="shared" si="28"/>
        <v>09 運輸・郵便　　　</v>
      </c>
      <c r="F272" s="129">
        <f t="shared" si="27"/>
        <v>0</v>
      </c>
      <c r="H272" s="792"/>
      <c r="I272" s="127" t="str">
        <f t="shared" si="29"/>
        <v>09 運輸・郵便　　　</v>
      </c>
      <c r="J272" s="159">
        <f>'2次効果'!F274</f>
        <v>0</v>
      </c>
      <c r="M272" s="771"/>
      <c r="N272" s="127" t="str">
        <f t="shared" si="30"/>
        <v>09 運輸・郵便　　　</v>
      </c>
      <c r="O272" s="129">
        <f>'1次効果'!F112</f>
        <v>0</v>
      </c>
      <c r="Q272" s="771"/>
      <c r="R272" s="127" t="str">
        <f t="shared" si="31"/>
        <v>09 運輸・郵便　　　</v>
      </c>
      <c r="S272" s="129">
        <f>'1次効果'!J112</f>
        <v>0</v>
      </c>
    </row>
    <row r="273" spans="4:27" ht="12.2" customHeight="1">
      <c r="D273" s="771"/>
      <c r="E273" s="127" t="str">
        <f t="shared" si="28"/>
        <v>10 情報通信</v>
      </c>
      <c r="F273" s="129">
        <f t="shared" si="27"/>
        <v>0</v>
      </c>
      <c r="H273" s="792"/>
      <c r="I273" s="127" t="str">
        <f t="shared" si="29"/>
        <v>10 情報通信</v>
      </c>
      <c r="J273" s="159">
        <f>'2次効果'!F275</f>
        <v>0</v>
      </c>
      <c r="M273" s="771"/>
      <c r="N273" s="127" t="str">
        <f t="shared" si="30"/>
        <v>10 情報通信</v>
      </c>
      <c r="O273" s="129">
        <f>'1次効果'!F113</f>
        <v>0</v>
      </c>
      <c r="Q273" s="771"/>
      <c r="R273" s="127" t="str">
        <f t="shared" si="31"/>
        <v>10 情報通信</v>
      </c>
      <c r="S273" s="129">
        <f>'1次効果'!J113</f>
        <v>0</v>
      </c>
    </row>
    <row r="274" spans="4:27" ht="12.2" customHeight="1">
      <c r="D274" s="771"/>
      <c r="E274" s="127" t="str">
        <f t="shared" si="28"/>
        <v>11 公務　　　　　　　　</v>
      </c>
      <c r="F274" s="129">
        <f t="shared" si="27"/>
        <v>0</v>
      </c>
      <c r="H274" s="792"/>
      <c r="I274" s="127" t="str">
        <f t="shared" si="29"/>
        <v>11 公務　　　　　　　　</v>
      </c>
      <c r="J274" s="159">
        <f>'2次効果'!F276</f>
        <v>0</v>
      </c>
      <c r="M274" s="771"/>
      <c r="N274" s="127" t="str">
        <f t="shared" si="30"/>
        <v>11 公務　　　　　　　　</v>
      </c>
      <c r="O274" s="129">
        <f>'1次効果'!F114</f>
        <v>0</v>
      </c>
      <c r="Q274" s="771"/>
      <c r="R274" s="127" t="str">
        <f t="shared" si="31"/>
        <v>11 公務　　　　　　　　</v>
      </c>
      <c r="S274" s="129">
        <f>'1次効果'!J114</f>
        <v>0</v>
      </c>
    </row>
    <row r="275" spans="4:27" ht="12.2" customHeight="1">
      <c r="D275" s="771"/>
      <c r="E275" s="127" t="str">
        <f t="shared" si="28"/>
        <v>12 サービス業</v>
      </c>
      <c r="F275" s="129">
        <f t="shared" si="27"/>
        <v>0</v>
      </c>
      <c r="H275" s="792"/>
      <c r="I275" s="127" t="str">
        <f t="shared" si="29"/>
        <v>12 サービス業</v>
      </c>
      <c r="J275" s="159">
        <f>'2次効果'!F277</f>
        <v>0</v>
      </c>
      <c r="M275" s="771"/>
      <c r="N275" s="127" t="str">
        <f t="shared" si="30"/>
        <v>12 サービス業</v>
      </c>
      <c r="O275" s="129">
        <f>'1次効果'!F115</f>
        <v>0</v>
      </c>
      <c r="Q275" s="771"/>
      <c r="R275" s="127" t="str">
        <f t="shared" si="31"/>
        <v>12 サービス業</v>
      </c>
      <c r="S275" s="129">
        <f>'1次効果'!J115</f>
        <v>0</v>
      </c>
    </row>
    <row r="276" spans="4:27" ht="12.2" customHeight="1">
      <c r="D276" s="772"/>
      <c r="E276" s="127" t="str">
        <f t="shared" si="28"/>
        <v>13 分類不明</v>
      </c>
      <c r="F276" s="129">
        <f t="shared" si="27"/>
        <v>0</v>
      </c>
      <c r="H276" s="793"/>
      <c r="I276" s="127" t="str">
        <f t="shared" si="29"/>
        <v>13 分類不明</v>
      </c>
      <c r="J276" s="159">
        <f>'2次効果'!F278</f>
        <v>0</v>
      </c>
      <c r="M276" s="772"/>
      <c r="N276" s="127" t="str">
        <f t="shared" si="30"/>
        <v>13 分類不明</v>
      </c>
      <c r="O276" s="129">
        <f>'1次効果'!F116</f>
        <v>0</v>
      </c>
      <c r="Q276" s="772"/>
      <c r="R276" s="127" t="str">
        <f t="shared" si="31"/>
        <v>13 分類不明</v>
      </c>
      <c r="S276" s="129">
        <f>'1次効果'!J116</f>
        <v>0</v>
      </c>
    </row>
    <row r="277" spans="4:27">
      <c r="D277" s="170"/>
      <c r="E277" s="141" t="s">
        <v>265</v>
      </c>
      <c r="F277" s="142">
        <f>SUM(F251:F263)</f>
        <v>0</v>
      </c>
      <c r="H277" s="165"/>
      <c r="I277" s="168" t="s">
        <v>265</v>
      </c>
      <c r="J277" s="166">
        <f>SUM(J251:J263)</f>
        <v>0</v>
      </c>
      <c r="M277" s="170"/>
      <c r="N277" s="141" t="s">
        <v>265</v>
      </c>
      <c r="O277" s="142">
        <f>SUM(O251:O263)</f>
        <v>0</v>
      </c>
      <c r="Q277" s="170"/>
      <c r="R277" s="168" t="s">
        <v>265</v>
      </c>
      <c r="S277" s="142">
        <f>SUM(S251:S263)</f>
        <v>0</v>
      </c>
    </row>
    <row r="278" spans="4:27">
      <c r="D278" s="170"/>
      <c r="E278" s="141" t="s">
        <v>266</v>
      </c>
      <c r="F278" s="142">
        <f>SUM(F264:F276)</f>
        <v>0</v>
      </c>
      <c r="H278" s="165"/>
      <c r="I278" s="168" t="s">
        <v>267</v>
      </c>
      <c r="J278" s="166">
        <f>SUM(J264:J276)</f>
        <v>0</v>
      </c>
      <c r="M278" s="170"/>
      <c r="N278" s="141" t="s">
        <v>266</v>
      </c>
      <c r="O278" s="142">
        <f>SUM(O264:O276)</f>
        <v>0</v>
      </c>
      <c r="Q278" s="170"/>
      <c r="R278" s="168" t="s">
        <v>267</v>
      </c>
      <c r="S278" s="142">
        <f>SUM(S264:S276)</f>
        <v>0</v>
      </c>
    </row>
    <row r="279" spans="4:27" ht="12.75" thickBot="1">
      <c r="D279" s="170"/>
      <c r="E279" s="141" t="s">
        <v>268</v>
      </c>
      <c r="F279" s="142">
        <f>F277+F278</f>
        <v>0</v>
      </c>
      <c r="H279" s="171"/>
      <c r="I279" s="177" t="s">
        <v>70</v>
      </c>
      <c r="J279" s="173">
        <f>J277+J278</f>
        <v>0</v>
      </c>
      <c r="M279" s="170"/>
      <c r="N279" s="141" t="s">
        <v>268</v>
      </c>
      <c r="O279" s="142">
        <f>O277+O278</f>
        <v>0</v>
      </c>
      <c r="Q279" s="170"/>
      <c r="R279" s="168" t="s">
        <v>70</v>
      </c>
      <c r="S279" s="142">
        <f>S277+S278</f>
        <v>0</v>
      </c>
    </row>
    <row r="280" spans="4:27" ht="12.75" thickTop="1"/>
    <row r="286" spans="4:27" ht="14.25">
      <c r="D286" s="121"/>
      <c r="E286" s="818" t="s">
        <v>284</v>
      </c>
      <c r="F286" s="819"/>
      <c r="H286" s="121"/>
      <c r="I286" s="202" t="s">
        <v>285</v>
      </c>
      <c r="J286" s="203"/>
      <c r="M286" s="121"/>
      <c r="N286" s="818" t="s">
        <v>286</v>
      </c>
      <c r="O286" s="819"/>
      <c r="Q286" s="121"/>
      <c r="R286" s="763" t="s">
        <v>282</v>
      </c>
      <c r="S286" s="764"/>
    </row>
    <row r="287" spans="4:27" ht="14.25">
      <c r="D287" s="123"/>
      <c r="E287" s="820"/>
      <c r="F287" s="821"/>
      <c r="H287" s="123"/>
      <c r="I287" s="204" t="s">
        <v>264</v>
      </c>
      <c r="J287" s="205"/>
      <c r="M287" s="123"/>
      <c r="N287" s="820"/>
      <c r="O287" s="821"/>
      <c r="Q287" s="123"/>
      <c r="R287" s="768" t="s">
        <v>287</v>
      </c>
      <c r="S287" s="769"/>
      <c r="X287" s="143"/>
      <c r="Y287" s="143"/>
      <c r="Z287" s="812"/>
      <c r="AA287" s="813"/>
    </row>
    <row r="288" spans="4:27" ht="12.2" customHeight="1">
      <c r="D288" s="770" t="s">
        <v>86</v>
      </c>
      <c r="E288" s="125" t="str">
        <f t="shared" ref="E288:E300" si="32">I15</f>
        <v>01 農林漁業</v>
      </c>
      <c r="F288" s="126">
        <f>'1次効果'!F373</f>
        <v>0</v>
      </c>
      <c r="H288" s="824" t="s">
        <v>86</v>
      </c>
      <c r="I288" s="125" t="str">
        <f t="shared" ref="I288:I300" si="33">I15</f>
        <v>01 農林漁業</v>
      </c>
      <c r="J288" s="126">
        <f>'1次効果'!J373</f>
        <v>0</v>
      </c>
      <c r="M288" s="824" t="s">
        <v>86</v>
      </c>
      <c r="N288" s="125" t="str">
        <f t="shared" ref="N288:N300" si="34">I15</f>
        <v>01 農林漁業</v>
      </c>
      <c r="O288" s="126">
        <f>'2次効果'!F253</f>
        <v>0</v>
      </c>
      <c r="Q288" s="824" t="s">
        <v>86</v>
      </c>
      <c r="R288" s="125" t="str">
        <f t="shared" ref="R288:R300" si="35">I15</f>
        <v>01 農林漁業</v>
      </c>
      <c r="S288" s="126">
        <f>'2次効果'!J253</f>
        <v>0</v>
      </c>
      <c r="X288" s="143"/>
      <c r="Y288" s="773"/>
      <c r="Z288" s="127"/>
      <c r="AA288" s="128"/>
    </row>
    <row r="289" spans="4:27" ht="12.2" customHeight="1">
      <c r="D289" s="771"/>
      <c r="E289" s="127" t="str">
        <f t="shared" si="32"/>
        <v>02 鉱業</v>
      </c>
      <c r="F289" s="129">
        <f>'1次効果'!F374</f>
        <v>0</v>
      </c>
      <c r="H289" s="825"/>
      <c r="I289" s="127" t="str">
        <f t="shared" si="33"/>
        <v>02 鉱業</v>
      </c>
      <c r="J289" s="129">
        <f>'1次効果'!J374</f>
        <v>0</v>
      </c>
      <c r="M289" s="825"/>
      <c r="N289" s="127" t="str">
        <f t="shared" si="34"/>
        <v>02 鉱業</v>
      </c>
      <c r="O289" s="129">
        <f>'2次効果'!F254</f>
        <v>0</v>
      </c>
      <c r="Q289" s="825"/>
      <c r="R289" s="127" t="str">
        <f t="shared" si="35"/>
        <v>02 鉱業</v>
      </c>
      <c r="S289" s="129">
        <f>'2次効果'!J254</f>
        <v>0</v>
      </c>
      <c r="X289" s="143"/>
      <c r="Y289" s="774"/>
      <c r="Z289" s="127"/>
      <c r="AA289" s="128"/>
    </row>
    <row r="290" spans="4:27" ht="12.2" customHeight="1">
      <c r="D290" s="771"/>
      <c r="E290" s="127" t="str">
        <f t="shared" si="32"/>
        <v>03 製造業</v>
      </c>
      <c r="F290" s="129">
        <f>'1次効果'!F375</f>
        <v>0</v>
      </c>
      <c r="H290" s="825"/>
      <c r="I290" s="127" t="str">
        <f t="shared" si="33"/>
        <v>03 製造業</v>
      </c>
      <c r="J290" s="129">
        <f>'1次効果'!J375</f>
        <v>0</v>
      </c>
      <c r="M290" s="825"/>
      <c r="N290" s="127" t="str">
        <f t="shared" si="34"/>
        <v>03 製造業</v>
      </c>
      <c r="O290" s="129">
        <f>'2次効果'!F255</f>
        <v>0</v>
      </c>
      <c r="Q290" s="825"/>
      <c r="R290" s="127" t="str">
        <f t="shared" si="35"/>
        <v>03 製造業</v>
      </c>
      <c r="S290" s="129">
        <f>'2次効果'!J255</f>
        <v>0</v>
      </c>
      <c r="X290" s="143"/>
      <c r="Y290" s="774"/>
      <c r="Z290" s="127"/>
      <c r="AA290" s="128"/>
    </row>
    <row r="291" spans="4:27" ht="12.2" customHeight="1">
      <c r="D291" s="771"/>
      <c r="E291" s="127" t="str">
        <f t="shared" si="32"/>
        <v>04 建設</v>
      </c>
      <c r="F291" s="129">
        <f>'1次効果'!F376</f>
        <v>0</v>
      </c>
      <c r="H291" s="825"/>
      <c r="I291" s="127" t="str">
        <f t="shared" si="33"/>
        <v>04 建設</v>
      </c>
      <c r="J291" s="129">
        <f>'1次効果'!J376</f>
        <v>0</v>
      </c>
      <c r="M291" s="825"/>
      <c r="N291" s="127" t="str">
        <f t="shared" si="34"/>
        <v>04 建設</v>
      </c>
      <c r="O291" s="129">
        <f>'2次効果'!F256</f>
        <v>0</v>
      </c>
      <c r="Q291" s="825"/>
      <c r="R291" s="127" t="str">
        <f t="shared" si="35"/>
        <v>04 建設</v>
      </c>
      <c r="S291" s="129">
        <f>'2次効果'!J256</f>
        <v>0</v>
      </c>
      <c r="X291" s="143"/>
      <c r="Y291" s="774"/>
      <c r="Z291" s="127"/>
      <c r="AA291" s="128"/>
    </row>
    <row r="292" spans="4:27" ht="12.2" customHeight="1">
      <c r="D292" s="771"/>
      <c r="E292" s="127" t="str">
        <f t="shared" si="32"/>
        <v>05 電力・ガス・水道</v>
      </c>
      <c r="F292" s="129">
        <f>'1次効果'!F377</f>
        <v>0</v>
      </c>
      <c r="H292" s="825"/>
      <c r="I292" s="127" t="str">
        <f t="shared" si="33"/>
        <v>05 電力・ガス・水道</v>
      </c>
      <c r="J292" s="129">
        <f>'1次効果'!J377</f>
        <v>0</v>
      </c>
      <c r="M292" s="825"/>
      <c r="N292" s="127" t="str">
        <f t="shared" si="34"/>
        <v>05 電力・ガス・水道</v>
      </c>
      <c r="O292" s="129">
        <f>'2次効果'!F257</f>
        <v>0</v>
      </c>
      <c r="Q292" s="825"/>
      <c r="R292" s="127" t="str">
        <f t="shared" si="35"/>
        <v>05 電力・ガス・水道</v>
      </c>
      <c r="S292" s="129">
        <f>'2次効果'!J257</f>
        <v>0</v>
      </c>
      <c r="X292" s="143"/>
      <c r="Y292" s="774"/>
      <c r="Z292" s="127"/>
      <c r="AA292" s="128"/>
    </row>
    <row r="293" spans="4:27" ht="12.2" customHeight="1">
      <c r="D293" s="771"/>
      <c r="E293" s="127" t="str">
        <f t="shared" si="32"/>
        <v>06 商業　　　　　　　　</v>
      </c>
      <c r="F293" s="129">
        <f>'1次効果'!F378</f>
        <v>0</v>
      </c>
      <c r="H293" s="825"/>
      <c r="I293" s="127" t="str">
        <f t="shared" si="33"/>
        <v>06 商業　　　　　　　　</v>
      </c>
      <c r="J293" s="129">
        <f>'1次効果'!J378</f>
        <v>0</v>
      </c>
      <c r="M293" s="825"/>
      <c r="N293" s="127" t="str">
        <f t="shared" si="34"/>
        <v>06 商業　　　　　　　　</v>
      </c>
      <c r="O293" s="129">
        <f>'2次効果'!F258</f>
        <v>0</v>
      </c>
      <c r="Q293" s="825"/>
      <c r="R293" s="127" t="str">
        <f t="shared" si="35"/>
        <v>06 商業　　　　　　　　</v>
      </c>
      <c r="S293" s="129">
        <f>'2次効果'!J258</f>
        <v>0</v>
      </c>
      <c r="X293" s="143"/>
      <c r="Y293" s="774"/>
      <c r="Z293" s="127"/>
      <c r="AA293" s="128"/>
    </row>
    <row r="294" spans="4:27" ht="12.2" customHeight="1">
      <c r="D294" s="771"/>
      <c r="E294" s="127" t="str">
        <f t="shared" si="32"/>
        <v>07 金融・保険　　　　　</v>
      </c>
      <c r="F294" s="129">
        <f>'1次効果'!F379</f>
        <v>0</v>
      </c>
      <c r="H294" s="825"/>
      <c r="I294" s="127" t="str">
        <f t="shared" si="33"/>
        <v>07 金融・保険　　　　　</v>
      </c>
      <c r="J294" s="129">
        <f>'1次効果'!J379</f>
        <v>0</v>
      </c>
      <c r="M294" s="825"/>
      <c r="N294" s="127" t="str">
        <f t="shared" si="34"/>
        <v>07 金融・保険　　　　　</v>
      </c>
      <c r="O294" s="129">
        <f>'2次効果'!F259</f>
        <v>0</v>
      </c>
      <c r="Q294" s="825"/>
      <c r="R294" s="127" t="str">
        <f t="shared" si="35"/>
        <v>07 金融・保険　　　　　</v>
      </c>
      <c r="S294" s="129">
        <f>'2次効果'!J259</f>
        <v>0</v>
      </c>
      <c r="X294" s="143"/>
      <c r="Y294" s="774"/>
      <c r="Z294" s="127"/>
      <c r="AA294" s="128"/>
    </row>
    <row r="295" spans="4:27" ht="12.2" customHeight="1">
      <c r="D295" s="771"/>
      <c r="E295" s="127" t="str">
        <f t="shared" si="32"/>
        <v>08 不動産　　　　　　　</v>
      </c>
      <c r="F295" s="129">
        <f>'1次効果'!F380</f>
        <v>0</v>
      </c>
      <c r="H295" s="825"/>
      <c r="I295" s="127" t="str">
        <f t="shared" si="33"/>
        <v>08 不動産　　　　　　　</v>
      </c>
      <c r="J295" s="129">
        <f>'1次効果'!J380</f>
        <v>0</v>
      </c>
      <c r="M295" s="825"/>
      <c r="N295" s="127" t="str">
        <f t="shared" si="34"/>
        <v>08 不動産　　　　　　　</v>
      </c>
      <c r="O295" s="129">
        <f>'2次効果'!F260</f>
        <v>0</v>
      </c>
      <c r="Q295" s="825"/>
      <c r="R295" s="127" t="str">
        <f t="shared" si="35"/>
        <v>08 不動産　　　　　　　</v>
      </c>
      <c r="S295" s="129">
        <f>'2次効果'!J260</f>
        <v>0</v>
      </c>
      <c r="X295" s="143"/>
      <c r="Y295" s="774"/>
      <c r="Z295" s="127"/>
      <c r="AA295" s="128"/>
    </row>
    <row r="296" spans="4:27" ht="12.2" customHeight="1">
      <c r="D296" s="771"/>
      <c r="E296" s="127" t="str">
        <f t="shared" si="32"/>
        <v>09 運輸・郵便　　　</v>
      </c>
      <c r="F296" s="129">
        <f>'1次効果'!F381</f>
        <v>0</v>
      </c>
      <c r="H296" s="825"/>
      <c r="I296" s="127" t="str">
        <f t="shared" si="33"/>
        <v>09 運輸・郵便　　　</v>
      </c>
      <c r="J296" s="129">
        <f>'1次効果'!J381</f>
        <v>0</v>
      </c>
      <c r="M296" s="825"/>
      <c r="N296" s="127" t="str">
        <f t="shared" si="34"/>
        <v>09 運輸・郵便　　　</v>
      </c>
      <c r="O296" s="129">
        <f>'2次効果'!F261</f>
        <v>0</v>
      </c>
      <c r="Q296" s="825"/>
      <c r="R296" s="127" t="str">
        <f t="shared" si="35"/>
        <v>09 運輸・郵便　　　</v>
      </c>
      <c r="S296" s="129">
        <f>'2次効果'!J261</f>
        <v>0</v>
      </c>
      <c r="X296" s="143"/>
      <c r="Y296" s="774"/>
      <c r="Z296" s="127"/>
      <c r="AA296" s="128"/>
    </row>
    <row r="297" spans="4:27" ht="12.2" customHeight="1">
      <c r="D297" s="771"/>
      <c r="E297" s="127" t="str">
        <f t="shared" si="32"/>
        <v>10 情報通信</v>
      </c>
      <c r="F297" s="129">
        <f>'1次効果'!F382</f>
        <v>0</v>
      </c>
      <c r="H297" s="825"/>
      <c r="I297" s="127" t="str">
        <f t="shared" si="33"/>
        <v>10 情報通信</v>
      </c>
      <c r="J297" s="129">
        <f>'1次効果'!J382</f>
        <v>0</v>
      </c>
      <c r="M297" s="825"/>
      <c r="N297" s="127" t="str">
        <f t="shared" si="34"/>
        <v>10 情報通信</v>
      </c>
      <c r="O297" s="129">
        <f>'2次効果'!F262</f>
        <v>0</v>
      </c>
      <c r="Q297" s="825"/>
      <c r="R297" s="127" t="str">
        <f t="shared" si="35"/>
        <v>10 情報通信</v>
      </c>
      <c r="S297" s="129">
        <f>'2次効果'!J262</f>
        <v>0</v>
      </c>
      <c r="X297" s="143"/>
      <c r="Y297" s="774"/>
      <c r="Z297" s="127"/>
      <c r="AA297" s="128"/>
    </row>
    <row r="298" spans="4:27" ht="12.2" customHeight="1">
      <c r="D298" s="771"/>
      <c r="E298" s="127" t="str">
        <f t="shared" si="32"/>
        <v>11 公務　　　　　　　　</v>
      </c>
      <c r="F298" s="129">
        <f>'1次効果'!F383</f>
        <v>0</v>
      </c>
      <c r="H298" s="825"/>
      <c r="I298" s="127" t="str">
        <f t="shared" si="33"/>
        <v>11 公務　　　　　　　　</v>
      </c>
      <c r="J298" s="129">
        <f>'1次効果'!J383</f>
        <v>0</v>
      </c>
      <c r="M298" s="825"/>
      <c r="N298" s="127" t="str">
        <f t="shared" si="34"/>
        <v>11 公務　　　　　　　　</v>
      </c>
      <c r="O298" s="129">
        <f>'2次効果'!F263</f>
        <v>0</v>
      </c>
      <c r="Q298" s="825"/>
      <c r="R298" s="127" t="str">
        <f t="shared" si="35"/>
        <v>11 公務　　　　　　　　</v>
      </c>
      <c r="S298" s="129">
        <f>'2次効果'!J263</f>
        <v>0</v>
      </c>
      <c r="X298" s="143"/>
      <c r="Y298" s="774"/>
      <c r="Z298" s="127"/>
      <c r="AA298" s="128"/>
    </row>
    <row r="299" spans="4:27" ht="12.2" customHeight="1">
      <c r="D299" s="771"/>
      <c r="E299" s="127" t="str">
        <f t="shared" si="32"/>
        <v>12 サービス業</v>
      </c>
      <c r="F299" s="129">
        <f>'1次効果'!F384</f>
        <v>0</v>
      </c>
      <c r="H299" s="825"/>
      <c r="I299" s="127" t="str">
        <f t="shared" si="33"/>
        <v>12 サービス業</v>
      </c>
      <c r="J299" s="129">
        <f>'1次効果'!J384</f>
        <v>0</v>
      </c>
      <c r="M299" s="825"/>
      <c r="N299" s="127" t="str">
        <f t="shared" si="34"/>
        <v>12 サービス業</v>
      </c>
      <c r="O299" s="129">
        <f>'2次効果'!F264</f>
        <v>0</v>
      </c>
      <c r="Q299" s="825"/>
      <c r="R299" s="127" t="str">
        <f t="shared" si="35"/>
        <v>12 サービス業</v>
      </c>
      <c r="S299" s="129">
        <f>'2次効果'!J264</f>
        <v>0</v>
      </c>
      <c r="X299" s="143"/>
      <c r="Y299" s="774"/>
      <c r="Z299" s="127"/>
      <c r="AA299" s="128"/>
    </row>
    <row r="300" spans="4:27" ht="12.2" customHeight="1">
      <c r="D300" s="772"/>
      <c r="E300" s="127" t="str">
        <f t="shared" si="32"/>
        <v>13 分類不明</v>
      </c>
      <c r="F300" s="129">
        <f>'1次効果'!F385</f>
        <v>0</v>
      </c>
      <c r="H300" s="826"/>
      <c r="I300" s="127" t="str">
        <f t="shared" si="33"/>
        <v>13 分類不明</v>
      </c>
      <c r="J300" s="129">
        <f>'1次効果'!J385</f>
        <v>0</v>
      </c>
      <c r="M300" s="826"/>
      <c r="N300" s="127" t="str">
        <f t="shared" si="34"/>
        <v>13 分類不明</v>
      </c>
      <c r="O300" s="129">
        <f>'2次効果'!F265</f>
        <v>0</v>
      </c>
      <c r="Q300" s="826"/>
      <c r="R300" s="127" t="str">
        <f t="shared" si="35"/>
        <v>13 分類不明</v>
      </c>
      <c r="S300" s="129">
        <f>'2次効果'!J265</f>
        <v>0</v>
      </c>
      <c r="X300" s="143"/>
      <c r="Y300" s="774"/>
      <c r="Z300" s="127"/>
      <c r="AA300" s="128"/>
    </row>
    <row r="301" spans="4:27" ht="12.2" customHeight="1">
      <c r="D301" s="770" t="s">
        <v>72</v>
      </c>
      <c r="E301" s="125" t="str">
        <f t="shared" ref="E301:E313" si="36">I15</f>
        <v>01 農林漁業</v>
      </c>
      <c r="F301" s="126">
        <f>'1次効果'!F386</f>
        <v>0</v>
      </c>
      <c r="H301" s="824" t="s">
        <v>72</v>
      </c>
      <c r="I301" s="125" t="str">
        <f t="shared" ref="I301:I313" si="37">I15</f>
        <v>01 農林漁業</v>
      </c>
      <c r="J301" s="126">
        <f>'1次効果'!J386</f>
        <v>0</v>
      </c>
      <c r="M301" s="770" t="s">
        <v>72</v>
      </c>
      <c r="N301" s="125" t="str">
        <f t="shared" ref="N301:N313" si="38">I15</f>
        <v>01 農林漁業</v>
      </c>
      <c r="O301" s="126">
        <f>'2次効果'!F266</f>
        <v>0</v>
      </c>
      <c r="Q301" s="824" t="s">
        <v>72</v>
      </c>
      <c r="R301" s="125" t="str">
        <f t="shared" ref="R301:R313" si="39">I15</f>
        <v>01 農林漁業</v>
      </c>
      <c r="S301" s="126">
        <f>'2次効果'!J266</f>
        <v>0</v>
      </c>
      <c r="X301" s="143"/>
      <c r="Y301" s="773"/>
      <c r="Z301" s="127"/>
      <c r="AA301" s="128"/>
    </row>
    <row r="302" spans="4:27" ht="12.2" customHeight="1">
      <c r="D302" s="771"/>
      <c r="E302" s="127" t="str">
        <f t="shared" si="36"/>
        <v>02 鉱業</v>
      </c>
      <c r="F302" s="129">
        <f>'1次効果'!F387</f>
        <v>0</v>
      </c>
      <c r="H302" s="825"/>
      <c r="I302" s="127" t="str">
        <f t="shared" si="37"/>
        <v>02 鉱業</v>
      </c>
      <c r="J302" s="129">
        <f>'1次効果'!J387</f>
        <v>0</v>
      </c>
      <c r="M302" s="771"/>
      <c r="N302" s="127" t="str">
        <f t="shared" si="38"/>
        <v>02 鉱業</v>
      </c>
      <c r="O302" s="129">
        <f>'2次効果'!F267</f>
        <v>0</v>
      </c>
      <c r="Q302" s="825"/>
      <c r="R302" s="127" t="str">
        <f t="shared" si="39"/>
        <v>02 鉱業</v>
      </c>
      <c r="S302" s="129">
        <f>'2次効果'!J267</f>
        <v>0</v>
      </c>
      <c r="X302" s="143"/>
      <c r="Y302" s="774"/>
      <c r="Z302" s="127"/>
      <c r="AA302" s="128"/>
    </row>
    <row r="303" spans="4:27" ht="12.2" customHeight="1">
      <c r="D303" s="771"/>
      <c r="E303" s="127" t="str">
        <f t="shared" si="36"/>
        <v>03 製造業</v>
      </c>
      <c r="F303" s="129">
        <f>'1次効果'!F388</f>
        <v>0</v>
      </c>
      <c r="H303" s="825"/>
      <c r="I303" s="127" t="str">
        <f t="shared" si="37"/>
        <v>03 製造業</v>
      </c>
      <c r="J303" s="129">
        <f>'1次効果'!J388</f>
        <v>0</v>
      </c>
      <c r="M303" s="771"/>
      <c r="N303" s="127" t="str">
        <f t="shared" si="38"/>
        <v>03 製造業</v>
      </c>
      <c r="O303" s="129">
        <f>'2次効果'!F268</f>
        <v>0</v>
      </c>
      <c r="Q303" s="825"/>
      <c r="R303" s="127" t="str">
        <f t="shared" si="39"/>
        <v>03 製造業</v>
      </c>
      <c r="S303" s="129">
        <f>'2次効果'!J268</f>
        <v>0</v>
      </c>
      <c r="X303" s="143"/>
      <c r="Y303" s="774"/>
      <c r="Z303" s="127"/>
      <c r="AA303" s="128"/>
    </row>
    <row r="304" spans="4:27" ht="12.2" customHeight="1">
      <c r="D304" s="771"/>
      <c r="E304" s="127" t="str">
        <f t="shared" si="36"/>
        <v>04 建設</v>
      </c>
      <c r="F304" s="129">
        <f>'1次効果'!F389</f>
        <v>0</v>
      </c>
      <c r="H304" s="825"/>
      <c r="I304" s="127" t="str">
        <f t="shared" si="37"/>
        <v>04 建設</v>
      </c>
      <c r="J304" s="129">
        <f>'1次効果'!J389</f>
        <v>0</v>
      </c>
      <c r="M304" s="771"/>
      <c r="N304" s="127" t="str">
        <f t="shared" si="38"/>
        <v>04 建設</v>
      </c>
      <c r="O304" s="129">
        <f>'2次効果'!F269</f>
        <v>0</v>
      </c>
      <c r="Q304" s="825"/>
      <c r="R304" s="127" t="str">
        <f t="shared" si="39"/>
        <v>04 建設</v>
      </c>
      <c r="S304" s="129">
        <f>'2次効果'!J269</f>
        <v>0</v>
      </c>
      <c r="X304" s="143"/>
      <c r="Y304" s="774"/>
      <c r="Z304" s="127"/>
      <c r="AA304" s="128"/>
    </row>
    <row r="305" spans="4:27" ht="12.2" customHeight="1">
      <c r="D305" s="771"/>
      <c r="E305" s="127" t="str">
        <f t="shared" si="36"/>
        <v>05 電力・ガス・水道</v>
      </c>
      <c r="F305" s="129">
        <f>'1次効果'!F390</f>
        <v>0</v>
      </c>
      <c r="H305" s="825"/>
      <c r="I305" s="127" t="str">
        <f t="shared" si="37"/>
        <v>05 電力・ガス・水道</v>
      </c>
      <c r="J305" s="129">
        <f>'1次効果'!J390</f>
        <v>0</v>
      </c>
      <c r="M305" s="771"/>
      <c r="N305" s="127" t="str">
        <f t="shared" si="38"/>
        <v>05 電力・ガス・水道</v>
      </c>
      <c r="O305" s="129">
        <f>'2次効果'!F270</f>
        <v>0</v>
      </c>
      <c r="Q305" s="825"/>
      <c r="R305" s="127" t="str">
        <f t="shared" si="39"/>
        <v>05 電力・ガス・水道</v>
      </c>
      <c r="S305" s="129">
        <f>'2次効果'!J270</f>
        <v>0</v>
      </c>
      <c r="X305" s="143"/>
      <c r="Y305" s="774"/>
      <c r="Z305" s="127"/>
      <c r="AA305" s="128"/>
    </row>
    <row r="306" spans="4:27" ht="12.2" customHeight="1">
      <c r="D306" s="771"/>
      <c r="E306" s="127" t="str">
        <f t="shared" si="36"/>
        <v>06 商業　　　　　　　　</v>
      </c>
      <c r="F306" s="129">
        <f>'1次効果'!F391</f>
        <v>0</v>
      </c>
      <c r="H306" s="825"/>
      <c r="I306" s="127" t="str">
        <f t="shared" si="37"/>
        <v>06 商業　　　　　　　　</v>
      </c>
      <c r="J306" s="129">
        <f>'1次効果'!J391</f>
        <v>0</v>
      </c>
      <c r="M306" s="771"/>
      <c r="N306" s="127" t="str">
        <f t="shared" si="38"/>
        <v>06 商業　　　　　　　　</v>
      </c>
      <c r="O306" s="129">
        <f>'2次効果'!F271</f>
        <v>0</v>
      </c>
      <c r="Q306" s="825"/>
      <c r="R306" s="127" t="str">
        <f t="shared" si="39"/>
        <v>06 商業　　　　　　　　</v>
      </c>
      <c r="S306" s="129">
        <f>'2次効果'!J271</f>
        <v>0</v>
      </c>
      <c r="X306" s="143"/>
      <c r="Y306" s="774"/>
      <c r="Z306" s="127"/>
      <c r="AA306" s="128"/>
    </row>
    <row r="307" spans="4:27" ht="12.2" customHeight="1">
      <c r="D307" s="771"/>
      <c r="E307" s="127" t="str">
        <f t="shared" si="36"/>
        <v>07 金融・保険　　　　　</v>
      </c>
      <c r="F307" s="129">
        <f>'1次効果'!F392</f>
        <v>0</v>
      </c>
      <c r="H307" s="825"/>
      <c r="I307" s="127" t="str">
        <f t="shared" si="37"/>
        <v>07 金融・保険　　　　　</v>
      </c>
      <c r="J307" s="129">
        <f>'1次効果'!J392</f>
        <v>0</v>
      </c>
      <c r="M307" s="771"/>
      <c r="N307" s="127" t="str">
        <f t="shared" si="38"/>
        <v>07 金融・保険　　　　　</v>
      </c>
      <c r="O307" s="129">
        <f>'2次効果'!F272</f>
        <v>0</v>
      </c>
      <c r="Q307" s="825"/>
      <c r="R307" s="127" t="str">
        <f t="shared" si="39"/>
        <v>07 金融・保険　　　　　</v>
      </c>
      <c r="S307" s="129">
        <f>'2次効果'!J272</f>
        <v>0</v>
      </c>
      <c r="X307" s="143"/>
      <c r="Y307" s="774"/>
      <c r="Z307" s="127"/>
      <c r="AA307" s="128"/>
    </row>
    <row r="308" spans="4:27" ht="12.2" customHeight="1">
      <c r="D308" s="771"/>
      <c r="E308" s="127" t="str">
        <f t="shared" si="36"/>
        <v>08 不動産　　　　　　　</v>
      </c>
      <c r="F308" s="129">
        <f>'1次効果'!F393</f>
        <v>0</v>
      </c>
      <c r="H308" s="825"/>
      <c r="I308" s="127" t="str">
        <f t="shared" si="37"/>
        <v>08 不動産　　　　　　　</v>
      </c>
      <c r="J308" s="129">
        <f>'1次効果'!J393</f>
        <v>0</v>
      </c>
      <c r="M308" s="771"/>
      <c r="N308" s="127" t="str">
        <f t="shared" si="38"/>
        <v>08 不動産　　　　　　　</v>
      </c>
      <c r="O308" s="129">
        <f>'2次効果'!F273</f>
        <v>0</v>
      </c>
      <c r="Q308" s="825"/>
      <c r="R308" s="127" t="str">
        <f t="shared" si="39"/>
        <v>08 不動産　　　　　　　</v>
      </c>
      <c r="S308" s="129">
        <f>'2次効果'!J273</f>
        <v>0</v>
      </c>
      <c r="X308" s="143"/>
      <c r="Y308" s="774"/>
      <c r="Z308" s="127"/>
      <c r="AA308" s="128"/>
    </row>
    <row r="309" spans="4:27" ht="12.2" customHeight="1">
      <c r="D309" s="771"/>
      <c r="E309" s="127" t="str">
        <f t="shared" si="36"/>
        <v>09 運輸・郵便　　　</v>
      </c>
      <c r="F309" s="129">
        <f>'1次効果'!F394</f>
        <v>0</v>
      </c>
      <c r="H309" s="825"/>
      <c r="I309" s="127" t="str">
        <f t="shared" si="37"/>
        <v>09 運輸・郵便　　　</v>
      </c>
      <c r="J309" s="129">
        <f>'1次効果'!J394</f>
        <v>0</v>
      </c>
      <c r="M309" s="771"/>
      <c r="N309" s="127" t="str">
        <f t="shared" si="38"/>
        <v>09 運輸・郵便　　　</v>
      </c>
      <c r="O309" s="129">
        <f>'2次効果'!F274</f>
        <v>0</v>
      </c>
      <c r="Q309" s="825"/>
      <c r="R309" s="127" t="str">
        <f t="shared" si="39"/>
        <v>09 運輸・郵便　　　</v>
      </c>
      <c r="S309" s="129">
        <f>'2次効果'!J274</f>
        <v>0</v>
      </c>
      <c r="X309" s="143"/>
      <c r="Y309" s="774"/>
      <c r="Z309" s="127"/>
      <c r="AA309" s="128"/>
    </row>
    <row r="310" spans="4:27" ht="12.2" customHeight="1">
      <c r="D310" s="771"/>
      <c r="E310" s="127" t="str">
        <f t="shared" si="36"/>
        <v>10 情報通信</v>
      </c>
      <c r="F310" s="129">
        <f>'1次効果'!F395</f>
        <v>0</v>
      </c>
      <c r="H310" s="825"/>
      <c r="I310" s="127" t="str">
        <f t="shared" si="37"/>
        <v>10 情報通信</v>
      </c>
      <c r="J310" s="129">
        <f>'1次効果'!J395</f>
        <v>0</v>
      </c>
      <c r="M310" s="771"/>
      <c r="N310" s="127" t="str">
        <f t="shared" si="38"/>
        <v>10 情報通信</v>
      </c>
      <c r="O310" s="129">
        <f>'2次効果'!F275</f>
        <v>0</v>
      </c>
      <c r="Q310" s="825"/>
      <c r="R310" s="127" t="str">
        <f t="shared" si="39"/>
        <v>10 情報通信</v>
      </c>
      <c r="S310" s="129">
        <f>'2次効果'!J275</f>
        <v>0</v>
      </c>
      <c r="X310" s="143"/>
      <c r="Y310" s="774"/>
      <c r="Z310" s="127"/>
      <c r="AA310" s="128"/>
    </row>
    <row r="311" spans="4:27" ht="12.2" customHeight="1">
      <c r="D311" s="771"/>
      <c r="E311" s="127" t="str">
        <f t="shared" si="36"/>
        <v>11 公務　　　　　　　　</v>
      </c>
      <c r="F311" s="129">
        <f>'1次効果'!F396</f>
        <v>0</v>
      </c>
      <c r="H311" s="825"/>
      <c r="I311" s="127" t="str">
        <f t="shared" si="37"/>
        <v>11 公務　　　　　　　　</v>
      </c>
      <c r="J311" s="129">
        <f>'1次効果'!J396</f>
        <v>0</v>
      </c>
      <c r="M311" s="771"/>
      <c r="N311" s="127" t="str">
        <f t="shared" si="38"/>
        <v>11 公務　　　　　　　　</v>
      </c>
      <c r="O311" s="129">
        <f>'2次効果'!F276</f>
        <v>0</v>
      </c>
      <c r="Q311" s="825"/>
      <c r="R311" s="127" t="str">
        <f t="shared" si="39"/>
        <v>11 公務　　　　　　　　</v>
      </c>
      <c r="S311" s="129">
        <f>'2次効果'!J276</f>
        <v>0</v>
      </c>
      <c r="X311" s="143"/>
      <c r="Y311" s="774"/>
      <c r="Z311" s="127"/>
      <c r="AA311" s="128"/>
    </row>
    <row r="312" spans="4:27" ht="12.2" customHeight="1">
      <c r="D312" s="771"/>
      <c r="E312" s="127" t="str">
        <f t="shared" si="36"/>
        <v>12 サービス業</v>
      </c>
      <c r="F312" s="129">
        <f>'1次効果'!F397</f>
        <v>0</v>
      </c>
      <c r="H312" s="825"/>
      <c r="I312" s="127" t="str">
        <f t="shared" si="37"/>
        <v>12 サービス業</v>
      </c>
      <c r="J312" s="129">
        <f>'1次効果'!J397</f>
        <v>0</v>
      </c>
      <c r="M312" s="771"/>
      <c r="N312" s="127" t="str">
        <f t="shared" si="38"/>
        <v>12 サービス業</v>
      </c>
      <c r="O312" s="129">
        <f>'2次効果'!F277</f>
        <v>0</v>
      </c>
      <c r="Q312" s="825"/>
      <c r="R312" s="127" t="str">
        <f t="shared" si="39"/>
        <v>12 サービス業</v>
      </c>
      <c r="S312" s="129">
        <f>'2次効果'!J277</f>
        <v>0</v>
      </c>
      <c r="X312" s="143"/>
      <c r="Y312" s="774"/>
      <c r="Z312" s="127"/>
      <c r="AA312" s="128"/>
    </row>
    <row r="313" spans="4:27" ht="12.2" customHeight="1">
      <c r="D313" s="772"/>
      <c r="E313" s="127" t="str">
        <f t="shared" si="36"/>
        <v>13 分類不明</v>
      </c>
      <c r="F313" s="129">
        <f>'1次効果'!F398</f>
        <v>0</v>
      </c>
      <c r="H313" s="826"/>
      <c r="I313" s="127" t="str">
        <f t="shared" si="37"/>
        <v>13 分類不明</v>
      </c>
      <c r="J313" s="129">
        <f>'1次効果'!J398</f>
        <v>0</v>
      </c>
      <c r="M313" s="772"/>
      <c r="N313" s="127" t="str">
        <f t="shared" si="38"/>
        <v>13 分類不明</v>
      </c>
      <c r="O313" s="129">
        <f>'2次効果'!F278</f>
        <v>0</v>
      </c>
      <c r="Q313" s="826"/>
      <c r="R313" s="127" t="str">
        <f t="shared" si="39"/>
        <v>13 分類不明</v>
      </c>
      <c r="S313" s="129">
        <f>'2次効果'!J278</f>
        <v>0</v>
      </c>
      <c r="X313" s="143"/>
      <c r="Y313" s="774"/>
      <c r="Z313" s="127"/>
      <c r="AA313" s="128"/>
    </row>
    <row r="314" spans="4:27">
      <c r="D314" s="170"/>
      <c r="E314" s="141" t="s">
        <v>265</v>
      </c>
      <c r="F314" s="142">
        <f>SUM(F288:F300)</f>
        <v>0</v>
      </c>
      <c r="H314" s="170"/>
      <c r="I314" s="168" t="s">
        <v>265</v>
      </c>
      <c r="J314" s="142">
        <f>SUM(J288:J300)</f>
        <v>0</v>
      </c>
      <c r="M314" s="170"/>
      <c r="N314" s="168" t="s">
        <v>265</v>
      </c>
      <c r="O314" s="142">
        <f>SUM(O288:O300)</f>
        <v>0</v>
      </c>
      <c r="Q314" s="170"/>
      <c r="R314" s="168" t="s">
        <v>265</v>
      </c>
      <c r="S314" s="142">
        <f>SUM(S288:S300)</f>
        <v>0</v>
      </c>
      <c r="X314" s="143"/>
      <c r="Y314" s="143"/>
      <c r="Z314" s="146"/>
      <c r="AA314" s="128"/>
    </row>
    <row r="315" spans="4:27">
      <c r="D315" s="170"/>
      <c r="E315" s="141" t="s">
        <v>266</v>
      </c>
      <c r="F315" s="142">
        <f>SUM(F301:F313)</f>
        <v>0</v>
      </c>
      <c r="H315" s="170"/>
      <c r="I315" s="168" t="s">
        <v>267</v>
      </c>
      <c r="J315" s="142">
        <f>SUM(J301:J313)</f>
        <v>0</v>
      </c>
      <c r="M315" s="170"/>
      <c r="N315" s="168" t="s">
        <v>267</v>
      </c>
      <c r="O315" s="142">
        <f>SUM(O301:O313)</f>
        <v>0</v>
      </c>
      <c r="Q315" s="170"/>
      <c r="R315" s="168" t="s">
        <v>267</v>
      </c>
      <c r="S315" s="142">
        <f>SUM(S301:S313)</f>
        <v>0</v>
      </c>
      <c r="X315" s="143"/>
      <c r="Y315" s="143"/>
      <c r="Z315" s="146"/>
      <c r="AA315" s="128"/>
    </row>
    <row r="316" spans="4:27">
      <c r="D316" s="170"/>
      <c r="E316" s="141" t="s">
        <v>268</v>
      </c>
      <c r="F316" s="142">
        <f>F314+F315</f>
        <v>0</v>
      </c>
      <c r="H316" s="170"/>
      <c r="I316" s="168" t="s">
        <v>70</v>
      </c>
      <c r="J316" s="142">
        <f>J314+J315</f>
        <v>0</v>
      </c>
      <c r="M316" s="170"/>
      <c r="N316" s="168" t="s">
        <v>70</v>
      </c>
      <c r="O316" s="142">
        <f>O314+O315</f>
        <v>0</v>
      </c>
      <c r="Q316" s="170"/>
      <c r="R316" s="168" t="s">
        <v>70</v>
      </c>
      <c r="S316" s="142">
        <f>S314+S315</f>
        <v>0</v>
      </c>
      <c r="X316" s="143"/>
      <c r="Y316" s="143"/>
      <c r="Z316" s="146"/>
      <c r="AA316" s="128"/>
    </row>
    <row r="317" spans="4:27">
      <c r="U317" s="143"/>
      <c r="V317" s="143"/>
      <c r="W317" s="143"/>
      <c r="X317" s="143"/>
      <c r="Y317" s="143"/>
      <c r="Z317" s="143"/>
      <c r="AA317" s="143"/>
    </row>
  </sheetData>
  <mergeCells count="94">
    <mergeCell ref="Z287:AA287"/>
    <mergeCell ref="D301:D313"/>
    <mergeCell ref="H301:H313"/>
    <mergeCell ref="M301:M313"/>
    <mergeCell ref="Q301:Q313"/>
    <mergeCell ref="Y301:Y313"/>
    <mergeCell ref="Y288:Y300"/>
    <mergeCell ref="E286:F287"/>
    <mergeCell ref="N286:O287"/>
    <mergeCell ref="R286:S286"/>
    <mergeCell ref="R287:S287"/>
    <mergeCell ref="D264:D276"/>
    <mergeCell ref="H264:H276"/>
    <mergeCell ref="M264:M276"/>
    <mergeCell ref="Q264:Q276"/>
    <mergeCell ref="D288:D300"/>
    <mergeCell ref="H288:H300"/>
    <mergeCell ref="M288:M300"/>
    <mergeCell ref="Q288:Q300"/>
    <mergeCell ref="H202:H214"/>
    <mergeCell ref="M202:M214"/>
    <mergeCell ref="R202:S203"/>
    <mergeCell ref="Q204:Q216"/>
    <mergeCell ref="D251:D263"/>
    <mergeCell ref="H251:H263"/>
    <mergeCell ref="M251:M263"/>
    <mergeCell ref="Q251:Q263"/>
    <mergeCell ref="I249:J250"/>
    <mergeCell ref="N249:O250"/>
    <mergeCell ref="R249:S249"/>
    <mergeCell ref="R250:S250"/>
    <mergeCell ref="V170:W171"/>
    <mergeCell ref="H171:H183"/>
    <mergeCell ref="M171:M183"/>
    <mergeCell ref="Q172:Q184"/>
    <mergeCell ref="U172:U184"/>
    <mergeCell ref="E183:F183"/>
    <mergeCell ref="H184:H196"/>
    <mergeCell ref="M184:M196"/>
    <mergeCell ref="Q185:Q197"/>
    <mergeCell ref="U185:U197"/>
    <mergeCell ref="E188:F189"/>
    <mergeCell ref="Q133:Q145"/>
    <mergeCell ref="U133:U145"/>
    <mergeCell ref="I170:J170"/>
    <mergeCell ref="N170:O170"/>
    <mergeCell ref="R170:S171"/>
    <mergeCell ref="R118:S119"/>
    <mergeCell ref="V118:W119"/>
    <mergeCell ref="Q120:Q132"/>
    <mergeCell ref="U120:U132"/>
    <mergeCell ref="E123:F124"/>
    <mergeCell ref="V64:W64"/>
    <mergeCell ref="N65:O65"/>
    <mergeCell ref="V65:W65"/>
    <mergeCell ref="R101:S102"/>
    <mergeCell ref="Q103:Q115"/>
    <mergeCell ref="M66:M78"/>
    <mergeCell ref="Q66:Q78"/>
    <mergeCell ref="U66:U78"/>
    <mergeCell ref="H46:H58"/>
    <mergeCell ref="M46:M58"/>
    <mergeCell ref="Q46:Q58"/>
    <mergeCell ref="U46:U58"/>
    <mergeCell ref="N64:O64"/>
    <mergeCell ref="R64:S65"/>
    <mergeCell ref="Y46:Y58"/>
    <mergeCell ref="P49:P50"/>
    <mergeCell ref="P51:P52"/>
    <mergeCell ref="P53:P54"/>
    <mergeCell ref="V31:W32"/>
    <mergeCell ref="Z31:AA31"/>
    <mergeCell ref="Z32:AA32"/>
    <mergeCell ref="D33:D45"/>
    <mergeCell ref="H33:H45"/>
    <mergeCell ref="M33:M45"/>
    <mergeCell ref="Q33:Q45"/>
    <mergeCell ref="U33:U45"/>
    <mergeCell ref="Y33:Y45"/>
    <mergeCell ref="H15:H27"/>
    <mergeCell ref="M15:M27"/>
    <mergeCell ref="Q15:Q27"/>
    <mergeCell ref="U15:U27"/>
    <mergeCell ref="B31:B32"/>
    <mergeCell ref="E31:F32"/>
    <mergeCell ref="I31:J32"/>
    <mergeCell ref="N31:O32"/>
    <mergeCell ref="R31:S32"/>
    <mergeCell ref="I13:J14"/>
    <mergeCell ref="N13:O13"/>
    <mergeCell ref="R13:S14"/>
    <mergeCell ref="V13:W13"/>
    <mergeCell ref="N14:O14"/>
    <mergeCell ref="V14:W14"/>
  </mergeCells>
  <phoneticPr fontId="3"/>
  <pageMargins left="0.78740157480314965" right="0.59055118110236227" top="0.59055118110236227" bottom="0.19685039370078741" header="0.51181102362204722" footer="0.51181102362204722"/>
  <pageSetup paperSize="9" scale="44" orientation="landscape" r:id="rId1"/>
  <headerFooter alignWithMargins="0"/>
  <rowBreaks count="3" manualBreakCount="3">
    <brk id="87" min="1" max="30" man="1"/>
    <brk id="156" min="1" max="30" man="1"/>
    <brk id="224" min="1"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使い方</vt:lpstr>
      <vt:lpstr>入力_県内外</vt:lpstr>
      <vt:lpstr>推計結果の概要</vt:lpstr>
      <vt:lpstr>県内のみ</vt:lpstr>
      <vt:lpstr>詳細1</vt:lpstr>
      <vt:lpstr>詳細2</vt:lpstr>
      <vt:lpstr>詳細3</vt:lpstr>
      <vt:lpstr>詳細4</vt:lpstr>
      <vt:lpstr>体系図1</vt:lpstr>
      <vt:lpstr>体系図2</vt:lpstr>
      <vt:lpstr>効果内訳</vt:lpstr>
      <vt:lpstr>グラフ1</vt:lpstr>
      <vt:lpstr>グラフ2</vt:lpstr>
      <vt:lpstr>グラフ3</vt:lpstr>
      <vt:lpstr>グラフ4</vt:lpstr>
      <vt:lpstr>1次効果</vt:lpstr>
      <vt:lpstr>2次効果</vt:lpstr>
      <vt:lpstr>係数</vt:lpstr>
      <vt:lpstr>'1次効果'!Print_Area</vt:lpstr>
      <vt:lpstr>'2次効果'!Print_Area</vt:lpstr>
      <vt:lpstr>グラフ1!Print_Area</vt:lpstr>
      <vt:lpstr>グラフ2!Print_Area</vt:lpstr>
      <vt:lpstr>グラフ3!Print_Area</vt:lpstr>
      <vt:lpstr>グラフ4!Print_Area</vt:lpstr>
      <vt:lpstr>係数!Print_Area</vt:lpstr>
      <vt:lpstr>県内のみ!Print_Area</vt:lpstr>
      <vt:lpstr>効果内訳!Print_Area</vt:lpstr>
      <vt:lpstr>使い方!Print_Area</vt:lpstr>
      <vt:lpstr>詳細1!Print_Area</vt:lpstr>
      <vt:lpstr>詳細2!Print_Area</vt:lpstr>
      <vt:lpstr>詳細3!Print_Area</vt:lpstr>
      <vt:lpstr>詳細4!Print_Area</vt:lpstr>
      <vt:lpstr>推計結果の概要!Print_Area</vt:lpstr>
      <vt:lpstr>体系図1!Print_Area</vt:lpstr>
      <vt:lpstr>体系図2!Print_Area</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2018-05-23T04:14:41Z</dcterms:created>
  <dcterms:modified xsi:type="dcterms:W3CDTF">2020-11-05T06:23:04Z</dcterms:modified>
</cp:coreProperties>
</file>