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5360" windowHeight="7635" tabRatio="77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<sst xmlns="http://schemas.openxmlformats.org/spreadsheetml/2006/main" count="1188" uniqueCount="633">
  <si>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</si>
  <si>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</si>
  <si>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</si>
  <si>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</si>
  <si>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</si>
  <si>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</si>
  <si>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</si>
  <si>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</si>
  <si>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</si>
  <si>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</si>
  <si>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</si>
  <si>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</si>
  <si>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</si>
  <si>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</si>
  <si>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</si>
  <si>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</si>
  <si>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</si>
  <si>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</si>
  <si>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</si>
  <si>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</si>
  <si>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</si>
  <si>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</si>
  <si>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</si>
  <si>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</si>
  <si>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</si>
  <si>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</si>
  <si>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</si>
  <si>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</si>
  <si>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</si>
  <si>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</si>
  <si>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</si>
  <si>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</si>
  <si>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</si>
  <si>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</si>
  <si>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</si>
  <si>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</si>
  <si>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</si>
  <si>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</si>
  <si>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</si>
  <si>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</si>
  <si>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</si>
  <si>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</si>
  <si>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</si>
  <si>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</si>
  <si>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</si>
  <si>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</si>
  <si>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</si>
  <si>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</si>
  <si>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</si>
  <si>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</si>
  <si>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</si>
  <si>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</si>
  <si>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</si>
  <si>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</si>
  <si>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</si>
  <si>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</si>
  <si>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</si>
  <si>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</si>
  <si>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</si>
  <si>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</si>
  <si>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</si>
  <si>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</si>
  <si>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</si>
  <si>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</si>
  <si>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</si>
  <si>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</si>
  <si>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</si>
  <si>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</si>
  <si>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</si>
  <si>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</si>
  <si>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</si>
  <si>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</si>
  <si>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</si>
  <si>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</si>
  <si>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</si>
  <si>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</si>
  <si>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</si>
  <si>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</si>
  <si>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</si>
  <si>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</si>
  <si>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</si>
  <si>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</si>
  <si>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</si>
  <si>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</si>
  <si>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</si>
  <si>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</si>
  <si>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</si>
  <si>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</si>
  <si>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</si>
  <si>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</si>
  <si>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</si>
  <si>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</si>
  <si>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</si>
  <si>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</si>
  <si>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</si>
  <si>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</si>
  <si>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</si>
  <si>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</si>
  <si>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</si>
  <si>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</si>
  <si>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</si>
  <si>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</si>
  <si>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</si>
  <si>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</si>
  <si>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</si>
  <si>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</si>
  <si>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</si>
  <si>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</si>
  <si>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</si>
  <si>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</si>
  <si>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</si>
  <si>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</si>
  <si>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</si>
  <si>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</si>
  <si>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</si>
  <si>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</si>
  <si>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</si>
  <si>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</si>
  <si>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</si>
  <si>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</si>
  <si>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</si>
  <si>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</si>
  <si>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</si>
  <si>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</si>
  <si>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</si>
  <si>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</si>
  <si>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</si>
  <si>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</si>
  <si>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</si>
  <si>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</si>
  <si>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</si>
  <si>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</si>
  <si>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</si>
  <si>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</si>
  <si>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</si>
  <si>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</si>
  <si>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</si>
  <si>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</si>
  <si>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</si>
  <si>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</si>
  <si>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</si>
  <si>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</si>
  <si>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</si>
  <si>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</si>
  <si>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</si>
  <si>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</si>
  <si>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</si>
  <si>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</si>
  <si>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</si>
  <si>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</si>
  <si>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</si>
  <si>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</si>
  <si>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-2.1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</si>
  <si>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</si>
  <si>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</si>
  <si>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</si>
  <si>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</si>
  <si>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</si>
  <si>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</si>
  <si>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</si>
  <si>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</si>
  <si>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</si>
  <si>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</si>
  <si>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</si>
  <si>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</si>
  <si>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</si>
  <si>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</si>
  <si>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</si>
  <si>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</si>
  <si>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</si>
  <si>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</si>
  <si>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</si>
  <si>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</si>
  <si>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</si>
  <si>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</si>
  <si>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</si>
  <si>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</si>
  <si>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</si>
  <si>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</si>
  <si>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</si>
  <si>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</si>
  <si>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</si>
  <si>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</si>
  <si>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</si>
  <si>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</si>
  <si>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</si>
  <si>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</si>
  <si>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</si>
  <si>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</si>
  <si>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</si>
  <si>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</si>
  <si>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</si>
  <si>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</si>
  <si>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</si>
  <si>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</si>
  <si>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</si>
  <si>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</si>
  <si>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</si>
  <si>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</si>
  <si>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</si>
  <si>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</si>
  <si>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</si>
  <si>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</si>
  <si>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</si>
  <si>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</si>
  <si>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</si>
  <si>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</si>
  <si>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</si>
  <si>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</si>
  <si>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</si>
  <si>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</si>
  <si>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</si>
  <si>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</si>
  <si>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三重県大台町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</si>
  <si>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</si>
  <si>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</si>
  <si>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</si>
  <si>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</si>
  <si>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</si>
  <si>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</si>
  <si>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</si>
  <si>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</si>
  <si>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</si>
  <si>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</si>
  <si>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</si>
  <si>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</si>
  <si>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</si>
  <si>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</si>
  <si>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</si>
  <si>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</si>
  <si>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</si>
  <si>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</si>
  <si>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</si>
  <si>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</si>
  <si>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</si>
  <si>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</si>
  <si>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</si>
  <si>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</si>
  <si>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</si>
  <si>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</si>
  <si>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</si>
  <si>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</si>
  <si>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</si>
  <si>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</si>
  <si>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</si>
  <si>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</si>
  <si>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</si>
  <si>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</si>
  <si>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</si>
  <si>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</si>
  <si>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</si>
  <si>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</si>
  <si>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</si>
  <si>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</si>
  <si>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</si>
  <si>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</si>
  <si>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</si>
  <si>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</si>
  <si>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</si>
  <si>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</si>
  <si>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</si>
  <si>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</si>
  <si>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</si>
  <si>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</si>
  <si>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</si>
  <si>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</si>
  <si>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</si>
  <si>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</si>
  <si>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</si>
  <si>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</si>
  <si>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</si>
  <si>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</si>
  <si>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</si>
  <si>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</si>
  <si>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</si>
  <si>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</si>
  <si>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</si>
  <si>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</si>
  <si>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</si>
  <si>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</si>
  <si>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</si>
  <si>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</si>
  <si>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</si>
  <si>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</si>
  <si>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</si>
  <si>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</si>
  <si>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</si>
  <si>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</si>
  <si>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</si>
  <si>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</si>
  <si>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</si>
  <si>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</si>
  <si>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</si>
  <si>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</si>
  <si>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</si>
  <si>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</si>
  <si>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</si>
  <si>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</si>
  <si>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</si>
  <si>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</si>
  <si>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</si>
  <si>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</si>
  <si>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</si>
  <si>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</si>
  <si>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</si>
  <si>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</si>
  <si>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</si>
  <si>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</si>
  <si>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</si>
  <si>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</si>
  <si>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</si>
  <si>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</si>
  <si>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</si>
  <si>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</si>
  <si>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</si>
  <si>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</si>
  <si>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</si>
  <si>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</si>
  <si>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</si>
  <si>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</si>
  <si>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</si>
  <si>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</si>
  <si>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</si>
  <si>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</si>
  <si>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</si>
  <si>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</si>
  <si>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</si>
  <si>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</si>
  <si>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</si>
  <si>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</si>
  <si>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</si>
  <si>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</si>
  <si>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</si>
  <si>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</si>
  <si>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</si>
  <si>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</si>
  <si>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</si>
  <si>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介護サービス</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</si>
  <si>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</si>
  <si>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</si>
  <si>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</si>
  <si>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</si>
  <si>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</si>
  <si>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</si>
  <si>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</si>
  <si>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</si>
  <si>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</si>
  <si>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</si>
  <si>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</si>
  <si>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</si>
  <si>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</si>
  <si>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</si>
  <si>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</si>
  <si>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</si>
  <si>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</si>
  <si>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</si>
  <si>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</si>
  <si>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</si>
  <si>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</si>
  <si>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</si>
  <si>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</si>
  <si>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</si>
  <si>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</si>
  <si>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三重県大台町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</si>
  <si>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</si>
  <si>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</si>
  <si>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</si>
  <si>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</si>
  <si>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</si>
  <si>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</si>
  <si>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</si>
  <si>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</si>
  <si>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</si>
  <si>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</si>
  <si>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</si>
  <si>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</si>
  <si>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</si>
  <si>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</si>
  <si>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</si>
  <si>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</si>
  <si>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</si>
  <si>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</si>
  <si>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</si>
  <si>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</si>
  <si>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</si>
  <si>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</si>
  <si>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</si>
  <si>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</si>
  <si>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</si>
  <si>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</si>
  <si>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</si>
  <si>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</si>
  <si>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</si>
  <si>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</si>
  <si>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</si>
  <si>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</si>
  <si>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</si>
  <si>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</si>
  <si>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</si>
  <si>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</si>
  <si>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</si>
  <si>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</si>
  <si>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</si>
  <si>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</si>
  <si>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</si>
  <si>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</si>
  <si>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</si>
  <si>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</si>
  <si>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</si>
  <si>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</si>
  <si>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</si>
  <si>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</si>
  <si>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</si>
  <si>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</si>
  <si>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</si>
  <si>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</si>
  <si>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</si>
  <si>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</si>
  <si>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</si>
  <si>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</si>
  <si>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</si>
  <si>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</si>
  <si>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</si>
  <si>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</si>
  <si>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</si>
  <si>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</si>
  <si>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</si>
  <si>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</si>
  <si>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</si>
  <si>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</si>
  <si>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</si>
  <si>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</si>
  <si>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</si>
  <si>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</si>
  <si>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</si>
  <si>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</si>
  <si>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</si>
  <si>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</si>
  <si>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</si>
  <si>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</si>
  <si>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</si>
  <si>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</si>
  <si>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</si>
  <si>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</si>
  <si>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</si>
  <si>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</si>
  <si>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</si>
  <si>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</si>
  <si>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</si>
  <si>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</si>
  <si>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</si>
  <si>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</si>
  <si>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</si>
  <si>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</si>
  <si>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</si>
  <si>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</si>
  <si>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</si>
  <si>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</si>
  <si>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</si>
  <si>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</si>
  <si>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</si>
  <si>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</si>
  <si>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</si>
  <si>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</si>
  <si>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</si>
  <si>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</si>
  <si>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</si>
  <si>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</si>
  <si>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</si>
  <si>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</si>
  <si>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</si>
  <si>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</si>
  <si>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</si>
  <si>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</si>
  <si>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</si>
  <si>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</si>
  <si>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</si>
  <si>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</si>
  <si>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</si>
  <si>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</si>
  <si>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</si>
  <si>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</si>
  <si>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</si>
  <si>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</si>
  <si>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</si>
  <si>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</si>
  <si>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</si>
  <si>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</si>
  <si>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</si>
  <si>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</si>
  <si>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</si>
  <si>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</si>
  <si>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</si>
  <si>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</si>
  <si>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</si>
  <si>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</si>
  <si>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</si>
  <si>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</si>
  <si>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</si>
  <si>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</si>
  <si>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</si>
  <si>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</si>
  <si>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</si>
  <si>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</si>
  <si>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</si>
  <si>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</si>
  <si>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</si>
  <si>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</si>
  <si>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</si>
  <si>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</si>
  <si>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</si>
  <si>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</si>
  <si>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</si>
  <si>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</si>
  <si>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</si>
  <si>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</si>
  <si>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</si>
  <si>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</si>
  <si>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</si>
  <si>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</si>
  <si>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</si>
  <si>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</si>
  <si>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</si>
  <si>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</si>
  <si>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</si>
  <si>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</si>
  <si>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</si>
  <si>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</si>
  <si>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</si>
  <si>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</si>
  <si>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</si>
  <si>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</si>
  <si>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</si>
  <si>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</si>
  <si>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</si>
  <si>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</si>
  <si>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</si>
  <si>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</si>
  <si>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</si>
  <si>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</si>
  <si>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</si>
  <si>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</si>
  <si>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</si>
  <si>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</si>
  <si>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</si>
  <si>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</si>
  <si>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</si>
  <si>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</si>
  <si>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</si>
  <si>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</si>
  <si>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</si>
  <si>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</si>
  <si>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</si>
  <si>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</si>
  <si>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</si>
  <si>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</si>
  <si>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</si>
  <si>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</si>
  <si>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</si>
  <si>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</si>
  <si>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</si>
  <si>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</si>
  <si>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</si>
  <si>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</si>
  <si>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1.32</t>
  </si>
  <si>
    <t>▲ 5.52</t>
  </si>
  <si>
    <t>▲ 1.73</t>
  </si>
  <si>
    <t>一般会計</t>
  </si>
  <si>
    <t>水道事業会計</t>
  </si>
  <si>
    <t>介護保険事業特別会計</t>
  </si>
  <si>
    <t>国民健康保険事業特別会計</t>
  </si>
  <si>
    <t>生活排水処理事業特別会計</t>
  </si>
  <si>
    <t>後期高齢者医療事業特別会計</t>
  </si>
  <si>
    <t>住宅新築資金等貸付事業特別会計</t>
  </si>
  <si>
    <t>▲ 0.00</t>
  </si>
  <si>
    <t>その他会計（赤字）</t>
  </si>
  <si>
    <t>▲ 1.93</t>
  </si>
  <si>
    <t>その他会計（黒字）</t>
  </si>
  <si>
    <t>H25末</t>
    <phoneticPr fontId="5"/>
  </si>
  <si>
    <t>H26末</t>
    <phoneticPr fontId="5"/>
  </si>
  <si>
    <t>H27末</t>
    <phoneticPr fontId="5"/>
  </si>
  <si>
    <t>H28末</t>
    <phoneticPr fontId="5"/>
  </si>
  <si>
    <t>H29末</t>
    <phoneticPr fontId="5"/>
  </si>
  <si>
    <t>-</t>
    <phoneticPr fontId="2"/>
  </si>
  <si>
    <t>奥伊勢広域行政組合</t>
    <rPh sb="0" eb="1">
      <t>オク</t>
    </rPh>
    <rPh sb="1" eb="3">
      <t>イセ</t>
    </rPh>
    <rPh sb="3" eb="5">
      <t>コウイキ</t>
    </rPh>
    <rPh sb="5" eb="7">
      <t>ギョウセイ</t>
    </rPh>
    <rPh sb="7" eb="9">
      <t>クミアイ</t>
    </rPh>
    <phoneticPr fontId="5"/>
  </si>
  <si>
    <t>香肌奥伊勢資源化広域連合</t>
    <rPh sb="0" eb="1">
      <t>カ</t>
    </rPh>
    <rPh sb="1" eb="2">
      <t>ハダ</t>
    </rPh>
    <rPh sb="2" eb="3">
      <t>オク</t>
    </rPh>
    <rPh sb="3" eb="5">
      <t>イセ</t>
    </rPh>
    <rPh sb="5" eb="8">
      <t>シゲンカ</t>
    </rPh>
    <rPh sb="8" eb="10">
      <t>コウイキ</t>
    </rPh>
    <rPh sb="10" eb="12">
      <t>レンゴウ</t>
    </rPh>
    <phoneticPr fontId="5"/>
  </si>
  <si>
    <t>紀勢地区広域消防組合</t>
    <rPh sb="0" eb="2">
      <t>キセイ</t>
    </rPh>
    <rPh sb="2" eb="4">
      <t>チク</t>
    </rPh>
    <rPh sb="4" eb="6">
      <t>コウイキ</t>
    </rPh>
    <rPh sb="6" eb="8">
      <t>ショウボウ</t>
    </rPh>
    <rPh sb="8" eb="10">
      <t>クミアイ</t>
    </rPh>
    <phoneticPr fontId="5"/>
  </si>
  <si>
    <t>宮川福祉施設組合（一般会計）</t>
    <rPh sb="0" eb="2">
      <t>ミヤガワ</t>
    </rPh>
    <rPh sb="2" eb="4">
      <t>フクシ</t>
    </rPh>
    <rPh sb="4" eb="6">
      <t>シセツ</t>
    </rPh>
    <rPh sb="6" eb="8">
      <t>クミアイ</t>
    </rPh>
    <rPh sb="9" eb="11">
      <t>イッパン</t>
    </rPh>
    <rPh sb="11" eb="13">
      <t>カイケイ</t>
    </rPh>
    <phoneticPr fontId="5"/>
  </si>
  <si>
    <t>　　　　　〃　(介護サービス事業特別会計）</t>
    <rPh sb="8" eb="10">
      <t>カイゴ</t>
    </rPh>
    <rPh sb="14" eb="16">
      <t>ジギョウ</t>
    </rPh>
    <rPh sb="16" eb="18">
      <t>トクベツ</t>
    </rPh>
    <rPh sb="18" eb="20">
      <t>カイケイ</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</si>
  <si>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5"/>
  </si>
  <si>
    <t>　　　  〃　　　　（共同研修特別会計）</t>
    <rPh sb="11" eb="13">
      <t>キョウドウ</t>
    </rPh>
    <rPh sb="13" eb="15">
      <t>ケンシュウ</t>
    </rPh>
    <rPh sb="15" eb="17">
      <t>トクベツ</t>
    </rPh>
    <rPh sb="17" eb="19">
      <t>カイケイ</t>
    </rPh>
    <phoneticPr fontId="5"/>
  </si>
  <si>
    <t>　　　　　 〃　　　（デジタル地図特別会計）</t>
    <rPh sb="15" eb="17">
      <t>チズ</t>
    </rPh>
    <rPh sb="17" eb="19">
      <t>トクベツ</t>
    </rPh>
    <rPh sb="19" eb="21">
      <t>カイケイ</t>
    </rPh>
    <phoneticPr fontId="5"/>
  </si>
  <si>
    <t>　　　  〃　　　　（物品特別会計）</t>
    <rPh sb="11" eb="13">
      <t>ブッピン</t>
    </rPh>
    <rPh sb="13" eb="15">
      <t>トクベツ</t>
    </rPh>
    <rPh sb="15" eb="17">
      <t>カイケイ</t>
    </rPh>
    <phoneticPr fontId="5"/>
  </si>
  <si>
    <t>　　　　　 〃　　　（退職手当特別会計）</t>
    <rPh sb="11" eb="13">
      <t>タイショク</t>
    </rPh>
    <rPh sb="13" eb="15">
      <t>テアテ</t>
    </rPh>
    <rPh sb="15" eb="17">
      <t>トクベツ</t>
    </rPh>
    <rPh sb="17" eb="19">
      <t>カイケイ</t>
    </rPh>
    <phoneticPr fontId="5"/>
  </si>
  <si>
    <t>　　　  〃　　　　（公平委員会特別会計）</t>
    <rPh sb="11" eb="13">
      <t>コウヘイ</t>
    </rPh>
    <rPh sb="13" eb="16">
      <t>イインカイ</t>
    </rPh>
    <rPh sb="16" eb="18">
      <t>トクベツ</t>
    </rPh>
    <rPh sb="18" eb="20">
      <t>カイケイ</t>
    </rPh>
    <phoneticPr fontId="5"/>
  </si>
  <si>
    <t>　　　  〃　　　　（消防救急無線特別会計）</t>
    <rPh sb="11" eb="13">
      <t>ショウボウ</t>
    </rPh>
    <rPh sb="13" eb="15">
      <t>キュウキュウ</t>
    </rPh>
    <rPh sb="15" eb="17">
      <t>ムセン</t>
    </rPh>
    <rPh sb="17" eb="19">
      <t>トクベツ</t>
    </rPh>
    <rPh sb="19" eb="21">
      <t>カイケイ</t>
    </rPh>
    <phoneticPr fontId="5"/>
  </si>
  <si>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5"/>
  </si>
  <si>
    <t>　　　　〃　　（滞納整理拡充事業特別会計）</t>
    <rPh sb="8" eb="10">
      <t>タイノウ</t>
    </rPh>
    <rPh sb="10" eb="12">
      <t>セイリ</t>
    </rPh>
    <rPh sb="12" eb="14">
      <t>カクジュウ</t>
    </rPh>
    <rPh sb="14" eb="16">
      <t>ジギョウ</t>
    </rPh>
    <rPh sb="16" eb="18">
      <t>トクベツ</t>
    </rPh>
    <rPh sb="18" eb="20">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</si>
  <si>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</si>
  <si>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　  　　〃　　　（後期高齢者医療特別会計）</t>
    <rPh sb="10" eb="12">
      <t>コウキ</t>
    </rPh>
    <rPh sb="12" eb="15">
      <t>コウレイシャ</t>
    </rPh>
    <rPh sb="15" eb="17">
      <t>イリョウ</t>
    </rPh>
    <rPh sb="17" eb="19">
      <t>トクベツ</t>
    </rPh>
    <rPh sb="19" eb="21">
      <t>カイケイ</t>
    </rPh>
    <phoneticPr fontId="5"/>
  </si>
  <si>
    <t>-</t>
    <phoneticPr fontId="2"/>
  </si>
  <si>
    <t>フォレストファイターズ</t>
  </si>
  <si>
    <t>エム・エス・ピー</t>
  </si>
  <si>
    <t>宮川物産</t>
    <rPh sb="0" eb="2">
      <t>ミヤガワ</t>
    </rPh>
    <rPh sb="2" eb="4">
      <t>ブッサン</t>
    </rPh>
    <phoneticPr fontId="5"/>
  </si>
  <si>
    <t>宮川観光振興公社</t>
    <rPh sb="0" eb="2">
      <t>ミヤガワ</t>
    </rPh>
    <rPh sb="2" eb="4">
      <t>カンコウ</t>
    </rPh>
    <rPh sb="4" eb="6">
      <t>シンコウ</t>
    </rPh>
    <rPh sb="6" eb="8">
      <t>コウシャ</t>
    </rPh>
    <phoneticPr fontId="5"/>
  </si>
  <si>
    <t>道の駅奥伊勢おおだい</t>
    <rPh sb="0" eb="1">
      <t>ミチ</t>
    </rPh>
    <rPh sb="2" eb="3">
      <t>エキ</t>
    </rPh>
    <rPh sb="3" eb="4">
      <t>オク</t>
    </rPh>
    <rPh sb="4" eb="6">
      <t>イセ</t>
    </rPh>
    <phoneticPr fontId="5"/>
  </si>
  <si>
    <t>奥伊勢ハイウェイパーク</t>
    <rPh sb="0" eb="1">
      <t>オク</t>
    </rPh>
    <rPh sb="1" eb="3">
      <t>イセ</t>
    </rPh>
    <phoneticPr fontId="5"/>
  </si>
  <si>
    <t>-</t>
    <phoneticPr fontId="2"/>
  </si>
  <si>
    <t>-</t>
    <phoneticPr fontId="2"/>
  </si>
  <si>
    <t>-</t>
    <phoneticPr fontId="2"/>
  </si>
  <si>
    <t>-</t>
    <phoneticPr fontId="2"/>
  </si>
  <si>
    <t>-</t>
    <phoneticPr fontId="2"/>
  </si>
  <si>
    <t>大台町合併振興基金</t>
    <rPh sb="0" eb="2">
      <t>オオダイ</t>
    </rPh>
    <rPh sb="2" eb="3">
      <t>チョウ</t>
    </rPh>
    <rPh sb="3" eb="5">
      <t>ガッペイ</t>
    </rPh>
    <rPh sb="5" eb="7">
      <t>シンコウ</t>
    </rPh>
    <rPh sb="7" eb="9">
      <t>キキン</t>
    </rPh>
    <phoneticPr fontId="18"/>
  </si>
  <si>
    <t>大台町学校建設基金</t>
    <rPh sb="0" eb="2">
      <t>オオダイ</t>
    </rPh>
    <rPh sb="2" eb="3">
      <t>チョウ</t>
    </rPh>
    <rPh sb="3" eb="5">
      <t>ガッコウ</t>
    </rPh>
    <rPh sb="5" eb="7">
      <t>ケンセツ</t>
    </rPh>
    <rPh sb="7" eb="9">
      <t>キキン</t>
    </rPh>
    <phoneticPr fontId="18"/>
  </si>
  <si>
    <t>大台町地場産業振興基金</t>
    <rPh sb="0" eb="3">
      <t>オオダイチョウ</t>
    </rPh>
    <rPh sb="3" eb="5">
      <t>ジバ</t>
    </rPh>
    <rPh sb="5" eb="7">
      <t>サンギョウ</t>
    </rPh>
    <rPh sb="7" eb="9">
      <t>シンコウ</t>
    </rPh>
    <rPh sb="9" eb="11">
      <t>キキン</t>
    </rPh>
    <phoneticPr fontId="2"/>
  </si>
  <si>
    <t>大台町若者住宅維持管理基金</t>
    <rPh sb="0" eb="3">
      <t>オオダイチョウ</t>
    </rPh>
    <rPh sb="3" eb="5">
      <t>ワカモノ</t>
    </rPh>
    <rPh sb="5" eb="7">
      <t>ジュウタク</t>
    </rPh>
    <rPh sb="7" eb="9">
      <t>イジ</t>
    </rPh>
    <rPh sb="9" eb="11">
      <t>カンリ</t>
    </rPh>
    <rPh sb="11" eb="13">
      <t>キキン</t>
    </rPh>
    <phoneticPr fontId="2"/>
  </si>
  <si>
    <t>大台町人材育成基金</t>
    <rPh sb="0" eb="3">
      <t>オオダイチョウ</t>
    </rPh>
    <rPh sb="3" eb="5">
      <t>ジンザイ</t>
    </rPh>
    <rPh sb="5" eb="7">
      <t>イクセイ</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</si>
  <si>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</si>
  <si>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</si>
  <si>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</si>
  <si>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</si>
  <si>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</si>
  <si>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</si>
  <si>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</si>
  <si>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</si>
  <si>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</si>
  <si>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</si>
  <si>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</si>
  <si>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</si>
  <si>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</si>
  <si>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</si>
  <si>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町債発行の抑制を図ってきた結果、将来負担比率は減少しているが、類似団体よりも高い水準である一方、有形固定資産減価償却率は類似団体よりも低い水準となっている。これは、平成22年度から保育園、診療所及び集会所などの公共施設の更新を進め、平成30年度には宮川特産品加工施設と日進保育園の更新事業が完成したことから、当該事業に係る町債残高が多額になっている一方で、老朽化した公共施設が更新されてきたことによるものである。
　今後は、平成28年度に策定した公共施設等総合管理計画や現在策定を進める個別施設計画に基づき、更新ありきの視点から複合化、集合化や長寿命化など、新たな視点の取組みや、廃止された公共施設の除却を計画的に進めていく必要がある。</t>
    <rPh sb="117" eb="119">
      <t>ヘイセイ</t>
    </rPh>
    <rPh sb="121" eb="123">
      <t>ネンド</t>
    </rPh>
    <rPh sb="125" eb="127">
      <t>ミヤガワ</t>
    </rPh>
    <rPh sb="127" eb="130">
      <t>トクサンヒン</t>
    </rPh>
    <rPh sb="130" eb="132">
      <t>カコウ</t>
    </rPh>
    <rPh sb="132" eb="134">
      <t>シセツ</t>
    </rPh>
    <rPh sb="135" eb="137">
      <t>ニッシン</t>
    </rPh>
    <rPh sb="137" eb="140">
      <t>ホイクエン</t>
    </rPh>
    <rPh sb="141" eb="143">
      <t>コウシン</t>
    </rPh>
    <rPh sb="143" eb="145">
      <t>ジギョウ</t>
    </rPh>
    <rPh sb="146" eb="148">
      <t>カンセイ</t>
    </rPh>
    <rPh sb="291" eb="293">
      <t>ハイシ</t>
    </rPh>
    <rPh sb="296" eb="298">
      <t>コウキョウ</t>
    </rPh>
    <rPh sb="298" eb="300">
      <t>シセツ</t>
    </rPh>
    <rPh sb="301" eb="303">
      <t>ジョキャク</t>
    </rPh>
    <rPh sb="304" eb="307">
      <t>ケイカクテキ</t>
    </rPh>
    <phoneticPr fontId="5"/>
  </si>
  <si>
    <t>　実質公債費比率、将来負担比率とも、類似団体と比較して高くなっている。
　実質公債費比率、将来負担比率いずれの指標も、近年における統合簡易水道整備事業、大台厚生新病院整備に対する支援、メディカルセンターの整備など、公営企業会計における公債費への繰出し及び出資や普通会計での地方債発行が影響していると考えられる。
　これらの指標が今後悪化することがないよう、現在、町債発行の抑制に取り組んでおり、引続き公債費などの適正化に取り組んで行く必要がある。</t>
    <rPh sb="9" eb="11">
      <t>ショウライ</t>
    </rPh>
    <rPh sb="11" eb="13">
      <t>フタン</t>
    </rPh>
    <rPh sb="13" eb="15">
      <t>ヒリツ</t>
    </rPh>
    <rPh sb="27" eb="28">
      <t>タカ</t>
    </rPh>
    <rPh sb="37" eb="39">
      <t>ジッシツ</t>
    </rPh>
    <rPh sb="39" eb="42">
      <t>コウサイヒ</t>
    </rPh>
    <rPh sb="42" eb="44">
      <t>ヒリツ</t>
    </rPh>
    <rPh sb="55" eb="57">
      <t>シヒョウ</t>
    </rPh>
    <rPh sb="107" eb="109">
      <t>コウエイ</t>
    </rPh>
    <rPh sb="109" eb="111">
      <t>キギョウ</t>
    </rPh>
    <rPh sb="111" eb="113">
      <t>カイケイ</t>
    </rPh>
    <rPh sb="117" eb="120">
      <t>コウサイヒ</t>
    </rPh>
    <rPh sb="122" eb="124">
      <t>クリダ</t>
    </rPh>
    <rPh sb="125" eb="126">
      <t>オヨ</t>
    </rPh>
    <rPh sb="127" eb="129">
      <t>シュッシ</t>
    </rPh>
    <rPh sb="130" eb="132">
      <t>フツウ</t>
    </rPh>
    <rPh sb="132" eb="134">
      <t>カイケイ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</si>
</sst>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12" xfId="15" quotePrefix="1" applyNumberFormat="1" applyFont="1" applyBorder="1" applyAlignment="1" applyProtection="1">
      <alignment horizontal="righ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109920</c:v>
                </c:pt>
                <c:pt idx="2">
                  <c:v>119882</c:v>
                </c:pt>
                <c:pt idx="3">
                  <c:v>116162</c:v>
                </c:pt>
                <c:pt idx="4">
                  <c:v>121449</c:v>
                </c:pt>
              </c:numCache>
            </c:numRef>
          </c:val>
          <c:smooth val="0"/>
          <c:extLst>
            <c:ext xmlns:c16="http://schemas.microsoft.com/office/drawing/2014/chart" uri="{C3380CC4-5D6E-409C-BE32-E72D297353CC}">
              <c16:uniqueId val="{00000000-157E-4DDD-9B65-6305D19C60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280796</c:v>
                </c:pt>
                <c:pt idx="1">
                  <c:v>118324</c:v>
                </c:pt>
                <c:pt idx="2">
                  <c:v>113025</c:v>
                </c:pt>
                <c:pt idx="3">
                  <c:v>118536</c:v>
                </c:pt>
                <c:pt idx="4">
                  <c:v>122330</c:v>
                </c:pt>
              </c:numCache>
            </c:numRef>
          </c:val>
          <c:smooth val="0"/>
          <c:extLst>
            <c:ext xmlns:c16="http://schemas.microsoft.com/office/drawing/2014/chart" uri="{C3380CC4-5D6E-409C-BE32-E72D297353CC}">
              <c16:uniqueId val="{00000001-157E-4DDD-9B65-6305D19C60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2.76</c:v>
                </c:pt>
                <c:pt idx="1">
                  <c:v>5.7</c:v>
                </c:pt>
                <c:pt idx="2">
                  <c:v>3.76</c:v>
                </c:pt>
                <c:pt idx="3">
                  <c:v>2.81</c:v>
                </c:pt>
                <c:pt idx="4">
                  <c:v>2.82</c:v>
                </c:pt>
              </c:numCache>
            </c:numRef>
          </c:val>
          <c:extLst>
            <c:ext xmlns:c16="http://schemas.microsoft.com/office/drawing/2014/chart" uri="{C3380CC4-5D6E-409C-BE32-E72D297353CC}">
              <c16:uniqueId val="{00000000-5390-43FB-9B30-DE8F48A583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49.39</c:v>
                </c:pt>
                <c:pt idx="1">
                  <c:v>48.98</c:v>
                </c:pt>
                <c:pt idx="2">
                  <c:v>54.22</c:v>
                </c:pt>
                <c:pt idx="3">
                  <c:v>51.57</c:v>
                </c:pt>
                <c:pt idx="4">
                  <c:v>48.99</c:v>
                </c:pt>
              </c:numCache>
            </c:numRef>
          </c:val>
          <c:extLst>
            <c:ext xmlns:c16="http://schemas.microsoft.com/office/drawing/2014/chart" uri="{C3380CC4-5D6E-409C-BE32-E72D297353CC}">
              <c16:uniqueId val="{00000001-5390-43FB-9B30-DE8F48A583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-1.32</c:v>
                </c:pt>
                <c:pt idx="1">
                  <c:v>3.71</c:v>
                </c:pt>
                <c:pt idx="2">
                  <c:v>2.4700000000000002</c:v>
                </c:pt>
                <c:pt idx="3">
                  <c:v>-5.52</c:v>
                </c:pt>
                <c:pt idx="4">
                  <c:v>-1.73</c:v>
                </c:pt>
              </c:numCache>
            </c:numRef>
          </c:val>
          <c:smooth val="0"/>
          <c:extLst>
            <c:ext xmlns:c16="http://schemas.microsoft.com/office/drawing/2014/chart" uri="{C3380CC4-5D6E-409C-BE32-E72D297353CC}">
              <c16:uniqueId val="{00000002-5390-43FB-9B30-DE8F48A583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6.14</c:v>
                </c:pt>
                <c:pt idx="2">
                  <c:v>#N/A</c:v>
                </c:pt>
                <c:pt idx="3">
                  <c:v>0.28000000000000003</c:v>
                </c:pt>
                <c:pt idx="4">
                  <c:v>0</c:v>
                </c:pt>
                <c:pt idx="5">
                  <c:v>0</c:v>
                </c:pt>
                <c:pt idx="6">
                  <c:v>0</c:v>
                </c:pt>
                <c:pt idx="7">
                  <c:v>0</c:v>
                </c:pt>
                <c:pt idx="8">
                  <c:v>0</c:v>
                </c:pt>
                <c:pt idx="9">
                  <c:v>0</c:v>
                </c:pt>
              </c:numCache>
            </c:numRef>
          </c:val>
          <c:extLst>
            <c:ext xmlns:c16="http://schemas.microsoft.com/office/drawing/2014/chart" uri="{C3380CC4-5D6E-409C-BE32-E72D297353CC}">
              <c16:uniqueId val="{00000000-B9CE-4B51-A639-43FCDF88C8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1.93</c:v>
                </c:pt>
                <c:pt idx="5">
                  <c:v>#N/A</c:v>
                </c:pt>
                <c:pt idx="6">
                  <c:v>0</c:v>
                </c:pt>
                <c:pt idx="7">
                  <c:v>0</c:v>
                </c:pt>
                <c:pt idx="8">
                  <c:v>0</c:v>
                </c:pt>
                <c:pt idx="9">
                  <c:v>0</c:v>
                </c:pt>
              </c:numCache>
            </c:numRef>
          </c:val>
          <c:extLst>
            <c:ext xmlns:c16="http://schemas.microsoft.com/office/drawing/2014/chart" uri="{C3380CC4-5D6E-409C-BE32-E72D297353CC}">
              <c16:uniqueId val="{00000001-B9CE-4B51-A639-43FCDF88C8A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9CE-4B51-A639-43FCDF88C8A9}"/>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9CE-4B51-A639-43FCDF88C8A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0.1</c:v>
                </c:pt>
                <c:pt idx="4">
                  <c:v>#N/A</c:v>
                </c:pt>
                <c:pt idx="5">
                  <c:v>0</c:v>
                </c:pt>
                <c:pt idx="6">
                  <c:v>#N/A</c:v>
                </c:pt>
                <c:pt idx="7">
                  <c:v>0.05</c:v>
                </c:pt>
                <c:pt idx="8">
                  <c:v>#N/A</c:v>
                </c:pt>
                <c:pt idx="9">
                  <c:v>0.04</c:v>
                </c:pt>
              </c:numCache>
            </c:numRef>
          </c:val>
          <c:extLst>
            <c:ext xmlns:c16="http://schemas.microsoft.com/office/drawing/2014/chart" uri="{C3380CC4-5D6E-409C-BE32-E72D297353CC}">
              <c16:uniqueId val="{00000004-B9CE-4B51-A639-43FCDF88C8A9}"/>
            </c:ext>
          </c:extLst>
        </c:ser>
        <c:ser>
          <c:idx val="5"/>
          <c:order val="5"/>
          <c:tx>
            <c:strRef>
              <c:f>データシート!$A$32</c:f>
              <c:strCache>
                <c:ptCount val="1"/>
                <c:pt idx="0">
                  <c:v>生活排水処理事業特別会計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0.08</c:v>
                </c:pt>
                <c:pt idx="2">
                  <c:v>#N/A</c:v>
                </c:pt>
                <c:pt idx="3">
                  <c:v>0.36</c:v>
                </c:pt>
                <c:pt idx="4">
                  <c:v>#N/A</c:v>
                </c:pt>
                <c:pt idx="5">
                  <c:v>0.23</c:v>
                </c:pt>
                <c:pt idx="6">
                  <c:v>#N/A</c:v>
                </c:pt>
                <c:pt idx="7">
                  <c:v>0.11</c:v>
                </c:pt>
                <c:pt idx="8">
                  <c:v>#N/A</c:v>
                </c:pt>
                <c:pt idx="9">
                  <c:v>0.12</c:v>
                </c:pt>
              </c:numCache>
            </c:numRef>
          </c:val>
          <c:extLst>
            <c:ext xmlns:c16="http://schemas.microsoft.com/office/drawing/2014/chart" uri="{C3380CC4-5D6E-409C-BE32-E72D297353CC}">
              <c16:uniqueId val="{00000005-B9CE-4B51-A639-43FCDF88C8A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1.87</c:v>
                </c:pt>
                <c:pt idx="2">
                  <c:v>#N/A</c:v>
                </c:pt>
                <c:pt idx="3">
                  <c:v>1.73</c:v>
                </c:pt>
                <c:pt idx="4">
                  <c:v>#N/A</c:v>
                </c:pt>
                <c:pt idx="5">
                  <c:v>2.87</c:v>
                </c:pt>
                <c:pt idx="6">
                  <c:v>#N/A</c:v>
                </c:pt>
                <c:pt idx="7">
                  <c:v>1.19</c:v>
                </c:pt>
                <c:pt idx="8">
                  <c:v>#N/A</c:v>
                </c:pt>
                <c:pt idx="9">
                  <c:v>0.27</c:v>
                </c:pt>
              </c:numCache>
            </c:numRef>
          </c:val>
          <c:extLst>
            <c:ext xmlns:c16="http://schemas.microsoft.com/office/drawing/2014/chart" uri="{C3380CC4-5D6E-409C-BE32-E72D297353CC}">
              <c16:uniqueId val="{00000006-B9CE-4B51-A639-43FCDF88C8A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0.04</c:v>
                </c:pt>
                <c:pt idx="2">
                  <c:v>#N/A</c:v>
                </c:pt>
                <c:pt idx="3">
                  <c:v>0.73</c:v>
                </c:pt>
                <c:pt idx="4">
                  <c:v>#N/A</c:v>
                </c:pt>
                <c:pt idx="5">
                  <c:v>0.74</c:v>
                </c:pt>
                <c:pt idx="6">
                  <c:v>#N/A</c:v>
                </c:pt>
                <c:pt idx="7">
                  <c:v>0.73</c:v>
                </c:pt>
                <c:pt idx="8">
                  <c:v>#N/A</c:v>
                </c:pt>
                <c:pt idx="9">
                  <c:v>0.83</c:v>
                </c:pt>
              </c:numCache>
            </c:numRef>
          </c:val>
          <c:extLst>
            <c:ext xmlns:c16="http://schemas.microsoft.com/office/drawing/2014/chart" uri="{C3380CC4-5D6E-409C-BE32-E72D297353CC}">
              <c16:uniqueId val="{00000007-B9CE-4B51-A639-43FCDF88C8A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0.93</c:v>
                </c:pt>
                <c:pt idx="8">
                  <c:v>#N/A</c:v>
                </c:pt>
                <c:pt idx="9">
                  <c:v>1.04</c:v>
                </c:pt>
              </c:numCache>
            </c:numRef>
          </c:val>
          <c:extLst>
            <c:ext xmlns:c16="http://schemas.microsoft.com/office/drawing/2014/chart" uri="{C3380CC4-5D6E-409C-BE32-E72D297353CC}">
              <c16:uniqueId val="{00000008-B9CE-4B51-A639-43FCDF88C8A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2.74</c:v>
                </c:pt>
                <c:pt idx="2">
                  <c:v>#N/A</c:v>
                </c:pt>
                <c:pt idx="3">
                  <c:v>5.69</c:v>
                </c:pt>
                <c:pt idx="4">
                  <c:v>#N/A</c:v>
                </c:pt>
                <c:pt idx="5">
                  <c:v>3.75</c:v>
                </c:pt>
                <c:pt idx="6">
                  <c:v>#N/A</c:v>
                </c:pt>
                <c:pt idx="7">
                  <c:v>2.81</c:v>
                </c:pt>
                <c:pt idx="8">
                  <c:v>#N/A</c:v>
                </c:pt>
                <c:pt idx="9">
                  <c:v>2.81</c:v>
                </c:pt>
              </c:numCache>
            </c:numRef>
          </c:val>
          <c:extLst>
            <c:ext xmlns:c16="http://schemas.microsoft.com/office/drawing/2014/chart" uri="{C3380CC4-5D6E-409C-BE32-E72D297353CC}">
              <c16:uniqueId val="{00000009-B9CE-4B51-A639-43FCDF88C8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894</c:v>
                </c:pt>
                <c:pt idx="5">
                  <c:v>921</c:v>
                </c:pt>
                <c:pt idx="8">
                  <c:v>960</c:v>
                </c:pt>
                <c:pt idx="11">
                  <c:v>992</c:v>
                </c:pt>
                <c:pt idx="14">
                  <c:v>1109</c:v>
                </c:pt>
              </c:numCache>
            </c:numRef>
          </c:val>
          <c:extLst>
            <c:ext xmlns:c16="http://schemas.microsoft.com/office/drawing/2014/chart" uri="{C3380CC4-5D6E-409C-BE32-E72D297353CC}">
              <c16:uniqueId val="{00000000-F461-4621-A27E-F8FDE4049C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61-4621-A27E-F8FDE4049C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461-4621-A27E-F8FDE4049C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104</c:v>
                </c:pt>
                <c:pt idx="3">
                  <c:v>78</c:v>
                </c:pt>
                <c:pt idx="6">
                  <c:v>37</c:v>
                </c:pt>
                <c:pt idx="9">
                  <c:v>31</c:v>
                </c:pt>
                <c:pt idx="12">
                  <c:v>29</c:v>
                </c:pt>
              </c:numCache>
            </c:numRef>
          </c:val>
          <c:extLst>
            <c:ext xmlns:c16="http://schemas.microsoft.com/office/drawing/2014/chart" uri="{C3380CC4-5D6E-409C-BE32-E72D297353CC}">
              <c16:uniqueId val="{00000003-F461-4621-A27E-F8FDE4049C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345</c:v>
                </c:pt>
                <c:pt idx="3">
                  <c:v>229</c:v>
                </c:pt>
                <c:pt idx="6">
                  <c:v>220</c:v>
                </c:pt>
                <c:pt idx="9">
                  <c:v>195</c:v>
                </c:pt>
                <c:pt idx="12">
                  <c:v>206</c:v>
                </c:pt>
              </c:numCache>
            </c:numRef>
          </c:val>
          <c:extLst>
            <c:ext xmlns:c16="http://schemas.microsoft.com/office/drawing/2014/chart" uri="{C3380CC4-5D6E-409C-BE32-E72D297353CC}">
              <c16:uniqueId val="{00000004-F461-4621-A27E-F8FDE4049C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61-4621-A27E-F8FDE4049C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61-4621-A27E-F8FDE4049C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881</c:v>
                </c:pt>
                <c:pt idx="3">
                  <c:v>931</c:v>
                </c:pt>
                <c:pt idx="6">
                  <c:v>1036</c:v>
                </c:pt>
                <c:pt idx="9">
                  <c:v>1114</c:v>
                </c:pt>
                <c:pt idx="12">
                  <c:v>1203</c:v>
                </c:pt>
              </c:numCache>
            </c:numRef>
          </c:val>
          <c:extLst>
            <c:ext xmlns:c16="http://schemas.microsoft.com/office/drawing/2014/chart" uri="{C3380CC4-5D6E-409C-BE32-E72D297353CC}">
              <c16:uniqueId val="{00000007-F461-4621-A27E-F8FDE4049C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436</c:v>
                </c:pt>
                <c:pt idx="2">
                  <c:v>#N/A</c:v>
                </c:pt>
                <c:pt idx="3">
                  <c:v>#N/A</c:v>
                </c:pt>
                <c:pt idx="4">
                  <c:v>317</c:v>
                </c:pt>
                <c:pt idx="5">
                  <c:v>#N/A</c:v>
                </c:pt>
                <c:pt idx="6">
                  <c:v>#N/A</c:v>
                </c:pt>
                <c:pt idx="7">
                  <c:v>333</c:v>
                </c:pt>
                <c:pt idx="8">
                  <c:v>#N/A</c:v>
                </c:pt>
                <c:pt idx="9">
                  <c:v>#N/A</c:v>
                </c:pt>
                <c:pt idx="10">
                  <c:v>348</c:v>
                </c:pt>
                <c:pt idx="11">
                  <c:v>#N/A</c:v>
                </c:pt>
                <c:pt idx="12">
                  <c:v>#N/A</c:v>
                </c:pt>
                <c:pt idx="13">
                  <c:v>329</c:v>
                </c:pt>
                <c:pt idx="14">
                  <c:v>#N/A</c:v>
                </c:pt>
              </c:numCache>
            </c:numRef>
          </c:val>
          <c:smooth val="0"/>
          <c:extLst>
            <c:ext xmlns:c16="http://schemas.microsoft.com/office/drawing/2014/chart" uri="{C3380CC4-5D6E-409C-BE32-E72D297353CC}">
              <c16:uniqueId val="{00000008-F461-4621-A27E-F8FDE4049C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10267</c:v>
                </c:pt>
                <c:pt idx="5">
                  <c:v>10371</c:v>
                </c:pt>
                <c:pt idx="8">
                  <c:v>10300</c:v>
                </c:pt>
                <c:pt idx="11">
                  <c:v>9911</c:v>
                </c:pt>
                <c:pt idx="14">
                  <c:v>9428</c:v>
                </c:pt>
              </c:numCache>
            </c:numRef>
          </c:val>
          <c:extLst>
            <c:ext xmlns:c16="http://schemas.microsoft.com/office/drawing/2014/chart" uri="{C3380CC4-5D6E-409C-BE32-E72D297353CC}">
              <c16:uniqueId val="{00000000-B4A6-4408-B603-42207E0874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c:v>
                </c:pt>
                <c:pt idx="5">
                  <c:v>2</c:v>
                </c:pt>
                <c:pt idx="8">
                  <c:v>1</c:v>
                </c:pt>
                <c:pt idx="11">
                  <c:v>1</c:v>
                </c:pt>
                <c:pt idx="14">
                  <c:v>0</c:v>
                </c:pt>
              </c:numCache>
            </c:numRef>
          </c:val>
          <c:extLst>
            <c:ext xmlns:c16="http://schemas.microsoft.com/office/drawing/2014/chart" uri="{C3380CC4-5D6E-409C-BE32-E72D297353CC}">
              <c16:uniqueId val="{00000001-B4A6-4408-B603-42207E0874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3268</c:v>
                </c:pt>
                <c:pt idx="5">
                  <c:v>3355</c:v>
                </c:pt>
                <c:pt idx="8">
                  <c:v>3678</c:v>
                </c:pt>
                <c:pt idx="11">
                  <c:v>3449</c:v>
                </c:pt>
                <c:pt idx="14">
                  <c:v>3290</c:v>
                </c:pt>
              </c:numCache>
            </c:numRef>
          </c:val>
          <c:extLst>
            <c:ext xmlns:c16="http://schemas.microsoft.com/office/drawing/2014/chart" uri="{C3380CC4-5D6E-409C-BE32-E72D297353CC}">
              <c16:uniqueId val="{00000002-B4A6-4408-B603-42207E0874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A6-4408-B603-42207E0874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A6-4408-B603-42207E0874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A6-4408-B603-42207E0874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1261</c:v>
                </c:pt>
                <c:pt idx="3">
                  <c:v>1435</c:v>
                </c:pt>
                <c:pt idx="6">
                  <c:v>1418</c:v>
                </c:pt>
                <c:pt idx="9">
                  <c:v>1361</c:v>
                </c:pt>
                <c:pt idx="12">
                  <c:v>1321</c:v>
                </c:pt>
              </c:numCache>
            </c:numRef>
          </c:val>
          <c:extLst>
            <c:ext xmlns:c16="http://schemas.microsoft.com/office/drawing/2014/chart" uri="{C3380CC4-5D6E-409C-BE32-E72D297353CC}">
              <c16:uniqueId val="{00000006-B4A6-4408-B603-42207E0874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281</c:v>
                </c:pt>
                <c:pt idx="3">
                  <c:v>200</c:v>
                </c:pt>
                <c:pt idx="6">
                  <c:v>154</c:v>
                </c:pt>
                <c:pt idx="9">
                  <c:v>121</c:v>
                </c:pt>
                <c:pt idx="12">
                  <c:v>89</c:v>
                </c:pt>
              </c:numCache>
            </c:numRef>
          </c:val>
          <c:extLst>
            <c:ext xmlns:c16="http://schemas.microsoft.com/office/drawing/2014/chart" uri="{C3380CC4-5D6E-409C-BE32-E72D297353CC}">
              <c16:uniqueId val="{00000007-B4A6-4408-B603-42207E0874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4004</c:v>
                </c:pt>
                <c:pt idx="3">
                  <c:v>3999</c:v>
                </c:pt>
                <c:pt idx="6">
                  <c:v>3634</c:v>
                </c:pt>
                <c:pt idx="9">
                  <c:v>3317</c:v>
                </c:pt>
                <c:pt idx="12">
                  <c:v>3016</c:v>
                </c:pt>
              </c:numCache>
            </c:numRef>
          </c:val>
          <c:extLst>
            <c:ext xmlns:c16="http://schemas.microsoft.com/office/drawing/2014/chart" uri="{C3380CC4-5D6E-409C-BE32-E72D297353CC}">
              <c16:uniqueId val="{00000008-B4A6-4408-B603-42207E0874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4A6-4408-B603-42207E0874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10882</c:v>
                </c:pt>
                <c:pt idx="3">
                  <c:v>11079</c:v>
                </c:pt>
                <c:pt idx="6">
                  <c:v>10869</c:v>
                </c:pt>
                <c:pt idx="9">
                  <c:v>10488</c:v>
                </c:pt>
                <c:pt idx="12">
                  <c:v>10019</c:v>
                </c:pt>
              </c:numCache>
            </c:numRef>
          </c:val>
          <c:extLst>
            <c:ext xmlns:c16="http://schemas.microsoft.com/office/drawing/2014/chart" uri="{C3380CC4-5D6E-409C-BE32-E72D297353CC}">
              <c16:uniqueId val="{0000000A-B4A6-4408-B603-42207E0874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2889</c:v>
                </c:pt>
                <c:pt idx="2">
                  <c:v>#N/A</c:v>
                </c:pt>
                <c:pt idx="3">
                  <c:v>#N/A</c:v>
                </c:pt>
                <c:pt idx="4">
                  <c:v>2985</c:v>
                </c:pt>
                <c:pt idx="5">
                  <c:v>#N/A</c:v>
                </c:pt>
                <c:pt idx="6">
                  <c:v>#N/A</c:v>
                </c:pt>
                <c:pt idx="7">
                  <c:v>2095</c:v>
                </c:pt>
                <c:pt idx="8">
                  <c:v>#N/A</c:v>
                </c:pt>
                <c:pt idx="9">
                  <c:v>#N/A</c:v>
                </c:pt>
                <c:pt idx="10">
                  <c:v>1926</c:v>
                </c:pt>
                <c:pt idx="11">
                  <c:v>#N/A</c:v>
                </c:pt>
                <c:pt idx="12">
                  <c:v>#N/A</c:v>
                </c:pt>
                <c:pt idx="13">
                  <c:v>1726</c:v>
                </c:pt>
                <c:pt idx="14">
                  <c:v>#N/A</c:v>
                </c:pt>
              </c:numCache>
            </c:numRef>
          </c:val>
          <c:smooth val="0"/>
          <c:extLst>
            <c:ext xmlns:c16="http://schemas.microsoft.com/office/drawing/2014/chart" uri="{C3380CC4-5D6E-409C-BE32-E72D297353CC}">
              <c16:uniqueId val="{0000000B-B4A6-4408-B603-42207E0874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2565</c:v>
                </c:pt>
                <c:pt idx="1">
                  <c:v>2361</c:v>
                </c:pt>
                <c:pt idx="2">
                  <c:v>2279</c:v>
                </c:pt>
              </c:numCache>
            </c:numRef>
          </c:val>
          <c:extLst>
            <c:ext xmlns:c16="http://schemas.microsoft.com/office/drawing/2014/chart" uri="{C3380CC4-5D6E-409C-BE32-E72D297353CC}">
              <c16:uniqueId val="{00000000-4F57-4C48-8F06-A65B211291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61</c:v>
                </c:pt>
                <c:pt idx="1">
                  <c:v>71</c:v>
                </c:pt>
                <c:pt idx="2">
                  <c:v>71</c:v>
                </c:pt>
              </c:numCache>
            </c:numRef>
          </c:val>
          <c:extLst>
            <c:ext xmlns:c16="http://schemas.microsoft.com/office/drawing/2014/chart" uri="{C3380CC4-5D6E-409C-BE32-E72D297353CC}">
              <c16:uniqueId val="{00000001-4F57-4C48-8F06-A65B211291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1953</c:v>
                </c:pt>
                <c:pt idx="1">
                  <c:v>1757</c:v>
                </c:pt>
                <c:pt idx="2">
                  <c:v>1544</c:v>
                </c:pt>
              </c:numCache>
            </c:numRef>
          </c:val>
          <c:extLst>
            <c:ext xmlns:c16="http://schemas.microsoft.com/office/drawing/2014/chart" uri="{C3380CC4-5D6E-409C-BE32-E72D297353CC}">
              <c16:uniqueId val="{00000002-4F57-4C48-8F06-A65B211291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{8F7AFC1B-C9EE-47BA-B93D-7868D46D2BD0}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8B4-4736-A107-F7FD9A6BD6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{984225BC-8433-40B5-B9DA-96E78FA47FFC}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B4-4736-A107-F7FD9A6BD6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{AC5F0C3B-11F3-4A3E-8C79-AFEF738ABAEC}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B4-4736-A107-F7FD9A6BD6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{B563EE21-4EA8-47A9-8B6C-A888F86DB4D5}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B4-4736-A107-F7FD9A6BD6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{C3A196A1-8E22-4964-B1EE-949B3EBAF70D}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B4-4736-A107-F7FD9A6BD68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{DB703751-66DC-42F6-9FFD-63DC14E9B5A7}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8B4-4736-A107-F7FD9A6BD68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{DEEC4960-2D66-4F7D-9574-14A08E0F5D69}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8B4-4736-A107-F7FD9A6BD68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{2194B228-200C-43A7-9E26-92D6E6F55CFF}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8B4-4736-A107-F7FD9A6BD68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{4CA1FF82-5ADA-4CE6-90A4-9853271A5E9A}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8B4-4736-A107-F7FD9A6BD6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51.7</c:v>
                </c:pt>
                <c:pt idx="16">
                  <c:v>56.6</c:v>
                </c:pt>
                <c:pt idx="24">
                  <c:v>58.4</c:v>
                </c:pt>
                <c:pt idx="32">
                  <c:v>59.4</c:v>
                </c:pt>
              </c:numCache>
            </c:numRef>
          </c:xVal>
          <c:yVal>
            <c:numRef>
              <c:f>公会計指標分析・財政指標組合せ分析表!$BP$51:$DC$51</c:f>
              <c:numCache>
                <c:formatCode>#,##0.0;"▲ "#,##0.0</c:formatCode>
                <c:ptCount val="40"/>
                <c:pt idx="8">
                  <c:v>76.8</c:v>
                </c:pt>
                <c:pt idx="16">
                  <c:v>55.5</c:v>
                </c:pt>
                <c:pt idx="24">
                  <c:v>53.7</c:v>
                </c:pt>
                <c:pt idx="32">
                  <c:v>48.7</c:v>
                </c:pt>
              </c:numCache>
            </c:numRef>
          </c:yVal>
          <c:smooth val="0"/>
          <c:extLst>
            <c:ext xmlns:c16="http://schemas.microsoft.com/office/drawing/2014/chart" uri="{C3380CC4-5D6E-409C-BE32-E72D297353CC}">
              <c16:uniqueId val="{00000009-88B4-4736-A107-F7FD9A6BD6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{9DE331A4-14D1-4240-BACB-0EC54BB53BDD}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8B4-4736-A107-F7FD9A6BD6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{64BC8F4E-F222-4B03-8F40-6B721F2C7721}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B4-4736-A107-F7FD9A6BD6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{99D6ED66-198D-4AD1-A3E7-E5FA430C04F3}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B4-4736-A107-F7FD9A6BD6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{9A244643-46D0-4697-8B01-16559A04C78A}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B4-4736-A107-F7FD9A6BD6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{691A6E58-C5FA-45A2-AB4B-B40BEF92744F}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B4-4736-A107-F7FD9A6BD68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{A62AF49A-9EFF-42A6-827F-6DCF2636E4AC}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8B4-4736-A107-F7FD9A6BD68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{A663E7B8-DF1A-48EA-958F-0A46F0B84D0F}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8B4-4736-A107-F7FD9A6BD68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{AF02D58F-DF85-4B12-ABD7-632494D35A7C}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8B4-4736-A107-F7FD9A6BD68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{4916DAE8-1681-485D-9074-90F09DD866C0}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8B4-4736-A107-F7FD9A6BD6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58.7</c:v>
                </c:pt>
                <c:pt idx="24">
                  <c:v>59.2</c:v>
                </c:pt>
                <c:pt idx="32">
                  <c:v>60.7</c:v>
                </c:pt>
              </c:numCache>
            </c:numRef>
          </c:xVal>
          <c:yVal>
            <c:numRef>
              <c:f>公会計指標分析・財政指標組合せ分析表!$BP$55:$DC$55</c:f>
              <c:numCache>
                <c:formatCode>#,##0.0;"▲ "#,##0.0</c:formatCode>
                <c:ptCount val="40"/>
                <c:pt idx="8">
                  <c:v>27</c:v>
                </c:pt>
                <c:pt idx="16">
                  <c:v>25.4</c:v>
                </c:pt>
                <c:pt idx="24">
                  <c:v>23.4</c:v>
                </c:pt>
                <c:pt idx="32">
                  <c:v>7.7</c:v>
                </c:pt>
              </c:numCache>
            </c:numRef>
          </c:yVal>
          <c:smooth val="0"/>
          <c:extLst>
            <c:ext xmlns:c16="http://schemas.microsoft.com/office/drawing/2014/chart" uri="{C3380CC4-5D6E-409C-BE32-E72D297353CC}">
              <c16:uniqueId val="{00000013-88B4-4736-A107-F7FD9A6BD682}"/>
            </c:ext>
          </c:extLst>
        </c:ser>
        <c:dLbls>
          <c:showLegendKey val="0"/>
          <c:showVal val="1"/>
          <c:showCatName val="0"/>
          <c:showSerName val="0"/>
          <c:showPercent val="0"/>
          <c:showBubbleSize val="0"/>
        </c:dLbls>
        <c:axId val="46179840"/>
        <c:axId val="46181760"/>
      </c:scatterChart>
      <c:valAx>
        <c:axId val="46179840"/>
        <c:scaling>
          <c:orientation val="minMax"/>
          <c:max val="61.5"/>
          <c:min val="51.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1.1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{963D003D-5D4D-445C-9752-A337760FAED4}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FF0-4033-85BC-5CD03BFD9C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{F18C48D4-DA8A-46D3-9840-EAADFD41A861}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F0-4033-85BC-5CD03BFD9C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{BFEEE633-8368-4185-A83C-13F50A8DC047}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F0-4033-85BC-5CD03BFD9C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{7317E5ED-71A9-482B-91EC-ECFC3EFB2C70}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F0-4033-85BC-5CD03BFD9C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{BFFF52AD-BB33-456B-AAAF-976745B5945B}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F0-4033-85BC-5CD03BFD9C52}"/>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{EAE4CE4D-E46B-4588-9A90-D300BD054C3B}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FF0-4033-85BC-5CD03BFD9C52}"/>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{323F2CAC-EC57-40F7-A423-87FB96BF136B}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FF0-4033-85BC-5CD03BFD9C52}"/>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{0A6CA7EB-7205-4861-9E72-6B19368666C2}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FF0-4033-85BC-5CD03BFD9C52}"/>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{0E415F19-C9D6-44FB-9DFF-281F336DE706}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FF0-4033-85BC-5CD03BFD9C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10.3</c:v>
                </c:pt>
                <c:pt idx="16">
                  <c:v>9.4</c:v>
                </c:pt>
                <c:pt idx="24">
                  <c:v>8.8000000000000007</c:v>
                </c:pt>
                <c:pt idx="32">
                  <c:v>9.1999999999999993</c:v>
                </c:pt>
              </c:numCache>
            </c:numRef>
          </c:xVal>
          <c:yVal>
            <c:numRef>
              <c:f>公会計指標分析・財政指標組合せ分析表!$BP$73:$DC$73</c:f>
              <c:numCache>
                <c:formatCode>#,##0.0;"▲ "#,##0.0</c:formatCode>
                <c:ptCount val="40"/>
                <c:pt idx="0">
                  <c:v>76</c:v>
                </c:pt>
                <c:pt idx="8">
                  <c:v>76.8</c:v>
                </c:pt>
                <c:pt idx="16">
                  <c:v>55.5</c:v>
                </c:pt>
                <c:pt idx="24">
                  <c:v>53.7</c:v>
                </c:pt>
                <c:pt idx="32">
                  <c:v>48.7</c:v>
                </c:pt>
              </c:numCache>
            </c:numRef>
          </c:yVal>
          <c:smooth val="0"/>
          <c:extLst>
            <c:ext xmlns:c16="http://schemas.microsoft.com/office/drawing/2014/chart" uri="{C3380CC4-5D6E-409C-BE32-E72D297353CC}">
              <c16:uniqueId val="{00000009-4FF0-4033-85BC-5CD03BFD9C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{172C7C7E-3441-4A98-B7F4-4180CE7171AB}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FF0-4033-85BC-5CD03BFD9C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{F8591EB1-C093-400B-83E8-D0249133EA49}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F0-4033-85BC-5CD03BFD9C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{97A84A6B-6401-4FE5-82F9-6DAA1F1BBECC}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F0-4033-85BC-5CD03BFD9C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{39B95EDD-1CDB-4780-A058-1D8FD5E510CB}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F0-4033-85BC-5CD03BFD9C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{DF77AEFD-AA1E-4F11-B03A-B6A2B028746F}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F0-4033-85BC-5CD03BFD9C52}"/>
                </c:ext>
              </c:extLst>
            </c:dLbl>
            <c:dLbl>
              <c:idx val="8"/>
              <c:layout>
                <c:manualLayout>
                  <c:x val="-3.0006966844025401E-2"/>
                  <c:y val="-8.2396344424679108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{25A06346-019A-43D2-8D93-DE5041EA4B53}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FF0-4033-85BC-5CD03BFD9C52}"/>
                </c:ext>
              </c:extLst>
            </c:dLbl>
            <c:dLbl>
              <c:idx val="16"/>
              <c:layout>
                <c:manualLayout>
                  <c:x val="-3.3389016394195864E-2"/>
                  <c:y val="-6.25926856984725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{1A8F9E9A-97B0-4B37-B8E6-09D44F24B444}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FF0-4033-85BC-5CD03BFD9C52}"/>
                </c:ext>
              </c:extLst>
            </c:dLbl>
            <c:dLbl>
              <c:idx val="24"/>
              <c:layout>
                <c:manualLayout>
                  <c:x val="-3.1697991619110633E-2"/>
                  <c:y val="-4.226022616509141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{FABB4C63-BD5C-42E5-8DD4-6F4C4BD99258}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FF0-4033-85BC-5CD03BFD9C52}"/>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{E134BF28-4941-42E6-8DE5-988D10E7CEF1}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FF0-4033-85BC-5CD03BFD9C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8.6999999999999993</c:v>
                </c:pt>
                <c:pt idx="16">
                  <c:v>8.6</c:v>
                </c:pt>
                <c:pt idx="24">
                  <c:v>8.5</c:v>
                </c:pt>
                <c:pt idx="32">
                  <c:v>8.6</c:v>
                </c:pt>
              </c:numCache>
            </c:numRef>
          </c:xVal>
          <c:yVal>
            <c:numRef>
              <c:f>公会計指標分析・財政指標組合せ分析表!$BP$77:$DC$77</c:f>
              <c:numCache>
                <c:formatCode>#,##0.0;"▲ "#,##0.0</c:formatCode>
                <c:ptCount val="40"/>
                <c:pt idx="0">
                  <c:v>10.199999999999999</c:v>
                </c:pt>
                <c:pt idx="8">
                  <c:v>27</c:v>
                </c:pt>
                <c:pt idx="16">
                  <c:v>25.4</c:v>
                </c:pt>
                <c:pt idx="24">
                  <c:v>23.4</c:v>
                </c:pt>
                <c:pt idx="32">
                  <c:v>7.7</c:v>
                </c:pt>
              </c:numCache>
            </c:numRef>
          </c:yVal>
          <c:smooth val="0"/>
          <c:extLst>
            <c:ext xmlns:c16="http://schemas.microsoft.com/office/drawing/2014/chart" uri="{C3380CC4-5D6E-409C-BE32-E72D297353CC}">
              <c16:uniqueId val="{00000013-4FF0-4033-85BC-5CD03BFD9C52}"/>
            </c:ext>
          </c:extLst>
        </c:ser>
        <c:dLbls>
          <c:showLegendKey val="0"/>
          <c:showVal val="1"/>
          <c:showCatName val="0"/>
          <c:showSerName val="0"/>
          <c:showPercent val="0"/>
          <c:showBubbleSize val="0"/>
        </c:dLbls>
        <c:axId val="84219776"/>
        <c:axId val="84234240"/>
      </c:scatterChart>
      <c:valAx>
        <c:axId val="84219776"/>
        <c:scaling>
          <c:orientation val="minMax"/>
          <c:max val="11.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1.1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年度から徐々に減少していたが、</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年度から増加に転じ、今後も増加することが見込まれている。</a:t>
          </a:r>
        </a:p>
        <a:p>
          <a:r>
            <a:rPr kumimoji="1" lang="ja-JP" altLang="en-US" sz="1400">
              <a:latin typeface="ＭＳ ゴシック" pitchFamily="49" charset="-128"/>
              <a:ea typeface="ＭＳ ゴシック" pitchFamily="49" charset="-128"/>
            </a:rPr>
            <a:t>　算入公債費等も増加傾向にあるが、これは過疎対策事業債や臨時財政対策債、合併特例事業債等に係る基準財政需要額が増えていることによる。</a:t>
          </a:r>
        </a:p>
        <a:p>
          <a:r>
            <a:rPr kumimoji="1" lang="ja-JP" altLang="en-US" sz="1400">
              <a:latin typeface="ＭＳ ゴシック" pitchFamily="49" charset="-128"/>
              <a:ea typeface="ＭＳ ゴシック" pitchFamily="49" charset="-128"/>
            </a:rPr>
            <a:t>　実質公債費比率の分子として、今後は統合簡易水道整備事業、大台厚生新病院整備に対する支援、メディカルセンターの整備などに係る公債費の増加が見込まれており、実質公債費比率の悪化が懸念されている。</a:t>
          </a:r>
        </a:p>
        <a:p>
          <a:r>
            <a:rPr kumimoji="1" lang="ja-JP" altLang="en-US" sz="1400">
              <a:latin typeface="ＭＳ ゴシック" pitchFamily="49" charset="-128"/>
              <a:ea typeface="ＭＳ ゴシック" pitchFamily="49" charset="-128"/>
            </a:rPr>
            <a:t>　今後は事業の選択と集中を図り、地方債発行の抑制に努め、適切な財政運営に努める。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これまで実施してきた統合簡易水道整備事業、大台厚生新病院整備に対する支援、メディカルセンターの整備などに係る地方債の発行により地方債残高が増加傾向にあったが、平成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年度から、普通建設事業と地方債発行の抑制を行ってきたことを要因に、将来負担額は減少に転じている。</a:t>
          </a:r>
        </a:p>
        <a:p>
          <a:r>
            <a:rPr kumimoji="1" lang="ja-JP" altLang="en-US" sz="1400">
              <a:latin typeface="ＭＳ ゴシック" pitchFamily="49" charset="-128"/>
              <a:ea typeface="ＭＳ ゴシック" pitchFamily="49" charset="-128"/>
            </a:rPr>
            <a:t>　今後も、新規地方債の発行抑制を行うとともに、経常経費の節減に努め、余剰が見込まれる年度にあっては、当面の課題となっている小学校建替え事業の財源とするため、学校建設基金への積極的な積み増しを行う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年度において財源不足が生じたことから財政調整基金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百万円の取崩しを行なったこと、特産品加工施設整備事業の財源として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百万円を取崩したこと、保育園の建替え財源として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年度から普通交付税の合併算定替え特例が終了し一本算定となることや公債費の増加等に伴い、今後は、財源が不足する見込みであり、中長期的には財政調整基金の残高は減少していく見通しである。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今後は、財政調整基金残高の見通し等を勘案しつつ、基金の使途の明確化を図るために、個々の特定目的基金に積立てに努める。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主な特的目的基金は次のとおり。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合併に伴う住民の一体感の醸成又は地域振興に資する経費に充てる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町立学校の建設、改修その他の整備に要する経費に充てる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産業振興施設及び第三セクターの経営安定に資する経費に充てる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特産品加工施設整備事業などの財源として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　　　介護老人保健施設の将来の大規模改修に向け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百万円を積立てた一方で、保育園の建替え財源として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したことによる減少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年以内を目処に予定している小学校の建替え財源として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年以内を目処に予定している小学校１校の建替え財源として、財政状況を考慮し可能な限り積立てに努め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将来の施設改修や第三セクターの経営安定のための財源として、産業振興施設の貸付収入を適切に積み立てるよう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普通交付税の合併算定替え特例の縮減と公債費の増加に伴い、平成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年度において財源不足が生じたことから、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百万円の取崩しを行なったことにより減少となった。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財政計画で推計している財政調整基金の残高は、合併算定替え特例の縮減と公債費増加の影響などから、令和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百万円まで落ち込む見通しとなっている。今後は、予算編成において、事業の選択と集中を行うなど収支調整を適切に行い、これを下回ることの無いよう努める。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三重県市町村振興協会からの消防救急デジタル無線整備支援交付金の皆減により増減は無い。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当町では満期一括償還方式の地方債借入れがないため、標準ルール（発行額の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％）に基づく積立てを行なっていない。今後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数年間は、財源不足の状態が続く見通しであることから、上記交付金などの特定財源がある場合を除き、減債基金の残高は運用益（利息）を積立てるに留まる見通しである。また、公債費のピーク期間（平成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年度）では、償還原資として取崩すことも検討を行う予定である。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9,385
9,283
362.86
7,457,492
7,304,735
130,958
4,650,923
8,778,447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年度に策定した公共施設等総合管理計画において、公共建築物の延べ床面積を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％削減するという目標を掲げ、老朽化した施設の集約化・複合化や除却を進めている。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有形固定資産減価償却率は上昇傾向にあるが、類似団体平均を下回っている。　</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今後は、現在策定を進めている個別施設計画に基づいた維持管理を適切に進める必要がある。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50726</xdr:rowOff>
    </xdr:from>
    <xdr:ext cx="405111" cy="259045"/>
    <xdr:sp macro="" textlink="">
      <xdr:nvSpPr>
        <xdr:cNvPr id="71" name="有形固定資産減価償却率平均値テキスト"/>
        <xdr:cNvSpPr txBox="1"/>
      </xdr:nvSpPr>
      <xdr:spPr>
        <a:xfrm>
          <a:off x="4813300" y="5965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1" name="楕円 80"/>
        <xdr:cNvSpPr/>
      </xdr:nvSpPr>
      <xdr:spPr>
        <a:xfrm>
          <a:off x="4711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46372</xdr:rowOff>
    </xdr:from>
    <xdr:ext cx="405111" cy="259045"/>
    <xdr:sp macro="" textlink="">
      <xdr:nvSpPr>
        <xdr:cNvPr id="82" name="有形固定資産減価償却率該当値テキスト"/>
        <xdr:cNvSpPr txBox="1"/>
      </xdr:nvSpPr>
      <xdr:spPr>
        <a:xfrm>
          <a:off x="4813300"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98788</xdr:rowOff>
    </xdr:from>
    <xdr:to>
      <xdr:col>19</xdr:col>
      <xdr:colOff>187325</xdr:colOff>
      <xdr:row>32</xdr:row>
      <xdr:rowOff>28938</xdr:rowOff>
    </xdr:to>
    <xdr:sp macro="" textlink="">
      <xdr:nvSpPr>
        <xdr:cNvPr id="83" name="楕円 82"/>
        <xdr:cNvSpPr/>
      </xdr:nvSpPr>
      <xdr:spPr>
        <a:xfrm>
          <a:off x="4000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31</xdr:row>
      <xdr:rowOff>149588</xdr:rowOff>
    </xdr:to>
    <xdr:cxnSp macro="">
      <xdr:nvCxnSpPr>
        <xdr:cNvPr id="84" name="直線コネクタ 83"/>
        <xdr:cNvCxnSpPr/>
      </xdr:nvCxnSpPr>
      <xdr:spPr>
        <a:xfrm flipV="1">
          <a:off x="4051300" y="6205220"/>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5" name="楕円 84"/>
        <xdr:cNvSpPr/>
      </xdr:nvSpPr>
      <xdr:spPr>
        <a:xfrm>
          <a:off x="3238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149588</xdr:rowOff>
    </xdr:from>
    <xdr:to>
      <xdr:col>19</xdr:col>
      <xdr:colOff>136525</xdr:colOff>
      <xdr:row>32</xdr:row>
      <xdr:rowOff>33655</xdr:rowOff>
    </xdr:to>
    <xdr:cxnSp macro="">
      <xdr:nvCxnSpPr>
        <xdr:cNvPr id="86" name="直線コネクタ 85"/>
        <xdr:cNvCxnSpPr/>
      </xdr:nvCxnSpPr>
      <xdr:spPr>
        <a:xfrm flipV="1">
          <a:off x="3289300" y="623606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133985</xdr:rowOff>
    </xdr:from>
    <xdr:to>
      <xdr:col>11</xdr:col>
      <xdr:colOff>187325</xdr:colOff>
      <xdr:row>33</xdr:row>
      <xdr:rowOff>64135</xdr:rowOff>
    </xdr:to>
    <xdr:sp macro="" textlink="">
      <xdr:nvSpPr>
        <xdr:cNvPr id="87" name="楕円 86"/>
        <xdr:cNvSpPr/>
      </xdr:nvSpPr>
      <xdr:spPr>
        <a:xfrm>
          <a:off x="247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33655</xdr:rowOff>
    </xdr:from>
    <xdr:to>
      <xdr:col>15</xdr:col>
      <xdr:colOff>136525</xdr:colOff>
      <xdr:row>33</xdr:row>
      <xdr:rowOff>13335</xdr:rowOff>
    </xdr:to>
    <xdr:cxnSp macro="">
      <xdr:nvCxnSpPr>
        <xdr:cNvPr id="88" name="直線コネクタ 87"/>
        <xdr:cNvCxnSpPr/>
      </xdr:nvCxnSpPr>
      <xdr:spPr>
        <a:xfrm flipV="1">
          <a:off x="2527300" y="6291580"/>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20791</xdr:rowOff>
    </xdr:from>
    <xdr:ext cx="405111" cy="259045"/>
    <xdr:sp macro="" textlink="">
      <xdr:nvSpPr>
        <xdr:cNvPr id="89" name="n_1aveValue有形固定資産減価償却率"/>
        <xdr:cNvSpPr txBox="1"/>
      </xdr:nvSpPr>
      <xdr:spPr>
        <a:xfrm>
          <a:off x="383604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90" name="n_2aveValue有形固定資産減価償却率"/>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1"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20065</xdr:rowOff>
    </xdr:from>
    <xdr:ext cx="405111" cy="259045"/>
    <xdr:sp macro="" textlink="">
      <xdr:nvSpPr>
        <xdr:cNvPr id="92" name="n_1mainValue有形固定資産減価償却率"/>
        <xdr:cNvSpPr txBox="1"/>
      </xdr:nvSpPr>
      <xdr:spPr>
        <a:xfrm>
          <a:off x="3836044" y="6277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3" name="n_2mainValue有形固定資産減価償却率"/>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55262</xdr:rowOff>
    </xdr:from>
    <xdr:ext cx="405111" cy="259045"/>
    <xdr:sp macro="" textlink="">
      <xdr:nvSpPr>
        <xdr:cNvPr id="94" name="n_3mainValue有形固定資産減価償却率"/>
        <xdr:cNvSpPr txBox="1"/>
      </xdr:nvSpPr>
      <xdr:spPr>
        <a:xfrm>
          <a:off x="2324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年度から町債の発行については、元金償還額以内、かつ目標数値範囲内とするよう抑制に努めていることから、将来負担額は減少傾向となっている。</a:t>
          </a:r>
        </a:p>
        <a:p>
          <a:r>
            <a:rPr kumimoji="1" lang="ja-JP" altLang="en-US" sz="1100">
              <a:latin typeface="ＭＳ Ｐゴシック" panose="020B0600070205080204" pitchFamily="50" charset="-128"/>
              <a:ea typeface="ＭＳ Ｐゴシック" panose="020B0600070205080204" pitchFamily="50" charset="-128"/>
            </a:rPr>
            <a:t>　ただし、町税など業務収入等の減少や町債残高が</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億円であることから、債務償還比率は、類似団体と比較して高くなっている。</a:t>
          </a:r>
        </a:p>
        <a:p>
          <a:r>
            <a:rPr kumimoji="1" lang="ja-JP" altLang="en-US" sz="1100">
              <a:latin typeface="ＭＳ Ｐゴシック" panose="020B0600070205080204" pitchFamily="50" charset="-128"/>
              <a:ea typeface="ＭＳ Ｐゴシック" panose="020B0600070205080204" pitchFamily="50" charset="-128"/>
            </a:rPr>
            <a:t>　今後は、町債発行の抑制の他にも、物件費の抑制及び補助金の見直しなどの業務支出の見直しについて、着実に進めていく必要がある。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3" name="直線コネクタ 122"/>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6"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7" name="直線コネクタ 126"/>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8" name="債務償還比率平均値テキスト"/>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9" name="フローチャート: 判断 128"/>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0" name="フローチャート: 判断 129"/>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94192</xdr:rowOff>
    </xdr:from>
    <xdr:to>
      <xdr:col>76</xdr:col>
      <xdr:colOff>73025</xdr:colOff>
      <xdr:row>30</xdr:row>
      <xdr:rowOff>24342</xdr:rowOff>
    </xdr:to>
    <xdr:sp macro="" textlink="">
      <xdr:nvSpPr>
        <xdr:cNvPr id="136" name="楕円 135"/>
        <xdr:cNvSpPr/>
      </xdr:nvSpPr>
      <xdr:spPr>
        <a:xfrm>
          <a:off x="147447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117069</xdr:rowOff>
    </xdr:from>
    <xdr:ext cx="469744" cy="259045"/>
    <xdr:sp macro="" textlink="">
      <xdr:nvSpPr>
        <xdr:cNvPr id="137" name="債務償還比率該当値テキスト"/>
        <xdr:cNvSpPr txBox="1"/>
      </xdr:nvSpPr>
      <xdr:spPr>
        <a:xfrm>
          <a:off x="14846300" y="568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111633</xdr:rowOff>
    </xdr:from>
    <xdr:to>
      <xdr:col>72</xdr:col>
      <xdr:colOff>123825</xdr:colOff>
      <xdr:row>29</xdr:row>
      <xdr:rowOff>41783</xdr:rowOff>
    </xdr:to>
    <xdr:sp macro="" textlink="">
      <xdr:nvSpPr>
        <xdr:cNvPr id="138" name="楕円 137"/>
        <xdr:cNvSpPr/>
      </xdr:nvSpPr>
      <xdr:spPr>
        <a:xfrm>
          <a:off x="14033500" y="56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162433</xdr:rowOff>
    </xdr:from>
    <xdr:to>
      <xdr:col>76</xdr:col>
      <xdr:colOff>22225</xdr:colOff>
      <xdr:row>29</xdr:row>
      <xdr:rowOff>144992</xdr:rowOff>
    </xdr:to>
    <xdr:cxnSp macro="">
      <xdr:nvCxnSpPr>
        <xdr:cNvPr id="139" name="直線コネクタ 138"/>
        <xdr:cNvCxnSpPr/>
      </xdr:nvCxnSpPr>
      <xdr:spPr>
        <a:xfrm>
          <a:off x="14084300" y="5734558"/>
          <a:ext cx="711200" cy="15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40" name="n_1aveValue債務償還比率"/>
        <xdr:cNvSpPr txBox="1"/>
      </xdr:nvSpPr>
      <xdr:spPr>
        <a:xfrm>
          <a:off x="13836727" y="61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58310</xdr:rowOff>
    </xdr:from>
    <xdr:ext cx="469744" cy="259045"/>
    <xdr:sp macro="" textlink="">
      <xdr:nvSpPr>
        <xdr:cNvPr id="141" name="n_1mainValue債務償還比率"/>
        <xdr:cNvSpPr txBox="1"/>
      </xdr:nvSpPr>
      <xdr:spPr>
        <a:xfrm>
          <a:off x="13836727" y="545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9,385
9,283
362.86
7,457,492
7,304,735
130,958
4,650,923
8,778,447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33564</xdr:rowOff>
    </xdr:from>
    <xdr:to>
      <xdr:col>24</xdr:col>
      <xdr:colOff>114300</xdr:colOff>
      <xdr:row>36</xdr:row>
      <xdr:rowOff>135164</xdr:rowOff>
    </xdr:to>
    <xdr:sp macro="" textlink="">
      <xdr:nvSpPr>
        <xdr:cNvPr id="72" name="楕円 71"/>
        <xdr:cNvSpPr/>
      </xdr:nvSpPr>
      <xdr:spPr>
        <a:xfrm>
          <a:off x="4584700" y="62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56441</xdr:rowOff>
    </xdr:from>
    <xdr:ext cx="405111" cy="259045"/>
    <xdr:sp macro="" textlink="">
      <xdr:nvSpPr>
        <xdr:cNvPr id="73" name="【道路】&#10;有形固定資産減価償却率該当値テキスト"/>
        <xdr:cNvSpPr txBox="1"/>
      </xdr:nvSpPr>
      <xdr:spPr>
        <a:xfrm>
          <a:off x="4673600" y="60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53158</xdr:rowOff>
    </xdr:from>
    <xdr:to>
      <xdr:col>20</xdr:col>
      <xdr:colOff>38100</xdr:colOff>
      <xdr:row>36</xdr:row>
      <xdr:rowOff>154758</xdr:rowOff>
    </xdr:to>
    <xdr:sp macro="" textlink="">
      <xdr:nvSpPr>
        <xdr:cNvPr id="74" name="楕円 73"/>
        <xdr:cNvSpPr/>
      </xdr:nvSpPr>
      <xdr:spPr>
        <a:xfrm>
          <a:off x="3746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84364</xdr:rowOff>
    </xdr:from>
    <xdr:to>
      <xdr:col>24</xdr:col>
      <xdr:colOff>63500</xdr:colOff>
      <xdr:row>36</xdr:row>
      <xdr:rowOff>103958</xdr:rowOff>
    </xdr:to>
    <xdr:cxnSp macro="">
      <xdr:nvCxnSpPr>
        <xdr:cNvPr id="75" name="直線コネクタ 74"/>
        <xdr:cNvCxnSpPr/>
      </xdr:nvCxnSpPr>
      <xdr:spPr>
        <a:xfrm flipV="1">
          <a:off x="3797300" y="625656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82550</xdr:rowOff>
    </xdr:from>
    <xdr:to>
      <xdr:col>15</xdr:col>
      <xdr:colOff>101600</xdr:colOff>
      <xdr:row>37</xdr:row>
      <xdr:rowOff>12700</xdr:rowOff>
    </xdr:to>
    <xdr:sp macro="" textlink="">
      <xdr:nvSpPr>
        <xdr:cNvPr id="76" name="楕円 75"/>
        <xdr:cNvSpPr/>
      </xdr:nvSpPr>
      <xdr:spPr>
        <a:xfrm>
          <a:off x="2857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103958</xdr:rowOff>
    </xdr:from>
    <xdr:to>
      <xdr:col>19</xdr:col>
      <xdr:colOff>177800</xdr:colOff>
      <xdr:row>36</xdr:row>
      <xdr:rowOff>133350</xdr:rowOff>
    </xdr:to>
    <xdr:cxnSp macro="">
      <xdr:nvCxnSpPr>
        <xdr:cNvPr id="77" name="直線コネクタ 76"/>
        <xdr:cNvCxnSpPr/>
      </xdr:nvCxnSpPr>
      <xdr:spPr>
        <a:xfrm flipV="1">
          <a:off x="2908300" y="62761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53158</xdr:rowOff>
    </xdr:from>
    <xdr:to>
      <xdr:col>10</xdr:col>
      <xdr:colOff>165100</xdr:colOff>
      <xdr:row>37</xdr:row>
      <xdr:rowOff>154758</xdr:rowOff>
    </xdr:to>
    <xdr:sp macro="" textlink="">
      <xdr:nvSpPr>
        <xdr:cNvPr id="78" name="楕円 77"/>
        <xdr:cNvSpPr/>
      </xdr:nvSpPr>
      <xdr:spPr>
        <a:xfrm>
          <a:off x="1968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133350</xdr:rowOff>
    </xdr:from>
    <xdr:to>
      <xdr:col>15</xdr:col>
      <xdr:colOff>50800</xdr:colOff>
      <xdr:row>37</xdr:row>
      <xdr:rowOff>103958</xdr:rowOff>
    </xdr:to>
    <xdr:cxnSp macro="">
      <xdr:nvCxnSpPr>
        <xdr:cNvPr id="79" name="直線コネクタ 78"/>
        <xdr:cNvCxnSpPr/>
      </xdr:nvCxnSpPr>
      <xdr:spPr>
        <a:xfrm flipV="1">
          <a:off x="2019300" y="6305550"/>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164754</xdr:rowOff>
    </xdr:from>
    <xdr:ext cx="405111" cy="259045"/>
    <xdr:sp macro="" textlink="">
      <xdr:nvSpPr>
        <xdr:cNvPr id="80" name="n_1aveValue【道路】&#10;有形固定資産減価償却率"/>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5460</xdr:rowOff>
    </xdr:from>
    <xdr:ext cx="405111" cy="259045"/>
    <xdr:sp macro="" textlink="">
      <xdr:nvSpPr>
        <xdr:cNvPr id="81" name="n_2aveValue【道路】&#10;有形固定資産減価償却率"/>
        <xdr:cNvSpPr txBox="1"/>
      </xdr:nvSpPr>
      <xdr:spPr>
        <a:xfrm>
          <a:off x="2705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82" name="n_3aveValue【道路】&#10;有形固定資産減価償却率"/>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145885</xdr:rowOff>
    </xdr:from>
    <xdr:ext cx="405111" cy="259045"/>
    <xdr:sp macro="" textlink="">
      <xdr:nvSpPr>
        <xdr:cNvPr id="83" name="n_1mainValue【道路】&#10;有形固定資産減価償却率"/>
        <xdr:cNvSpPr txBox="1"/>
      </xdr:nvSpPr>
      <xdr:spPr>
        <a:xfrm>
          <a:off x="3582044" y="631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84" name="n_2mainValue【道路】&#10;有形固定資産減価償却率"/>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145886</xdr:rowOff>
    </xdr:from>
    <xdr:ext cx="405111" cy="259045"/>
    <xdr:sp macro="" textlink="">
      <xdr:nvSpPr>
        <xdr:cNvPr id="85" name="n_3mainValue【道路】&#10;有形固定資産減価償却率"/>
        <xdr:cNvSpPr txBox="1"/>
      </xdr:nvSpPr>
      <xdr:spPr>
        <a:xfrm>
          <a:off x="1816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9" name="直線コネクタ 108"/>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10"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11" name="直線コネクタ 110"/>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12"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3" name="直線コネクタ 112"/>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27920</xdr:rowOff>
    </xdr:from>
    <xdr:ext cx="534377" cy="259045"/>
    <xdr:sp macro="" textlink="">
      <xdr:nvSpPr>
        <xdr:cNvPr id="114" name="【道路】&#10;一人当たり延長平均値テキスト"/>
        <xdr:cNvSpPr txBox="1"/>
      </xdr:nvSpPr>
      <xdr:spPr>
        <a:xfrm>
          <a:off x="10515600" y="688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5" name="フローチャート: 判断 114"/>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6" name="フローチャート: 判断 115"/>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7" name="フローチャート: 判断 116"/>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8" name="フローチャート: 判断 117"/>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58341</xdr:rowOff>
    </xdr:from>
    <xdr:to>
      <xdr:col>55</xdr:col>
      <xdr:colOff>50800</xdr:colOff>
      <xdr:row>41</xdr:row>
      <xdr:rowOff>159941</xdr:rowOff>
    </xdr:to>
    <xdr:sp macro="" textlink="">
      <xdr:nvSpPr>
        <xdr:cNvPr id="124" name="楕円 123"/>
        <xdr:cNvSpPr/>
      </xdr:nvSpPr>
      <xdr:spPr>
        <a:xfrm>
          <a:off x="10426700" y="708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154920</xdr:rowOff>
    </xdr:from>
    <xdr:ext cx="534377" cy="259045"/>
    <xdr:sp macro="" textlink="">
      <xdr:nvSpPr>
        <xdr:cNvPr id="125" name="【道路】&#10;一人当たり延長該当値テキスト"/>
        <xdr:cNvSpPr txBox="1"/>
      </xdr:nvSpPr>
      <xdr:spPr>
        <a:xfrm>
          <a:off x="10515600" y="701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59816</xdr:rowOff>
    </xdr:from>
    <xdr:to>
      <xdr:col>50</xdr:col>
      <xdr:colOff>165100</xdr:colOff>
      <xdr:row>41</xdr:row>
      <xdr:rowOff>161416</xdr:rowOff>
    </xdr:to>
    <xdr:sp macro="" textlink="">
      <xdr:nvSpPr>
        <xdr:cNvPr id="126" name="楕円 125"/>
        <xdr:cNvSpPr/>
      </xdr:nvSpPr>
      <xdr:spPr>
        <a:xfrm>
          <a:off x="9588500" y="708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109141</xdr:rowOff>
    </xdr:from>
    <xdr:to>
      <xdr:col>55</xdr:col>
      <xdr:colOff>0</xdr:colOff>
      <xdr:row>41</xdr:row>
      <xdr:rowOff>110616</xdr:rowOff>
    </xdr:to>
    <xdr:cxnSp macro="">
      <xdr:nvCxnSpPr>
        <xdr:cNvPr id="127" name="直線コネクタ 126"/>
        <xdr:cNvCxnSpPr/>
      </xdr:nvCxnSpPr>
      <xdr:spPr>
        <a:xfrm flipV="1">
          <a:off x="9639300" y="7138591"/>
          <a:ext cx="838200" cy="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61813</xdr:rowOff>
    </xdr:from>
    <xdr:to>
      <xdr:col>46</xdr:col>
      <xdr:colOff>38100</xdr:colOff>
      <xdr:row>41</xdr:row>
      <xdr:rowOff>163413</xdr:rowOff>
    </xdr:to>
    <xdr:sp macro="" textlink="">
      <xdr:nvSpPr>
        <xdr:cNvPr id="128" name="楕円 127"/>
        <xdr:cNvSpPr/>
      </xdr:nvSpPr>
      <xdr:spPr>
        <a:xfrm>
          <a:off x="8699500" y="70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110616</xdr:rowOff>
    </xdr:from>
    <xdr:to>
      <xdr:col>50</xdr:col>
      <xdr:colOff>114300</xdr:colOff>
      <xdr:row>41</xdr:row>
      <xdr:rowOff>112613</xdr:rowOff>
    </xdr:to>
    <xdr:cxnSp macro="">
      <xdr:nvCxnSpPr>
        <xdr:cNvPr id="129" name="直線コネクタ 128"/>
        <xdr:cNvCxnSpPr/>
      </xdr:nvCxnSpPr>
      <xdr:spPr>
        <a:xfrm flipV="1">
          <a:off x="8750300" y="7140066"/>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128186</xdr:rowOff>
    </xdr:from>
    <xdr:to>
      <xdr:col>41</xdr:col>
      <xdr:colOff>101600</xdr:colOff>
      <xdr:row>41</xdr:row>
      <xdr:rowOff>58336</xdr:rowOff>
    </xdr:to>
    <xdr:sp macro="" textlink="">
      <xdr:nvSpPr>
        <xdr:cNvPr id="130" name="楕円 129"/>
        <xdr:cNvSpPr/>
      </xdr:nvSpPr>
      <xdr:spPr>
        <a:xfrm>
          <a:off x="7810500" y="69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7536</xdr:rowOff>
    </xdr:from>
    <xdr:to>
      <xdr:col>45</xdr:col>
      <xdr:colOff>177800</xdr:colOff>
      <xdr:row>41</xdr:row>
      <xdr:rowOff>112613</xdr:rowOff>
    </xdr:to>
    <xdr:cxnSp macro="">
      <xdr:nvCxnSpPr>
        <xdr:cNvPr id="131" name="直線コネクタ 130"/>
        <xdr:cNvCxnSpPr/>
      </xdr:nvCxnSpPr>
      <xdr:spPr>
        <a:xfrm>
          <a:off x="7861300" y="7036986"/>
          <a:ext cx="889000" cy="10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32" name="n_1aveValue【道路】&#10;一人当たり延長"/>
        <xdr:cNvSpPr txBox="1"/>
      </xdr:nvSpPr>
      <xdr:spPr>
        <a:xfrm>
          <a:off x="9359411" y="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33" name="n_2aveValue【道路】&#10;一人当たり延長"/>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152333</xdr:rowOff>
    </xdr:from>
    <xdr:ext cx="534377" cy="259045"/>
    <xdr:sp macro="" textlink="">
      <xdr:nvSpPr>
        <xdr:cNvPr id="134" name="n_3aveValue【道路】&#10;一人当たり延長"/>
        <xdr:cNvSpPr txBox="1"/>
      </xdr:nvSpPr>
      <xdr:spPr>
        <a:xfrm>
          <a:off x="7594111" y="718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152543</xdr:rowOff>
    </xdr:from>
    <xdr:ext cx="534377" cy="259045"/>
    <xdr:sp macro="" textlink="">
      <xdr:nvSpPr>
        <xdr:cNvPr id="135" name="n_1mainValue【道路】&#10;一人当たり延長"/>
        <xdr:cNvSpPr txBox="1"/>
      </xdr:nvSpPr>
      <xdr:spPr>
        <a:xfrm>
          <a:off x="9359411" y="718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154540</xdr:rowOff>
    </xdr:from>
    <xdr:ext cx="534377" cy="259045"/>
    <xdr:sp macro="" textlink="">
      <xdr:nvSpPr>
        <xdr:cNvPr id="136" name="n_2mainValue【道路】&#10;一人当たり延長"/>
        <xdr:cNvSpPr txBox="1"/>
      </xdr:nvSpPr>
      <xdr:spPr>
        <a:xfrm>
          <a:off x="8483111" y="718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74863</xdr:rowOff>
    </xdr:from>
    <xdr:ext cx="534377" cy="259045"/>
    <xdr:sp macro="" textlink="">
      <xdr:nvSpPr>
        <xdr:cNvPr id="137" name="n_3mainValue【道路】&#10;一人当たり延長"/>
        <xdr:cNvSpPr txBox="1"/>
      </xdr:nvSpPr>
      <xdr:spPr>
        <a:xfrm>
          <a:off x="7594111" y="676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63" name="直線コネクタ 162"/>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64" name="【橋りょう・トンネル】&#10;有形固定資産減価償却率最小値テキスト"/>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5" name="直線コネクタ 16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6" name="【橋りょう・トンネル】&#10;有形固定資産減価償却率最大値テキスト"/>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7" name="直線コネクタ 166"/>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94542</xdr:rowOff>
    </xdr:from>
    <xdr:ext cx="405111" cy="259045"/>
    <xdr:sp macro="" textlink="">
      <xdr:nvSpPr>
        <xdr:cNvPr id="168" name="【橋りょう・トンネル】&#10;有形固定資産減価償却率平均値テキスト"/>
        <xdr:cNvSpPr txBox="1"/>
      </xdr:nvSpPr>
      <xdr:spPr>
        <a:xfrm>
          <a:off x="4673600" y="9867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9" name="フローチャート: 判断 168"/>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70" name="フローチャート: 判断 169"/>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71" name="フローチャート: 判断 170"/>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72" name="フローチャート: 判断 171"/>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78" name="楕円 177"/>
        <xdr:cNvSpPr/>
      </xdr:nvSpPr>
      <xdr:spPr>
        <a:xfrm>
          <a:off x="45847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37028</xdr:rowOff>
    </xdr:from>
    <xdr:ext cx="405111" cy="259045"/>
    <xdr:sp macro="" textlink="">
      <xdr:nvSpPr>
        <xdr:cNvPr id="179" name="【橋りょう・トンネル】&#10;有形固定資産減価償却率該当値テキスト"/>
        <xdr:cNvSpPr txBox="1"/>
      </xdr:nvSpPr>
      <xdr:spPr>
        <a:xfrm>
          <a:off x="4673600"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84727</xdr:rowOff>
    </xdr:from>
    <xdr:to>
      <xdr:col>20</xdr:col>
      <xdr:colOff>38100</xdr:colOff>
      <xdr:row>60</xdr:row>
      <xdr:rowOff>14877</xdr:rowOff>
    </xdr:to>
    <xdr:sp macro="" textlink="">
      <xdr:nvSpPr>
        <xdr:cNvPr id="180" name="楕円 179"/>
        <xdr:cNvSpPr/>
      </xdr:nvSpPr>
      <xdr:spPr>
        <a:xfrm>
          <a:off x="3746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109401</xdr:rowOff>
    </xdr:from>
    <xdr:to>
      <xdr:col>24</xdr:col>
      <xdr:colOff>63500</xdr:colOff>
      <xdr:row>59</xdr:row>
      <xdr:rowOff>135527</xdr:rowOff>
    </xdr:to>
    <xdr:cxnSp macro="">
      <xdr:nvCxnSpPr>
        <xdr:cNvPr id="181" name="直線コネクタ 180"/>
        <xdr:cNvCxnSpPr/>
      </xdr:nvCxnSpPr>
      <xdr:spPr>
        <a:xfrm flipV="1">
          <a:off x="3797300" y="102249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105954</xdr:rowOff>
    </xdr:from>
    <xdr:to>
      <xdr:col>15</xdr:col>
      <xdr:colOff>101600</xdr:colOff>
      <xdr:row>60</xdr:row>
      <xdr:rowOff>36104</xdr:rowOff>
    </xdr:to>
    <xdr:sp macro="" textlink="">
      <xdr:nvSpPr>
        <xdr:cNvPr id="182" name="楕円 181"/>
        <xdr:cNvSpPr/>
      </xdr:nvSpPr>
      <xdr:spPr>
        <a:xfrm>
          <a:off x="2857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135527</xdr:rowOff>
    </xdr:from>
    <xdr:to>
      <xdr:col>19</xdr:col>
      <xdr:colOff>177800</xdr:colOff>
      <xdr:row>59</xdr:row>
      <xdr:rowOff>156754</xdr:rowOff>
    </xdr:to>
    <xdr:cxnSp macro="">
      <xdr:nvCxnSpPr>
        <xdr:cNvPr id="183" name="直線コネクタ 182"/>
        <xdr:cNvCxnSpPr/>
      </xdr:nvCxnSpPr>
      <xdr:spPr>
        <a:xfrm flipV="1">
          <a:off x="2908300" y="1025107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115751</xdr:rowOff>
    </xdr:from>
    <xdr:to>
      <xdr:col>10</xdr:col>
      <xdr:colOff>165100</xdr:colOff>
      <xdr:row>60</xdr:row>
      <xdr:rowOff>45901</xdr:rowOff>
    </xdr:to>
    <xdr:sp macro="" textlink="">
      <xdr:nvSpPr>
        <xdr:cNvPr id="184" name="楕円 183"/>
        <xdr:cNvSpPr/>
      </xdr:nvSpPr>
      <xdr:spPr>
        <a:xfrm>
          <a:off x="1968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156754</xdr:rowOff>
    </xdr:from>
    <xdr:to>
      <xdr:col>15</xdr:col>
      <xdr:colOff>50800</xdr:colOff>
      <xdr:row>59</xdr:row>
      <xdr:rowOff>166551</xdr:rowOff>
    </xdr:to>
    <xdr:cxnSp macro="">
      <xdr:nvCxnSpPr>
        <xdr:cNvPr id="185" name="直線コネクタ 184"/>
        <xdr:cNvCxnSpPr/>
      </xdr:nvCxnSpPr>
      <xdr:spPr>
        <a:xfrm flipV="1">
          <a:off x="2019300" y="1027230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86" name="n_1aveValue【橋りょう・トンネル】&#10;有形固定資産減価償却率"/>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87" name="n_2aveValue【橋りょう・トンネル】&#10;有形固定資産減価償却率"/>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88" name="n_3aveValue【橋りょう・トンネル】&#10;有形固定資産減価償却率"/>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6004</xdr:rowOff>
    </xdr:from>
    <xdr:ext cx="405111" cy="259045"/>
    <xdr:sp macro="" textlink="">
      <xdr:nvSpPr>
        <xdr:cNvPr id="189" name="n_1mainValue【橋りょう・トンネル】&#10;有形固定資産減価償却率"/>
        <xdr:cNvSpPr txBox="1"/>
      </xdr:nvSpPr>
      <xdr:spPr>
        <a:xfrm>
          <a:off x="3582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27231</xdr:rowOff>
    </xdr:from>
    <xdr:ext cx="405111" cy="259045"/>
    <xdr:sp macro="" textlink="">
      <xdr:nvSpPr>
        <xdr:cNvPr id="190" name="n_2mainValue【橋りょう・トンネル】&#10;有形固定資産減価償却率"/>
        <xdr:cNvSpPr txBox="1"/>
      </xdr:nvSpPr>
      <xdr:spPr>
        <a:xfrm>
          <a:off x="2705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37028</xdr:rowOff>
    </xdr:from>
    <xdr:ext cx="405111" cy="259045"/>
    <xdr:sp macro="" textlink="">
      <xdr:nvSpPr>
        <xdr:cNvPr id="191" name="n_3mainValue【橋りょう・トンネル】&#10;有形固定資産減価償却率"/>
        <xdr:cNvSpPr txBox="1"/>
      </xdr:nvSpPr>
      <xdr:spPr>
        <a:xfrm>
          <a:off x="1816744" y="1032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15" name="直線コネクタ 214"/>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16" name="【橋りょう・トンネル】&#10;一人当たり有形固定資産（償却資産）額最小値テキスト"/>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17" name="直線コネクタ 216"/>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18" name="【橋りょう・トンネル】&#10;一人当たり有形固定資産（償却資産）額最大値テキスト"/>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9" name="直線コネクタ 218"/>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167149</xdr:rowOff>
    </xdr:from>
    <xdr:ext cx="599010" cy="259045"/>
    <xdr:sp macro="" textlink="">
      <xdr:nvSpPr>
        <xdr:cNvPr id="220" name="【橋りょう・トンネル】&#10;一人当たり有形固定資産（償却資産）額平均値テキスト"/>
        <xdr:cNvSpPr txBox="1"/>
      </xdr:nvSpPr>
      <xdr:spPr>
        <a:xfrm>
          <a:off x="10515600" y="10797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21" name="フローチャート: 判断 220"/>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22" name="フローチャート: 判断 221"/>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23" name="フローチャート: 判断 222"/>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24" name="フローチャート: 判断 223"/>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94975</xdr:rowOff>
    </xdr:from>
    <xdr:to>
      <xdr:col>55</xdr:col>
      <xdr:colOff>50800</xdr:colOff>
      <xdr:row>62</xdr:row>
      <xdr:rowOff>25125</xdr:rowOff>
    </xdr:to>
    <xdr:sp macro="" textlink="">
      <xdr:nvSpPr>
        <xdr:cNvPr id="230" name="楕円 229"/>
        <xdr:cNvSpPr/>
      </xdr:nvSpPr>
      <xdr:spPr>
        <a:xfrm>
          <a:off x="10426700" y="105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117852</xdr:rowOff>
    </xdr:from>
    <xdr:ext cx="690189" cy="259045"/>
    <xdr:sp macro="" textlink="">
      <xdr:nvSpPr>
        <xdr:cNvPr id="231" name="【橋りょう・トンネル】&#10;一人当たり有形固定資産（償却資産）額該当値テキスト"/>
        <xdr:cNvSpPr txBox="1"/>
      </xdr:nvSpPr>
      <xdr:spPr>
        <a:xfrm>
          <a:off x="10515600" y="104048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108896</xdr:rowOff>
    </xdr:from>
    <xdr:to>
      <xdr:col>50</xdr:col>
      <xdr:colOff>165100</xdr:colOff>
      <xdr:row>62</xdr:row>
      <xdr:rowOff>39046</xdr:rowOff>
    </xdr:to>
    <xdr:sp macro="" textlink="">
      <xdr:nvSpPr>
        <xdr:cNvPr id="232" name="楕円 231"/>
        <xdr:cNvSpPr/>
      </xdr:nvSpPr>
      <xdr:spPr>
        <a:xfrm>
          <a:off x="9588500" y="1056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145775</xdr:rowOff>
    </xdr:from>
    <xdr:to>
      <xdr:col>55</xdr:col>
      <xdr:colOff>0</xdr:colOff>
      <xdr:row>61</xdr:row>
      <xdr:rowOff>159696</xdr:rowOff>
    </xdr:to>
    <xdr:cxnSp macro="">
      <xdr:nvCxnSpPr>
        <xdr:cNvPr id="233" name="直線コネクタ 232"/>
        <xdr:cNvCxnSpPr/>
      </xdr:nvCxnSpPr>
      <xdr:spPr>
        <a:xfrm flipV="1">
          <a:off x="9639300" y="10604225"/>
          <a:ext cx="838200" cy="1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117784</xdr:rowOff>
    </xdr:from>
    <xdr:to>
      <xdr:col>46</xdr:col>
      <xdr:colOff>38100</xdr:colOff>
      <xdr:row>62</xdr:row>
      <xdr:rowOff>47934</xdr:rowOff>
    </xdr:to>
    <xdr:sp macro="" textlink="">
      <xdr:nvSpPr>
        <xdr:cNvPr id="234" name="楕円 233"/>
        <xdr:cNvSpPr/>
      </xdr:nvSpPr>
      <xdr:spPr>
        <a:xfrm>
          <a:off x="8699500" y="1057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159696</xdr:rowOff>
    </xdr:from>
    <xdr:to>
      <xdr:col>50</xdr:col>
      <xdr:colOff>114300</xdr:colOff>
      <xdr:row>61</xdr:row>
      <xdr:rowOff>168584</xdr:rowOff>
    </xdr:to>
    <xdr:cxnSp macro="">
      <xdr:nvCxnSpPr>
        <xdr:cNvPr id="235" name="直線コネクタ 234"/>
        <xdr:cNvCxnSpPr/>
      </xdr:nvCxnSpPr>
      <xdr:spPr>
        <a:xfrm flipV="1">
          <a:off x="8750300" y="10618146"/>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135182</xdr:rowOff>
    </xdr:from>
    <xdr:to>
      <xdr:col>41</xdr:col>
      <xdr:colOff>101600</xdr:colOff>
      <xdr:row>62</xdr:row>
      <xdr:rowOff>65332</xdr:rowOff>
    </xdr:to>
    <xdr:sp macro="" textlink="">
      <xdr:nvSpPr>
        <xdr:cNvPr id="236" name="楕円 235"/>
        <xdr:cNvSpPr/>
      </xdr:nvSpPr>
      <xdr:spPr>
        <a:xfrm>
          <a:off x="7810500" y="1059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168584</xdr:rowOff>
    </xdr:from>
    <xdr:to>
      <xdr:col>45</xdr:col>
      <xdr:colOff>177800</xdr:colOff>
      <xdr:row>62</xdr:row>
      <xdr:rowOff>14532</xdr:rowOff>
    </xdr:to>
    <xdr:cxnSp macro="">
      <xdr:nvCxnSpPr>
        <xdr:cNvPr id="237" name="直線コネクタ 236"/>
        <xdr:cNvCxnSpPr/>
      </xdr:nvCxnSpPr>
      <xdr:spPr>
        <a:xfrm flipV="1">
          <a:off x="7861300" y="10627034"/>
          <a:ext cx="889000" cy="1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96064</xdr:rowOff>
    </xdr:from>
    <xdr:ext cx="599010" cy="259045"/>
    <xdr:sp macro="" textlink="">
      <xdr:nvSpPr>
        <xdr:cNvPr id="238" name="n_1aveValue【橋りょう・トンネル】&#10;一人当たり有形固定資産（償却資産）額"/>
        <xdr:cNvSpPr txBox="1"/>
      </xdr:nvSpPr>
      <xdr:spPr>
        <a:xfrm>
          <a:off x="9327095" y="1089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88647</xdr:rowOff>
    </xdr:from>
    <xdr:ext cx="599010" cy="259045"/>
    <xdr:sp macro="" textlink="">
      <xdr:nvSpPr>
        <xdr:cNvPr id="239" name="n_2aveValue【橋りょう・トンネル】&#10;一人当たり有形固定資産（償却資産）額"/>
        <xdr:cNvSpPr txBox="1"/>
      </xdr:nvSpPr>
      <xdr:spPr>
        <a:xfrm>
          <a:off x="84507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126020</xdr:rowOff>
    </xdr:from>
    <xdr:ext cx="599010" cy="259045"/>
    <xdr:sp macro="" textlink="">
      <xdr:nvSpPr>
        <xdr:cNvPr id="240" name="n_3aveValue【橋りょう・トンネル】&#10;一人当たり有形固定資産（償却資産）額"/>
        <xdr:cNvSpPr txBox="1"/>
      </xdr:nvSpPr>
      <xdr:spPr>
        <a:xfrm>
          <a:off x="7561795" y="1092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55573</xdr:rowOff>
    </xdr:from>
    <xdr:ext cx="690189" cy="259045"/>
    <xdr:sp macro="" textlink="">
      <xdr:nvSpPr>
        <xdr:cNvPr id="241" name="n_1mainValue【橋りょう・トンネル】&#10;一人当たり有形固定資産（償却資産）額"/>
        <xdr:cNvSpPr txBox="1"/>
      </xdr:nvSpPr>
      <xdr:spPr>
        <a:xfrm>
          <a:off x="9281505" y="10342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64461</xdr:rowOff>
    </xdr:from>
    <xdr:ext cx="690189" cy="259045"/>
    <xdr:sp macro="" textlink="">
      <xdr:nvSpPr>
        <xdr:cNvPr id="242" name="n_2mainValue【橋りょう・トンネル】&#10;一人当たり有形固定資産（償却資産）額"/>
        <xdr:cNvSpPr txBox="1"/>
      </xdr:nvSpPr>
      <xdr:spPr>
        <a:xfrm>
          <a:off x="8405205" y="1035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81859</xdr:rowOff>
    </xdr:from>
    <xdr:ext cx="690189" cy="259045"/>
    <xdr:sp macro="" textlink="">
      <xdr:nvSpPr>
        <xdr:cNvPr id="243" name="n_3mainValue【橋りょう・トンネル】&#10;一人当たり有形固定資産（償却資産）額"/>
        <xdr:cNvSpPr txBox="1"/>
      </xdr:nvSpPr>
      <xdr:spPr>
        <a:xfrm>
          <a:off x="7516205" y="103688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68" name="直線コネクタ 267"/>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69"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70" name="直線コネクタ 269"/>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73" name="【公営住宅】&#10;有形固定資産減価償却率平均値テキスト"/>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4" name="フローチャート: 判断 273"/>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75" name="フローチャート: 判断 274"/>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76" name="フローチャート: 判断 275"/>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77" name="フローチャート: 判断 276"/>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44450</xdr:rowOff>
    </xdr:from>
    <xdr:to>
      <xdr:col>10</xdr:col>
      <xdr:colOff>165100</xdr:colOff>
      <xdr:row>80</xdr:row>
      <xdr:rowOff>146050</xdr:rowOff>
    </xdr:to>
    <xdr:sp macro="" textlink="">
      <xdr:nvSpPr>
        <xdr:cNvPr id="283" name="楕円 282"/>
        <xdr:cNvSpPr/>
      </xdr:nvSpPr>
      <xdr:spPr>
        <a:xfrm>
          <a:off x="1968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73041</xdr:rowOff>
    </xdr:from>
    <xdr:ext cx="405111" cy="259045"/>
    <xdr:sp macro="" textlink="">
      <xdr:nvSpPr>
        <xdr:cNvPr id="284" name="n_1aveValue【公営住宅】&#10;有形固定資産減価償却率"/>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285" name="n_2aveValue【公営住宅】&#10;有形固定資産減価償却率"/>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72407</xdr:rowOff>
    </xdr:from>
    <xdr:ext cx="405111" cy="259045"/>
    <xdr:sp macro="" textlink="">
      <xdr:nvSpPr>
        <xdr:cNvPr id="286" name="n_3aveValue【公営住宅】&#10;有形固定資産減価償却率"/>
        <xdr:cNvSpPr txBox="1"/>
      </xdr:nvSpPr>
      <xdr:spPr>
        <a:xfrm>
          <a:off x="1816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162577</xdr:rowOff>
    </xdr:from>
    <xdr:ext cx="405111" cy="259045"/>
    <xdr:sp macro="" textlink="">
      <xdr:nvSpPr>
        <xdr:cNvPr id="287" name="n_3mainValue【公営住宅】&#10;有形固定資産減価償却率"/>
        <xdr:cNvSpPr txBox="1"/>
      </xdr:nvSpPr>
      <xdr:spPr>
        <a:xfrm>
          <a:off x="1816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9" name="テキスト ボックス 30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11" name="直線コネクタ 310"/>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12"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13" name="直線コネクタ 312"/>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14" name="【公営住宅】&#10;一人当たり面積最大値テキスト"/>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15" name="直線コネクタ 314"/>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42118</xdr:rowOff>
    </xdr:from>
    <xdr:ext cx="469744" cy="259045"/>
    <xdr:sp macro="" textlink="">
      <xdr:nvSpPr>
        <xdr:cNvPr id="316" name="【公営住宅】&#10;一人当たり面積平均値テキスト"/>
        <xdr:cNvSpPr txBox="1"/>
      </xdr:nvSpPr>
      <xdr:spPr>
        <a:xfrm>
          <a:off x="10515600" y="14443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17" name="フローチャート: 判断 316"/>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18" name="フローチャート: 判断 317"/>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19" name="フローチャート: 判断 318"/>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20" name="フローチャート: 判断 319"/>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49403</xdr:rowOff>
    </xdr:from>
    <xdr:to>
      <xdr:col>41</xdr:col>
      <xdr:colOff>101600</xdr:colOff>
      <xdr:row>86</xdr:row>
      <xdr:rowOff>151003</xdr:rowOff>
    </xdr:to>
    <xdr:sp macro="" textlink="">
      <xdr:nvSpPr>
        <xdr:cNvPr id="326" name="楕円 325"/>
        <xdr:cNvSpPr/>
      </xdr:nvSpPr>
      <xdr:spPr>
        <a:xfrm>
          <a:off x="7810500" y="147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21035</xdr:rowOff>
    </xdr:from>
    <xdr:ext cx="469744" cy="259045"/>
    <xdr:sp macro="" textlink="">
      <xdr:nvSpPr>
        <xdr:cNvPr id="327" name="n_1aveValue【公営住宅】&#10;一人当たり面積"/>
        <xdr:cNvSpPr txBox="1"/>
      </xdr:nvSpPr>
      <xdr:spPr>
        <a:xfrm>
          <a:off x="93917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49040</xdr:rowOff>
    </xdr:from>
    <xdr:ext cx="469744" cy="259045"/>
    <xdr:sp macro="" textlink="">
      <xdr:nvSpPr>
        <xdr:cNvPr id="328" name="n_2aveValue【公営住宅】&#10;一人当たり面積"/>
        <xdr:cNvSpPr txBox="1"/>
      </xdr:nvSpPr>
      <xdr:spPr>
        <a:xfrm>
          <a:off x="8515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29" name="n_3aveValue【公営住宅】&#10;一人当たり面積"/>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142130</xdr:rowOff>
    </xdr:from>
    <xdr:ext cx="469744" cy="259045"/>
    <xdr:sp macro="" textlink="">
      <xdr:nvSpPr>
        <xdr:cNvPr id="330" name="n_3mainValue【公営住宅】&#10;一人当たり面積"/>
        <xdr:cNvSpPr txBox="1"/>
      </xdr:nvSpPr>
      <xdr:spPr>
        <a:xfrm>
          <a:off x="7626427" y="1488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7" name="直線コネクタ 35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8" name="テキスト ボックス 35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9" name="直線コネクタ 35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0" name="テキスト ボックス 35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1" name="直線コネクタ 36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2" name="テキスト ボックス 36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3" name="直線コネクタ 36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4" name="テキスト ボックス 36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5" name="直線コネクタ 36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6" name="テキスト ボックス 36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7" name="直線コネクタ 36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8" name="テキスト ボックス 36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72" name="直線コネクタ 371"/>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73" name="【認定こども園・幼稚園・保育所】&#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74" name="直線コネクタ 373"/>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6" name="直線コネクタ 37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126654</xdr:rowOff>
    </xdr:from>
    <xdr:ext cx="405111" cy="259045"/>
    <xdr:sp macro="" textlink="">
      <xdr:nvSpPr>
        <xdr:cNvPr id="377" name="【認定こども園・幼稚園・保育所】&#10;有形固定資産減価償却率平均値テキスト"/>
        <xdr:cNvSpPr txBox="1"/>
      </xdr:nvSpPr>
      <xdr:spPr>
        <a:xfrm>
          <a:off x="16357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78" name="フローチャート: 判断 377"/>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79" name="フローチャート: 判断 378"/>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80" name="フローチャート: 判断 379"/>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81" name="フローチャート: 判断 380"/>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387" name="楕円 386"/>
        <xdr:cNvSpPr/>
      </xdr:nvSpPr>
      <xdr:spPr>
        <a:xfrm>
          <a:off x="162687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39750</xdr:rowOff>
    </xdr:from>
    <xdr:ext cx="405111" cy="259045"/>
    <xdr:sp macro="" textlink="">
      <xdr:nvSpPr>
        <xdr:cNvPr id="388" name="【認定こども園・幼稚園・保育所】&#10;有形固定資産減価償却率該当値テキスト"/>
        <xdr:cNvSpPr txBox="1"/>
      </xdr:nvSpPr>
      <xdr:spPr>
        <a:xfrm>
          <a:off x="16357600"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103777</xdr:rowOff>
    </xdr:from>
    <xdr:to>
      <xdr:col>81</xdr:col>
      <xdr:colOff>101600</xdr:colOff>
      <xdr:row>37</xdr:row>
      <xdr:rowOff>33927</xdr:rowOff>
    </xdr:to>
    <xdr:sp macro="" textlink="">
      <xdr:nvSpPr>
        <xdr:cNvPr id="389" name="楕円 388"/>
        <xdr:cNvSpPr/>
      </xdr:nvSpPr>
      <xdr:spPr>
        <a:xfrm>
          <a:off x="15430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154577</xdr:rowOff>
    </xdr:from>
    <xdr:to>
      <xdr:col>85</xdr:col>
      <xdr:colOff>127000</xdr:colOff>
      <xdr:row>38</xdr:row>
      <xdr:rowOff>112123</xdr:rowOff>
    </xdr:to>
    <xdr:cxnSp macro="">
      <xdr:nvCxnSpPr>
        <xdr:cNvPr id="390" name="直線コネクタ 389"/>
        <xdr:cNvCxnSpPr/>
      </xdr:nvCxnSpPr>
      <xdr:spPr>
        <a:xfrm>
          <a:off x="15481300" y="6326777"/>
          <a:ext cx="8382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152763</xdr:rowOff>
    </xdr:from>
    <xdr:to>
      <xdr:col>76</xdr:col>
      <xdr:colOff>165100</xdr:colOff>
      <xdr:row>37</xdr:row>
      <xdr:rowOff>82913</xdr:rowOff>
    </xdr:to>
    <xdr:sp macro="" textlink="">
      <xdr:nvSpPr>
        <xdr:cNvPr id="391" name="楕円 390"/>
        <xdr:cNvSpPr/>
      </xdr:nvSpPr>
      <xdr:spPr>
        <a:xfrm>
          <a:off x="14541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154577</xdr:rowOff>
    </xdr:from>
    <xdr:to>
      <xdr:col>81</xdr:col>
      <xdr:colOff>50800</xdr:colOff>
      <xdr:row>37</xdr:row>
      <xdr:rowOff>32113</xdr:rowOff>
    </xdr:to>
    <xdr:cxnSp macro="">
      <xdr:nvCxnSpPr>
        <xdr:cNvPr id="392" name="直線コネクタ 391"/>
        <xdr:cNvCxnSpPr/>
      </xdr:nvCxnSpPr>
      <xdr:spPr>
        <a:xfrm flipV="1">
          <a:off x="14592300" y="632677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35197</xdr:rowOff>
    </xdr:from>
    <xdr:to>
      <xdr:col>72</xdr:col>
      <xdr:colOff>38100</xdr:colOff>
      <xdr:row>37</xdr:row>
      <xdr:rowOff>136797</xdr:rowOff>
    </xdr:to>
    <xdr:sp macro="" textlink="">
      <xdr:nvSpPr>
        <xdr:cNvPr id="393" name="楕円 392"/>
        <xdr:cNvSpPr/>
      </xdr:nvSpPr>
      <xdr:spPr>
        <a:xfrm>
          <a:off x="136525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32113</xdr:rowOff>
    </xdr:from>
    <xdr:to>
      <xdr:col>76</xdr:col>
      <xdr:colOff>114300</xdr:colOff>
      <xdr:row>37</xdr:row>
      <xdr:rowOff>85997</xdr:rowOff>
    </xdr:to>
    <xdr:cxnSp macro="">
      <xdr:nvCxnSpPr>
        <xdr:cNvPr id="394" name="直線コネクタ 393"/>
        <xdr:cNvCxnSpPr/>
      </xdr:nvCxnSpPr>
      <xdr:spPr>
        <a:xfrm flipV="1">
          <a:off x="13703300" y="637576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395" name="n_1aveValue【認定こども園・幼稚園・保育所】&#10;有形固定資産減価償却率"/>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396" name="n_2aveValue【認定こども園・幼稚園・保育所】&#10;有形固定資産減価償却率"/>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397" name="n_3aveValue【認定こども園・幼稚園・保育所】&#10;有形固定資産減価償却率"/>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50454</xdr:rowOff>
    </xdr:from>
    <xdr:ext cx="405111" cy="259045"/>
    <xdr:sp macro="" textlink="">
      <xdr:nvSpPr>
        <xdr:cNvPr id="398" name="n_1mainValue【認定こども園・幼稚園・保育所】&#10;有形固定資産減価償却率"/>
        <xdr:cNvSpPr txBox="1"/>
      </xdr:nvSpPr>
      <xdr:spPr>
        <a:xfrm>
          <a:off x="152660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99440</xdr:rowOff>
    </xdr:from>
    <xdr:ext cx="405111" cy="259045"/>
    <xdr:sp macro="" textlink="">
      <xdr:nvSpPr>
        <xdr:cNvPr id="399" name="n_2mainValue【認定こども園・幼稚園・保育所】&#10;有形固定資産減価償却率"/>
        <xdr:cNvSpPr txBox="1"/>
      </xdr:nvSpPr>
      <xdr:spPr>
        <a:xfrm>
          <a:off x="14389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127924</xdr:rowOff>
    </xdr:from>
    <xdr:ext cx="405111" cy="259045"/>
    <xdr:sp macro="" textlink="">
      <xdr:nvSpPr>
        <xdr:cNvPr id="400" name="n_3mainValue【認定こども園・幼稚園・保育所】&#10;有形固定資産減価償却率"/>
        <xdr:cNvSpPr txBox="1"/>
      </xdr:nvSpPr>
      <xdr:spPr>
        <a:xfrm>
          <a:off x="13500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9" name="テキスト ボックス 4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0" name="直線コネクタ 4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1" name="直線コネクタ 41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2" name="テキスト ボックス 41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3" name="直線コネクタ 41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4" name="テキスト ボックス 41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5" name="直線コネクタ 41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6" name="テキスト ボックス 41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7" name="直線コネクタ 41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8" name="テキスト ボックス 41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9" name="直線コネクタ 4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0" name="テキスト ボックス 41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422" name="直線コネクタ 421"/>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423" name="【認定こども園・幼稚園・保育所】&#10;一人当たり面積最小値テキスト"/>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24" name="直線コネクタ 423"/>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25" name="【認定こども園・幼稚園・保育所】&#10;一人当たり面積最大値テキスト"/>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26" name="直線コネクタ 425"/>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427" name="【認定こども園・幼稚園・保育所】&#10;一人当たり面積平均値テキスト"/>
        <xdr:cNvSpPr txBox="1"/>
      </xdr:nvSpPr>
      <xdr:spPr>
        <a:xfrm>
          <a:off x="22199600" y="645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28" name="フローチャート: 判断 427"/>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29" name="フローチャート: 判断 428"/>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30" name="フローチャート: 判断 429"/>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31" name="フローチャート: 判断 430"/>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2" name="テキスト ボックス 43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3" name="テキスト ボックス 43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4" name="テキスト ボックス 43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5" name="テキスト ボックス 43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6" name="テキスト ボックス 43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64262</xdr:rowOff>
    </xdr:from>
    <xdr:to>
      <xdr:col>116</xdr:col>
      <xdr:colOff>114300</xdr:colOff>
      <xdr:row>35</xdr:row>
      <xdr:rowOff>165862</xdr:rowOff>
    </xdr:to>
    <xdr:sp macro="" textlink="">
      <xdr:nvSpPr>
        <xdr:cNvPr id="437" name="楕円 436"/>
        <xdr:cNvSpPr/>
      </xdr:nvSpPr>
      <xdr:spPr>
        <a:xfrm>
          <a:off x="221107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87139</xdr:rowOff>
    </xdr:from>
    <xdr:ext cx="469744" cy="259045"/>
    <xdr:sp macro="" textlink="">
      <xdr:nvSpPr>
        <xdr:cNvPr id="438" name="【認定こども園・幼稚園・保育所】&#10;一人当たり面積該当値テキスト"/>
        <xdr:cNvSpPr txBox="1"/>
      </xdr:nvSpPr>
      <xdr:spPr>
        <a:xfrm>
          <a:off x="22199600" y="591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52832</xdr:rowOff>
    </xdr:from>
    <xdr:to>
      <xdr:col>112</xdr:col>
      <xdr:colOff>38100</xdr:colOff>
      <xdr:row>36</xdr:row>
      <xdr:rowOff>154432</xdr:rowOff>
    </xdr:to>
    <xdr:sp macro="" textlink="">
      <xdr:nvSpPr>
        <xdr:cNvPr id="439" name="楕円 438"/>
        <xdr:cNvSpPr/>
      </xdr:nvSpPr>
      <xdr:spPr>
        <a:xfrm>
          <a:off x="21272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115062</xdr:rowOff>
    </xdr:from>
    <xdr:to>
      <xdr:col>116</xdr:col>
      <xdr:colOff>63500</xdr:colOff>
      <xdr:row>36</xdr:row>
      <xdr:rowOff>103632</xdr:rowOff>
    </xdr:to>
    <xdr:cxnSp macro="">
      <xdr:nvCxnSpPr>
        <xdr:cNvPr id="440" name="直線コネクタ 439"/>
        <xdr:cNvCxnSpPr/>
      </xdr:nvCxnSpPr>
      <xdr:spPr>
        <a:xfrm flipV="1">
          <a:off x="21323300" y="611581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66548</xdr:rowOff>
    </xdr:from>
    <xdr:to>
      <xdr:col>107</xdr:col>
      <xdr:colOff>101600</xdr:colOff>
      <xdr:row>36</xdr:row>
      <xdr:rowOff>168148</xdr:rowOff>
    </xdr:to>
    <xdr:sp macro="" textlink="">
      <xdr:nvSpPr>
        <xdr:cNvPr id="441" name="楕円 440"/>
        <xdr:cNvSpPr/>
      </xdr:nvSpPr>
      <xdr:spPr>
        <a:xfrm>
          <a:off x="20383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103632</xdr:rowOff>
    </xdr:from>
    <xdr:to>
      <xdr:col>111</xdr:col>
      <xdr:colOff>177800</xdr:colOff>
      <xdr:row>36</xdr:row>
      <xdr:rowOff>117348</xdr:rowOff>
    </xdr:to>
    <xdr:cxnSp macro="">
      <xdr:nvCxnSpPr>
        <xdr:cNvPr id="442" name="直線コネクタ 441"/>
        <xdr:cNvCxnSpPr/>
      </xdr:nvCxnSpPr>
      <xdr:spPr>
        <a:xfrm flipV="1">
          <a:off x="20434300" y="62758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80264</xdr:rowOff>
    </xdr:from>
    <xdr:to>
      <xdr:col>102</xdr:col>
      <xdr:colOff>165100</xdr:colOff>
      <xdr:row>37</xdr:row>
      <xdr:rowOff>10414</xdr:rowOff>
    </xdr:to>
    <xdr:sp macro="" textlink="">
      <xdr:nvSpPr>
        <xdr:cNvPr id="443" name="楕円 442"/>
        <xdr:cNvSpPr/>
      </xdr:nvSpPr>
      <xdr:spPr>
        <a:xfrm>
          <a:off x="19494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117348</xdr:rowOff>
    </xdr:from>
    <xdr:to>
      <xdr:col>107</xdr:col>
      <xdr:colOff>50800</xdr:colOff>
      <xdr:row>36</xdr:row>
      <xdr:rowOff>131064</xdr:rowOff>
    </xdr:to>
    <xdr:cxnSp macro="">
      <xdr:nvCxnSpPr>
        <xdr:cNvPr id="444" name="直線コネクタ 443"/>
        <xdr:cNvCxnSpPr/>
      </xdr:nvCxnSpPr>
      <xdr:spPr>
        <a:xfrm flipV="1">
          <a:off x="19545300" y="62895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49547</xdr:rowOff>
    </xdr:from>
    <xdr:ext cx="469744" cy="259045"/>
    <xdr:sp macro="" textlink="">
      <xdr:nvSpPr>
        <xdr:cNvPr id="445" name="n_1aveValue【認定こども園・幼稚園・保育所】&#10;一人当たり面積"/>
        <xdr:cNvSpPr txBox="1"/>
      </xdr:nvSpPr>
      <xdr:spPr>
        <a:xfrm>
          <a:off x="21075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83837</xdr:rowOff>
    </xdr:from>
    <xdr:ext cx="469744" cy="259045"/>
    <xdr:sp macro="" textlink="">
      <xdr:nvSpPr>
        <xdr:cNvPr id="446" name="n_2aveValue【認定こども園・幼稚園・保育所】&#10;一人当たり面積"/>
        <xdr:cNvSpPr txBox="1"/>
      </xdr:nvSpPr>
      <xdr:spPr>
        <a:xfrm>
          <a:off x="201994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70121</xdr:rowOff>
    </xdr:from>
    <xdr:ext cx="469744" cy="259045"/>
    <xdr:sp macro="" textlink="">
      <xdr:nvSpPr>
        <xdr:cNvPr id="447" name="n_3aveValue【認定こども園・幼稚園・保育所】&#10;一人当たり面積"/>
        <xdr:cNvSpPr txBox="1"/>
      </xdr:nvSpPr>
      <xdr:spPr>
        <a:xfrm>
          <a:off x="19310427"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170959</xdr:rowOff>
    </xdr:from>
    <xdr:ext cx="469744" cy="259045"/>
    <xdr:sp macro="" textlink="">
      <xdr:nvSpPr>
        <xdr:cNvPr id="448" name="n_1mainValue【認定こども園・幼稚園・保育所】&#10;一人当たり面積"/>
        <xdr:cNvSpPr txBox="1"/>
      </xdr:nvSpPr>
      <xdr:spPr>
        <a:xfrm>
          <a:off x="21075727" y="600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13225</xdr:rowOff>
    </xdr:from>
    <xdr:ext cx="469744" cy="259045"/>
    <xdr:sp macro="" textlink="">
      <xdr:nvSpPr>
        <xdr:cNvPr id="449" name="n_2mainValue【認定こども園・幼稚園・保育所】&#10;一人当たり面積"/>
        <xdr:cNvSpPr txBox="1"/>
      </xdr:nvSpPr>
      <xdr:spPr>
        <a:xfrm>
          <a:off x="201994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26941</xdr:rowOff>
    </xdr:from>
    <xdr:ext cx="469744" cy="259045"/>
    <xdr:sp macro="" textlink="">
      <xdr:nvSpPr>
        <xdr:cNvPr id="450" name="n_3mainValue【認定こども園・幼稚園・保育所】&#10;一人当たり面積"/>
        <xdr:cNvSpPr txBox="1"/>
      </xdr:nvSpPr>
      <xdr:spPr>
        <a:xfrm>
          <a:off x="19310427"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1" name="正方形/長方形 45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2" name="正方形/長方形 45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3" name="正方形/長方形 45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4" name="正方形/長方形 45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5" name="正方形/長方形 45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6" name="正方形/長方形 45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7" name="正方形/長方形 45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8" name="正方形/長方形 45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9" name="テキスト ボックス 45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0" name="直線コネクタ 45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61" name="直線コネクタ 46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62" name="テキスト ボックス 46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3" name="直線コネクタ 46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4" name="テキスト ボックス 46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5" name="直線コネクタ 46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6" name="テキスト ボックス 46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7" name="直線コネクタ 46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8" name="テキスト ボックス 46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9" name="直線コネクタ 46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0" name="テキスト ボックス 46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1" name="直線コネクタ 47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72" name="テキスト ボックス 47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3" name="直線コネクタ 4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4" name="テキスト ボックス 47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76" name="直線コネクタ 475"/>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77"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78" name="直線コネクタ 477"/>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79"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80" name="直線コネクタ 479"/>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481" name="【学校施設】&#10;有形固定資産減価償却率平均値テキスト"/>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482" name="フローチャート: 判断 481"/>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483" name="フローチャート: 判断 482"/>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484" name="フローチャート: 判断 483"/>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485" name="フローチャート: 判断 484"/>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6" name="テキスト ボックス 4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7" name="テキスト ボックス 4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8" name="テキスト ボックス 4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9" name="テキスト ボックス 4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0" name="テキスト ボックス 4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91259</xdr:rowOff>
    </xdr:from>
    <xdr:to>
      <xdr:col>85</xdr:col>
      <xdr:colOff>177800</xdr:colOff>
      <xdr:row>58</xdr:row>
      <xdr:rowOff>21409</xdr:rowOff>
    </xdr:to>
    <xdr:sp macro="" textlink="">
      <xdr:nvSpPr>
        <xdr:cNvPr id="491" name="楕円 490"/>
        <xdr:cNvSpPr/>
      </xdr:nvSpPr>
      <xdr:spPr>
        <a:xfrm>
          <a:off x="162687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114136</xdr:rowOff>
    </xdr:from>
    <xdr:ext cx="405111" cy="259045"/>
    <xdr:sp macro="" textlink="">
      <xdr:nvSpPr>
        <xdr:cNvPr id="492" name="【学校施設】&#10;有形固定資産減価償却率該当値テキスト"/>
        <xdr:cNvSpPr txBox="1"/>
      </xdr:nvSpPr>
      <xdr:spPr>
        <a:xfrm>
          <a:off x="16357600" y="971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127181</xdr:rowOff>
    </xdr:from>
    <xdr:to>
      <xdr:col>81</xdr:col>
      <xdr:colOff>101600</xdr:colOff>
      <xdr:row>58</xdr:row>
      <xdr:rowOff>57331</xdr:rowOff>
    </xdr:to>
    <xdr:sp macro="" textlink="">
      <xdr:nvSpPr>
        <xdr:cNvPr id="493" name="楕円 492"/>
        <xdr:cNvSpPr/>
      </xdr:nvSpPr>
      <xdr:spPr>
        <a:xfrm>
          <a:off x="154305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142059</xdr:rowOff>
    </xdr:from>
    <xdr:to>
      <xdr:col>85</xdr:col>
      <xdr:colOff>127000</xdr:colOff>
      <xdr:row>58</xdr:row>
      <xdr:rowOff>6531</xdr:rowOff>
    </xdr:to>
    <xdr:cxnSp macro="">
      <xdr:nvCxnSpPr>
        <xdr:cNvPr id="494" name="直線コネクタ 493"/>
        <xdr:cNvCxnSpPr/>
      </xdr:nvCxnSpPr>
      <xdr:spPr>
        <a:xfrm flipV="1">
          <a:off x="15481300" y="991470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161472</xdr:rowOff>
    </xdr:from>
    <xdr:to>
      <xdr:col>76</xdr:col>
      <xdr:colOff>165100</xdr:colOff>
      <xdr:row>58</xdr:row>
      <xdr:rowOff>91622</xdr:rowOff>
    </xdr:to>
    <xdr:sp macro="" textlink="">
      <xdr:nvSpPr>
        <xdr:cNvPr id="495" name="楕円 494"/>
        <xdr:cNvSpPr/>
      </xdr:nvSpPr>
      <xdr:spPr>
        <a:xfrm>
          <a:off x="14541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6531</xdr:rowOff>
    </xdr:from>
    <xdr:to>
      <xdr:col>81</xdr:col>
      <xdr:colOff>50800</xdr:colOff>
      <xdr:row>58</xdr:row>
      <xdr:rowOff>40822</xdr:rowOff>
    </xdr:to>
    <xdr:cxnSp macro="">
      <xdr:nvCxnSpPr>
        <xdr:cNvPr id="496" name="直線コネクタ 495"/>
        <xdr:cNvCxnSpPr/>
      </xdr:nvCxnSpPr>
      <xdr:spPr>
        <a:xfrm flipV="1">
          <a:off x="14592300" y="99506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32476</xdr:rowOff>
    </xdr:from>
    <xdr:to>
      <xdr:col>72</xdr:col>
      <xdr:colOff>38100</xdr:colOff>
      <xdr:row>58</xdr:row>
      <xdr:rowOff>134076</xdr:rowOff>
    </xdr:to>
    <xdr:sp macro="" textlink="">
      <xdr:nvSpPr>
        <xdr:cNvPr id="497" name="楕円 496"/>
        <xdr:cNvSpPr/>
      </xdr:nvSpPr>
      <xdr:spPr>
        <a:xfrm>
          <a:off x="13652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40822</xdr:rowOff>
    </xdr:from>
    <xdr:to>
      <xdr:col>76</xdr:col>
      <xdr:colOff>114300</xdr:colOff>
      <xdr:row>58</xdr:row>
      <xdr:rowOff>83276</xdr:rowOff>
    </xdr:to>
    <xdr:cxnSp macro="">
      <xdr:nvCxnSpPr>
        <xdr:cNvPr id="498" name="直線コネクタ 497"/>
        <xdr:cNvCxnSpPr/>
      </xdr:nvCxnSpPr>
      <xdr:spPr>
        <a:xfrm flipV="1">
          <a:off x="13703300" y="998492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499" name="n_1aveValue【学校施設】&#10;有形固定資産減価償却率"/>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500" name="n_2aveValue【学校施設】&#10;有形固定資産減価償却率"/>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501" name="n_3aveValue【学校施設】&#10;有形固定資産減価償却率"/>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73858</xdr:rowOff>
    </xdr:from>
    <xdr:ext cx="405111" cy="259045"/>
    <xdr:sp macro="" textlink="">
      <xdr:nvSpPr>
        <xdr:cNvPr id="502" name="n_1mainValue【学校施設】&#10;有形固定資産減価償却率"/>
        <xdr:cNvSpPr txBox="1"/>
      </xdr:nvSpPr>
      <xdr:spPr>
        <a:xfrm>
          <a:off x="152660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108149</xdr:rowOff>
    </xdr:from>
    <xdr:ext cx="405111" cy="259045"/>
    <xdr:sp macro="" textlink="">
      <xdr:nvSpPr>
        <xdr:cNvPr id="503" name="n_2mainValue【学校施設】&#10;有形固定資産減価償却率"/>
        <xdr:cNvSpPr txBox="1"/>
      </xdr:nvSpPr>
      <xdr:spPr>
        <a:xfrm>
          <a:off x="14389744" y="970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150603</xdr:rowOff>
    </xdr:from>
    <xdr:ext cx="405111" cy="259045"/>
    <xdr:sp macro="" textlink="">
      <xdr:nvSpPr>
        <xdr:cNvPr id="504" name="n_3mainValue【学校施設】&#10;有形固定資産減価償却率"/>
        <xdr:cNvSpPr txBox="1"/>
      </xdr:nvSpPr>
      <xdr:spPr>
        <a:xfrm>
          <a:off x="135007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5" name="正方形/長方形 5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6" name="正方形/長方形 5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7" name="正方形/長方形 5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8" name="正方形/長方形 5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9" name="正方形/長方形 5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0" name="正方形/長方形 5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1" name="正方形/長方形 5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2" name="正方形/長方形 5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3" name="テキスト ボックス 5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4" name="直線コネクタ 5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15" name="直線コネクタ 51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6" name="テキスト ボックス 51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7" name="直線コネクタ 51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18" name="テキスト ボックス 51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9" name="直線コネクタ 51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0" name="テキスト ボックス 51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1" name="直線コネクタ 52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2" name="テキスト ボックス 52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3" name="直線コネクタ 52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24" name="テキスト ボックス 52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5" name="直線コネクタ 52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26" name="テキスト ボックス 52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7" name="直線コネクタ 5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8" name="テキスト ボックス 52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530" name="直線コネクタ 529"/>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531"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532" name="直線コネクタ 531"/>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533"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534" name="直線コネクタ 533"/>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123896</xdr:rowOff>
    </xdr:from>
    <xdr:ext cx="469744" cy="259045"/>
    <xdr:sp macro="" textlink="">
      <xdr:nvSpPr>
        <xdr:cNvPr id="535" name="【学校施設】&#10;一人当たり面積平均値テキスト"/>
        <xdr:cNvSpPr txBox="1"/>
      </xdr:nvSpPr>
      <xdr:spPr>
        <a:xfrm>
          <a:off x="22199600" y="10753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36" name="フローチャート: 判断 535"/>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37" name="フローチャート: 判断 536"/>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38" name="フローチャート: 判断 537"/>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39" name="フローチャート: 判断 538"/>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0" name="テキスト ボックス 5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1" name="テキスト ボックス 5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2" name="テキスト ボックス 5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3" name="テキスト ボックス 5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4" name="テキスト ボックス 5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65460</xdr:rowOff>
    </xdr:from>
    <xdr:to>
      <xdr:col>116</xdr:col>
      <xdr:colOff>114300</xdr:colOff>
      <xdr:row>62</xdr:row>
      <xdr:rowOff>167060</xdr:rowOff>
    </xdr:to>
    <xdr:sp macro="" textlink="">
      <xdr:nvSpPr>
        <xdr:cNvPr id="545" name="楕円 544"/>
        <xdr:cNvSpPr/>
      </xdr:nvSpPr>
      <xdr:spPr>
        <a:xfrm>
          <a:off x="22110700" y="1069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88337</xdr:rowOff>
    </xdr:from>
    <xdr:ext cx="469744" cy="259045"/>
    <xdr:sp macro="" textlink="">
      <xdr:nvSpPr>
        <xdr:cNvPr id="546" name="【学校施設】&#10;一人当たり面積該当値テキスト"/>
        <xdr:cNvSpPr txBox="1"/>
      </xdr:nvSpPr>
      <xdr:spPr>
        <a:xfrm>
          <a:off x="22199600" y="1054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72427</xdr:rowOff>
    </xdr:from>
    <xdr:to>
      <xdr:col>112</xdr:col>
      <xdr:colOff>38100</xdr:colOff>
      <xdr:row>63</xdr:row>
      <xdr:rowOff>2577</xdr:rowOff>
    </xdr:to>
    <xdr:sp macro="" textlink="">
      <xdr:nvSpPr>
        <xdr:cNvPr id="547" name="楕円 546"/>
        <xdr:cNvSpPr/>
      </xdr:nvSpPr>
      <xdr:spPr>
        <a:xfrm>
          <a:off x="21272500" y="1070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116260</xdr:rowOff>
    </xdr:from>
    <xdr:to>
      <xdr:col>116</xdr:col>
      <xdr:colOff>63500</xdr:colOff>
      <xdr:row>62</xdr:row>
      <xdr:rowOff>123227</xdr:rowOff>
    </xdr:to>
    <xdr:cxnSp macro="">
      <xdr:nvCxnSpPr>
        <xdr:cNvPr id="548" name="直線コネクタ 547"/>
        <xdr:cNvCxnSpPr/>
      </xdr:nvCxnSpPr>
      <xdr:spPr>
        <a:xfrm flipV="1">
          <a:off x="21323300" y="10746160"/>
          <a:ext cx="8382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77760</xdr:rowOff>
    </xdr:from>
    <xdr:to>
      <xdr:col>107</xdr:col>
      <xdr:colOff>101600</xdr:colOff>
      <xdr:row>63</xdr:row>
      <xdr:rowOff>7910</xdr:rowOff>
    </xdr:to>
    <xdr:sp macro="" textlink="">
      <xdr:nvSpPr>
        <xdr:cNvPr id="549" name="楕円 548"/>
        <xdr:cNvSpPr/>
      </xdr:nvSpPr>
      <xdr:spPr>
        <a:xfrm>
          <a:off x="20383500" y="107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123227</xdr:rowOff>
    </xdr:from>
    <xdr:to>
      <xdr:col>111</xdr:col>
      <xdr:colOff>177800</xdr:colOff>
      <xdr:row>62</xdr:row>
      <xdr:rowOff>128560</xdr:rowOff>
    </xdr:to>
    <xdr:cxnSp macro="">
      <xdr:nvCxnSpPr>
        <xdr:cNvPr id="550" name="直線コネクタ 549"/>
        <xdr:cNvCxnSpPr/>
      </xdr:nvCxnSpPr>
      <xdr:spPr>
        <a:xfrm flipV="1">
          <a:off x="20434300" y="10753127"/>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551" name="楕円 550"/>
        <xdr:cNvSpPr/>
      </xdr:nvSpPr>
      <xdr:spPr>
        <a:xfrm>
          <a:off x="19494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128560</xdr:rowOff>
    </xdr:from>
    <xdr:to>
      <xdr:col>107</xdr:col>
      <xdr:colOff>50800</xdr:colOff>
      <xdr:row>62</xdr:row>
      <xdr:rowOff>167640</xdr:rowOff>
    </xdr:to>
    <xdr:cxnSp macro="">
      <xdr:nvCxnSpPr>
        <xdr:cNvPr id="552" name="直線コネクタ 551"/>
        <xdr:cNvCxnSpPr/>
      </xdr:nvCxnSpPr>
      <xdr:spPr>
        <a:xfrm flipV="1">
          <a:off x="19545300" y="10758460"/>
          <a:ext cx="8890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88844</xdr:rowOff>
    </xdr:from>
    <xdr:ext cx="469744" cy="259045"/>
    <xdr:sp macro="" textlink="">
      <xdr:nvSpPr>
        <xdr:cNvPr id="553" name="n_1aveValue【学校施設】&#10;一人当たり面積"/>
        <xdr:cNvSpPr txBox="1"/>
      </xdr:nvSpPr>
      <xdr:spPr>
        <a:xfrm>
          <a:off x="21075727" y="1089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554" name="n_2aveValue【学校施設】&#10;一人当たり面積"/>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86450</xdr:rowOff>
    </xdr:from>
    <xdr:ext cx="469744" cy="259045"/>
    <xdr:sp macro="" textlink="">
      <xdr:nvSpPr>
        <xdr:cNvPr id="555" name="n_3aveValue【学校施設】&#10;一人当たり面積"/>
        <xdr:cNvSpPr txBox="1"/>
      </xdr:nvSpPr>
      <xdr:spPr>
        <a:xfrm>
          <a:off x="19310427" y="1088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19104</xdr:rowOff>
    </xdr:from>
    <xdr:ext cx="469744" cy="259045"/>
    <xdr:sp macro="" textlink="">
      <xdr:nvSpPr>
        <xdr:cNvPr id="556" name="n_1mainValue【学校施設】&#10;一人当たり面積"/>
        <xdr:cNvSpPr txBox="1"/>
      </xdr:nvSpPr>
      <xdr:spPr>
        <a:xfrm>
          <a:off x="21075727" y="1047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24437</xdr:rowOff>
    </xdr:from>
    <xdr:ext cx="469744" cy="259045"/>
    <xdr:sp macro="" textlink="">
      <xdr:nvSpPr>
        <xdr:cNvPr id="557" name="n_2mainValue【学校施設】&#10;一人当たり面積"/>
        <xdr:cNvSpPr txBox="1"/>
      </xdr:nvSpPr>
      <xdr:spPr>
        <a:xfrm>
          <a:off x="20199427" y="1048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63517</xdr:rowOff>
    </xdr:from>
    <xdr:ext cx="469744" cy="259045"/>
    <xdr:sp macro="" textlink="">
      <xdr:nvSpPr>
        <xdr:cNvPr id="558" name="n_3mainValue【学校施設】&#10;一人当たり面積"/>
        <xdr:cNvSpPr txBox="1"/>
      </xdr:nvSpPr>
      <xdr:spPr>
        <a:xfrm>
          <a:off x="19310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3" name="テキスト ボックス 5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4" name="直線コネクタ 5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5" name="テキスト ボックス 58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6" name="直線コネクタ 58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87" name="テキスト ボックス 58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8" name="直線コネクタ 58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9" name="テキスト ボックス 58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0" name="直線コネクタ 58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1" name="テキスト ボックス 59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2" name="直線コネクタ 59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3" name="テキスト ボックス 59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4" name="直線コネクタ 59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5" name="テキスト ボックス 59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599" name="直線コネクタ 598"/>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600" name="【公民館】&#10;有形固定資産減価償却率最小値テキスト"/>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601" name="直線コネクタ 600"/>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0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3" name="直線コネクタ 60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604" name="【公民館】&#10;有形固定資産減価償却率平均値テキスト"/>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605" name="フローチャート: 判断 604"/>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606" name="フローチャート: 判断 605"/>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607" name="フローチャート: 判断 606"/>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608" name="フローチャート: 判断 607"/>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9" name="テキスト ボックス 6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0" name="テキスト ボックス 6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1" name="テキスト ボックス 6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2" name="テキスト ボックス 6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3" name="テキスト ボックス 6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118745</xdr:rowOff>
    </xdr:from>
    <xdr:to>
      <xdr:col>85</xdr:col>
      <xdr:colOff>177800</xdr:colOff>
      <xdr:row>103</xdr:row>
      <xdr:rowOff>48895</xdr:rowOff>
    </xdr:to>
    <xdr:sp macro="" textlink="">
      <xdr:nvSpPr>
        <xdr:cNvPr id="614" name="楕円 613"/>
        <xdr:cNvSpPr/>
      </xdr:nvSpPr>
      <xdr:spPr>
        <a:xfrm>
          <a:off x="162687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141622</xdr:rowOff>
    </xdr:from>
    <xdr:ext cx="405111" cy="259045"/>
    <xdr:sp macro="" textlink="">
      <xdr:nvSpPr>
        <xdr:cNvPr id="615" name="【公民館】&#10;有形固定資産減価償却率該当値テキスト"/>
        <xdr:cNvSpPr txBox="1"/>
      </xdr:nvSpPr>
      <xdr:spPr>
        <a:xfrm>
          <a:off x="16357600"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151130</xdr:rowOff>
    </xdr:from>
    <xdr:to>
      <xdr:col>81</xdr:col>
      <xdr:colOff>101600</xdr:colOff>
      <xdr:row>103</xdr:row>
      <xdr:rowOff>81280</xdr:rowOff>
    </xdr:to>
    <xdr:sp macro="" textlink="">
      <xdr:nvSpPr>
        <xdr:cNvPr id="616" name="楕円 615"/>
        <xdr:cNvSpPr/>
      </xdr:nvSpPr>
      <xdr:spPr>
        <a:xfrm>
          <a:off x="1543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169545</xdr:rowOff>
    </xdr:from>
    <xdr:to>
      <xdr:col>85</xdr:col>
      <xdr:colOff>127000</xdr:colOff>
      <xdr:row>103</xdr:row>
      <xdr:rowOff>30480</xdr:rowOff>
    </xdr:to>
    <xdr:cxnSp macro="">
      <xdr:nvCxnSpPr>
        <xdr:cNvPr id="617" name="直線コネクタ 616"/>
        <xdr:cNvCxnSpPr/>
      </xdr:nvCxnSpPr>
      <xdr:spPr>
        <a:xfrm flipV="1">
          <a:off x="15481300" y="176574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618" name="楕円 617"/>
        <xdr:cNvSpPr/>
      </xdr:nvSpPr>
      <xdr:spPr>
        <a:xfrm>
          <a:off x="14541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30480</xdr:rowOff>
    </xdr:from>
    <xdr:to>
      <xdr:col>81</xdr:col>
      <xdr:colOff>50800</xdr:colOff>
      <xdr:row>103</xdr:row>
      <xdr:rowOff>53339</xdr:rowOff>
    </xdr:to>
    <xdr:cxnSp macro="">
      <xdr:nvCxnSpPr>
        <xdr:cNvPr id="619" name="直線コネクタ 618"/>
        <xdr:cNvCxnSpPr/>
      </xdr:nvCxnSpPr>
      <xdr:spPr>
        <a:xfrm flipV="1">
          <a:off x="14592300" y="176898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149225</xdr:rowOff>
    </xdr:from>
    <xdr:to>
      <xdr:col>72</xdr:col>
      <xdr:colOff>38100</xdr:colOff>
      <xdr:row>102</xdr:row>
      <xdr:rowOff>79375</xdr:rowOff>
    </xdr:to>
    <xdr:sp macro="" textlink="">
      <xdr:nvSpPr>
        <xdr:cNvPr id="620" name="楕円 619"/>
        <xdr:cNvSpPr/>
      </xdr:nvSpPr>
      <xdr:spPr>
        <a:xfrm>
          <a:off x="13652500" y="174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28575</xdr:rowOff>
    </xdr:from>
    <xdr:to>
      <xdr:col>76</xdr:col>
      <xdr:colOff>114300</xdr:colOff>
      <xdr:row>103</xdr:row>
      <xdr:rowOff>53339</xdr:rowOff>
    </xdr:to>
    <xdr:cxnSp macro="">
      <xdr:nvCxnSpPr>
        <xdr:cNvPr id="621" name="直線コネクタ 620"/>
        <xdr:cNvCxnSpPr/>
      </xdr:nvCxnSpPr>
      <xdr:spPr>
        <a:xfrm>
          <a:off x="13703300" y="17516475"/>
          <a:ext cx="889000" cy="1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78757</xdr:rowOff>
    </xdr:from>
    <xdr:ext cx="405111" cy="259045"/>
    <xdr:sp macro="" textlink="">
      <xdr:nvSpPr>
        <xdr:cNvPr id="622" name="n_1aveValue【公民館】&#10;有形固定資産減価償却率"/>
        <xdr:cNvSpPr txBox="1"/>
      </xdr:nvSpPr>
      <xdr:spPr>
        <a:xfrm>
          <a:off x="15266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80663</xdr:rowOff>
    </xdr:from>
    <xdr:ext cx="405111" cy="259045"/>
    <xdr:sp macro="" textlink="">
      <xdr:nvSpPr>
        <xdr:cNvPr id="623" name="n_2aveValue【公民館】&#10;有形固定資産減価償却率"/>
        <xdr:cNvSpPr txBox="1"/>
      </xdr:nvSpPr>
      <xdr:spPr>
        <a:xfrm>
          <a:off x="14389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19066</xdr:rowOff>
    </xdr:from>
    <xdr:ext cx="405111" cy="259045"/>
    <xdr:sp macro="" textlink="">
      <xdr:nvSpPr>
        <xdr:cNvPr id="624" name="n_3aveValue【公民館】&#10;有形固定資産減価償却率"/>
        <xdr:cNvSpPr txBox="1"/>
      </xdr:nvSpPr>
      <xdr:spPr>
        <a:xfrm>
          <a:off x="13500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72407</xdr:rowOff>
    </xdr:from>
    <xdr:ext cx="405111" cy="259045"/>
    <xdr:sp macro="" textlink="">
      <xdr:nvSpPr>
        <xdr:cNvPr id="625" name="n_1mainValue【公民館】&#10;有形固定資産減価償却率"/>
        <xdr:cNvSpPr txBox="1"/>
      </xdr:nvSpPr>
      <xdr:spPr>
        <a:xfrm>
          <a:off x="1526604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626" name="n_2main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95902</xdr:rowOff>
    </xdr:from>
    <xdr:ext cx="405111" cy="259045"/>
    <xdr:sp macro="" textlink="">
      <xdr:nvSpPr>
        <xdr:cNvPr id="627" name="n_3mainValue【公民館】&#10;有形固定資産減価償却率"/>
        <xdr:cNvSpPr txBox="1"/>
      </xdr:nvSpPr>
      <xdr:spPr>
        <a:xfrm>
          <a:off x="13500744" y="1724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8" name="直線コネクタ 63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9" name="テキスト ボックス 63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0" name="直線コネクタ 63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1" name="テキスト ボックス 64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2" name="直線コネクタ 64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3" name="テキスト ボックス 64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4" name="直線コネクタ 64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5" name="テキスト ボックス 64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6" name="直線コネクタ 64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7" name="テキスト ボックス 64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8" name="直線コネクタ 6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9" name="テキスト ボックス 6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651" name="直線コネクタ 650"/>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652" name="【公民館】&#10;一人当たり面積最小値テキスト"/>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653" name="直線コネクタ 652"/>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654" name="【公民館】&#10;一人当たり面積最大値テキスト"/>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655" name="直線コネクタ 654"/>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656" name="【公民館】&#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657" name="フローチャート: 判断 656"/>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658" name="フローチャート: 判断 657"/>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659" name="フローチャート: 判断 658"/>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660" name="フローチャート: 判断 659"/>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137161</xdr:rowOff>
    </xdr:from>
    <xdr:to>
      <xdr:col>116</xdr:col>
      <xdr:colOff>114300</xdr:colOff>
      <xdr:row>107</xdr:row>
      <xdr:rowOff>67311</xdr:rowOff>
    </xdr:to>
    <xdr:sp macro="" textlink="">
      <xdr:nvSpPr>
        <xdr:cNvPr id="666" name="楕円 665"/>
        <xdr:cNvSpPr/>
      </xdr:nvSpPr>
      <xdr:spPr>
        <a:xfrm>
          <a:off x="22110700" y="1831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115588</xdr:rowOff>
    </xdr:from>
    <xdr:ext cx="469744" cy="259045"/>
    <xdr:sp macro="" textlink="">
      <xdr:nvSpPr>
        <xdr:cNvPr id="667" name="【公民館】&#10;一人当たり面積該当値テキスト"/>
        <xdr:cNvSpPr txBox="1"/>
      </xdr:nvSpPr>
      <xdr:spPr>
        <a:xfrm>
          <a:off x="22199600" y="1828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143511</xdr:rowOff>
    </xdr:from>
    <xdr:to>
      <xdr:col>112</xdr:col>
      <xdr:colOff>38100</xdr:colOff>
      <xdr:row>107</xdr:row>
      <xdr:rowOff>73661</xdr:rowOff>
    </xdr:to>
    <xdr:sp macro="" textlink="">
      <xdr:nvSpPr>
        <xdr:cNvPr id="668" name="楕円 667"/>
        <xdr:cNvSpPr/>
      </xdr:nvSpPr>
      <xdr:spPr>
        <a:xfrm>
          <a:off x="21272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16511</xdr:rowOff>
    </xdr:from>
    <xdr:to>
      <xdr:col>116</xdr:col>
      <xdr:colOff>63500</xdr:colOff>
      <xdr:row>107</xdr:row>
      <xdr:rowOff>22861</xdr:rowOff>
    </xdr:to>
    <xdr:cxnSp macro="">
      <xdr:nvCxnSpPr>
        <xdr:cNvPr id="669" name="直線コネクタ 668"/>
        <xdr:cNvCxnSpPr/>
      </xdr:nvCxnSpPr>
      <xdr:spPr>
        <a:xfrm flipV="1">
          <a:off x="21323300" y="1836166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152400</xdr:rowOff>
    </xdr:from>
    <xdr:to>
      <xdr:col>107</xdr:col>
      <xdr:colOff>101600</xdr:colOff>
      <xdr:row>107</xdr:row>
      <xdr:rowOff>82550</xdr:rowOff>
    </xdr:to>
    <xdr:sp macro="" textlink="">
      <xdr:nvSpPr>
        <xdr:cNvPr id="670" name="楕円 669"/>
        <xdr:cNvSpPr/>
      </xdr:nvSpPr>
      <xdr:spPr>
        <a:xfrm>
          <a:off x="20383500" y="183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22861</xdr:rowOff>
    </xdr:from>
    <xdr:to>
      <xdr:col>111</xdr:col>
      <xdr:colOff>177800</xdr:colOff>
      <xdr:row>107</xdr:row>
      <xdr:rowOff>31750</xdr:rowOff>
    </xdr:to>
    <xdr:cxnSp macro="">
      <xdr:nvCxnSpPr>
        <xdr:cNvPr id="671" name="直線コネクタ 670"/>
        <xdr:cNvCxnSpPr/>
      </xdr:nvCxnSpPr>
      <xdr:spPr>
        <a:xfrm flipV="1">
          <a:off x="20434300" y="183680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63500</xdr:rowOff>
    </xdr:from>
    <xdr:to>
      <xdr:col>102</xdr:col>
      <xdr:colOff>165100</xdr:colOff>
      <xdr:row>107</xdr:row>
      <xdr:rowOff>165100</xdr:rowOff>
    </xdr:to>
    <xdr:sp macro="" textlink="">
      <xdr:nvSpPr>
        <xdr:cNvPr id="672" name="楕円 671"/>
        <xdr:cNvSpPr/>
      </xdr:nvSpPr>
      <xdr:spPr>
        <a:xfrm>
          <a:off x="19494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31750</xdr:rowOff>
    </xdr:from>
    <xdr:to>
      <xdr:col>107</xdr:col>
      <xdr:colOff>50800</xdr:colOff>
      <xdr:row>107</xdr:row>
      <xdr:rowOff>114300</xdr:rowOff>
    </xdr:to>
    <xdr:cxnSp macro="">
      <xdr:nvCxnSpPr>
        <xdr:cNvPr id="673" name="直線コネクタ 672"/>
        <xdr:cNvCxnSpPr/>
      </xdr:nvCxnSpPr>
      <xdr:spPr>
        <a:xfrm flipV="1">
          <a:off x="19545300" y="1837690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674" name="n_1aveValue【公民館】&#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675" name="n_2aveValue【公民館】&#10;一人当たり面積"/>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676" name="n_3aveValue【公民館】&#10;一人当たり面積"/>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64788</xdr:rowOff>
    </xdr:from>
    <xdr:ext cx="469744" cy="259045"/>
    <xdr:sp macro="" textlink="">
      <xdr:nvSpPr>
        <xdr:cNvPr id="677" name="n_1mainValue【公民館】&#10;一人当たり面積"/>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73677</xdr:rowOff>
    </xdr:from>
    <xdr:ext cx="469744" cy="259045"/>
    <xdr:sp macro="" textlink="">
      <xdr:nvSpPr>
        <xdr:cNvPr id="678" name="n_2mainValue【公民館】&#10;一人当たり面積"/>
        <xdr:cNvSpPr txBox="1"/>
      </xdr:nvSpPr>
      <xdr:spPr>
        <a:xfrm>
          <a:off x="20199427"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156227</xdr:rowOff>
    </xdr:from>
    <xdr:ext cx="469744" cy="259045"/>
    <xdr:sp macro="" textlink="">
      <xdr:nvSpPr>
        <xdr:cNvPr id="679" name="n_3mainValue【公民館】&#10;一人当たり面積"/>
        <xdr:cNvSpPr txBox="1"/>
      </xdr:nvSpPr>
      <xdr:spPr>
        <a:xfrm>
          <a:off x="19310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0" name="正方形/長方形 6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1" name="正方形/長方形 6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2" name="テキスト ボックス 6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類似団体と比較して有形固定資産減価償却率が高くなっている施設は、道路、学校施設、公民館である。</a:t>
          </a: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年度で日進保育園の更新整備を行ったことにより、認定こども園・幼稚園・保育所は、類似団体平均より下回ることとなった。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保育所等や学校施設については、人口減少とともに園児・児童・生徒も同じように減少していくことから、将来の施設更新や長寿命化にあたっては統合を前提に取り組んで行く必要がある。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そのため、現在策定作業中の個別施設計画でしっかりとした議論を行う必要がある。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9,385
9,283
362.86
7,457,492
7,304,735
130,958
4,650,923
8,778,447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51180</xdr:rowOff>
    </xdr:from>
    <xdr:ext cx="405111" cy="259045"/>
    <xdr:sp macro="" textlink="">
      <xdr:nvSpPr>
        <xdr:cNvPr id="62" name="【図書館】&#10;有形固定資産減価償却率平均値テキスト"/>
        <xdr:cNvSpPr txBox="1"/>
      </xdr:nvSpPr>
      <xdr:spPr>
        <a:xfrm>
          <a:off x="4673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63" name="フローチャート: 判断 62"/>
        <xdr:cNvSpPr/>
      </xdr:nvSpPr>
      <xdr:spPr>
        <a:xfrm>
          <a:off x="4584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4" name="フローチャート: 判断 63"/>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5" name="フローチャート: 判断 64"/>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49893</xdr:rowOff>
    </xdr:from>
    <xdr:to>
      <xdr:col>10</xdr:col>
      <xdr:colOff>165100</xdr:colOff>
      <xdr:row>38</xdr:row>
      <xdr:rowOff>151493</xdr:rowOff>
    </xdr:to>
    <xdr:sp macro="" textlink="">
      <xdr:nvSpPr>
        <xdr:cNvPr id="66" name="フローチャート: 判断 65"/>
        <xdr:cNvSpPr/>
      </xdr:nvSpPr>
      <xdr:spPr>
        <a:xfrm>
          <a:off x="1968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9072</xdr:rowOff>
    </xdr:from>
    <xdr:to>
      <xdr:col>24</xdr:col>
      <xdr:colOff>114300</xdr:colOff>
      <xdr:row>38</xdr:row>
      <xdr:rowOff>110672</xdr:rowOff>
    </xdr:to>
    <xdr:sp macro="" textlink="">
      <xdr:nvSpPr>
        <xdr:cNvPr id="72" name="楕円 71"/>
        <xdr:cNvSpPr/>
      </xdr:nvSpPr>
      <xdr:spPr>
        <a:xfrm>
          <a:off x="4584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31949</xdr:rowOff>
    </xdr:from>
    <xdr:ext cx="405111" cy="259045"/>
    <xdr:sp macro="" textlink="">
      <xdr:nvSpPr>
        <xdr:cNvPr id="73" name="【図書館】&#10;有形固定資産減価償却率該当値テキスト"/>
        <xdr:cNvSpPr txBox="1"/>
      </xdr:nvSpPr>
      <xdr:spPr>
        <a:xfrm>
          <a:off x="4673600" y="637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51526</xdr:rowOff>
    </xdr:from>
    <xdr:to>
      <xdr:col>20</xdr:col>
      <xdr:colOff>38100</xdr:colOff>
      <xdr:row>38</xdr:row>
      <xdr:rowOff>153126</xdr:rowOff>
    </xdr:to>
    <xdr:sp macro="" textlink="">
      <xdr:nvSpPr>
        <xdr:cNvPr id="74" name="楕円 73"/>
        <xdr:cNvSpPr/>
      </xdr:nvSpPr>
      <xdr:spPr>
        <a:xfrm>
          <a:off x="3746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102326</xdr:rowOff>
    </xdr:to>
    <xdr:cxnSp macro="">
      <xdr:nvCxnSpPr>
        <xdr:cNvPr id="75" name="直線コネクタ 74"/>
        <xdr:cNvCxnSpPr/>
      </xdr:nvCxnSpPr>
      <xdr:spPr>
        <a:xfrm flipV="1">
          <a:off x="3797300" y="657497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93980</xdr:rowOff>
    </xdr:from>
    <xdr:to>
      <xdr:col>15</xdr:col>
      <xdr:colOff>101600</xdr:colOff>
      <xdr:row>39</xdr:row>
      <xdr:rowOff>24130</xdr:rowOff>
    </xdr:to>
    <xdr:sp macro="" textlink="">
      <xdr:nvSpPr>
        <xdr:cNvPr id="76" name="楕円 75"/>
        <xdr:cNvSpPr/>
      </xdr:nvSpPr>
      <xdr:spPr>
        <a:xfrm>
          <a:off x="2857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102326</xdr:rowOff>
    </xdr:from>
    <xdr:to>
      <xdr:col>19</xdr:col>
      <xdr:colOff>177800</xdr:colOff>
      <xdr:row>38</xdr:row>
      <xdr:rowOff>144780</xdr:rowOff>
    </xdr:to>
    <xdr:cxnSp macro="">
      <xdr:nvCxnSpPr>
        <xdr:cNvPr id="77" name="直線コネクタ 76"/>
        <xdr:cNvCxnSpPr/>
      </xdr:nvCxnSpPr>
      <xdr:spPr>
        <a:xfrm flipV="1">
          <a:off x="2908300" y="66174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141333</xdr:rowOff>
    </xdr:from>
    <xdr:to>
      <xdr:col>10</xdr:col>
      <xdr:colOff>165100</xdr:colOff>
      <xdr:row>39</xdr:row>
      <xdr:rowOff>71483</xdr:rowOff>
    </xdr:to>
    <xdr:sp macro="" textlink="">
      <xdr:nvSpPr>
        <xdr:cNvPr id="78" name="楕円 77"/>
        <xdr:cNvSpPr/>
      </xdr:nvSpPr>
      <xdr:spPr>
        <a:xfrm>
          <a:off x="1968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144780</xdr:rowOff>
    </xdr:from>
    <xdr:to>
      <xdr:col>15</xdr:col>
      <xdr:colOff>50800</xdr:colOff>
      <xdr:row>39</xdr:row>
      <xdr:rowOff>20683</xdr:rowOff>
    </xdr:to>
    <xdr:cxnSp macro="">
      <xdr:nvCxnSpPr>
        <xdr:cNvPr id="79" name="直線コネクタ 78"/>
        <xdr:cNvCxnSpPr/>
      </xdr:nvCxnSpPr>
      <xdr:spPr>
        <a:xfrm flipV="1">
          <a:off x="2019300" y="665988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0" name="n_1aveValue【図書館】&#10;有形固定資産減価償却率"/>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1" name="n_2aveValue【図書館】&#10;有形固定資産減価償却率"/>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168020</xdr:rowOff>
    </xdr:from>
    <xdr:ext cx="405111" cy="259045"/>
    <xdr:sp macro="" textlink="">
      <xdr:nvSpPr>
        <xdr:cNvPr id="82" name="n_3aveValue【図書館】&#10;有形固定資産減価償却率"/>
        <xdr:cNvSpPr txBox="1"/>
      </xdr:nvSpPr>
      <xdr:spPr>
        <a:xfrm>
          <a:off x="1816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169653</xdr:rowOff>
    </xdr:from>
    <xdr:ext cx="405111" cy="259045"/>
    <xdr:sp macro="" textlink="">
      <xdr:nvSpPr>
        <xdr:cNvPr id="83" name="n_1mainValue【図書館】&#10;有形固定資産減価償却率"/>
        <xdr:cNvSpPr txBox="1"/>
      </xdr:nvSpPr>
      <xdr:spPr>
        <a:xfrm>
          <a:off x="35820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4" name="n_2mainValue【図書館】&#10;有形固定資産減価償却率"/>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62610</xdr:rowOff>
    </xdr:from>
    <xdr:ext cx="405111" cy="259045"/>
    <xdr:sp macro="" textlink="">
      <xdr:nvSpPr>
        <xdr:cNvPr id="85" name="n_3mainValue【図書館】&#10;有形固定資産減価償却率"/>
        <xdr:cNvSpPr txBox="1"/>
      </xdr:nvSpPr>
      <xdr:spPr>
        <a:xfrm>
          <a:off x="1816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41</xdr:row>
      <xdr:rowOff>72390</xdr:rowOff>
    </xdr:to>
    <xdr:cxnSp macro="">
      <xdr:nvCxnSpPr>
        <xdr:cNvPr id="109" name="直線コネクタ 108"/>
        <xdr:cNvCxnSpPr/>
      </xdr:nvCxnSpPr>
      <xdr:spPr>
        <a:xfrm flipV="1">
          <a:off x="10476865" y="56616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10" name="【図書館】&#10;一人当たり面積最小値テキスト"/>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11" name="直線コネクタ 110"/>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2" name="【図書館】&#10;一人当たり面積最大値テキスト"/>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3" name="直線コネクタ 112"/>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52087</xdr:rowOff>
    </xdr:from>
    <xdr:ext cx="469744" cy="259045"/>
    <xdr:sp macro="" textlink="">
      <xdr:nvSpPr>
        <xdr:cNvPr id="114" name="【図書館】&#10;一人当たり面積平均値テキスト"/>
        <xdr:cNvSpPr txBox="1"/>
      </xdr:nvSpPr>
      <xdr:spPr>
        <a:xfrm>
          <a:off x="10515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15" name="フローチャート: 判断 114"/>
        <xdr:cNvSpPr/>
      </xdr:nvSpPr>
      <xdr:spPr>
        <a:xfrm>
          <a:off x="10426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105410</xdr:rowOff>
    </xdr:from>
    <xdr:to>
      <xdr:col>50</xdr:col>
      <xdr:colOff>165100</xdr:colOff>
      <xdr:row>40</xdr:row>
      <xdr:rowOff>35560</xdr:rowOff>
    </xdr:to>
    <xdr:sp macro="" textlink="">
      <xdr:nvSpPr>
        <xdr:cNvPr id="116" name="フローチャート: 判断 115"/>
        <xdr:cNvSpPr/>
      </xdr:nvSpPr>
      <xdr:spPr>
        <a:xfrm>
          <a:off x="9588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xdr:rowOff>
    </xdr:from>
    <xdr:to>
      <xdr:col>46</xdr:col>
      <xdr:colOff>38100</xdr:colOff>
      <xdr:row>40</xdr:row>
      <xdr:rowOff>104140</xdr:rowOff>
    </xdr:to>
    <xdr:sp macro="" textlink="">
      <xdr:nvSpPr>
        <xdr:cNvPr id="117" name="フローチャート: 判断 116"/>
        <xdr:cNvSpPr/>
      </xdr:nvSpPr>
      <xdr:spPr>
        <a:xfrm>
          <a:off x="8699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8" name="フローチャート: 判断 117"/>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162560</xdr:rowOff>
    </xdr:from>
    <xdr:to>
      <xdr:col>55</xdr:col>
      <xdr:colOff>50800</xdr:colOff>
      <xdr:row>41</xdr:row>
      <xdr:rowOff>92710</xdr:rowOff>
    </xdr:to>
    <xdr:sp macro="" textlink="">
      <xdr:nvSpPr>
        <xdr:cNvPr id="124" name="楕円 123"/>
        <xdr:cNvSpPr/>
      </xdr:nvSpPr>
      <xdr:spPr>
        <a:xfrm>
          <a:off x="10426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77487</xdr:rowOff>
    </xdr:from>
    <xdr:ext cx="469744" cy="259045"/>
    <xdr:sp macro="" textlink="">
      <xdr:nvSpPr>
        <xdr:cNvPr id="125" name="【図書館】&#10;一人当たり面積該当値テキスト"/>
        <xdr:cNvSpPr txBox="1"/>
      </xdr:nvSpPr>
      <xdr:spPr>
        <a:xfrm>
          <a:off x="10515600" y="69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26" name="楕円 125"/>
        <xdr:cNvSpPr/>
      </xdr:nvSpPr>
      <xdr:spPr>
        <a:xfrm>
          <a:off x="9588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41910</xdr:rowOff>
    </xdr:from>
    <xdr:to>
      <xdr:col>55</xdr:col>
      <xdr:colOff>0</xdr:colOff>
      <xdr:row>41</xdr:row>
      <xdr:rowOff>41910</xdr:rowOff>
    </xdr:to>
    <xdr:cxnSp macro="">
      <xdr:nvCxnSpPr>
        <xdr:cNvPr id="127" name="直線コネクタ 126"/>
        <xdr:cNvCxnSpPr/>
      </xdr:nvCxnSpPr>
      <xdr:spPr>
        <a:xfrm>
          <a:off x="9639300" y="707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166370</xdr:rowOff>
    </xdr:from>
    <xdr:to>
      <xdr:col>46</xdr:col>
      <xdr:colOff>38100</xdr:colOff>
      <xdr:row>41</xdr:row>
      <xdr:rowOff>96520</xdr:rowOff>
    </xdr:to>
    <xdr:sp macro="" textlink="">
      <xdr:nvSpPr>
        <xdr:cNvPr id="128" name="楕円 127"/>
        <xdr:cNvSpPr/>
      </xdr:nvSpPr>
      <xdr:spPr>
        <a:xfrm>
          <a:off x="8699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45720</xdr:rowOff>
    </xdr:to>
    <xdr:cxnSp macro="">
      <xdr:nvCxnSpPr>
        <xdr:cNvPr id="129" name="直線コネクタ 128"/>
        <xdr:cNvCxnSpPr/>
      </xdr:nvCxnSpPr>
      <xdr:spPr>
        <a:xfrm flipV="1">
          <a:off x="8750300" y="707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170180</xdr:rowOff>
    </xdr:from>
    <xdr:to>
      <xdr:col>41</xdr:col>
      <xdr:colOff>101600</xdr:colOff>
      <xdr:row>41</xdr:row>
      <xdr:rowOff>100330</xdr:rowOff>
    </xdr:to>
    <xdr:sp macro="" textlink="">
      <xdr:nvSpPr>
        <xdr:cNvPr id="130" name="楕円 129"/>
        <xdr:cNvSpPr/>
      </xdr:nvSpPr>
      <xdr:spPr>
        <a:xfrm>
          <a:off x="7810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45720</xdr:rowOff>
    </xdr:from>
    <xdr:to>
      <xdr:col>45</xdr:col>
      <xdr:colOff>177800</xdr:colOff>
      <xdr:row>41</xdr:row>
      <xdr:rowOff>49530</xdr:rowOff>
    </xdr:to>
    <xdr:cxnSp macro="">
      <xdr:nvCxnSpPr>
        <xdr:cNvPr id="131" name="直線コネクタ 130"/>
        <xdr:cNvCxnSpPr/>
      </xdr:nvCxnSpPr>
      <xdr:spPr>
        <a:xfrm flipV="1">
          <a:off x="7861300" y="707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52087</xdr:rowOff>
    </xdr:from>
    <xdr:ext cx="469744" cy="259045"/>
    <xdr:sp macro="" textlink="">
      <xdr:nvSpPr>
        <xdr:cNvPr id="132" name="n_1aveValue【図書館】&#10;一人当たり面積"/>
        <xdr:cNvSpPr txBox="1"/>
      </xdr:nvSpPr>
      <xdr:spPr>
        <a:xfrm>
          <a:off x="9391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120667</xdr:rowOff>
    </xdr:from>
    <xdr:ext cx="469744" cy="259045"/>
    <xdr:sp macro="" textlink="">
      <xdr:nvSpPr>
        <xdr:cNvPr id="133" name="n_2aveValue【図書館】&#10;一人当たり面積"/>
        <xdr:cNvSpPr txBox="1"/>
      </xdr:nvSpPr>
      <xdr:spPr>
        <a:xfrm>
          <a:off x="8515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4" name="n_3ave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83837</xdr:rowOff>
    </xdr:from>
    <xdr:ext cx="469744" cy="259045"/>
    <xdr:sp macro="" textlink="">
      <xdr:nvSpPr>
        <xdr:cNvPr id="135" name="n_1mainValue【図書館】&#10;一人当たり面積"/>
        <xdr:cNvSpPr txBox="1"/>
      </xdr:nvSpPr>
      <xdr:spPr>
        <a:xfrm>
          <a:off x="9391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87647</xdr:rowOff>
    </xdr:from>
    <xdr:ext cx="469744" cy="259045"/>
    <xdr:sp macro="" textlink="">
      <xdr:nvSpPr>
        <xdr:cNvPr id="136" name="n_2mainValue【図書館】&#10;一人当たり面積"/>
        <xdr:cNvSpPr txBox="1"/>
      </xdr:nvSpPr>
      <xdr:spPr>
        <a:xfrm>
          <a:off x="8515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91457</xdr:rowOff>
    </xdr:from>
    <xdr:ext cx="469744" cy="259045"/>
    <xdr:sp macro="" textlink="">
      <xdr:nvSpPr>
        <xdr:cNvPr id="137" name="n_3mainValue【図書館】&#10;一人当たり面積"/>
        <xdr:cNvSpPr txBox="1"/>
      </xdr:nvSpPr>
      <xdr:spPr>
        <a:xfrm>
          <a:off x="76264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162" name="直線コネクタ 161"/>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63"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64" name="直線コネクタ 163"/>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167" name="【体育館・プール】&#10;有形固定資産減価償却率平均値テキスト"/>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68" name="フローチャート: 判断 167"/>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169" name="フローチャート: 判断 168"/>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70" name="フローチャート: 判断 169"/>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168275</xdr:rowOff>
    </xdr:from>
    <xdr:to>
      <xdr:col>10</xdr:col>
      <xdr:colOff>165100</xdr:colOff>
      <xdr:row>60</xdr:row>
      <xdr:rowOff>98425</xdr:rowOff>
    </xdr:to>
    <xdr:sp macro="" textlink="">
      <xdr:nvSpPr>
        <xdr:cNvPr id="171" name="フローチャート: 判断 170"/>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44450</xdr:rowOff>
    </xdr:from>
    <xdr:to>
      <xdr:col>24</xdr:col>
      <xdr:colOff>114300</xdr:colOff>
      <xdr:row>55</xdr:row>
      <xdr:rowOff>146050</xdr:rowOff>
    </xdr:to>
    <xdr:sp macro="" textlink="">
      <xdr:nvSpPr>
        <xdr:cNvPr id="177" name="楕円 176"/>
        <xdr:cNvSpPr/>
      </xdr:nvSpPr>
      <xdr:spPr>
        <a:xfrm>
          <a:off x="4584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469744" cy="259045"/>
    <xdr:sp macro="" textlink="">
      <xdr:nvSpPr>
        <xdr:cNvPr id="178" name="【体育館・プール】&#10;有形固定資産減価償却率該当値テキスト"/>
        <xdr:cNvSpPr txBox="1"/>
      </xdr:nvSpPr>
      <xdr:spPr>
        <a:xfrm>
          <a:off x="467360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63500</xdr:rowOff>
    </xdr:from>
    <xdr:to>
      <xdr:col>20</xdr:col>
      <xdr:colOff>38100</xdr:colOff>
      <xdr:row>55</xdr:row>
      <xdr:rowOff>165100</xdr:rowOff>
    </xdr:to>
    <xdr:sp macro="" textlink="">
      <xdr:nvSpPr>
        <xdr:cNvPr id="179" name="楕円 178"/>
        <xdr:cNvSpPr/>
      </xdr:nvSpPr>
      <xdr:spPr>
        <a:xfrm>
          <a:off x="3746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95250</xdr:rowOff>
    </xdr:from>
    <xdr:to>
      <xdr:col>24</xdr:col>
      <xdr:colOff>63500</xdr:colOff>
      <xdr:row>55</xdr:row>
      <xdr:rowOff>114300</xdr:rowOff>
    </xdr:to>
    <xdr:cxnSp macro="">
      <xdr:nvCxnSpPr>
        <xdr:cNvPr id="180" name="直線コネクタ 179"/>
        <xdr:cNvCxnSpPr/>
      </xdr:nvCxnSpPr>
      <xdr:spPr>
        <a:xfrm flipV="1">
          <a:off x="3797300" y="9525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113030</xdr:rowOff>
    </xdr:from>
    <xdr:to>
      <xdr:col>15</xdr:col>
      <xdr:colOff>101600</xdr:colOff>
      <xdr:row>56</xdr:row>
      <xdr:rowOff>43180</xdr:rowOff>
    </xdr:to>
    <xdr:sp macro="" textlink="">
      <xdr:nvSpPr>
        <xdr:cNvPr id="181" name="楕円 180"/>
        <xdr:cNvSpPr/>
      </xdr:nvSpPr>
      <xdr:spPr>
        <a:xfrm>
          <a:off x="28575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114300</xdr:rowOff>
    </xdr:from>
    <xdr:to>
      <xdr:col>19</xdr:col>
      <xdr:colOff>177800</xdr:colOff>
      <xdr:row>55</xdr:row>
      <xdr:rowOff>163830</xdr:rowOff>
    </xdr:to>
    <xdr:cxnSp macro="">
      <xdr:nvCxnSpPr>
        <xdr:cNvPr id="182" name="直線コネクタ 181"/>
        <xdr:cNvCxnSpPr/>
      </xdr:nvCxnSpPr>
      <xdr:spPr>
        <a:xfrm flipV="1">
          <a:off x="2908300" y="95440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13970</xdr:rowOff>
    </xdr:from>
    <xdr:to>
      <xdr:col>10</xdr:col>
      <xdr:colOff>165100</xdr:colOff>
      <xdr:row>57</xdr:row>
      <xdr:rowOff>115570</xdr:rowOff>
    </xdr:to>
    <xdr:sp macro="" textlink="">
      <xdr:nvSpPr>
        <xdr:cNvPr id="183" name="楕円 182"/>
        <xdr:cNvSpPr/>
      </xdr:nvSpPr>
      <xdr:spPr>
        <a:xfrm>
          <a:off x="1968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163830</xdr:rowOff>
    </xdr:from>
    <xdr:to>
      <xdr:col>15</xdr:col>
      <xdr:colOff>50800</xdr:colOff>
      <xdr:row>57</xdr:row>
      <xdr:rowOff>64770</xdr:rowOff>
    </xdr:to>
    <xdr:cxnSp macro="">
      <xdr:nvCxnSpPr>
        <xdr:cNvPr id="184" name="直線コネクタ 183"/>
        <xdr:cNvCxnSpPr/>
      </xdr:nvCxnSpPr>
      <xdr:spPr>
        <a:xfrm flipV="1">
          <a:off x="2019300" y="95935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11447</xdr:rowOff>
    </xdr:from>
    <xdr:ext cx="405111" cy="259045"/>
    <xdr:sp macro="" textlink="">
      <xdr:nvSpPr>
        <xdr:cNvPr id="185" name="n_1aveValue【体育館・プール】&#10;有形固定資産減価償却率"/>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60977</xdr:rowOff>
    </xdr:from>
    <xdr:ext cx="405111" cy="259045"/>
    <xdr:sp macro="" textlink="">
      <xdr:nvSpPr>
        <xdr:cNvPr id="186" name="n_2aveValue【体育館・プール】&#10;有形固定資産減価償却率"/>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89552</xdr:rowOff>
    </xdr:from>
    <xdr:ext cx="405111" cy="259045"/>
    <xdr:sp macro="" textlink="">
      <xdr:nvSpPr>
        <xdr:cNvPr id="187" name="n_3aveValue【体育館・プール】&#10;有形固定資産減価償却率"/>
        <xdr:cNvSpPr txBox="1"/>
      </xdr:nvSpPr>
      <xdr:spPr>
        <a:xfrm>
          <a:off x="1816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10177</xdr:rowOff>
    </xdr:from>
    <xdr:ext cx="405111" cy="259045"/>
    <xdr:sp macro="" textlink="">
      <xdr:nvSpPr>
        <xdr:cNvPr id="188" name="n_1mainValue【体育館・プール】&#10;有形固定資産減価償却率"/>
        <xdr:cNvSpPr txBox="1"/>
      </xdr:nvSpPr>
      <xdr:spPr>
        <a:xfrm>
          <a:off x="35820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59707</xdr:rowOff>
    </xdr:from>
    <xdr:ext cx="405111" cy="259045"/>
    <xdr:sp macro="" textlink="">
      <xdr:nvSpPr>
        <xdr:cNvPr id="189" name="n_2mainValue【体育館・プール】&#10;有形固定資産減価償却率"/>
        <xdr:cNvSpPr txBox="1"/>
      </xdr:nvSpPr>
      <xdr:spPr>
        <a:xfrm>
          <a:off x="2705744" y="931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132097</xdr:rowOff>
    </xdr:from>
    <xdr:ext cx="405111" cy="259045"/>
    <xdr:sp macro="" textlink="">
      <xdr:nvSpPr>
        <xdr:cNvPr id="190" name="n_3mainValue【体育館・プール】&#10;有形固定資産減価償却率"/>
        <xdr:cNvSpPr txBox="1"/>
      </xdr:nvSpPr>
      <xdr:spPr>
        <a:xfrm>
          <a:off x="1816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2" name="テキスト ボックス 20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204" name="テキスト ボックス 203"/>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06" name="テキスト ボックス 205"/>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08" name="テキスト ボックス 207"/>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10" name="テキスト ボックス 209"/>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212" name="直線コネクタ 211"/>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213" name="【体育館・プール】&#10;一人当たり面積最小値テキスト"/>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214" name="直線コネクタ 213"/>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215" name="【体育館・プール】&#10;一人当たり面積最大値テキスト"/>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216" name="直線コネクタ 215"/>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217" name="【体育館・プール】&#10;一人当たり面積平均値テキスト"/>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218" name="フローチャート: 判断 217"/>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219" name="フローチャート: 判断 218"/>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108374</xdr:rowOff>
    </xdr:from>
    <xdr:to>
      <xdr:col>46</xdr:col>
      <xdr:colOff>38100</xdr:colOff>
      <xdr:row>64</xdr:row>
      <xdr:rowOff>38524</xdr:rowOff>
    </xdr:to>
    <xdr:sp macro="" textlink="">
      <xdr:nvSpPr>
        <xdr:cNvPr id="220" name="フローチャート: 判断 219"/>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110294</xdr:rowOff>
    </xdr:from>
    <xdr:to>
      <xdr:col>41</xdr:col>
      <xdr:colOff>101600</xdr:colOff>
      <xdr:row>64</xdr:row>
      <xdr:rowOff>40444</xdr:rowOff>
    </xdr:to>
    <xdr:sp macro="" textlink="">
      <xdr:nvSpPr>
        <xdr:cNvPr id="221" name="フローチャート: 判断 220"/>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117839</xdr:rowOff>
    </xdr:from>
    <xdr:to>
      <xdr:col>55</xdr:col>
      <xdr:colOff>50800</xdr:colOff>
      <xdr:row>64</xdr:row>
      <xdr:rowOff>47989</xdr:rowOff>
    </xdr:to>
    <xdr:sp macro="" textlink="">
      <xdr:nvSpPr>
        <xdr:cNvPr id="227" name="楕円 226"/>
        <xdr:cNvSpPr/>
      </xdr:nvSpPr>
      <xdr:spPr>
        <a:xfrm>
          <a:off x="10426700" y="109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51140</xdr:rowOff>
    </xdr:from>
    <xdr:ext cx="469744" cy="259045"/>
    <xdr:sp macro="" textlink="">
      <xdr:nvSpPr>
        <xdr:cNvPr id="228" name="【体育館・プール】&#10;一人当たり面積該当値テキスト"/>
        <xdr:cNvSpPr txBox="1"/>
      </xdr:nvSpPr>
      <xdr:spPr>
        <a:xfrm>
          <a:off x="10515600" y="108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117907</xdr:rowOff>
    </xdr:from>
    <xdr:to>
      <xdr:col>50</xdr:col>
      <xdr:colOff>165100</xdr:colOff>
      <xdr:row>64</xdr:row>
      <xdr:rowOff>48057</xdr:rowOff>
    </xdr:to>
    <xdr:sp macro="" textlink="">
      <xdr:nvSpPr>
        <xdr:cNvPr id="229" name="楕円 228"/>
        <xdr:cNvSpPr/>
      </xdr:nvSpPr>
      <xdr:spPr>
        <a:xfrm>
          <a:off x="9588500" y="1091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168639</xdr:rowOff>
    </xdr:from>
    <xdr:to>
      <xdr:col>55</xdr:col>
      <xdr:colOff>0</xdr:colOff>
      <xdr:row>63</xdr:row>
      <xdr:rowOff>168707</xdr:rowOff>
    </xdr:to>
    <xdr:cxnSp macro="">
      <xdr:nvCxnSpPr>
        <xdr:cNvPr id="230" name="直線コネクタ 229"/>
        <xdr:cNvCxnSpPr/>
      </xdr:nvCxnSpPr>
      <xdr:spPr>
        <a:xfrm flipV="1">
          <a:off x="9639300" y="10969989"/>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117952</xdr:rowOff>
    </xdr:from>
    <xdr:to>
      <xdr:col>46</xdr:col>
      <xdr:colOff>38100</xdr:colOff>
      <xdr:row>64</xdr:row>
      <xdr:rowOff>48102</xdr:rowOff>
    </xdr:to>
    <xdr:sp macro="" textlink="">
      <xdr:nvSpPr>
        <xdr:cNvPr id="231" name="楕円 230"/>
        <xdr:cNvSpPr/>
      </xdr:nvSpPr>
      <xdr:spPr>
        <a:xfrm>
          <a:off x="8699500" y="109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168707</xdr:rowOff>
    </xdr:from>
    <xdr:to>
      <xdr:col>50</xdr:col>
      <xdr:colOff>114300</xdr:colOff>
      <xdr:row>63</xdr:row>
      <xdr:rowOff>168752</xdr:rowOff>
    </xdr:to>
    <xdr:cxnSp macro="">
      <xdr:nvCxnSpPr>
        <xdr:cNvPr id="232" name="直線コネクタ 231"/>
        <xdr:cNvCxnSpPr/>
      </xdr:nvCxnSpPr>
      <xdr:spPr>
        <a:xfrm flipV="1">
          <a:off x="8750300" y="1097005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109174</xdr:rowOff>
    </xdr:from>
    <xdr:to>
      <xdr:col>41</xdr:col>
      <xdr:colOff>101600</xdr:colOff>
      <xdr:row>64</xdr:row>
      <xdr:rowOff>39324</xdr:rowOff>
    </xdr:to>
    <xdr:sp macro="" textlink="">
      <xdr:nvSpPr>
        <xdr:cNvPr id="233" name="楕円 232"/>
        <xdr:cNvSpPr/>
      </xdr:nvSpPr>
      <xdr:spPr>
        <a:xfrm>
          <a:off x="7810500" y="109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159974</xdr:rowOff>
    </xdr:from>
    <xdr:to>
      <xdr:col>45</xdr:col>
      <xdr:colOff>177800</xdr:colOff>
      <xdr:row>63</xdr:row>
      <xdr:rowOff>168752</xdr:rowOff>
    </xdr:to>
    <xdr:cxnSp macro="">
      <xdr:nvCxnSpPr>
        <xdr:cNvPr id="234" name="直線コネクタ 233"/>
        <xdr:cNvCxnSpPr/>
      </xdr:nvCxnSpPr>
      <xdr:spPr>
        <a:xfrm>
          <a:off x="7861300" y="10961324"/>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50205</xdr:rowOff>
    </xdr:from>
    <xdr:ext cx="469744" cy="259045"/>
    <xdr:sp macro="" textlink="">
      <xdr:nvSpPr>
        <xdr:cNvPr id="235" name="n_1aveValue【体育館・プール】&#10;一人当たり面積"/>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55051</xdr:rowOff>
    </xdr:from>
    <xdr:ext cx="469744" cy="259045"/>
    <xdr:sp macro="" textlink="">
      <xdr:nvSpPr>
        <xdr:cNvPr id="236" name="n_2aveValue【体育館・プール】&#10;一人当たり面積"/>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31571</xdr:rowOff>
    </xdr:from>
    <xdr:ext cx="469744" cy="259045"/>
    <xdr:sp macro="" textlink="">
      <xdr:nvSpPr>
        <xdr:cNvPr id="237" name="n_3aveValue【体育館・プール】&#10;一人当たり面積"/>
        <xdr:cNvSpPr txBox="1"/>
      </xdr:nvSpPr>
      <xdr:spPr>
        <a:xfrm>
          <a:off x="7626427" y="1100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39184</xdr:rowOff>
    </xdr:from>
    <xdr:ext cx="469744" cy="259045"/>
    <xdr:sp macro="" textlink="">
      <xdr:nvSpPr>
        <xdr:cNvPr id="238" name="n_1mainValue【体育館・プール】&#10;一人当たり面積"/>
        <xdr:cNvSpPr txBox="1"/>
      </xdr:nvSpPr>
      <xdr:spPr>
        <a:xfrm>
          <a:off x="9391727" y="1101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39229</xdr:rowOff>
    </xdr:from>
    <xdr:ext cx="469744" cy="259045"/>
    <xdr:sp macro="" textlink="">
      <xdr:nvSpPr>
        <xdr:cNvPr id="239" name="n_2mainValue【体育館・プール】&#10;一人当たり面積"/>
        <xdr:cNvSpPr txBox="1"/>
      </xdr:nvSpPr>
      <xdr:spPr>
        <a:xfrm>
          <a:off x="8515427" y="1101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55851</xdr:rowOff>
    </xdr:from>
    <xdr:ext cx="469744" cy="259045"/>
    <xdr:sp macro="" textlink="">
      <xdr:nvSpPr>
        <xdr:cNvPr id="240" name="n_3mainValue【体育館・プール】&#10;一人当たり面積"/>
        <xdr:cNvSpPr txBox="1"/>
      </xdr:nvSpPr>
      <xdr:spPr>
        <a:xfrm>
          <a:off x="7626427" y="1068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9" name="正方形/長方形 2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0" name="正方形/長方形 2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1" name="正方形/長方形 2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2" name="正方形/長方形 2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3" name="正方形/長方形 2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4" name="正方形/長方形 2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5" name="正方形/長方形 2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6" name="正方形/長方形 25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5" name="テキスト ボックス 2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6" name="直線コネクタ 2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7" name="直線コネクタ 26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8" name="テキスト ボックス 26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9" name="直線コネクタ 26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0" name="テキスト ボックス 26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1" name="直線コネクタ 27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2" name="テキスト ボックス 27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3" name="直線コネクタ 27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4" name="テキスト ボックス 27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5" name="直線コネクタ 27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6" name="テキスト ボックス 27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7" name="直線コネクタ 27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8" name="テキスト ボックス 27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9" name="直線コネクタ 2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0" name="テキスト ボックス 27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282" name="直線コネクタ 281"/>
        <xdr:cNvCxnSpPr/>
      </xdr:nvCxnSpPr>
      <xdr:spPr>
        <a:xfrm flipV="1">
          <a:off x="4634865" y="1709057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283" name="【市民会館】&#10;有形固定資産減価償却率最小値テキスト"/>
        <xdr:cNvSpPr txBox="1"/>
      </xdr:nvSpPr>
      <xdr:spPr>
        <a:xfrm>
          <a:off x="4673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284" name="直線コネクタ 283"/>
        <xdr:cNvCxnSpPr/>
      </xdr:nvCxnSpPr>
      <xdr:spPr>
        <a:xfrm>
          <a:off x="4546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85"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86" name="直線コネクタ 285"/>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287" name="【市民会館】&#10;有形固定資産減価償却率平均値テキスト"/>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288" name="フローチャート: 判断 287"/>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289" name="フローチャート: 判断 288"/>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290" name="フローチャート: 判断 289"/>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291" name="フローチャート: 判断 290"/>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2" name="テキスト ボックス 29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3" name="テキスト ボックス 29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4" name="テキスト ボックス 29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5" name="テキスト ボックス 29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6" name="テキスト ボックス 29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170724</xdr:rowOff>
    </xdr:from>
    <xdr:to>
      <xdr:col>24</xdr:col>
      <xdr:colOff>114300</xdr:colOff>
      <xdr:row>103</xdr:row>
      <xdr:rowOff>100874</xdr:rowOff>
    </xdr:to>
    <xdr:sp macro="" textlink="">
      <xdr:nvSpPr>
        <xdr:cNvPr id="297" name="楕円 296"/>
        <xdr:cNvSpPr/>
      </xdr:nvSpPr>
      <xdr:spPr>
        <a:xfrm>
          <a:off x="45847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22151</xdr:rowOff>
    </xdr:from>
    <xdr:ext cx="405111" cy="259045"/>
    <xdr:sp macro="" textlink="">
      <xdr:nvSpPr>
        <xdr:cNvPr id="298" name="【市民会館】&#10;有形固定資産減価償却率該当値テキスト"/>
        <xdr:cNvSpPr txBox="1"/>
      </xdr:nvSpPr>
      <xdr:spPr>
        <a:xfrm>
          <a:off x="4673600" y="1751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43362</xdr:rowOff>
    </xdr:from>
    <xdr:to>
      <xdr:col>20</xdr:col>
      <xdr:colOff>38100</xdr:colOff>
      <xdr:row>103</xdr:row>
      <xdr:rowOff>144962</xdr:rowOff>
    </xdr:to>
    <xdr:sp macro="" textlink="">
      <xdr:nvSpPr>
        <xdr:cNvPr id="299" name="楕円 298"/>
        <xdr:cNvSpPr/>
      </xdr:nvSpPr>
      <xdr:spPr>
        <a:xfrm>
          <a:off x="3746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50074</xdr:rowOff>
    </xdr:from>
    <xdr:to>
      <xdr:col>24</xdr:col>
      <xdr:colOff>63500</xdr:colOff>
      <xdr:row>103</xdr:row>
      <xdr:rowOff>94162</xdr:rowOff>
    </xdr:to>
    <xdr:cxnSp macro="">
      <xdr:nvCxnSpPr>
        <xdr:cNvPr id="300" name="直線コネクタ 299"/>
        <xdr:cNvCxnSpPr/>
      </xdr:nvCxnSpPr>
      <xdr:spPr>
        <a:xfrm flipV="1">
          <a:off x="3797300" y="17709424"/>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87449</xdr:rowOff>
    </xdr:from>
    <xdr:to>
      <xdr:col>15</xdr:col>
      <xdr:colOff>101600</xdr:colOff>
      <xdr:row>104</xdr:row>
      <xdr:rowOff>17599</xdr:rowOff>
    </xdr:to>
    <xdr:sp macro="" textlink="">
      <xdr:nvSpPr>
        <xdr:cNvPr id="301" name="楕円 300"/>
        <xdr:cNvSpPr/>
      </xdr:nvSpPr>
      <xdr:spPr>
        <a:xfrm>
          <a:off x="2857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94162</xdr:rowOff>
    </xdr:from>
    <xdr:to>
      <xdr:col>19</xdr:col>
      <xdr:colOff>177800</xdr:colOff>
      <xdr:row>103</xdr:row>
      <xdr:rowOff>138249</xdr:rowOff>
    </xdr:to>
    <xdr:cxnSp macro="">
      <xdr:nvCxnSpPr>
        <xdr:cNvPr id="302" name="直線コネクタ 301"/>
        <xdr:cNvCxnSpPr/>
      </xdr:nvCxnSpPr>
      <xdr:spPr>
        <a:xfrm flipV="1">
          <a:off x="2908300" y="177535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149498</xdr:rowOff>
    </xdr:from>
    <xdr:to>
      <xdr:col>10</xdr:col>
      <xdr:colOff>165100</xdr:colOff>
      <xdr:row>104</xdr:row>
      <xdr:rowOff>79648</xdr:rowOff>
    </xdr:to>
    <xdr:sp macro="" textlink="">
      <xdr:nvSpPr>
        <xdr:cNvPr id="303" name="楕円 302"/>
        <xdr:cNvSpPr/>
      </xdr:nvSpPr>
      <xdr:spPr>
        <a:xfrm>
          <a:off x="1968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138249</xdr:rowOff>
    </xdr:from>
    <xdr:to>
      <xdr:col>15</xdr:col>
      <xdr:colOff>50800</xdr:colOff>
      <xdr:row>104</xdr:row>
      <xdr:rowOff>28848</xdr:rowOff>
    </xdr:to>
    <xdr:cxnSp macro="">
      <xdr:nvCxnSpPr>
        <xdr:cNvPr id="304" name="直線コネクタ 303"/>
        <xdr:cNvCxnSpPr/>
      </xdr:nvCxnSpPr>
      <xdr:spPr>
        <a:xfrm flipV="1">
          <a:off x="2019300" y="1779759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114861</xdr:rowOff>
    </xdr:from>
    <xdr:ext cx="405111" cy="259045"/>
    <xdr:sp macro="" textlink="">
      <xdr:nvSpPr>
        <xdr:cNvPr id="305" name="n_1aveValue【市民会館】&#10;有形固定資産減価償却率"/>
        <xdr:cNvSpPr txBox="1"/>
      </xdr:nvSpPr>
      <xdr:spPr>
        <a:xfrm>
          <a:off x="35820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90369</xdr:rowOff>
    </xdr:from>
    <xdr:ext cx="405111" cy="259045"/>
    <xdr:sp macro="" textlink="">
      <xdr:nvSpPr>
        <xdr:cNvPr id="306" name="n_2aveValue【市民会館】&#10;有形固定資産減価償却率"/>
        <xdr:cNvSpPr txBox="1"/>
      </xdr:nvSpPr>
      <xdr:spPr>
        <a:xfrm>
          <a:off x="27057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307" name="n_3aveValue【市民会館】&#10;有形固定資産減価償却率"/>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161489</xdr:rowOff>
    </xdr:from>
    <xdr:ext cx="405111" cy="259045"/>
    <xdr:sp macro="" textlink="">
      <xdr:nvSpPr>
        <xdr:cNvPr id="308" name="n_1mainValue【市民会館】&#10;有形固定資産減価償却率"/>
        <xdr:cNvSpPr txBox="1"/>
      </xdr:nvSpPr>
      <xdr:spPr>
        <a:xfrm>
          <a:off x="35820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34126</xdr:rowOff>
    </xdr:from>
    <xdr:ext cx="405111" cy="259045"/>
    <xdr:sp macro="" textlink="">
      <xdr:nvSpPr>
        <xdr:cNvPr id="309" name="n_2mainValue【市民会館】&#10;有形固定資産減価償却率"/>
        <xdr:cNvSpPr txBox="1"/>
      </xdr:nvSpPr>
      <xdr:spPr>
        <a:xfrm>
          <a:off x="27057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96175</xdr:rowOff>
    </xdr:from>
    <xdr:ext cx="405111" cy="259045"/>
    <xdr:sp macro="" textlink="">
      <xdr:nvSpPr>
        <xdr:cNvPr id="310" name="n_3mainValue【市民会館】&#10;有形固定資産減価償却率"/>
        <xdr:cNvSpPr txBox="1"/>
      </xdr:nvSpPr>
      <xdr:spPr>
        <a:xfrm>
          <a:off x="1816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1" name="直線コネクタ 3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2" name="テキスト ボックス 3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3" name="直線コネクタ 3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4" name="テキスト ボックス 3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5" name="直線コネクタ 3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6" name="テキスト ボックス 3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7" name="直線コネクタ 3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8" name="テキスト ボックス 3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9" name="直線コネクタ 3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0" name="テキスト ボックス 3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1" name="直線コネクタ 3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2" name="テキスト ボックス 3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334" name="直線コネクタ 333"/>
        <xdr:cNvCxnSpPr/>
      </xdr:nvCxnSpPr>
      <xdr:spPr>
        <a:xfrm flipV="1">
          <a:off x="10476865" y="17275302"/>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335" name="【市民会館】&#10;一人当たり面積最小値テキスト"/>
        <xdr:cNvSpPr txBox="1"/>
      </xdr:nvSpPr>
      <xdr:spPr>
        <a:xfrm>
          <a:off x="10515600"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336" name="直線コネクタ 335"/>
        <xdr:cNvCxnSpPr/>
      </xdr:nvCxnSpPr>
      <xdr:spPr>
        <a:xfrm>
          <a:off x="10388600" y="1863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337" name="【市民会館】&#10;一人当たり面積最大値テキスト"/>
        <xdr:cNvSpPr txBox="1"/>
      </xdr:nvSpPr>
      <xdr:spPr>
        <a:xfrm>
          <a:off x="10515600"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338" name="直線コネクタ 337"/>
        <xdr:cNvCxnSpPr/>
      </xdr:nvCxnSpPr>
      <xdr:spPr>
        <a:xfrm>
          <a:off x="10388600" y="1727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24655</xdr:rowOff>
    </xdr:from>
    <xdr:ext cx="469744" cy="259045"/>
    <xdr:sp macro="" textlink="">
      <xdr:nvSpPr>
        <xdr:cNvPr id="339" name="【市民会館】&#10;一人当たり面積平均値テキスト"/>
        <xdr:cNvSpPr txBox="1"/>
      </xdr:nvSpPr>
      <xdr:spPr>
        <a:xfrm>
          <a:off x="10515600" y="1819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340" name="フローチャート: 判断 339"/>
        <xdr:cNvSpPr/>
      </xdr:nvSpPr>
      <xdr:spPr>
        <a:xfrm>
          <a:off x="10426700" y="183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341" name="フローチャート: 判断 340"/>
        <xdr:cNvSpPr/>
      </xdr:nvSpPr>
      <xdr:spPr>
        <a:xfrm>
          <a:off x="9588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98552</xdr:rowOff>
    </xdr:from>
    <xdr:to>
      <xdr:col>46</xdr:col>
      <xdr:colOff>38100</xdr:colOff>
      <xdr:row>107</xdr:row>
      <xdr:rowOff>28702</xdr:rowOff>
    </xdr:to>
    <xdr:sp macro="" textlink="">
      <xdr:nvSpPr>
        <xdr:cNvPr id="342" name="フローチャート: 判断 341"/>
        <xdr:cNvSpPr/>
      </xdr:nvSpPr>
      <xdr:spPr>
        <a:xfrm>
          <a:off x="8699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148082</xdr:rowOff>
    </xdr:from>
    <xdr:to>
      <xdr:col>41</xdr:col>
      <xdr:colOff>101600</xdr:colOff>
      <xdr:row>107</xdr:row>
      <xdr:rowOff>78232</xdr:rowOff>
    </xdr:to>
    <xdr:sp macro="" textlink="">
      <xdr:nvSpPr>
        <xdr:cNvPr id="343" name="フローチャート: 判断 342"/>
        <xdr:cNvSpPr/>
      </xdr:nvSpPr>
      <xdr:spPr>
        <a:xfrm>
          <a:off x="7810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4" name="テキスト ボックス 34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5" name="テキスト ボックス 34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6" name="テキスト ボックス 34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7" name="テキスト ボックス 34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8" name="テキスト ボックス 34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10922</xdr:rowOff>
    </xdr:from>
    <xdr:to>
      <xdr:col>55</xdr:col>
      <xdr:colOff>50800</xdr:colOff>
      <xdr:row>108</xdr:row>
      <xdr:rowOff>112522</xdr:rowOff>
    </xdr:to>
    <xdr:sp macro="" textlink="">
      <xdr:nvSpPr>
        <xdr:cNvPr id="349" name="楕円 348"/>
        <xdr:cNvSpPr/>
      </xdr:nvSpPr>
      <xdr:spPr>
        <a:xfrm>
          <a:off x="10426700" y="185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97299</xdr:rowOff>
    </xdr:from>
    <xdr:ext cx="469744" cy="259045"/>
    <xdr:sp macro="" textlink="">
      <xdr:nvSpPr>
        <xdr:cNvPr id="350" name="【市民会館】&#10;一人当たり面積該当値テキスト"/>
        <xdr:cNvSpPr txBox="1"/>
      </xdr:nvSpPr>
      <xdr:spPr>
        <a:xfrm>
          <a:off x="10515600" y="1844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13208</xdr:rowOff>
    </xdr:from>
    <xdr:to>
      <xdr:col>50</xdr:col>
      <xdr:colOff>165100</xdr:colOff>
      <xdr:row>108</xdr:row>
      <xdr:rowOff>114808</xdr:rowOff>
    </xdr:to>
    <xdr:sp macro="" textlink="">
      <xdr:nvSpPr>
        <xdr:cNvPr id="351" name="楕円 350"/>
        <xdr:cNvSpPr/>
      </xdr:nvSpPr>
      <xdr:spPr>
        <a:xfrm>
          <a:off x="9588500" y="185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61722</xdr:rowOff>
    </xdr:from>
    <xdr:to>
      <xdr:col>55</xdr:col>
      <xdr:colOff>0</xdr:colOff>
      <xdr:row>108</xdr:row>
      <xdr:rowOff>64008</xdr:rowOff>
    </xdr:to>
    <xdr:cxnSp macro="">
      <xdr:nvCxnSpPr>
        <xdr:cNvPr id="352" name="直線コネクタ 351"/>
        <xdr:cNvCxnSpPr/>
      </xdr:nvCxnSpPr>
      <xdr:spPr>
        <a:xfrm flipV="1">
          <a:off x="9639300" y="185783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13970</xdr:rowOff>
    </xdr:from>
    <xdr:to>
      <xdr:col>46</xdr:col>
      <xdr:colOff>38100</xdr:colOff>
      <xdr:row>108</xdr:row>
      <xdr:rowOff>115570</xdr:rowOff>
    </xdr:to>
    <xdr:sp macro="" textlink="">
      <xdr:nvSpPr>
        <xdr:cNvPr id="353" name="楕円 352"/>
        <xdr:cNvSpPr/>
      </xdr:nvSpPr>
      <xdr:spPr>
        <a:xfrm>
          <a:off x="8699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64008</xdr:rowOff>
    </xdr:from>
    <xdr:to>
      <xdr:col>50</xdr:col>
      <xdr:colOff>114300</xdr:colOff>
      <xdr:row>108</xdr:row>
      <xdr:rowOff>64770</xdr:rowOff>
    </xdr:to>
    <xdr:cxnSp macro="">
      <xdr:nvCxnSpPr>
        <xdr:cNvPr id="354" name="直線コネクタ 353"/>
        <xdr:cNvCxnSpPr/>
      </xdr:nvCxnSpPr>
      <xdr:spPr>
        <a:xfrm flipV="1">
          <a:off x="8750300" y="1858060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15494</xdr:rowOff>
    </xdr:from>
    <xdr:to>
      <xdr:col>41</xdr:col>
      <xdr:colOff>101600</xdr:colOff>
      <xdr:row>108</xdr:row>
      <xdr:rowOff>117094</xdr:rowOff>
    </xdr:to>
    <xdr:sp macro="" textlink="">
      <xdr:nvSpPr>
        <xdr:cNvPr id="355" name="楕円 354"/>
        <xdr:cNvSpPr/>
      </xdr:nvSpPr>
      <xdr:spPr>
        <a:xfrm>
          <a:off x="7810500" y="185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64770</xdr:rowOff>
    </xdr:from>
    <xdr:to>
      <xdr:col>45</xdr:col>
      <xdr:colOff>177800</xdr:colOff>
      <xdr:row>108</xdr:row>
      <xdr:rowOff>66294</xdr:rowOff>
    </xdr:to>
    <xdr:cxnSp macro="">
      <xdr:nvCxnSpPr>
        <xdr:cNvPr id="356" name="直線コネクタ 355"/>
        <xdr:cNvCxnSpPr/>
      </xdr:nvCxnSpPr>
      <xdr:spPr>
        <a:xfrm flipV="1">
          <a:off x="7861300" y="1858137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56659</xdr:rowOff>
    </xdr:from>
    <xdr:ext cx="469744" cy="259045"/>
    <xdr:sp macro="" textlink="">
      <xdr:nvSpPr>
        <xdr:cNvPr id="357" name="n_1aveValue【市民会館】&#10;一人当たり面積"/>
        <xdr:cNvSpPr txBox="1"/>
      </xdr:nvSpPr>
      <xdr:spPr>
        <a:xfrm>
          <a:off x="93917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45229</xdr:rowOff>
    </xdr:from>
    <xdr:ext cx="469744" cy="259045"/>
    <xdr:sp macro="" textlink="">
      <xdr:nvSpPr>
        <xdr:cNvPr id="358" name="n_2aveValue【市民会館】&#10;一人当たり面積"/>
        <xdr:cNvSpPr txBox="1"/>
      </xdr:nvSpPr>
      <xdr:spPr>
        <a:xfrm>
          <a:off x="8515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94759</xdr:rowOff>
    </xdr:from>
    <xdr:ext cx="469744" cy="259045"/>
    <xdr:sp macro="" textlink="">
      <xdr:nvSpPr>
        <xdr:cNvPr id="359" name="n_3aveValue【市民会館】&#10;一人当たり面積"/>
        <xdr:cNvSpPr txBox="1"/>
      </xdr:nvSpPr>
      <xdr:spPr>
        <a:xfrm>
          <a:off x="7626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105935</xdr:rowOff>
    </xdr:from>
    <xdr:ext cx="469744" cy="259045"/>
    <xdr:sp macro="" textlink="">
      <xdr:nvSpPr>
        <xdr:cNvPr id="360" name="n_1mainValue【市民会館】&#10;一人当たり面積"/>
        <xdr:cNvSpPr txBox="1"/>
      </xdr:nvSpPr>
      <xdr:spPr>
        <a:xfrm>
          <a:off x="9391727" y="1862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106697</xdr:rowOff>
    </xdr:from>
    <xdr:ext cx="469744" cy="259045"/>
    <xdr:sp macro="" textlink="">
      <xdr:nvSpPr>
        <xdr:cNvPr id="361" name="n_2mainValue【市民会館】&#10;一人当たり面積"/>
        <xdr:cNvSpPr txBox="1"/>
      </xdr:nvSpPr>
      <xdr:spPr>
        <a:xfrm>
          <a:off x="8515427" y="186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108221</xdr:rowOff>
    </xdr:from>
    <xdr:ext cx="469744" cy="259045"/>
    <xdr:sp macro="" textlink="">
      <xdr:nvSpPr>
        <xdr:cNvPr id="362" name="n_3mainValue【市民会館】&#10;一人当たり面積"/>
        <xdr:cNvSpPr txBox="1"/>
      </xdr:nvSpPr>
      <xdr:spPr>
        <a:xfrm>
          <a:off x="7626427" y="186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7" name="正方形/長方形 3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8" name="正方形/長方形 3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9" name="正方形/長方形 3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0" name="正方形/長方形 3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1" name="正方形/長方形 3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2" name="正方形/長方形 3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3" name="正方形/長方形 3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4" name="正方形/長方形 39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5" name="正方形/長方形 3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6" name="正方形/長方形 3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7" name="正方形/長方形 3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8" name="正方形/長方形 3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9" name="正方形/長方形 3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0" name="正方形/長方形 3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1" name="正方形/長方形 4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2" name="正方形/長方形 40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03" name="正方形/長方形 40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4" name="正方形/長方形 40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5" name="正方形/長方形 40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6" name="正方形/長方形 40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7" name="正方形/長方形 40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8" name="正方形/長方形 40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9" name="正方形/長方形 40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0" name="正方形/長方形 40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11" name="正方形/長方形 4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2" name="正方形/長方形 4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3" name="正方形/長方形 4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4" name="正方形/長方形 4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5" name="正方形/長方形 4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6" name="正方形/長方形 4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7" name="正方形/長方形 4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8" name="正方形/長方形 4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9" name="テキスト ボックス 4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0" name="直線コネクタ 4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21" name="テキスト ボックス 42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22" name="直線コネクタ 42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23" name="テキスト ボックス 42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24" name="直線コネクタ 42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25" name="テキスト ボックス 42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26" name="直線コネクタ 42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27" name="テキスト ボックス 42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28" name="直線コネクタ 42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29" name="テキスト ボックス 42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30" name="直線コネクタ 42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31" name="テキスト ボックス 43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2" name="直線コネクタ 4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3" name="テキスト ボックス 4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435" name="直線コネクタ 434"/>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436"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437" name="直線コネクタ 436"/>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38"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39" name="直線コネクタ 43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440" name="【庁舎】&#10;有形固定資産減価償却率平均値テキスト"/>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441" name="フローチャート: 判断 440"/>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42" name="フローチャート: 判断 441"/>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443" name="フローチャート: 判断 442"/>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444" name="フローチャート: 判断 443"/>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5" name="テキスト ボックス 4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6" name="テキスト ボックス 4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7" name="テキスト ボックス 4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8" name="テキスト ボックス 4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9" name="テキスト ボックス 4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450" name="楕円 449"/>
        <xdr:cNvSpPr/>
      </xdr:nvSpPr>
      <xdr:spPr>
        <a:xfrm>
          <a:off x="162687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99077</xdr:rowOff>
    </xdr:from>
    <xdr:ext cx="405111" cy="259045"/>
    <xdr:sp macro="" textlink="">
      <xdr:nvSpPr>
        <xdr:cNvPr id="451" name="【庁舎】&#10;有形固定資産減価償却率該当値テキスト"/>
        <xdr:cNvSpPr txBox="1"/>
      </xdr:nvSpPr>
      <xdr:spPr>
        <a:xfrm>
          <a:off x="16357600"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168275</xdr:rowOff>
    </xdr:from>
    <xdr:to>
      <xdr:col>81</xdr:col>
      <xdr:colOff>101600</xdr:colOff>
      <xdr:row>105</xdr:row>
      <xdr:rowOff>98425</xdr:rowOff>
    </xdr:to>
    <xdr:sp macro="" textlink="">
      <xdr:nvSpPr>
        <xdr:cNvPr id="452" name="楕円 451"/>
        <xdr:cNvSpPr/>
      </xdr:nvSpPr>
      <xdr:spPr>
        <a:xfrm>
          <a:off x="15430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0</xdr:rowOff>
    </xdr:from>
    <xdr:to>
      <xdr:col>85</xdr:col>
      <xdr:colOff>127000</xdr:colOff>
      <xdr:row>105</xdr:row>
      <xdr:rowOff>47625</xdr:rowOff>
    </xdr:to>
    <xdr:cxnSp macro="">
      <xdr:nvCxnSpPr>
        <xdr:cNvPr id="453" name="直線コネクタ 452"/>
        <xdr:cNvCxnSpPr/>
      </xdr:nvCxnSpPr>
      <xdr:spPr>
        <a:xfrm flipV="1">
          <a:off x="15481300" y="180022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44450</xdr:rowOff>
    </xdr:from>
    <xdr:to>
      <xdr:col>76</xdr:col>
      <xdr:colOff>165100</xdr:colOff>
      <xdr:row>105</xdr:row>
      <xdr:rowOff>146050</xdr:rowOff>
    </xdr:to>
    <xdr:sp macro="" textlink="">
      <xdr:nvSpPr>
        <xdr:cNvPr id="454" name="楕円 453"/>
        <xdr:cNvSpPr/>
      </xdr:nvSpPr>
      <xdr:spPr>
        <a:xfrm>
          <a:off x="14541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47625</xdr:rowOff>
    </xdr:from>
    <xdr:to>
      <xdr:col>81</xdr:col>
      <xdr:colOff>50800</xdr:colOff>
      <xdr:row>105</xdr:row>
      <xdr:rowOff>95250</xdr:rowOff>
    </xdr:to>
    <xdr:cxnSp macro="">
      <xdr:nvCxnSpPr>
        <xdr:cNvPr id="455" name="直線コネクタ 454"/>
        <xdr:cNvCxnSpPr/>
      </xdr:nvCxnSpPr>
      <xdr:spPr>
        <a:xfrm flipV="1">
          <a:off x="14592300" y="180498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103505</xdr:rowOff>
    </xdr:from>
    <xdr:to>
      <xdr:col>72</xdr:col>
      <xdr:colOff>38100</xdr:colOff>
      <xdr:row>106</xdr:row>
      <xdr:rowOff>33655</xdr:rowOff>
    </xdr:to>
    <xdr:sp macro="" textlink="">
      <xdr:nvSpPr>
        <xdr:cNvPr id="456" name="楕円 455"/>
        <xdr:cNvSpPr/>
      </xdr:nvSpPr>
      <xdr:spPr>
        <a:xfrm>
          <a:off x="13652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95250</xdr:rowOff>
    </xdr:from>
    <xdr:to>
      <xdr:col>76</xdr:col>
      <xdr:colOff>114300</xdr:colOff>
      <xdr:row>105</xdr:row>
      <xdr:rowOff>154305</xdr:rowOff>
    </xdr:to>
    <xdr:cxnSp macro="">
      <xdr:nvCxnSpPr>
        <xdr:cNvPr id="457" name="直線コネクタ 456"/>
        <xdr:cNvCxnSpPr/>
      </xdr:nvCxnSpPr>
      <xdr:spPr>
        <a:xfrm flipV="1">
          <a:off x="13703300" y="180975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458" name="n_1ave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459" name="n_2aveValue【庁舎】&#10;有形固定資産減価償却率"/>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71138</xdr:rowOff>
    </xdr:from>
    <xdr:ext cx="405111" cy="259045"/>
    <xdr:sp macro="" textlink="">
      <xdr:nvSpPr>
        <xdr:cNvPr id="460" name="n_3aveValue【庁舎】&#10;有形固定資産減価償却率"/>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89552</xdr:rowOff>
    </xdr:from>
    <xdr:ext cx="405111" cy="259045"/>
    <xdr:sp macro="" textlink="">
      <xdr:nvSpPr>
        <xdr:cNvPr id="461" name="n_1mainValue【庁舎】&#10;有形固定資産減価償却率"/>
        <xdr:cNvSpPr txBox="1"/>
      </xdr:nvSpPr>
      <xdr:spPr>
        <a:xfrm>
          <a:off x="15266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137177</xdr:rowOff>
    </xdr:from>
    <xdr:ext cx="405111" cy="259045"/>
    <xdr:sp macro="" textlink="">
      <xdr:nvSpPr>
        <xdr:cNvPr id="462" name="n_2mainValue【庁舎】&#10;有形固定資産減価償却率"/>
        <xdr:cNvSpPr txBox="1"/>
      </xdr:nvSpPr>
      <xdr:spPr>
        <a:xfrm>
          <a:off x="14389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24782</xdr:rowOff>
    </xdr:from>
    <xdr:ext cx="405111" cy="259045"/>
    <xdr:sp macro="" textlink="">
      <xdr:nvSpPr>
        <xdr:cNvPr id="463" name="n_3mainValue【庁舎】&#10;有形固定資産減価償却率"/>
        <xdr:cNvSpPr txBox="1"/>
      </xdr:nvSpPr>
      <xdr:spPr>
        <a:xfrm>
          <a:off x="13500744"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64" name="正方形/長方形 4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5" name="正方形/長方形 4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6" name="正方形/長方形 4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7" name="正方形/長方形 4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8" name="正方形/長方形 4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9" name="正方形/長方形 4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0" name="正方形/長方形 4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1" name="正方形/長方形 4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72" name="テキスト ボックス 4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73" name="直線コネクタ 4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74" name="直線コネクタ 47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75" name="テキスト ボックス 47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76" name="直線コネクタ 47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477" name="テキスト ボックス 476"/>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78" name="直線コネクタ 47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479" name="テキスト ボックス 478"/>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80" name="直線コネクタ 47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481" name="テキスト ボックス 480"/>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82" name="直線コネクタ 4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483" name="テキスト ボックス 482"/>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485" name="直線コネクタ 484"/>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486"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487" name="直線コネクタ 486"/>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488"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489" name="直線コネクタ 488"/>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490" name="【庁舎】&#10;一人当たり面積平均値テキスト"/>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491" name="フローチャート: 判断 490"/>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492" name="フローチャート: 判断 491"/>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23096</xdr:rowOff>
    </xdr:from>
    <xdr:to>
      <xdr:col>107</xdr:col>
      <xdr:colOff>101600</xdr:colOff>
      <xdr:row>108</xdr:row>
      <xdr:rowOff>124696</xdr:rowOff>
    </xdr:to>
    <xdr:sp macro="" textlink="">
      <xdr:nvSpPr>
        <xdr:cNvPr id="493" name="フローチャート: 判断 492"/>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23174</xdr:rowOff>
    </xdr:from>
    <xdr:to>
      <xdr:col>102</xdr:col>
      <xdr:colOff>165100</xdr:colOff>
      <xdr:row>108</xdr:row>
      <xdr:rowOff>124774</xdr:rowOff>
    </xdr:to>
    <xdr:sp macro="" textlink="">
      <xdr:nvSpPr>
        <xdr:cNvPr id="494" name="フローチャート: 判断 493"/>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95" name="テキスト ボックス 4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6" name="テキスト ボックス 4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7" name="テキスト ボックス 4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8" name="テキスト ボックス 4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9" name="テキスト ボックス 4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22304</xdr:rowOff>
    </xdr:from>
    <xdr:to>
      <xdr:col>116</xdr:col>
      <xdr:colOff>114300</xdr:colOff>
      <xdr:row>108</xdr:row>
      <xdr:rowOff>123904</xdr:rowOff>
    </xdr:to>
    <xdr:sp macro="" textlink="">
      <xdr:nvSpPr>
        <xdr:cNvPr id="500" name="楕円 499"/>
        <xdr:cNvSpPr/>
      </xdr:nvSpPr>
      <xdr:spPr>
        <a:xfrm>
          <a:off x="22110700" y="1853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137333</xdr:rowOff>
    </xdr:from>
    <xdr:ext cx="469744" cy="259045"/>
    <xdr:sp macro="" textlink="">
      <xdr:nvSpPr>
        <xdr:cNvPr id="501" name="【庁舎】&#10;一人当たり面積該当値テキスト"/>
        <xdr:cNvSpPr txBox="1"/>
      </xdr:nvSpPr>
      <xdr:spPr>
        <a:xfrm>
          <a:off x="22199600" y="1848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22369</xdr:rowOff>
    </xdr:from>
    <xdr:to>
      <xdr:col>112</xdr:col>
      <xdr:colOff>38100</xdr:colOff>
      <xdr:row>108</xdr:row>
      <xdr:rowOff>123969</xdr:rowOff>
    </xdr:to>
    <xdr:sp macro="" textlink="">
      <xdr:nvSpPr>
        <xdr:cNvPr id="502" name="楕円 501"/>
        <xdr:cNvSpPr/>
      </xdr:nvSpPr>
      <xdr:spPr>
        <a:xfrm>
          <a:off x="21272500" y="1853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73104</xdr:rowOff>
    </xdr:from>
    <xdr:to>
      <xdr:col>116</xdr:col>
      <xdr:colOff>63500</xdr:colOff>
      <xdr:row>108</xdr:row>
      <xdr:rowOff>73169</xdr:rowOff>
    </xdr:to>
    <xdr:cxnSp macro="">
      <xdr:nvCxnSpPr>
        <xdr:cNvPr id="503" name="直線コネクタ 502"/>
        <xdr:cNvCxnSpPr/>
      </xdr:nvCxnSpPr>
      <xdr:spPr>
        <a:xfrm flipV="1">
          <a:off x="21323300" y="18589704"/>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22414</xdr:rowOff>
    </xdr:from>
    <xdr:to>
      <xdr:col>107</xdr:col>
      <xdr:colOff>101600</xdr:colOff>
      <xdr:row>108</xdr:row>
      <xdr:rowOff>124014</xdr:rowOff>
    </xdr:to>
    <xdr:sp macro="" textlink="">
      <xdr:nvSpPr>
        <xdr:cNvPr id="504" name="楕円 503"/>
        <xdr:cNvSpPr/>
      </xdr:nvSpPr>
      <xdr:spPr>
        <a:xfrm>
          <a:off x="20383500" y="185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73169</xdr:rowOff>
    </xdr:from>
    <xdr:to>
      <xdr:col>111</xdr:col>
      <xdr:colOff>177800</xdr:colOff>
      <xdr:row>108</xdr:row>
      <xdr:rowOff>73214</xdr:rowOff>
    </xdr:to>
    <xdr:cxnSp macro="">
      <xdr:nvCxnSpPr>
        <xdr:cNvPr id="505" name="直線コネクタ 504"/>
        <xdr:cNvCxnSpPr/>
      </xdr:nvCxnSpPr>
      <xdr:spPr>
        <a:xfrm flipV="1">
          <a:off x="20434300" y="18589769"/>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22465</xdr:rowOff>
    </xdr:from>
    <xdr:to>
      <xdr:col>102</xdr:col>
      <xdr:colOff>165100</xdr:colOff>
      <xdr:row>108</xdr:row>
      <xdr:rowOff>124065</xdr:rowOff>
    </xdr:to>
    <xdr:sp macro="" textlink="">
      <xdr:nvSpPr>
        <xdr:cNvPr id="506" name="楕円 505"/>
        <xdr:cNvSpPr/>
      </xdr:nvSpPr>
      <xdr:spPr>
        <a:xfrm>
          <a:off x="19494500" y="1853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73214</xdr:rowOff>
    </xdr:from>
    <xdr:to>
      <xdr:col>107</xdr:col>
      <xdr:colOff>50800</xdr:colOff>
      <xdr:row>108</xdr:row>
      <xdr:rowOff>73265</xdr:rowOff>
    </xdr:to>
    <xdr:cxnSp macro="">
      <xdr:nvCxnSpPr>
        <xdr:cNvPr id="507" name="直線コネクタ 506"/>
        <xdr:cNvCxnSpPr/>
      </xdr:nvCxnSpPr>
      <xdr:spPr>
        <a:xfrm flipV="1">
          <a:off x="19545300" y="18589814"/>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140464</xdr:rowOff>
    </xdr:from>
    <xdr:ext cx="469744" cy="259045"/>
    <xdr:sp macro="" textlink="">
      <xdr:nvSpPr>
        <xdr:cNvPr id="508" name="n_1aveValue【庁舎】&#10;一人当たり面積"/>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115823</xdr:rowOff>
    </xdr:from>
    <xdr:ext cx="469744" cy="259045"/>
    <xdr:sp macro="" textlink="">
      <xdr:nvSpPr>
        <xdr:cNvPr id="509" name="n_2aveValue【庁舎】&#10;一人当たり面積"/>
        <xdr:cNvSpPr txBox="1"/>
      </xdr:nvSpPr>
      <xdr:spPr>
        <a:xfrm>
          <a:off x="20199427" y="1863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115901</xdr:rowOff>
    </xdr:from>
    <xdr:ext cx="469744" cy="259045"/>
    <xdr:sp macro="" textlink="">
      <xdr:nvSpPr>
        <xdr:cNvPr id="510" name="n_3aveValue【庁舎】&#10;一人当たり面積"/>
        <xdr:cNvSpPr txBox="1"/>
      </xdr:nvSpPr>
      <xdr:spPr>
        <a:xfrm>
          <a:off x="19310427" y="186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115096</xdr:rowOff>
    </xdr:from>
    <xdr:ext cx="469744" cy="259045"/>
    <xdr:sp macro="" textlink="">
      <xdr:nvSpPr>
        <xdr:cNvPr id="511" name="n_1mainValue【庁舎】&#10;一人当たり面積"/>
        <xdr:cNvSpPr txBox="1"/>
      </xdr:nvSpPr>
      <xdr:spPr>
        <a:xfrm>
          <a:off x="21075727" y="1863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140541</xdr:rowOff>
    </xdr:from>
    <xdr:ext cx="469744" cy="259045"/>
    <xdr:sp macro="" textlink="">
      <xdr:nvSpPr>
        <xdr:cNvPr id="512" name="n_2mainValue【庁舎】&#10;一人当たり面積"/>
        <xdr:cNvSpPr txBox="1"/>
      </xdr:nvSpPr>
      <xdr:spPr>
        <a:xfrm>
          <a:off x="20199427" y="1831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140592</xdr:rowOff>
    </xdr:from>
    <xdr:ext cx="469744" cy="259045"/>
    <xdr:sp macro="" textlink="">
      <xdr:nvSpPr>
        <xdr:cNvPr id="513" name="n_3mainValue【庁舎】&#10;一人当たり面積"/>
        <xdr:cNvSpPr txBox="1"/>
      </xdr:nvSpPr>
      <xdr:spPr>
        <a:xfrm>
          <a:off x="19310427" y="1831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4" name="正方形/長方形 5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5" name="正方形/長方形 5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6" name="テキスト ボックス 5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類似団体と比較して有形固定資産減価償却率が高くなっている施設は、図書館、体育館・プール、市民会館である。</a:t>
          </a:r>
        </a:p>
        <a:p>
          <a:r>
            <a:rPr kumimoji="1" lang="ja-JP" altLang="en-US" sz="1300">
              <a:latin typeface="ＭＳ Ｐゴシック" panose="020B0600070205080204" pitchFamily="50" charset="-128"/>
              <a:ea typeface="ＭＳ Ｐゴシック" panose="020B0600070205080204" pitchFamily="50" charset="-128"/>
            </a:rPr>
            <a:t>　いずれの施設も、東西に長い町域であることから、多くの地区で体育館や地域総合センターを保有し、かつそれらの更新や大規模改修が進んでいないためである。</a:t>
          </a:r>
        </a:p>
        <a:p>
          <a:r>
            <a:rPr kumimoji="1" lang="ja-JP" altLang="en-US" sz="1300">
              <a:latin typeface="ＭＳ Ｐゴシック" panose="020B0600070205080204" pitchFamily="50" charset="-128"/>
              <a:ea typeface="ＭＳ Ｐゴシック" panose="020B0600070205080204" pitchFamily="50" charset="-128"/>
            </a:rPr>
            <a:t>　そのため、現在策定作業中の個別施設計画でしっかりとした議論を行う必要がある。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9,385
9,283
362.86
7,457,492
7,304,735
130,958
4,650,923
8,778,447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42.3</a:t>
          </a:r>
          <a:r>
            <a:rPr kumimoji="1" lang="ja-JP" altLang="en-US" sz="1300">
              <a:latin typeface="ＭＳ Ｐゴシック" panose="020B0600070205080204" pitchFamily="50" charset="-128"/>
              <a:ea typeface="ＭＳ Ｐゴシック" panose="020B0600070205080204" pitchFamily="50" charset="-128"/>
            </a:rPr>
            <a:t>％）に加え、町内に立地する企業が少ないことなどにより、財政基盤が弱く、類似団体平均を下回っている。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職員の定員管理適正化による人件費抑制や「財政改善の取組み」を進めることによる物件費及び補助費等の抑制に努めるとともに、緊急性や住民ニーズを的確に把握した事業の選択によるまちづくりを展開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15724</xdr:rowOff>
    </xdr:to>
    <xdr:cxnSp macro="">
      <xdr:nvCxnSpPr>
        <xdr:cNvPr id="70" name="直線コネクタ 69"/>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％改善したが、類似団体平均を上回っている。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類似団体平均を上回る要因として、報徳病院の診療所化に伴い、企業会計を廃止し一般会計へ編入したことにより、人件費を始めとする義務的経費が増加したことと、公債費が増加傾向にあることである。</a:t>
          </a:r>
        </a:p>
        <a:p>
          <a:r>
            <a:rPr kumimoji="1" lang="ja-JP" altLang="en-US" sz="1300">
              <a:latin typeface="ＭＳ Ｐゴシック" panose="020B0600070205080204" pitchFamily="50" charset="-128"/>
              <a:ea typeface="ＭＳ Ｐゴシック" panose="020B0600070205080204" pitchFamily="50" charset="-128"/>
            </a:rPr>
            <a:t>　人件費の削減に努めるため、従来から実施してきた技能労務職員と定数を超える医療職員の退職不補充を引続き実施する。</a:t>
          </a:r>
        </a:p>
        <a:p>
          <a:r>
            <a:rPr kumimoji="1" lang="ja-JP" altLang="en-US" sz="1300">
              <a:latin typeface="ＭＳ Ｐゴシック" panose="020B0600070205080204" pitchFamily="50" charset="-128"/>
              <a:ea typeface="ＭＳ Ｐゴシック" panose="020B0600070205080204" pitchFamily="50" charset="-128"/>
            </a:rPr>
            <a:t>　また、交付税の完全一本算定を迎える令和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年度に向け、事業の廃止・縮小を検討するなど経常経費の削減に努める。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48768</xdr:rowOff>
    </xdr:from>
    <xdr:to>
      <xdr:col>23</xdr:col>
      <xdr:colOff>133350</xdr:colOff>
      <xdr:row>66</xdr:row>
      <xdr:rowOff>104267</xdr:rowOff>
    </xdr:to>
    <xdr:cxnSp macro="">
      <xdr:nvCxnSpPr>
        <xdr:cNvPr id="131" name="直線コネクタ 130"/>
        <xdr:cNvCxnSpPr/>
      </xdr:nvCxnSpPr>
      <xdr:spPr>
        <a:xfrm flipV="1">
          <a:off x="4114800" y="11364468"/>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164719</xdr:rowOff>
    </xdr:from>
    <xdr:to>
      <xdr:col>19</xdr:col>
      <xdr:colOff>133350</xdr:colOff>
      <xdr:row>66</xdr:row>
      <xdr:rowOff>104267</xdr:rowOff>
    </xdr:to>
    <xdr:cxnSp macro="">
      <xdr:nvCxnSpPr>
        <xdr:cNvPr id="134" name="直線コネクタ 133"/>
        <xdr:cNvCxnSpPr/>
      </xdr:nvCxnSpPr>
      <xdr:spPr>
        <a:xfrm>
          <a:off x="3225800" y="11308969"/>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101981</xdr:rowOff>
    </xdr:from>
    <xdr:to>
      <xdr:col>15</xdr:col>
      <xdr:colOff>82550</xdr:colOff>
      <xdr:row>65</xdr:row>
      <xdr:rowOff>164719</xdr:rowOff>
    </xdr:to>
    <xdr:cxnSp macro="">
      <xdr:nvCxnSpPr>
        <xdr:cNvPr id="137" name="直線コネクタ 136"/>
        <xdr:cNvCxnSpPr/>
      </xdr:nvCxnSpPr>
      <xdr:spPr>
        <a:xfrm>
          <a:off x="2336800" y="11246231"/>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41656</xdr:rowOff>
    </xdr:from>
    <xdr:to>
      <xdr:col>11</xdr:col>
      <xdr:colOff>31750</xdr:colOff>
      <xdr:row>65</xdr:row>
      <xdr:rowOff>101981</xdr:rowOff>
    </xdr:to>
    <xdr:cxnSp macro="">
      <xdr:nvCxnSpPr>
        <xdr:cNvPr id="140" name="直線コネクタ 139"/>
        <xdr:cNvCxnSpPr/>
      </xdr:nvCxnSpPr>
      <xdr:spPr>
        <a:xfrm>
          <a:off x="1447800" y="1118590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7747</xdr:rowOff>
    </xdr:from>
    <xdr:to>
      <xdr:col>7</xdr:col>
      <xdr:colOff>31750</xdr:colOff>
      <xdr:row>65</xdr:row>
      <xdr:rowOff>109347</xdr:rowOff>
    </xdr:to>
    <xdr:sp macro="" textlink="">
      <xdr:nvSpPr>
        <xdr:cNvPr id="143" name="フローチャート: 判断 142"/>
        <xdr:cNvSpPr/>
      </xdr:nvSpPr>
      <xdr:spPr>
        <a:xfrm>
          <a:off x="1397000" y="1115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94124</xdr:rowOff>
    </xdr:from>
    <xdr:ext cx="762000" cy="259045"/>
    <xdr:sp macro="" textlink="">
      <xdr:nvSpPr>
        <xdr:cNvPr id="144" name="テキスト ボックス 143"/>
        <xdr:cNvSpPr txBox="1"/>
      </xdr:nvSpPr>
      <xdr:spPr>
        <a:xfrm>
          <a:off x="1066800" y="1123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169418</xdr:rowOff>
    </xdr:from>
    <xdr:to>
      <xdr:col>23</xdr:col>
      <xdr:colOff>184150</xdr:colOff>
      <xdr:row>66</xdr:row>
      <xdr:rowOff>99568</xdr:rowOff>
    </xdr:to>
    <xdr:sp macro="" textlink="">
      <xdr:nvSpPr>
        <xdr:cNvPr id="150" name="楕円 149"/>
        <xdr:cNvSpPr/>
      </xdr:nvSpPr>
      <xdr:spPr>
        <a:xfrm>
          <a:off x="49022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141495</xdr:rowOff>
    </xdr:from>
    <xdr:ext cx="762000" cy="259045"/>
    <xdr:sp macro="" textlink="">
      <xdr:nvSpPr>
        <xdr:cNvPr id="151" name="財政構造の弾力性該当値テキスト"/>
        <xdr:cNvSpPr txBox="1"/>
      </xdr:nvSpPr>
      <xdr:spPr>
        <a:xfrm>
          <a:off x="5041900" y="1128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53467</xdr:rowOff>
    </xdr:from>
    <xdr:to>
      <xdr:col>19</xdr:col>
      <xdr:colOff>184150</xdr:colOff>
      <xdr:row>66</xdr:row>
      <xdr:rowOff>155067</xdr:rowOff>
    </xdr:to>
    <xdr:sp macro="" textlink="">
      <xdr:nvSpPr>
        <xdr:cNvPr id="152" name="楕円 151"/>
        <xdr:cNvSpPr/>
      </xdr:nvSpPr>
      <xdr:spPr>
        <a:xfrm>
          <a:off x="4064000" y="1136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139844</xdr:rowOff>
    </xdr:from>
    <xdr:ext cx="736600" cy="259045"/>
    <xdr:sp macro="" textlink="">
      <xdr:nvSpPr>
        <xdr:cNvPr id="153" name="テキスト ボックス 152"/>
        <xdr:cNvSpPr txBox="1"/>
      </xdr:nvSpPr>
      <xdr:spPr>
        <a:xfrm>
          <a:off x="3733800" y="11455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113919</xdr:rowOff>
    </xdr:from>
    <xdr:to>
      <xdr:col>15</xdr:col>
      <xdr:colOff>133350</xdr:colOff>
      <xdr:row>66</xdr:row>
      <xdr:rowOff>44069</xdr:rowOff>
    </xdr:to>
    <xdr:sp macro="" textlink="">
      <xdr:nvSpPr>
        <xdr:cNvPr id="154" name="楕円 153"/>
        <xdr:cNvSpPr/>
      </xdr:nvSpPr>
      <xdr:spPr>
        <a:xfrm>
          <a:off x="3175000" y="112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28846</xdr:rowOff>
    </xdr:from>
    <xdr:ext cx="762000" cy="259045"/>
    <xdr:sp macro="" textlink="">
      <xdr:nvSpPr>
        <xdr:cNvPr id="155" name="テキスト ボックス 154"/>
        <xdr:cNvSpPr txBox="1"/>
      </xdr:nvSpPr>
      <xdr:spPr>
        <a:xfrm>
          <a:off x="2844800" y="113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51181</xdr:rowOff>
    </xdr:from>
    <xdr:to>
      <xdr:col>11</xdr:col>
      <xdr:colOff>82550</xdr:colOff>
      <xdr:row>65</xdr:row>
      <xdr:rowOff>152781</xdr:rowOff>
    </xdr:to>
    <xdr:sp macro="" textlink="">
      <xdr:nvSpPr>
        <xdr:cNvPr id="156" name="楕円 155"/>
        <xdr:cNvSpPr/>
      </xdr:nvSpPr>
      <xdr:spPr>
        <a:xfrm>
          <a:off x="2286000" y="111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137558</xdr:rowOff>
    </xdr:from>
    <xdr:ext cx="762000" cy="259045"/>
    <xdr:sp macro="" textlink="">
      <xdr:nvSpPr>
        <xdr:cNvPr id="157" name="テキスト ボックス 156"/>
        <xdr:cNvSpPr txBox="1"/>
      </xdr:nvSpPr>
      <xdr:spPr>
        <a:xfrm>
          <a:off x="1955800" y="112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162306</xdr:rowOff>
    </xdr:from>
    <xdr:to>
      <xdr:col>7</xdr:col>
      <xdr:colOff>31750</xdr:colOff>
      <xdr:row>65</xdr:row>
      <xdr:rowOff>92456</xdr:rowOff>
    </xdr:to>
    <xdr:sp macro="" textlink="">
      <xdr:nvSpPr>
        <xdr:cNvPr id="158" name="楕円 157"/>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102633</xdr:rowOff>
    </xdr:from>
    <xdr:ext cx="762000" cy="259045"/>
    <xdr:sp macro="" textlink="">
      <xdr:nvSpPr>
        <xdr:cNvPr id="159" name="テキスト ボックス 158"/>
        <xdr:cNvSpPr txBox="1"/>
      </xdr:nvSpPr>
      <xdr:spPr>
        <a:xfrm>
          <a:off x="1066800" y="1090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人当たりの金額は、類似団体平均とほぼ同水準となっている。</a:t>
          </a:r>
        </a:p>
        <a:p>
          <a:r>
            <a:rPr kumimoji="1" lang="ja-JP" altLang="en-US" sz="1300">
              <a:latin typeface="ＭＳ Ｐゴシック" panose="020B0600070205080204" pitchFamily="50" charset="-128"/>
              <a:ea typeface="ＭＳ Ｐゴシック" panose="020B0600070205080204" pitchFamily="50" charset="-128"/>
            </a:rPr>
            <a:t>　今後は、引き続き勧奨退職制度の推進、技能労務職員と民間の老人保健施設へ派遣している医療職員（看護師）の退職不補充、業務の民間委託の推進を実施するなど、より一層の定員管理に努めるとともに、行政全般において、業務の見直しや効率化等により物件費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71264</xdr:rowOff>
    </xdr:from>
    <xdr:to>
      <xdr:col>23</xdr:col>
      <xdr:colOff>133350</xdr:colOff>
      <xdr:row>83</xdr:row>
      <xdr:rowOff>78880</xdr:rowOff>
    </xdr:to>
    <xdr:cxnSp macro="">
      <xdr:nvCxnSpPr>
        <xdr:cNvPr id="194" name="直線コネクタ 193"/>
        <xdr:cNvCxnSpPr/>
      </xdr:nvCxnSpPr>
      <xdr:spPr>
        <a:xfrm flipV="1">
          <a:off x="4114800" y="14301614"/>
          <a:ext cx="838200" cy="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78880</xdr:rowOff>
    </xdr:from>
    <xdr:to>
      <xdr:col>19</xdr:col>
      <xdr:colOff>133350</xdr:colOff>
      <xdr:row>83</xdr:row>
      <xdr:rowOff>89791</xdr:rowOff>
    </xdr:to>
    <xdr:cxnSp macro="">
      <xdr:nvCxnSpPr>
        <xdr:cNvPr id="197" name="直線コネクタ 196"/>
        <xdr:cNvCxnSpPr/>
      </xdr:nvCxnSpPr>
      <xdr:spPr>
        <a:xfrm flipV="1">
          <a:off x="3225800" y="14309230"/>
          <a:ext cx="889000" cy="1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83702</xdr:rowOff>
    </xdr:from>
    <xdr:to>
      <xdr:col>15</xdr:col>
      <xdr:colOff>82550</xdr:colOff>
      <xdr:row>83</xdr:row>
      <xdr:rowOff>89791</xdr:rowOff>
    </xdr:to>
    <xdr:cxnSp macro="">
      <xdr:nvCxnSpPr>
        <xdr:cNvPr id="200" name="直線コネクタ 199"/>
        <xdr:cNvCxnSpPr/>
      </xdr:nvCxnSpPr>
      <xdr:spPr>
        <a:xfrm>
          <a:off x="2336800" y="14314052"/>
          <a:ext cx="889000" cy="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92300</xdr:rowOff>
    </xdr:from>
    <xdr:to>
      <xdr:col>11</xdr:col>
      <xdr:colOff>31750</xdr:colOff>
      <xdr:row>83</xdr:row>
      <xdr:rowOff>83702</xdr:rowOff>
    </xdr:to>
    <xdr:cxnSp macro="">
      <xdr:nvCxnSpPr>
        <xdr:cNvPr id="203" name="直線コネクタ 202"/>
        <xdr:cNvCxnSpPr/>
      </xdr:nvCxnSpPr>
      <xdr:spPr>
        <a:xfrm>
          <a:off x="1447800" y="14151200"/>
          <a:ext cx="889000" cy="16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110202</xdr:rowOff>
    </xdr:from>
    <xdr:ext cx="762000" cy="259045"/>
    <xdr:sp macro="" textlink="">
      <xdr:nvSpPr>
        <xdr:cNvPr id="205" name="テキスト ボックス 204"/>
        <xdr:cNvSpPr txBox="1"/>
      </xdr:nvSpPr>
      <xdr:spPr>
        <a:xfrm>
          <a:off x="1955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7" name="テキスト ボックス 206"/>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20464</xdr:rowOff>
    </xdr:from>
    <xdr:to>
      <xdr:col>23</xdr:col>
      <xdr:colOff>184150</xdr:colOff>
      <xdr:row>83</xdr:row>
      <xdr:rowOff>122064</xdr:rowOff>
    </xdr:to>
    <xdr:sp macro="" textlink="">
      <xdr:nvSpPr>
        <xdr:cNvPr id="213" name="楕円 212"/>
        <xdr:cNvSpPr/>
      </xdr:nvSpPr>
      <xdr:spPr>
        <a:xfrm>
          <a:off x="4902200" y="142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36991</xdr:rowOff>
    </xdr:from>
    <xdr:ext cx="762000" cy="259045"/>
    <xdr:sp macro="" textlink="">
      <xdr:nvSpPr>
        <xdr:cNvPr id="214" name="人件費・物件費等の状況該当値テキスト"/>
        <xdr:cNvSpPr txBox="1"/>
      </xdr:nvSpPr>
      <xdr:spPr>
        <a:xfrm>
          <a:off x="5041900" y="140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28080</xdr:rowOff>
    </xdr:from>
    <xdr:to>
      <xdr:col>19</xdr:col>
      <xdr:colOff>184150</xdr:colOff>
      <xdr:row>83</xdr:row>
      <xdr:rowOff>129680</xdr:rowOff>
    </xdr:to>
    <xdr:sp macro="" textlink="">
      <xdr:nvSpPr>
        <xdr:cNvPr id="215" name="楕円 214"/>
        <xdr:cNvSpPr/>
      </xdr:nvSpPr>
      <xdr:spPr>
        <a:xfrm>
          <a:off x="4064000" y="1425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139857</xdr:rowOff>
    </xdr:from>
    <xdr:ext cx="736600" cy="259045"/>
    <xdr:sp macro="" textlink="">
      <xdr:nvSpPr>
        <xdr:cNvPr id="216" name="テキスト ボックス 215"/>
        <xdr:cNvSpPr txBox="1"/>
      </xdr:nvSpPr>
      <xdr:spPr>
        <a:xfrm>
          <a:off x="3733800" y="140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38991</xdr:rowOff>
    </xdr:from>
    <xdr:to>
      <xdr:col>15</xdr:col>
      <xdr:colOff>133350</xdr:colOff>
      <xdr:row>83</xdr:row>
      <xdr:rowOff>140591</xdr:rowOff>
    </xdr:to>
    <xdr:sp macro="" textlink="">
      <xdr:nvSpPr>
        <xdr:cNvPr id="217" name="楕円 216"/>
        <xdr:cNvSpPr/>
      </xdr:nvSpPr>
      <xdr:spPr>
        <a:xfrm>
          <a:off x="3175000" y="1426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150768</xdr:rowOff>
    </xdr:from>
    <xdr:ext cx="762000" cy="259045"/>
    <xdr:sp macro="" textlink="">
      <xdr:nvSpPr>
        <xdr:cNvPr id="218" name="テキスト ボックス 217"/>
        <xdr:cNvSpPr txBox="1"/>
      </xdr:nvSpPr>
      <xdr:spPr>
        <a:xfrm>
          <a:off x="2844800" y="1403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32902</xdr:rowOff>
    </xdr:from>
    <xdr:to>
      <xdr:col>11</xdr:col>
      <xdr:colOff>82550</xdr:colOff>
      <xdr:row>83</xdr:row>
      <xdr:rowOff>134502</xdr:rowOff>
    </xdr:to>
    <xdr:sp macro="" textlink="">
      <xdr:nvSpPr>
        <xdr:cNvPr id="219" name="楕円 218"/>
        <xdr:cNvSpPr/>
      </xdr:nvSpPr>
      <xdr:spPr>
        <a:xfrm>
          <a:off x="2286000" y="142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119279</xdr:rowOff>
    </xdr:from>
    <xdr:ext cx="762000" cy="259045"/>
    <xdr:sp macro="" textlink="">
      <xdr:nvSpPr>
        <xdr:cNvPr id="220" name="テキスト ボックス 219"/>
        <xdr:cNvSpPr txBox="1"/>
      </xdr:nvSpPr>
      <xdr:spPr>
        <a:xfrm>
          <a:off x="1955800" y="1434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41500</xdr:rowOff>
    </xdr:from>
    <xdr:to>
      <xdr:col>7</xdr:col>
      <xdr:colOff>31750</xdr:colOff>
      <xdr:row>82</xdr:row>
      <xdr:rowOff>143100</xdr:rowOff>
    </xdr:to>
    <xdr:sp macro="" textlink="">
      <xdr:nvSpPr>
        <xdr:cNvPr id="221" name="楕円 220"/>
        <xdr:cNvSpPr/>
      </xdr:nvSpPr>
      <xdr:spPr>
        <a:xfrm>
          <a:off x="1397000" y="141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127877</xdr:rowOff>
    </xdr:from>
    <xdr:ext cx="762000" cy="259045"/>
    <xdr:sp macro="" textlink="">
      <xdr:nvSpPr>
        <xdr:cNvPr id="222" name="テキスト ボックス 221"/>
        <xdr:cNvSpPr txBox="1"/>
      </xdr:nvSpPr>
      <xdr:spPr>
        <a:xfrm>
          <a:off x="1066800" y="141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類似団体平均とは、若干低い水準となっており、今後も引き続き、人事院勧告を踏まえて、職員給与の適正化に努める。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123673</xdr:rowOff>
    </xdr:to>
    <xdr:cxnSp macro="">
      <xdr:nvCxnSpPr>
        <xdr:cNvPr id="258" name="直線コネクタ 257"/>
        <xdr:cNvCxnSpPr/>
      </xdr:nvCxnSpPr>
      <xdr:spPr>
        <a:xfrm flipV="1">
          <a:off x="16179800" y="14616491"/>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170439</xdr:rowOff>
    </xdr:from>
    <xdr:ext cx="762000" cy="259045"/>
    <xdr:sp macro="" textlink="">
      <xdr:nvSpPr>
        <xdr:cNvPr id="259" name="給与水準   （国との比較）平均値テキスト"/>
        <xdr:cNvSpPr txBox="1"/>
      </xdr:nvSpPr>
      <xdr:spPr>
        <a:xfrm>
          <a:off x="17106900" y="1457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89202</xdr:rowOff>
    </xdr:from>
    <xdr:to>
      <xdr:col>77</xdr:col>
      <xdr:colOff>44450</xdr:colOff>
      <xdr:row>85</xdr:row>
      <xdr:rowOff>123673</xdr:rowOff>
    </xdr:to>
    <xdr:cxnSp macro="">
      <xdr:nvCxnSpPr>
        <xdr:cNvPr id="261" name="直線コネクタ 260"/>
        <xdr:cNvCxnSpPr/>
      </xdr:nvCxnSpPr>
      <xdr:spPr>
        <a:xfrm>
          <a:off x="15290800" y="146624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3" name="テキスト ボックス 262"/>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89202</xdr:rowOff>
    </xdr:to>
    <xdr:cxnSp macro="">
      <xdr:nvCxnSpPr>
        <xdr:cNvPr id="264" name="直線コネクタ 263"/>
        <xdr:cNvCxnSpPr/>
      </xdr:nvCxnSpPr>
      <xdr:spPr>
        <a:xfrm>
          <a:off x="14401800" y="14536057"/>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6" name="テキスト ボックス 265"/>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53823</xdr:rowOff>
    </xdr:from>
    <xdr:to>
      <xdr:col>68</xdr:col>
      <xdr:colOff>152400</xdr:colOff>
      <xdr:row>84</xdr:row>
      <xdr:rowOff>134257</xdr:rowOff>
    </xdr:to>
    <xdr:cxnSp macro="">
      <xdr:nvCxnSpPr>
        <xdr:cNvPr id="267" name="直線コネクタ 266"/>
        <xdr:cNvCxnSpPr/>
      </xdr:nvCxnSpPr>
      <xdr:spPr>
        <a:xfrm>
          <a:off x="13512800" y="1445562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69" name="テキスト ボックス 268"/>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77" name="楕円 276"/>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8968</xdr:rowOff>
    </xdr:from>
    <xdr:ext cx="762000" cy="259045"/>
    <xdr:sp macro="" textlink="">
      <xdr:nvSpPr>
        <xdr:cNvPr id="278" name="給与水準   （国との比較）該当値テキスト"/>
        <xdr:cNvSpPr txBox="1"/>
      </xdr:nvSpPr>
      <xdr:spPr>
        <a:xfrm>
          <a:off x="171069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79" name="楕円 278"/>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159250</xdr:rowOff>
    </xdr:from>
    <xdr:ext cx="736600" cy="259045"/>
    <xdr:sp macro="" textlink="">
      <xdr:nvSpPr>
        <xdr:cNvPr id="280" name="テキスト ボックス 279"/>
        <xdr:cNvSpPr txBox="1"/>
      </xdr:nvSpPr>
      <xdr:spPr>
        <a:xfrm>
          <a:off x="15798800" y="1473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38402</xdr:rowOff>
    </xdr:from>
    <xdr:to>
      <xdr:col>73</xdr:col>
      <xdr:colOff>44450</xdr:colOff>
      <xdr:row>85</xdr:row>
      <xdr:rowOff>140002</xdr:rowOff>
    </xdr:to>
    <xdr:sp macro="" textlink="">
      <xdr:nvSpPr>
        <xdr:cNvPr id="281" name="楕円 280"/>
        <xdr:cNvSpPr/>
      </xdr:nvSpPr>
      <xdr:spPr>
        <a:xfrm>
          <a:off x="15240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82" name="テキスト ボックス 281"/>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3" name="楕円 282"/>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4" name="テキスト ボックス 283"/>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3023</xdr:rowOff>
    </xdr:from>
    <xdr:to>
      <xdr:col>64</xdr:col>
      <xdr:colOff>152400</xdr:colOff>
      <xdr:row>84</xdr:row>
      <xdr:rowOff>104623</xdr:rowOff>
    </xdr:to>
    <xdr:sp macro="" textlink="">
      <xdr:nvSpPr>
        <xdr:cNvPr id="285" name="楕円 284"/>
        <xdr:cNvSpPr/>
      </xdr:nvSpPr>
      <xdr:spPr>
        <a:xfrm>
          <a:off x="13462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114800</xdr:rowOff>
    </xdr:from>
    <xdr:ext cx="762000" cy="259045"/>
    <xdr:sp macro="" textlink="">
      <xdr:nvSpPr>
        <xdr:cNvPr id="286" name="テキスト ボックス 285"/>
        <xdr:cNvSpPr txBox="1"/>
      </xdr:nvSpPr>
      <xdr:spPr>
        <a:xfrm>
          <a:off x="13131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人口千人当たり職員数が類似団体平均を上回っている要因は、町域が広く分散し、支所、出張所、学校、保育園などの配置が多いことや、診療所に従事する医療職員が含まれていることからである。</a:t>
          </a:r>
        </a:p>
        <a:p>
          <a:r>
            <a:rPr kumimoji="1" lang="ja-JP" altLang="en-US" sz="1300">
              <a:latin typeface="ＭＳ Ｐゴシック" panose="020B0600070205080204" pitchFamily="50" charset="-128"/>
              <a:ea typeface="ＭＳ Ｐゴシック" panose="020B0600070205080204" pitchFamily="50" charset="-128"/>
            </a:rPr>
            <a:t>　今後は、引き続き勧奨退職制度の推進や、技能労務職員と民間の老人保健施設へ派遣している医療職員（看護師）の退職不補充、業務の民間委託の推進等を実施するなど、より一層の定員管理に努める。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32717</xdr:rowOff>
    </xdr:from>
    <xdr:to>
      <xdr:col>81</xdr:col>
      <xdr:colOff>44450</xdr:colOff>
      <xdr:row>63</xdr:row>
      <xdr:rowOff>125791</xdr:rowOff>
    </xdr:to>
    <xdr:cxnSp macro="">
      <xdr:nvCxnSpPr>
        <xdr:cNvPr id="323" name="直線コネクタ 322"/>
        <xdr:cNvCxnSpPr/>
      </xdr:nvCxnSpPr>
      <xdr:spPr>
        <a:xfrm flipV="1">
          <a:off x="16179800" y="10834067"/>
          <a:ext cx="8382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158888</xdr:rowOff>
    </xdr:from>
    <xdr:ext cx="762000" cy="259045"/>
    <xdr:sp macro="" textlink="">
      <xdr:nvSpPr>
        <xdr:cNvPr id="324" name="定員管理の状況平均値テキスト"/>
        <xdr:cNvSpPr txBox="1"/>
      </xdr:nvSpPr>
      <xdr:spPr>
        <a:xfrm>
          <a:off x="17106900" y="10274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118896</xdr:rowOff>
    </xdr:from>
    <xdr:to>
      <xdr:col>77</xdr:col>
      <xdr:colOff>44450</xdr:colOff>
      <xdr:row>63</xdr:row>
      <xdr:rowOff>125791</xdr:rowOff>
    </xdr:to>
    <xdr:cxnSp macro="">
      <xdr:nvCxnSpPr>
        <xdr:cNvPr id="326" name="直線コネクタ 325"/>
        <xdr:cNvCxnSpPr/>
      </xdr:nvCxnSpPr>
      <xdr:spPr>
        <a:xfrm>
          <a:off x="15290800" y="1092024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107406</xdr:rowOff>
    </xdr:from>
    <xdr:to>
      <xdr:col>72</xdr:col>
      <xdr:colOff>203200</xdr:colOff>
      <xdr:row>63</xdr:row>
      <xdr:rowOff>118896</xdr:rowOff>
    </xdr:to>
    <xdr:cxnSp macro="">
      <xdr:nvCxnSpPr>
        <xdr:cNvPr id="329" name="直線コネクタ 328"/>
        <xdr:cNvCxnSpPr/>
      </xdr:nvCxnSpPr>
      <xdr:spPr>
        <a:xfrm>
          <a:off x="14401800" y="10908756"/>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45918</xdr:rowOff>
    </xdr:from>
    <xdr:ext cx="762000" cy="259045"/>
    <xdr:sp macro="" textlink="">
      <xdr:nvSpPr>
        <xdr:cNvPr id="331" name="テキスト ボックス 330"/>
        <xdr:cNvSpPr txBox="1"/>
      </xdr:nvSpPr>
      <xdr:spPr>
        <a:xfrm>
          <a:off x="14909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39612</xdr:rowOff>
    </xdr:from>
    <xdr:to>
      <xdr:col>68</xdr:col>
      <xdr:colOff>152400</xdr:colOff>
      <xdr:row>63</xdr:row>
      <xdr:rowOff>107406</xdr:rowOff>
    </xdr:to>
    <xdr:cxnSp macro="">
      <xdr:nvCxnSpPr>
        <xdr:cNvPr id="332" name="直線コネクタ 331"/>
        <xdr:cNvCxnSpPr/>
      </xdr:nvCxnSpPr>
      <xdr:spPr>
        <a:xfrm>
          <a:off x="13512800" y="10840962"/>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4" name="テキスト ボックス 333"/>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96883</xdr:rowOff>
    </xdr:from>
    <xdr:to>
      <xdr:col>64</xdr:col>
      <xdr:colOff>152400</xdr:colOff>
      <xdr:row>59</xdr:row>
      <xdr:rowOff>27033</xdr:rowOff>
    </xdr:to>
    <xdr:sp macro="" textlink="">
      <xdr:nvSpPr>
        <xdr:cNvPr id="335" name="フローチャート: 判断 334"/>
        <xdr:cNvSpPr/>
      </xdr:nvSpPr>
      <xdr:spPr>
        <a:xfrm>
          <a:off x="13462000" y="100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37210</xdr:rowOff>
    </xdr:from>
    <xdr:ext cx="762000" cy="259045"/>
    <xdr:sp macro="" textlink="">
      <xdr:nvSpPr>
        <xdr:cNvPr id="336" name="テキスト ボックス 335"/>
        <xdr:cNvSpPr txBox="1"/>
      </xdr:nvSpPr>
      <xdr:spPr>
        <a:xfrm>
          <a:off x="13131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153367</xdr:rowOff>
    </xdr:from>
    <xdr:to>
      <xdr:col>81</xdr:col>
      <xdr:colOff>95250</xdr:colOff>
      <xdr:row>63</xdr:row>
      <xdr:rowOff>83517</xdr:rowOff>
    </xdr:to>
    <xdr:sp macro="" textlink="">
      <xdr:nvSpPr>
        <xdr:cNvPr id="342" name="楕円 341"/>
        <xdr:cNvSpPr/>
      </xdr:nvSpPr>
      <xdr:spPr>
        <a:xfrm>
          <a:off x="16967200" y="107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125444</xdr:rowOff>
    </xdr:from>
    <xdr:ext cx="762000" cy="259045"/>
    <xdr:sp macro="" textlink="">
      <xdr:nvSpPr>
        <xdr:cNvPr id="343" name="定員管理の状況該当値テキスト"/>
        <xdr:cNvSpPr txBox="1"/>
      </xdr:nvSpPr>
      <xdr:spPr>
        <a:xfrm>
          <a:off x="17106900" y="1075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74991</xdr:rowOff>
    </xdr:from>
    <xdr:to>
      <xdr:col>77</xdr:col>
      <xdr:colOff>95250</xdr:colOff>
      <xdr:row>64</xdr:row>
      <xdr:rowOff>5141</xdr:rowOff>
    </xdr:to>
    <xdr:sp macro="" textlink="">
      <xdr:nvSpPr>
        <xdr:cNvPr id="344" name="楕円 343"/>
        <xdr:cNvSpPr/>
      </xdr:nvSpPr>
      <xdr:spPr>
        <a:xfrm>
          <a:off x="16129000" y="1087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161368</xdr:rowOff>
    </xdr:from>
    <xdr:ext cx="736600" cy="259045"/>
    <xdr:sp macro="" textlink="">
      <xdr:nvSpPr>
        <xdr:cNvPr id="345" name="テキスト ボックス 344"/>
        <xdr:cNvSpPr txBox="1"/>
      </xdr:nvSpPr>
      <xdr:spPr>
        <a:xfrm>
          <a:off x="15798800" y="10962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68096</xdr:rowOff>
    </xdr:from>
    <xdr:to>
      <xdr:col>73</xdr:col>
      <xdr:colOff>44450</xdr:colOff>
      <xdr:row>63</xdr:row>
      <xdr:rowOff>169696</xdr:rowOff>
    </xdr:to>
    <xdr:sp macro="" textlink="">
      <xdr:nvSpPr>
        <xdr:cNvPr id="346" name="楕円 345"/>
        <xdr:cNvSpPr/>
      </xdr:nvSpPr>
      <xdr:spPr>
        <a:xfrm>
          <a:off x="15240000" y="108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154473</xdr:rowOff>
    </xdr:from>
    <xdr:ext cx="762000" cy="259045"/>
    <xdr:sp macro="" textlink="">
      <xdr:nvSpPr>
        <xdr:cNvPr id="347" name="テキスト ボックス 346"/>
        <xdr:cNvSpPr txBox="1"/>
      </xdr:nvSpPr>
      <xdr:spPr>
        <a:xfrm>
          <a:off x="14909800" y="1095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56606</xdr:rowOff>
    </xdr:from>
    <xdr:to>
      <xdr:col>68</xdr:col>
      <xdr:colOff>203200</xdr:colOff>
      <xdr:row>63</xdr:row>
      <xdr:rowOff>158206</xdr:rowOff>
    </xdr:to>
    <xdr:sp macro="" textlink="">
      <xdr:nvSpPr>
        <xdr:cNvPr id="348" name="楕円 347"/>
        <xdr:cNvSpPr/>
      </xdr:nvSpPr>
      <xdr:spPr>
        <a:xfrm>
          <a:off x="14351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142983</xdr:rowOff>
    </xdr:from>
    <xdr:ext cx="762000" cy="259045"/>
    <xdr:sp macro="" textlink="">
      <xdr:nvSpPr>
        <xdr:cNvPr id="349" name="テキスト ボックス 348"/>
        <xdr:cNvSpPr txBox="1"/>
      </xdr:nvSpPr>
      <xdr:spPr>
        <a:xfrm>
          <a:off x="14020800" y="1094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160262</xdr:rowOff>
    </xdr:from>
    <xdr:to>
      <xdr:col>64</xdr:col>
      <xdr:colOff>152400</xdr:colOff>
      <xdr:row>63</xdr:row>
      <xdr:rowOff>90412</xdr:rowOff>
    </xdr:to>
    <xdr:sp macro="" textlink="">
      <xdr:nvSpPr>
        <xdr:cNvPr id="350" name="楕円 349"/>
        <xdr:cNvSpPr/>
      </xdr:nvSpPr>
      <xdr:spPr>
        <a:xfrm>
          <a:off x="134620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75189</xdr:rowOff>
    </xdr:from>
    <xdr:ext cx="762000" cy="259045"/>
    <xdr:sp macro="" textlink="">
      <xdr:nvSpPr>
        <xdr:cNvPr id="351" name="テキスト ボックス 350"/>
        <xdr:cNvSpPr txBox="1"/>
      </xdr:nvSpPr>
      <xdr:spPr>
        <a:xfrm>
          <a:off x="13131800" y="108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年度に実施した統合簡易水道整備事業、大台厚生新病院整備に対する支援、メディカルセンターの整備に要した地方債に係る公債費の増加などにより、平成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年度より数値が悪化した。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年度と同水準で推移する見込みであり、実質公債費比率は悪化することが見込まれる。</a:t>
          </a:r>
        </a:p>
        <a:p>
          <a:r>
            <a:rPr kumimoji="1" lang="ja-JP" altLang="en-US" sz="1300">
              <a:latin typeface="ＭＳ Ｐゴシック" panose="020B0600070205080204" pitchFamily="50" charset="-128"/>
              <a:ea typeface="ＭＳ Ｐゴシック" panose="020B0600070205080204" pitchFamily="50" charset="-128"/>
            </a:rPr>
            <a:t>　今後は、繰上げ償還の実施等を検討しつつ、大台町総合計画に基づき、普通建設事業等の選択と集中を図り、過度に地方債に頼ることのない財政運営に努める。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62654</xdr:rowOff>
    </xdr:to>
    <xdr:cxnSp macro="">
      <xdr:nvCxnSpPr>
        <xdr:cNvPr id="385" name="直線コネクタ 384"/>
        <xdr:cNvCxnSpPr/>
      </xdr:nvCxnSpPr>
      <xdr:spPr>
        <a:xfrm>
          <a:off x="16179800" y="688848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78740</xdr:rowOff>
    </xdr:to>
    <xdr:cxnSp macro="">
      <xdr:nvCxnSpPr>
        <xdr:cNvPr id="388" name="直線コネクタ 387"/>
        <xdr:cNvCxnSpPr/>
      </xdr:nvCxnSpPr>
      <xdr:spPr>
        <a:xfrm flipV="1">
          <a:off x="15290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0" name="テキスト ボックス 389"/>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151130</xdr:rowOff>
    </xdr:to>
    <xdr:cxnSp macro="">
      <xdr:nvCxnSpPr>
        <xdr:cNvPr id="391" name="直線コネクタ 390"/>
        <xdr:cNvCxnSpPr/>
      </xdr:nvCxnSpPr>
      <xdr:spPr>
        <a:xfrm flipV="1">
          <a:off x="14401800" y="6936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3" name="テキスト ボックス 392"/>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84244</xdr:rowOff>
    </xdr:to>
    <xdr:cxnSp macro="">
      <xdr:nvCxnSpPr>
        <xdr:cNvPr id="394" name="直線コネクタ 393"/>
        <xdr:cNvCxnSpPr/>
      </xdr:nvCxnSpPr>
      <xdr:spPr>
        <a:xfrm flipV="1">
          <a:off x="13512800" y="700913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7" name="フローチャート: 判断 396"/>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98" name="テキスト ボックス 397"/>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404" name="楕円 403"/>
        <xdr:cNvSpPr/>
      </xdr:nvSpPr>
      <xdr:spPr>
        <a:xfrm>
          <a:off x="169672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155381</xdr:rowOff>
    </xdr:from>
    <xdr:ext cx="762000" cy="259045"/>
    <xdr:sp macro="" textlink="">
      <xdr:nvSpPr>
        <xdr:cNvPr id="405" name="公債費負担の状況該当値テキスト"/>
        <xdr:cNvSpPr txBox="1"/>
      </xdr:nvSpPr>
      <xdr:spPr>
        <a:xfrm>
          <a:off x="17106900" y="684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6" name="楕円 405"/>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407" name="テキスト ボックス 406"/>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8" name="楕円 407"/>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409" name="テキスト ボックス 408"/>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10" name="楕円 409"/>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411" name="テキスト ボックス 410"/>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12" name="楕円 411"/>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413" name="テキスト ボックス 412"/>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統合簡易水道整備事業、大台厚生新病院整備に対する支援、メディカルセンターの整備などに係る地方債の発行による地方債残高の増加により、平成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年度から数値が悪化したが、地方債の発行抑制に努めてきたことから、数値は改善傾向にある。</a:t>
          </a:r>
        </a:p>
        <a:p>
          <a:r>
            <a:rPr kumimoji="1" lang="ja-JP" altLang="en-US" sz="1300">
              <a:latin typeface="ＭＳ Ｐゴシック" panose="020B0600070205080204" pitchFamily="50" charset="-128"/>
              <a:ea typeface="ＭＳ Ｐゴシック" panose="020B0600070205080204" pitchFamily="50" charset="-128"/>
            </a:rPr>
            <a:t>　今後は、充当可能基金の減少も見込まれていることから、大台町総合計画に基づき、普通建設事業の選択と集中により地方債の発行抑制を図り、財政の健全化に努める。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6502</xdr:rowOff>
    </xdr:from>
    <xdr:to>
      <xdr:col>81</xdr:col>
      <xdr:colOff>44450</xdr:colOff>
      <xdr:row>17</xdr:row>
      <xdr:rowOff>54762</xdr:rowOff>
    </xdr:to>
    <xdr:cxnSp macro="">
      <xdr:nvCxnSpPr>
        <xdr:cNvPr id="445" name="直線コネクタ 444"/>
        <xdr:cNvCxnSpPr/>
      </xdr:nvCxnSpPr>
      <xdr:spPr>
        <a:xfrm flipV="1">
          <a:off x="16179800" y="292115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54762</xdr:rowOff>
    </xdr:from>
    <xdr:to>
      <xdr:col>77</xdr:col>
      <xdr:colOff>44450</xdr:colOff>
      <xdr:row>17</xdr:row>
      <xdr:rowOff>72136</xdr:rowOff>
    </xdr:to>
    <xdr:cxnSp macro="">
      <xdr:nvCxnSpPr>
        <xdr:cNvPr id="448" name="直線コネクタ 447"/>
        <xdr:cNvCxnSpPr/>
      </xdr:nvCxnSpPr>
      <xdr:spPr>
        <a:xfrm flipV="1">
          <a:off x="15290800" y="296941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72136</xdr:rowOff>
    </xdr:from>
    <xdr:to>
      <xdr:col>72</xdr:col>
      <xdr:colOff>203200</xdr:colOff>
      <xdr:row>18</xdr:row>
      <xdr:rowOff>106274</xdr:rowOff>
    </xdr:to>
    <xdr:cxnSp macro="">
      <xdr:nvCxnSpPr>
        <xdr:cNvPr id="451" name="直線コネクタ 450"/>
        <xdr:cNvCxnSpPr/>
      </xdr:nvCxnSpPr>
      <xdr:spPr>
        <a:xfrm flipV="1">
          <a:off x="14401800" y="2986786"/>
          <a:ext cx="889000" cy="2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3" name="テキスト ボックス 452"/>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98552</xdr:rowOff>
    </xdr:from>
    <xdr:to>
      <xdr:col>68</xdr:col>
      <xdr:colOff>152400</xdr:colOff>
      <xdr:row>18</xdr:row>
      <xdr:rowOff>106274</xdr:rowOff>
    </xdr:to>
    <xdr:cxnSp macro="">
      <xdr:nvCxnSpPr>
        <xdr:cNvPr id="454" name="直線コネクタ 453"/>
        <xdr:cNvCxnSpPr/>
      </xdr:nvCxnSpPr>
      <xdr:spPr>
        <a:xfrm>
          <a:off x="13512800" y="3184652"/>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6" name="テキスト ボックス 455"/>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98450</xdr:rowOff>
    </xdr:from>
    <xdr:to>
      <xdr:col>64</xdr:col>
      <xdr:colOff>152400</xdr:colOff>
      <xdr:row>15</xdr:row>
      <xdr:rowOff>28600</xdr:rowOff>
    </xdr:to>
    <xdr:sp macro="" textlink="">
      <xdr:nvSpPr>
        <xdr:cNvPr id="457" name="フローチャート: 判断 456"/>
        <xdr:cNvSpPr/>
      </xdr:nvSpPr>
      <xdr:spPr>
        <a:xfrm>
          <a:off x="13462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38777</xdr:rowOff>
    </xdr:from>
    <xdr:ext cx="762000" cy="259045"/>
    <xdr:sp macro="" textlink="">
      <xdr:nvSpPr>
        <xdr:cNvPr id="458" name="テキスト ボックス 457"/>
        <xdr:cNvSpPr txBox="1"/>
      </xdr:nvSpPr>
      <xdr:spPr>
        <a:xfrm>
          <a:off x="13131800" y="22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127152</xdr:rowOff>
    </xdr:from>
    <xdr:to>
      <xdr:col>81</xdr:col>
      <xdr:colOff>95250</xdr:colOff>
      <xdr:row>17</xdr:row>
      <xdr:rowOff>57302</xdr:rowOff>
    </xdr:to>
    <xdr:sp macro="" textlink="">
      <xdr:nvSpPr>
        <xdr:cNvPr id="464" name="楕円 463"/>
        <xdr:cNvSpPr/>
      </xdr:nvSpPr>
      <xdr:spPr>
        <a:xfrm>
          <a:off x="16967200" y="28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99229</xdr:rowOff>
    </xdr:from>
    <xdr:ext cx="762000" cy="259045"/>
    <xdr:sp macro="" textlink="">
      <xdr:nvSpPr>
        <xdr:cNvPr id="465" name="将来負担の状況該当値テキスト"/>
        <xdr:cNvSpPr txBox="1"/>
      </xdr:nvSpPr>
      <xdr:spPr>
        <a:xfrm>
          <a:off x="17106900" y="284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3962</xdr:rowOff>
    </xdr:from>
    <xdr:to>
      <xdr:col>77</xdr:col>
      <xdr:colOff>95250</xdr:colOff>
      <xdr:row>17</xdr:row>
      <xdr:rowOff>105562</xdr:rowOff>
    </xdr:to>
    <xdr:sp macro="" textlink="">
      <xdr:nvSpPr>
        <xdr:cNvPr id="466" name="楕円 465"/>
        <xdr:cNvSpPr/>
      </xdr:nvSpPr>
      <xdr:spPr>
        <a:xfrm>
          <a:off x="16129000" y="29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90339</xdr:rowOff>
    </xdr:from>
    <xdr:ext cx="736600" cy="259045"/>
    <xdr:sp macro="" textlink="">
      <xdr:nvSpPr>
        <xdr:cNvPr id="467" name="テキスト ボックス 466"/>
        <xdr:cNvSpPr txBox="1"/>
      </xdr:nvSpPr>
      <xdr:spPr>
        <a:xfrm>
          <a:off x="15798800" y="3004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21336</xdr:rowOff>
    </xdr:from>
    <xdr:to>
      <xdr:col>73</xdr:col>
      <xdr:colOff>44450</xdr:colOff>
      <xdr:row>17</xdr:row>
      <xdr:rowOff>122936</xdr:rowOff>
    </xdr:to>
    <xdr:sp macro="" textlink="">
      <xdr:nvSpPr>
        <xdr:cNvPr id="468" name="楕円 467"/>
        <xdr:cNvSpPr/>
      </xdr:nvSpPr>
      <xdr:spPr>
        <a:xfrm>
          <a:off x="15240000" y="29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107713</xdr:rowOff>
    </xdr:from>
    <xdr:ext cx="762000" cy="259045"/>
    <xdr:sp macro="" textlink="">
      <xdr:nvSpPr>
        <xdr:cNvPr id="469" name="テキスト ボックス 468"/>
        <xdr:cNvSpPr txBox="1"/>
      </xdr:nvSpPr>
      <xdr:spPr>
        <a:xfrm>
          <a:off x="14909800" y="302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55474</xdr:rowOff>
    </xdr:from>
    <xdr:to>
      <xdr:col>68</xdr:col>
      <xdr:colOff>203200</xdr:colOff>
      <xdr:row>18</xdr:row>
      <xdr:rowOff>157074</xdr:rowOff>
    </xdr:to>
    <xdr:sp macro="" textlink="">
      <xdr:nvSpPr>
        <xdr:cNvPr id="470" name="楕円 469"/>
        <xdr:cNvSpPr/>
      </xdr:nvSpPr>
      <xdr:spPr>
        <a:xfrm>
          <a:off x="14351000" y="314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141851</xdr:rowOff>
    </xdr:from>
    <xdr:ext cx="762000" cy="259045"/>
    <xdr:sp macro="" textlink="">
      <xdr:nvSpPr>
        <xdr:cNvPr id="471" name="テキスト ボックス 470"/>
        <xdr:cNvSpPr txBox="1"/>
      </xdr:nvSpPr>
      <xdr:spPr>
        <a:xfrm>
          <a:off x="14020800" y="322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47752</xdr:rowOff>
    </xdr:from>
    <xdr:to>
      <xdr:col>64</xdr:col>
      <xdr:colOff>152400</xdr:colOff>
      <xdr:row>18</xdr:row>
      <xdr:rowOff>149352</xdr:rowOff>
    </xdr:to>
    <xdr:sp macro="" textlink="">
      <xdr:nvSpPr>
        <xdr:cNvPr id="472" name="楕円 471"/>
        <xdr:cNvSpPr/>
      </xdr:nvSpPr>
      <xdr:spPr>
        <a:xfrm>
          <a:off x="13462000" y="31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134129</xdr:rowOff>
    </xdr:from>
    <xdr:ext cx="762000" cy="259045"/>
    <xdr:sp macro="" textlink="">
      <xdr:nvSpPr>
        <xdr:cNvPr id="473" name="テキスト ボックス 472"/>
        <xdr:cNvSpPr txBox="1"/>
      </xdr:nvSpPr>
      <xdr:spPr>
        <a:xfrm>
          <a:off x="13131800" y="322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9,385
9,283
362.86
7,457,492
7,304,735
130,958
4,650,923
8,778,447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類似団体平均と比較すると、人件費に係る経常収支比率は若干低い水準である。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今後は、引き続き勧奨退職制度の推進や、技能労務職員と民間の老人保健施設へ派遣している医療職員（看護師）の退職不補充、業務の民間委託の推進等を実施するなど、より一層の人件費抑制に努める。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74422</xdr:rowOff>
    </xdr:to>
    <xdr:cxnSp macro="">
      <xdr:nvCxnSpPr>
        <xdr:cNvPr id="64" name="直線コネクタ 63"/>
        <xdr:cNvCxnSpPr/>
      </xdr:nvCxnSpPr>
      <xdr:spPr>
        <a:xfrm flipV="1">
          <a:off x="3987800" y="63769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106426</xdr:rowOff>
    </xdr:to>
    <xdr:cxnSp macro="">
      <xdr:nvCxnSpPr>
        <xdr:cNvPr id="67" name="直線コネクタ 66"/>
        <xdr:cNvCxnSpPr/>
      </xdr:nvCxnSpPr>
      <xdr:spPr>
        <a:xfrm flipV="1">
          <a:off x="3098800" y="64180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69" name="テキスト ボックス 68"/>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106426</xdr:rowOff>
    </xdr:to>
    <xdr:cxnSp macro="">
      <xdr:nvCxnSpPr>
        <xdr:cNvPr id="70" name="直線コネクタ 69"/>
        <xdr:cNvCxnSpPr/>
      </xdr:nvCxnSpPr>
      <xdr:spPr>
        <a:xfrm>
          <a:off x="2209800" y="64363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2" name="テキスト ボックス 71"/>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92710</xdr:rowOff>
    </xdr:to>
    <xdr:cxnSp macro="">
      <xdr:nvCxnSpPr>
        <xdr:cNvPr id="73" name="直線コネクタ 72"/>
        <xdr:cNvCxnSpPr/>
      </xdr:nvCxnSpPr>
      <xdr:spPr>
        <a:xfrm>
          <a:off x="1320800" y="62306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75" name="テキスト ボックス 74"/>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170451</xdr:rowOff>
    </xdr:from>
    <xdr:ext cx="762000" cy="259045"/>
    <xdr:sp macro="" textlink="">
      <xdr:nvSpPr>
        <xdr:cNvPr id="84" name="人件費該当値テキスト"/>
        <xdr:cNvSpPr txBox="1"/>
      </xdr:nvSpPr>
      <xdr:spPr>
        <a:xfrm>
          <a:off x="4914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135399</xdr:rowOff>
    </xdr:from>
    <xdr:ext cx="736600" cy="259045"/>
    <xdr:sp macro="" textlink="">
      <xdr:nvSpPr>
        <xdr:cNvPr id="86" name="テキスト ボックス 85"/>
        <xdr:cNvSpPr txBox="1"/>
      </xdr:nvSpPr>
      <xdr:spPr>
        <a:xfrm>
          <a:off x="3606800" y="61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142003</xdr:rowOff>
    </xdr:from>
    <xdr:ext cx="762000" cy="259045"/>
    <xdr:sp macro="" textlink="">
      <xdr:nvSpPr>
        <xdr:cNvPr id="88" name="テキスト ボックス 87"/>
        <xdr:cNvSpPr txBox="1"/>
      </xdr:nvSpPr>
      <xdr:spPr>
        <a:xfrm>
          <a:off x="2717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9" name="楕円 88"/>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0" name="テキスト ボックス 89"/>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物件費に係る経常収支比率は、類似団体と比較してほぼ同水準となっている。　　　</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年度は、土砂災害情報システム改修などの比較的規模の大きい事業の皆減により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今後は行政全般において、事業の見直しや効率化等により物件費の抑制に努める。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18415</xdr:rowOff>
    </xdr:from>
    <xdr:to>
      <xdr:col>82</xdr:col>
      <xdr:colOff>107950</xdr:colOff>
      <xdr:row>15</xdr:row>
      <xdr:rowOff>58420</xdr:rowOff>
    </xdr:to>
    <xdr:cxnSp macro="">
      <xdr:nvCxnSpPr>
        <xdr:cNvPr id="121" name="直線コネクタ 120"/>
        <xdr:cNvCxnSpPr/>
      </xdr:nvCxnSpPr>
      <xdr:spPr>
        <a:xfrm flipV="1">
          <a:off x="15671800" y="25901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19702</xdr:rowOff>
    </xdr:from>
    <xdr:ext cx="762000" cy="259045"/>
    <xdr:sp macro="" textlink="">
      <xdr:nvSpPr>
        <xdr:cNvPr id="122" name="物件費平均値テキスト"/>
        <xdr:cNvSpPr txBox="1"/>
      </xdr:nvSpPr>
      <xdr:spPr>
        <a:xfrm>
          <a:off x="16598900" y="2591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52705</xdr:rowOff>
    </xdr:from>
    <xdr:to>
      <xdr:col>78</xdr:col>
      <xdr:colOff>69850</xdr:colOff>
      <xdr:row>15</xdr:row>
      <xdr:rowOff>58420</xdr:rowOff>
    </xdr:to>
    <xdr:cxnSp macro="">
      <xdr:nvCxnSpPr>
        <xdr:cNvPr id="124" name="直線コネクタ 123"/>
        <xdr:cNvCxnSpPr/>
      </xdr:nvCxnSpPr>
      <xdr:spPr>
        <a:xfrm>
          <a:off x="14782800" y="245300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122572</xdr:rowOff>
    </xdr:from>
    <xdr:ext cx="736600" cy="259045"/>
    <xdr:sp macro="" textlink="">
      <xdr:nvSpPr>
        <xdr:cNvPr id="126" name="テキスト ボックス 125"/>
        <xdr:cNvSpPr txBox="1"/>
      </xdr:nvSpPr>
      <xdr:spPr>
        <a:xfrm>
          <a:off x="15290800" y="269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52705</xdr:rowOff>
    </xdr:from>
    <xdr:to>
      <xdr:col>73</xdr:col>
      <xdr:colOff>180975</xdr:colOff>
      <xdr:row>14</xdr:row>
      <xdr:rowOff>121285</xdr:rowOff>
    </xdr:to>
    <xdr:cxnSp macro="">
      <xdr:nvCxnSpPr>
        <xdr:cNvPr id="127" name="直線コネクタ 126"/>
        <xdr:cNvCxnSpPr/>
      </xdr:nvCxnSpPr>
      <xdr:spPr>
        <a:xfrm flipV="1">
          <a:off x="13893800" y="24530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29" name="テキスト ボックス 128"/>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86995</xdr:rowOff>
    </xdr:from>
    <xdr:to>
      <xdr:col>69</xdr:col>
      <xdr:colOff>92075</xdr:colOff>
      <xdr:row>14</xdr:row>
      <xdr:rowOff>121285</xdr:rowOff>
    </xdr:to>
    <xdr:cxnSp macro="">
      <xdr:nvCxnSpPr>
        <xdr:cNvPr id="130" name="直線コネクタ 129"/>
        <xdr:cNvCxnSpPr/>
      </xdr:nvCxnSpPr>
      <xdr:spPr>
        <a:xfrm>
          <a:off x="13004800" y="24872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76852</xdr:rowOff>
    </xdr:from>
    <xdr:ext cx="762000" cy="259045"/>
    <xdr:sp macro="" textlink="">
      <xdr:nvSpPr>
        <xdr:cNvPr id="132" name="テキスト ボックス 131"/>
        <xdr:cNvSpPr txBox="1"/>
      </xdr:nvSpPr>
      <xdr:spPr>
        <a:xfrm>
          <a:off x="13512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150495</xdr:rowOff>
    </xdr:from>
    <xdr:to>
      <xdr:col>65</xdr:col>
      <xdr:colOff>53975</xdr:colOff>
      <xdr:row>15</xdr:row>
      <xdr:rowOff>80645</xdr:rowOff>
    </xdr:to>
    <xdr:sp macro="" textlink="">
      <xdr:nvSpPr>
        <xdr:cNvPr id="133" name="フローチャート: 判断 132"/>
        <xdr:cNvSpPr/>
      </xdr:nvSpPr>
      <xdr:spPr>
        <a:xfrm>
          <a:off x="12954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65422</xdr:rowOff>
    </xdr:from>
    <xdr:ext cx="762000" cy="259045"/>
    <xdr:sp macro="" textlink="">
      <xdr:nvSpPr>
        <xdr:cNvPr id="134" name="テキスト ボックス 133"/>
        <xdr:cNvSpPr txBox="1"/>
      </xdr:nvSpPr>
      <xdr:spPr>
        <a:xfrm>
          <a:off x="12623800" y="263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139065</xdr:rowOff>
    </xdr:from>
    <xdr:to>
      <xdr:col>82</xdr:col>
      <xdr:colOff>158750</xdr:colOff>
      <xdr:row>15</xdr:row>
      <xdr:rowOff>69215</xdr:rowOff>
    </xdr:to>
    <xdr:sp macro="" textlink="">
      <xdr:nvSpPr>
        <xdr:cNvPr id="140" name="楕円 139"/>
        <xdr:cNvSpPr/>
      </xdr:nvSpPr>
      <xdr:spPr>
        <a:xfrm>
          <a:off x="164592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155592</xdr:rowOff>
    </xdr:from>
    <xdr:ext cx="762000" cy="259045"/>
    <xdr:sp macro="" textlink="">
      <xdr:nvSpPr>
        <xdr:cNvPr id="141" name="物件費該当値テキスト"/>
        <xdr:cNvSpPr txBox="1"/>
      </xdr:nvSpPr>
      <xdr:spPr>
        <a:xfrm>
          <a:off x="16598900" y="238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7620</xdr:rowOff>
    </xdr:from>
    <xdr:to>
      <xdr:col>78</xdr:col>
      <xdr:colOff>120650</xdr:colOff>
      <xdr:row>15</xdr:row>
      <xdr:rowOff>109220</xdr:rowOff>
    </xdr:to>
    <xdr:sp macro="" textlink="">
      <xdr:nvSpPr>
        <xdr:cNvPr id="142" name="楕円 141"/>
        <xdr:cNvSpPr/>
      </xdr:nvSpPr>
      <xdr:spPr>
        <a:xfrm>
          <a:off x="15621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119397</xdr:rowOff>
    </xdr:from>
    <xdr:ext cx="736600" cy="259045"/>
    <xdr:sp macro="" textlink="">
      <xdr:nvSpPr>
        <xdr:cNvPr id="143" name="テキスト ボックス 142"/>
        <xdr:cNvSpPr txBox="1"/>
      </xdr:nvSpPr>
      <xdr:spPr>
        <a:xfrm>
          <a:off x="15290800" y="2348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xdr:rowOff>
    </xdr:from>
    <xdr:to>
      <xdr:col>74</xdr:col>
      <xdr:colOff>31750</xdr:colOff>
      <xdr:row>14</xdr:row>
      <xdr:rowOff>103505</xdr:rowOff>
    </xdr:to>
    <xdr:sp macro="" textlink="">
      <xdr:nvSpPr>
        <xdr:cNvPr id="144" name="楕円 143"/>
        <xdr:cNvSpPr/>
      </xdr:nvSpPr>
      <xdr:spPr>
        <a:xfrm>
          <a:off x="14732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113682</xdr:rowOff>
    </xdr:from>
    <xdr:ext cx="762000" cy="259045"/>
    <xdr:sp macro="" textlink="">
      <xdr:nvSpPr>
        <xdr:cNvPr id="145" name="テキスト ボックス 144"/>
        <xdr:cNvSpPr txBox="1"/>
      </xdr:nvSpPr>
      <xdr:spPr>
        <a:xfrm>
          <a:off x="14401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70485</xdr:rowOff>
    </xdr:from>
    <xdr:to>
      <xdr:col>69</xdr:col>
      <xdr:colOff>142875</xdr:colOff>
      <xdr:row>15</xdr:row>
      <xdr:rowOff>635</xdr:rowOff>
    </xdr:to>
    <xdr:sp macro="" textlink="">
      <xdr:nvSpPr>
        <xdr:cNvPr id="146" name="楕円 145"/>
        <xdr:cNvSpPr/>
      </xdr:nvSpPr>
      <xdr:spPr>
        <a:xfrm>
          <a:off x="13843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10812</xdr:rowOff>
    </xdr:from>
    <xdr:ext cx="762000" cy="259045"/>
    <xdr:sp macro="" textlink="">
      <xdr:nvSpPr>
        <xdr:cNvPr id="147" name="テキスト ボックス 146"/>
        <xdr:cNvSpPr txBox="1"/>
      </xdr:nvSpPr>
      <xdr:spPr>
        <a:xfrm>
          <a:off x="13512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36195</xdr:rowOff>
    </xdr:from>
    <xdr:to>
      <xdr:col>65</xdr:col>
      <xdr:colOff>53975</xdr:colOff>
      <xdr:row>14</xdr:row>
      <xdr:rowOff>137795</xdr:rowOff>
    </xdr:to>
    <xdr:sp macro="" textlink="">
      <xdr:nvSpPr>
        <xdr:cNvPr id="148" name="楕円 147"/>
        <xdr:cNvSpPr/>
      </xdr:nvSpPr>
      <xdr:spPr>
        <a:xfrm>
          <a:off x="12954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147972</xdr:rowOff>
    </xdr:from>
    <xdr:ext cx="762000" cy="259045"/>
    <xdr:sp macro="" textlink="">
      <xdr:nvSpPr>
        <xdr:cNvPr id="149" name="テキスト ボックス 148"/>
        <xdr:cNvSpPr txBox="1"/>
      </xdr:nvSpPr>
      <xdr:spPr>
        <a:xfrm>
          <a:off x="12623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類似団体平均と比較すると低い水準で推移しているが、今後は住民の高齢化に伴う老人福祉費等に係る扶助費の増加が懸念される。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ラジオ体操の推奨や各種検診の受診率向上を図るなど、健康寿命の延伸に係る施策を推進し扶助費の抑制に努める。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112713</xdr:rowOff>
    </xdr:from>
    <xdr:to>
      <xdr:col>24</xdr:col>
      <xdr:colOff>25400</xdr:colOff>
      <xdr:row>55</xdr:row>
      <xdr:rowOff>155575</xdr:rowOff>
    </xdr:to>
    <xdr:cxnSp macro="">
      <xdr:nvCxnSpPr>
        <xdr:cNvPr id="185" name="直線コネクタ 184"/>
        <xdr:cNvCxnSpPr/>
      </xdr:nvCxnSpPr>
      <xdr:spPr>
        <a:xfrm>
          <a:off x="3987800" y="9542463"/>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76852</xdr:rowOff>
    </xdr:from>
    <xdr:ext cx="762000" cy="259045"/>
    <xdr:sp macro="" textlink="">
      <xdr:nvSpPr>
        <xdr:cNvPr id="186" name="扶助費平均値テキスト"/>
        <xdr:cNvSpPr txBox="1"/>
      </xdr:nvSpPr>
      <xdr:spPr>
        <a:xfrm>
          <a:off x="4914900" y="9678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112713</xdr:rowOff>
    </xdr:from>
    <xdr:to>
      <xdr:col>19</xdr:col>
      <xdr:colOff>187325</xdr:colOff>
      <xdr:row>55</xdr:row>
      <xdr:rowOff>155575</xdr:rowOff>
    </xdr:to>
    <xdr:cxnSp macro="">
      <xdr:nvCxnSpPr>
        <xdr:cNvPr id="188" name="直線コネクタ 187"/>
        <xdr:cNvCxnSpPr/>
      </xdr:nvCxnSpPr>
      <xdr:spPr>
        <a:xfrm flipV="1">
          <a:off x="3098800" y="954246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190" name="テキスト ボックス 189"/>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155575</xdr:rowOff>
    </xdr:to>
    <xdr:cxnSp macro="">
      <xdr:nvCxnSpPr>
        <xdr:cNvPr id="191" name="直線コネクタ 190"/>
        <xdr:cNvCxnSpPr/>
      </xdr:nvCxnSpPr>
      <xdr:spPr>
        <a:xfrm>
          <a:off x="2209800" y="95567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3" name="テキスト ボックス 192"/>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127000</xdr:rowOff>
    </xdr:to>
    <xdr:cxnSp macro="">
      <xdr:nvCxnSpPr>
        <xdr:cNvPr id="194" name="直線コネクタ 193"/>
        <xdr:cNvCxnSpPr/>
      </xdr:nvCxnSpPr>
      <xdr:spPr>
        <a:xfrm>
          <a:off x="1320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196" name="テキスト ボックス 195"/>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90488</xdr:rowOff>
    </xdr:from>
    <xdr:to>
      <xdr:col>6</xdr:col>
      <xdr:colOff>171450</xdr:colOff>
      <xdr:row>57</xdr:row>
      <xdr:rowOff>20638</xdr:rowOff>
    </xdr:to>
    <xdr:sp macro="" textlink="">
      <xdr:nvSpPr>
        <xdr:cNvPr id="197" name="フローチャート: 判断 196"/>
        <xdr:cNvSpPr/>
      </xdr:nvSpPr>
      <xdr:spPr>
        <a:xfrm>
          <a:off x="1270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5415</xdr:rowOff>
    </xdr:from>
    <xdr:ext cx="762000" cy="259045"/>
    <xdr:sp macro="" textlink="">
      <xdr:nvSpPr>
        <xdr:cNvPr id="198" name="テキスト ボックス 197"/>
        <xdr:cNvSpPr txBox="1"/>
      </xdr:nvSpPr>
      <xdr:spPr>
        <a:xfrm>
          <a:off x="939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104775</xdr:rowOff>
    </xdr:from>
    <xdr:to>
      <xdr:col>24</xdr:col>
      <xdr:colOff>76200</xdr:colOff>
      <xdr:row>56</xdr:row>
      <xdr:rowOff>34925</xdr:rowOff>
    </xdr:to>
    <xdr:sp macro="" textlink="">
      <xdr:nvSpPr>
        <xdr:cNvPr id="204" name="楕円 203"/>
        <xdr:cNvSpPr/>
      </xdr:nvSpPr>
      <xdr:spPr>
        <a:xfrm>
          <a:off x="47752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121302</xdr:rowOff>
    </xdr:from>
    <xdr:ext cx="762000" cy="259045"/>
    <xdr:sp macro="" textlink="">
      <xdr:nvSpPr>
        <xdr:cNvPr id="205" name="扶助費該当値テキスト"/>
        <xdr:cNvSpPr txBox="1"/>
      </xdr:nvSpPr>
      <xdr:spPr>
        <a:xfrm>
          <a:off x="49149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61913</xdr:rowOff>
    </xdr:from>
    <xdr:to>
      <xdr:col>20</xdr:col>
      <xdr:colOff>38100</xdr:colOff>
      <xdr:row>55</xdr:row>
      <xdr:rowOff>163513</xdr:rowOff>
    </xdr:to>
    <xdr:sp macro="" textlink="">
      <xdr:nvSpPr>
        <xdr:cNvPr id="206" name="楕円 205"/>
        <xdr:cNvSpPr/>
      </xdr:nvSpPr>
      <xdr:spPr>
        <a:xfrm>
          <a:off x="39370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2240</xdr:rowOff>
    </xdr:from>
    <xdr:ext cx="736600" cy="259045"/>
    <xdr:sp macro="" textlink="">
      <xdr:nvSpPr>
        <xdr:cNvPr id="207" name="テキスト ボックス 206"/>
        <xdr:cNvSpPr txBox="1"/>
      </xdr:nvSpPr>
      <xdr:spPr>
        <a:xfrm>
          <a:off x="3606800" y="926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104775</xdr:rowOff>
    </xdr:from>
    <xdr:to>
      <xdr:col>15</xdr:col>
      <xdr:colOff>149225</xdr:colOff>
      <xdr:row>56</xdr:row>
      <xdr:rowOff>34925</xdr:rowOff>
    </xdr:to>
    <xdr:sp macro="" textlink="">
      <xdr:nvSpPr>
        <xdr:cNvPr id="208" name="楕円 207"/>
        <xdr:cNvSpPr/>
      </xdr:nvSpPr>
      <xdr:spPr>
        <a:xfrm>
          <a:off x="3048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45102</xdr:rowOff>
    </xdr:from>
    <xdr:ext cx="762000" cy="259045"/>
    <xdr:sp macro="" textlink="">
      <xdr:nvSpPr>
        <xdr:cNvPr id="209" name="テキスト ボックス 208"/>
        <xdr:cNvSpPr txBox="1"/>
      </xdr:nvSpPr>
      <xdr:spPr>
        <a:xfrm>
          <a:off x="2717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0" name="楕円 209"/>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1" name="テキスト ボックス 210"/>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2" name="楕円 211"/>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3" name="テキスト ボックス 212"/>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その他に係る経常収支比率は、類似団体平均を若干下回っている。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年度は、生活排水処理事業特別会計への繰出金の減と国民健康保険事業特別会計への財政補てん分繰出金の減により数値は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今後は、介護給付費の増に伴う介護保険特別会計への繰出金の増加が見込まれるため、給付費の抑制を図るべく、新しい介護予防・日常生活支援総合事業を推進していく。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50800</xdr:rowOff>
    </xdr:to>
    <xdr:cxnSp macro="">
      <xdr:nvCxnSpPr>
        <xdr:cNvPr id="246" name="直線コネクタ 245"/>
        <xdr:cNvCxnSpPr/>
      </xdr:nvCxnSpPr>
      <xdr:spPr>
        <a:xfrm flipV="1">
          <a:off x="15671800" y="9636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7"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57</xdr:row>
      <xdr:rowOff>24130</xdr:rowOff>
    </xdr:to>
    <xdr:cxnSp macro="">
      <xdr:nvCxnSpPr>
        <xdr:cNvPr id="249" name="直線コネクタ 248"/>
        <xdr:cNvCxnSpPr/>
      </xdr:nvCxnSpPr>
      <xdr:spPr>
        <a:xfrm flipV="1">
          <a:off x="14782800" y="96520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51" name="テキスト ボックス 250"/>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24130</xdr:rowOff>
    </xdr:to>
    <xdr:cxnSp macro="">
      <xdr:nvCxnSpPr>
        <xdr:cNvPr id="252" name="直線コネクタ 251"/>
        <xdr:cNvCxnSpPr/>
      </xdr:nvCxnSpPr>
      <xdr:spPr>
        <a:xfrm>
          <a:off x="13893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4" name="テキスト ボックス 253"/>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85090</xdr:rowOff>
    </xdr:to>
    <xdr:cxnSp macro="">
      <xdr:nvCxnSpPr>
        <xdr:cNvPr id="255" name="直線コネクタ 254"/>
        <xdr:cNvCxnSpPr/>
      </xdr:nvCxnSpPr>
      <xdr:spPr>
        <a:xfrm flipV="1">
          <a:off x="13004800" y="9758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7" name="テキスト ボックス 256"/>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58" name="フローチャート: 判断 257"/>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59" name="テキスト ボックス 258"/>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5" name="楕円 264"/>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6" name="その他該当値テキスト"/>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7" name="楕円 266"/>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68" name="テキスト ボックス 267"/>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9" name="楕円 268"/>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0" name="テキスト ボックス 269"/>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1" name="楕円 270"/>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72" name="テキスト ボックス 271"/>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73" name="楕円 272"/>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74" name="テキスト ボックス 273"/>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広域消防やし尿･ごみ処理等の業務に係る一部事務組合に対する負担金が多く、その結果、経常収支比率が類似団体平均を上回っている。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昨年度との経年比較では、ほぼ同水準での推移となった。</a:t>
          </a:r>
        </a:p>
        <a:p>
          <a:r>
            <a:rPr kumimoji="1" lang="ja-JP" altLang="en-US" sz="1300">
              <a:latin typeface="ＭＳ Ｐゴシック" panose="020B0600070205080204" pitchFamily="50" charset="-128"/>
              <a:ea typeface="ＭＳ Ｐゴシック" panose="020B0600070205080204" pitchFamily="50" charset="-128"/>
            </a:rPr>
            <a:t>　水道事業会計及び一部事務組合等には、引き続き徹底した行財政改革による負担金の抑制を求め、補助費等の抑制に努める。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40132</xdr:rowOff>
    </xdr:to>
    <xdr:cxnSp macro="">
      <xdr:nvCxnSpPr>
        <xdr:cNvPr id="304" name="直線コネクタ 303"/>
        <xdr:cNvCxnSpPr/>
      </xdr:nvCxnSpPr>
      <xdr:spPr>
        <a:xfrm flipV="1">
          <a:off x="15671800" y="65323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5"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38</xdr:row>
      <xdr:rowOff>40132</xdr:rowOff>
    </xdr:to>
    <xdr:cxnSp macro="">
      <xdr:nvCxnSpPr>
        <xdr:cNvPr id="307" name="直線コネクタ 306"/>
        <xdr:cNvCxnSpPr/>
      </xdr:nvCxnSpPr>
      <xdr:spPr>
        <a:xfrm>
          <a:off x="14782800" y="64500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09" name="テキスト ボックス 308"/>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106426</xdr:rowOff>
    </xdr:to>
    <xdr:cxnSp macro="">
      <xdr:nvCxnSpPr>
        <xdr:cNvPr id="310" name="直線コネクタ 309"/>
        <xdr:cNvCxnSpPr/>
      </xdr:nvCxnSpPr>
      <xdr:spPr>
        <a:xfrm>
          <a:off x="13893800" y="64363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2" name="テキスト ボックス 311"/>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138430</xdr:rowOff>
    </xdr:to>
    <xdr:cxnSp macro="">
      <xdr:nvCxnSpPr>
        <xdr:cNvPr id="313" name="直線コネクタ 312"/>
        <xdr:cNvCxnSpPr/>
      </xdr:nvCxnSpPr>
      <xdr:spPr>
        <a:xfrm flipV="1">
          <a:off x="13004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15" name="テキスト ボックス 314"/>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7" name="テキスト ボックス 316"/>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3" name="楕円 322"/>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4" name="補助費等該当値テキスト"/>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25" name="楕円 324"/>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26" name="テキスト ボックス 325"/>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27" name="楕円 326"/>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28" name="テキスト ボックス 327"/>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9" name="楕円 328"/>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0" name="テキスト ボックス 329"/>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1" name="楕円 330"/>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2" name="テキスト ボックス 331"/>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年度の大台厚生新病院に対する支援、メディカルセンターの整備事業に要した公債費の増により悪化傾向であり、類似団体平均より高い数値で推移している。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年度が公債費のピーク期間になると見込まれ、普通交付税の合併算定替え特例の廃止と重なり、今後厳しい財政運営となることが想定される。</a:t>
          </a:r>
        </a:p>
        <a:p>
          <a:r>
            <a:rPr kumimoji="1" lang="ja-JP" altLang="en-US" sz="1300">
              <a:latin typeface="ＭＳ Ｐゴシック" panose="020B0600070205080204" pitchFamily="50" charset="-128"/>
              <a:ea typeface="ＭＳ Ｐゴシック" panose="020B0600070205080204" pitchFamily="50" charset="-128"/>
            </a:rPr>
            <a:t>　今後は、大台町総合計画に基づき、緊急性と住民のニーズを把握した事業の選択と集中により、計画的な町債発行に努める。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159657</xdr:rowOff>
    </xdr:to>
    <xdr:cxnSp macro="">
      <xdr:nvCxnSpPr>
        <xdr:cNvPr id="366" name="直線コネクタ 365"/>
        <xdr:cNvCxnSpPr/>
      </xdr:nvCxnSpPr>
      <xdr:spPr>
        <a:xfrm flipV="1">
          <a:off x="3987800" y="1318006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110689</xdr:rowOff>
    </xdr:from>
    <xdr:ext cx="762000" cy="259045"/>
    <xdr:sp macro="" textlink="">
      <xdr:nvSpPr>
        <xdr:cNvPr id="367" name="公債費平均値テキスト"/>
        <xdr:cNvSpPr txBox="1"/>
      </xdr:nvSpPr>
      <xdr:spPr>
        <a:xfrm>
          <a:off x="4914900" y="12797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91077</xdr:rowOff>
    </xdr:from>
    <xdr:to>
      <xdr:col>19</xdr:col>
      <xdr:colOff>187325</xdr:colOff>
      <xdr:row>76</xdr:row>
      <xdr:rowOff>159657</xdr:rowOff>
    </xdr:to>
    <xdr:cxnSp macro="">
      <xdr:nvCxnSpPr>
        <xdr:cNvPr id="369" name="直線コネクタ 368"/>
        <xdr:cNvCxnSpPr/>
      </xdr:nvCxnSpPr>
      <xdr:spPr>
        <a:xfrm>
          <a:off x="3098800" y="1312127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31223</xdr:rowOff>
    </xdr:from>
    <xdr:ext cx="736600" cy="259045"/>
    <xdr:sp macro="" textlink="">
      <xdr:nvSpPr>
        <xdr:cNvPr id="371" name="テキスト ボックス 370"/>
        <xdr:cNvSpPr txBox="1"/>
      </xdr:nvSpPr>
      <xdr:spPr>
        <a:xfrm>
          <a:off x="3606800" y="1271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9434</xdr:rowOff>
    </xdr:from>
    <xdr:to>
      <xdr:col>15</xdr:col>
      <xdr:colOff>98425</xdr:colOff>
      <xdr:row>76</xdr:row>
      <xdr:rowOff>91077</xdr:rowOff>
    </xdr:to>
    <xdr:cxnSp macro="">
      <xdr:nvCxnSpPr>
        <xdr:cNvPr id="372" name="直線コネクタ 371"/>
        <xdr:cNvCxnSpPr/>
      </xdr:nvCxnSpPr>
      <xdr:spPr>
        <a:xfrm>
          <a:off x="2209800" y="1303963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18160</xdr:rowOff>
    </xdr:from>
    <xdr:ext cx="762000" cy="259045"/>
    <xdr:sp macro="" textlink="">
      <xdr:nvSpPr>
        <xdr:cNvPr id="374" name="テキスト ボックス 373"/>
        <xdr:cNvSpPr txBox="1"/>
      </xdr:nvSpPr>
      <xdr:spPr>
        <a:xfrm>
          <a:off x="2717800" y="127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9434</xdr:rowOff>
    </xdr:from>
    <xdr:to>
      <xdr:col>11</xdr:col>
      <xdr:colOff>9525</xdr:colOff>
      <xdr:row>76</xdr:row>
      <xdr:rowOff>32294</xdr:rowOff>
    </xdr:to>
    <xdr:cxnSp macro="">
      <xdr:nvCxnSpPr>
        <xdr:cNvPr id="375" name="直線コネクタ 374"/>
        <xdr:cNvCxnSpPr/>
      </xdr:nvCxnSpPr>
      <xdr:spPr>
        <a:xfrm flipV="1">
          <a:off x="1320800" y="130396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156953</xdr:rowOff>
    </xdr:from>
    <xdr:ext cx="762000" cy="259045"/>
    <xdr:sp macro="" textlink="">
      <xdr:nvSpPr>
        <xdr:cNvPr id="377" name="テキスト ボックス 376"/>
        <xdr:cNvSpPr txBox="1"/>
      </xdr:nvSpPr>
      <xdr:spPr>
        <a:xfrm>
          <a:off x="1828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74567</xdr:rowOff>
    </xdr:from>
    <xdr:to>
      <xdr:col>6</xdr:col>
      <xdr:colOff>171450</xdr:colOff>
      <xdr:row>76</xdr:row>
      <xdr:rowOff>4716</xdr:rowOff>
    </xdr:to>
    <xdr:sp macro="" textlink="">
      <xdr:nvSpPr>
        <xdr:cNvPr id="378" name="フローチャート: 判断 377"/>
        <xdr:cNvSpPr/>
      </xdr:nvSpPr>
      <xdr:spPr>
        <a:xfrm>
          <a:off x="1270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14894</xdr:rowOff>
    </xdr:from>
    <xdr:ext cx="762000" cy="259045"/>
    <xdr:sp macro="" textlink="">
      <xdr:nvSpPr>
        <xdr:cNvPr id="379" name="テキスト ボックス 378"/>
        <xdr:cNvSpPr txBox="1"/>
      </xdr:nvSpPr>
      <xdr:spPr>
        <a:xfrm>
          <a:off x="939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5" name="楕円 384"/>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86" name="公債費該当値テキスト"/>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108857</xdr:rowOff>
    </xdr:from>
    <xdr:to>
      <xdr:col>20</xdr:col>
      <xdr:colOff>38100</xdr:colOff>
      <xdr:row>77</xdr:row>
      <xdr:rowOff>39007</xdr:rowOff>
    </xdr:to>
    <xdr:sp macro="" textlink="">
      <xdr:nvSpPr>
        <xdr:cNvPr id="387" name="楕円 386"/>
        <xdr:cNvSpPr/>
      </xdr:nvSpPr>
      <xdr:spPr>
        <a:xfrm>
          <a:off x="3937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88" name="テキスト ボックス 387"/>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40277</xdr:rowOff>
    </xdr:from>
    <xdr:to>
      <xdr:col>15</xdr:col>
      <xdr:colOff>149225</xdr:colOff>
      <xdr:row>76</xdr:row>
      <xdr:rowOff>141877</xdr:rowOff>
    </xdr:to>
    <xdr:sp macro="" textlink="">
      <xdr:nvSpPr>
        <xdr:cNvPr id="389" name="楕円 388"/>
        <xdr:cNvSpPr/>
      </xdr:nvSpPr>
      <xdr:spPr>
        <a:xfrm>
          <a:off x="3048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126654</xdr:rowOff>
    </xdr:from>
    <xdr:ext cx="762000" cy="259045"/>
    <xdr:sp macro="" textlink="">
      <xdr:nvSpPr>
        <xdr:cNvPr id="390" name="テキスト ボックス 389"/>
        <xdr:cNvSpPr txBox="1"/>
      </xdr:nvSpPr>
      <xdr:spPr>
        <a:xfrm>
          <a:off x="2717800" y="1315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130084</xdr:rowOff>
    </xdr:from>
    <xdr:to>
      <xdr:col>11</xdr:col>
      <xdr:colOff>60325</xdr:colOff>
      <xdr:row>76</xdr:row>
      <xdr:rowOff>60235</xdr:rowOff>
    </xdr:to>
    <xdr:sp macro="" textlink="">
      <xdr:nvSpPr>
        <xdr:cNvPr id="391" name="楕円 390"/>
        <xdr:cNvSpPr/>
      </xdr:nvSpPr>
      <xdr:spPr>
        <a:xfrm>
          <a:off x="21590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45011</xdr:rowOff>
    </xdr:from>
    <xdr:ext cx="762000" cy="259045"/>
    <xdr:sp macro="" textlink="">
      <xdr:nvSpPr>
        <xdr:cNvPr id="392" name="テキスト ボックス 391"/>
        <xdr:cNvSpPr txBox="1"/>
      </xdr:nvSpPr>
      <xdr:spPr>
        <a:xfrm>
          <a:off x="1828800" y="1307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152944</xdr:rowOff>
    </xdr:from>
    <xdr:to>
      <xdr:col>6</xdr:col>
      <xdr:colOff>171450</xdr:colOff>
      <xdr:row>76</xdr:row>
      <xdr:rowOff>83094</xdr:rowOff>
    </xdr:to>
    <xdr:sp macro="" textlink="">
      <xdr:nvSpPr>
        <xdr:cNvPr id="393" name="楕円 392"/>
        <xdr:cNvSpPr/>
      </xdr:nvSpPr>
      <xdr:spPr>
        <a:xfrm>
          <a:off x="1270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67871</xdr:rowOff>
    </xdr:from>
    <xdr:ext cx="762000" cy="259045"/>
    <xdr:sp macro="" textlink="">
      <xdr:nvSpPr>
        <xdr:cNvPr id="394" name="テキスト ボックス 393"/>
        <xdr:cNvSpPr txBox="1"/>
      </xdr:nvSpPr>
      <xdr:spPr>
        <a:xfrm>
          <a:off x="939800" y="1309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a:t>
          </a:r>
          <a:r>
            <a:rPr kumimoji="1" lang="en-US" altLang="ja-JP" sz="1300">
              <a:latin typeface="ＭＳ Ｐゴシック" panose="020B0600070205080204" pitchFamily="50" charset="-128"/>
              <a:ea typeface="ＭＳ Ｐゴシック" panose="020B0600070205080204" pitchFamily="50" charset="-128"/>
            </a:rPr>
            <a:t>93.6</a:t>
          </a:r>
          <a:r>
            <a:rPr kumimoji="1" lang="ja-JP" altLang="en-US" sz="1300">
              <a:latin typeface="ＭＳ Ｐゴシック" panose="020B0600070205080204" pitchFamily="50" charset="-128"/>
              <a:ea typeface="ＭＳ Ｐゴシック" panose="020B0600070205080204" pitchFamily="50" charset="-128"/>
            </a:rPr>
            <a:t>％のうち公債費（</a:t>
          </a:r>
          <a:r>
            <a:rPr kumimoji="1" lang="en-US" altLang="ja-JP" sz="1300">
              <a:latin typeface="ＭＳ Ｐゴシック" panose="020B0600070205080204" pitchFamily="50" charset="-128"/>
              <a:ea typeface="ＭＳ Ｐゴシック" panose="020B0600070205080204" pitchFamily="50" charset="-128"/>
            </a:rPr>
            <a:t>22.2</a:t>
          </a:r>
          <a:r>
            <a:rPr kumimoji="1" lang="ja-JP" altLang="en-US" sz="1300">
              <a:latin typeface="ＭＳ Ｐゴシック" panose="020B0600070205080204" pitchFamily="50" charset="-128"/>
              <a:ea typeface="ＭＳ Ｐゴシック" panose="020B0600070205080204" pitchFamily="50" charset="-128"/>
            </a:rPr>
            <a:t>％）以外では、人件費が（</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％）となっており、類似団体平均と比較しても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％低くなっている。</a:t>
          </a:r>
        </a:p>
        <a:p>
          <a:r>
            <a:rPr kumimoji="1" lang="ja-JP" altLang="en-US" sz="1300">
              <a:latin typeface="ＭＳ Ｐゴシック" panose="020B0600070205080204" pitchFamily="50" charset="-128"/>
              <a:ea typeface="ＭＳ Ｐゴシック" panose="020B0600070205080204" pitchFamily="50" charset="-128"/>
            </a:rPr>
            <a:t>　今後も、引き続き行政の効率化等による経費抑制に努める。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107406</xdr:rowOff>
    </xdr:from>
    <xdr:to>
      <xdr:col>82</xdr:col>
      <xdr:colOff>107950</xdr:colOff>
      <xdr:row>79</xdr:row>
      <xdr:rowOff>1270</xdr:rowOff>
    </xdr:to>
    <xdr:cxnSp macro="">
      <xdr:nvCxnSpPr>
        <xdr:cNvPr id="429" name="直線コネクタ 428"/>
        <xdr:cNvCxnSpPr/>
      </xdr:nvCxnSpPr>
      <xdr:spPr>
        <a:xfrm flipV="1">
          <a:off x="15671800" y="1348050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113591</xdr:rowOff>
    </xdr:from>
    <xdr:ext cx="762000" cy="259045"/>
    <xdr:sp macro="" textlink="">
      <xdr:nvSpPr>
        <xdr:cNvPr id="430" name="公債費以外平均値テキスト"/>
        <xdr:cNvSpPr txBox="1"/>
      </xdr:nvSpPr>
      <xdr:spPr>
        <a:xfrm>
          <a:off x="16598900" y="13486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91077</xdr:rowOff>
    </xdr:from>
    <xdr:to>
      <xdr:col>78</xdr:col>
      <xdr:colOff>69850</xdr:colOff>
      <xdr:row>79</xdr:row>
      <xdr:rowOff>1270</xdr:rowOff>
    </xdr:to>
    <xdr:cxnSp macro="">
      <xdr:nvCxnSpPr>
        <xdr:cNvPr id="432" name="直線コネクタ 431"/>
        <xdr:cNvCxnSpPr/>
      </xdr:nvCxnSpPr>
      <xdr:spPr>
        <a:xfrm>
          <a:off x="14782800" y="1346417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87812</xdr:rowOff>
    </xdr:from>
    <xdr:to>
      <xdr:col>73</xdr:col>
      <xdr:colOff>180975</xdr:colOff>
      <xdr:row>78</xdr:row>
      <xdr:rowOff>91077</xdr:rowOff>
    </xdr:to>
    <xdr:cxnSp macro="">
      <xdr:nvCxnSpPr>
        <xdr:cNvPr id="435" name="直線コネクタ 434"/>
        <xdr:cNvCxnSpPr/>
      </xdr:nvCxnSpPr>
      <xdr:spPr>
        <a:xfrm>
          <a:off x="13893800" y="134609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165843</xdr:rowOff>
    </xdr:from>
    <xdr:ext cx="762000" cy="259045"/>
    <xdr:sp macro="" textlink="">
      <xdr:nvSpPr>
        <xdr:cNvPr id="437" name="テキスト ボックス 436"/>
        <xdr:cNvSpPr txBox="1"/>
      </xdr:nvSpPr>
      <xdr:spPr>
        <a:xfrm>
          <a:off x="144018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154758</xdr:rowOff>
    </xdr:from>
    <xdr:to>
      <xdr:col>69</xdr:col>
      <xdr:colOff>92075</xdr:colOff>
      <xdr:row>78</xdr:row>
      <xdr:rowOff>87812</xdr:rowOff>
    </xdr:to>
    <xdr:cxnSp macro="">
      <xdr:nvCxnSpPr>
        <xdr:cNvPr id="438" name="直線コネクタ 437"/>
        <xdr:cNvCxnSpPr/>
      </xdr:nvCxnSpPr>
      <xdr:spPr>
        <a:xfrm>
          <a:off x="13004800" y="13356408"/>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40" name="テキスト ボックス 439"/>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120122</xdr:rowOff>
    </xdr:from>
    <xdr:ext cx="762000" cy="259045"/>
    <xdr:sp macro="" textlink="">
      <xdr:nvSpPr>
        <xdr:cNvPr id="442" name="テキスト ボックス 441"/>
        <xdr:cNvSpPr txBox="1"/>
      </xdr:nvSpPr>
      <xdr:spPr>
        <a:xfrm>
          <a:off x="12623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56606</xdr:rowOff>
    </xdr:from>
    <xdr:to>
      <xdr:col>82</xdr:col>
      <xdr:colOff>158750</xdr:colOff>
      <xdr:row>78</xdr:row>
      <xdr:rowOff>158206</xdr:rowOff>
    </xdr:to>
    <xdr:sp macro="" textlink="">
      <xdr:nvSpPr>
        <xdr:cNvPr id="448" name="楕円 447"/>
        <xdr:cNvSpPr/>
      </xdr:nvSpPr>
      <xdr:spPr>
        <a:xfrm>
          <a:off x="164592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73133</xdr:rowOff>
    </xdr:from>
    <xdr:ext cx="762000" cy="259045"/>
    <xdr:sp macro="" textlink="">
      <xdr:nvSpPr>
        <xdr:cNvPr id="449" name="公債費以外該当値テキスト"/>
        <xdr:cNvSpPr txBox="1"/>
      </xdr:nvSpPr>
      <xdr:spPr>
        <a:xfrm>
          <a:off x="16598900" y="1327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50" name="楕円 449"/>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51" name="テキスト ボックス 450"/>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40277</xdr:rowOff>
    </xdr:from>
    <xdr:to>
      <xdr:col>74</xdr:col>
      <xdr:colOff>31750</xdr:colOff>
      <xdr:row>78</xdr:row>
      <xdr:rowOff>141877</xdr:rowOff>
    </xdr:to>
    <xdr:sp macro="" textlink="">
      <xdr:nvSpPr>
        <xdr:cNvPr id="452" name="楕円 451"/>
        <xdr:cNvSpPr/>
      </xdr:nvSpPr>
      <xdr:spPr>
        <a:xfrm>
          <a:off x="14732000" y="1341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152054</xdr:rowOff>
    </xdr:from>
    <xdr:ext cx="762000" cy="259045"/>
    <xdr:sp macro="" textlink="">
      <xdr:nvSpPr>
        <xdr:cNvPr id="453" name="テキスト ボックス 452"/>
        <xdr:cNvSpPr txBox="1"/>
      </xdr:nvSpPr>
      <xdr:spPr>
        <a:xfrm>
          <a:off x="14401800" y="13182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37012</xdr:rowOff>
    </xdr:from>
    <xdr:to>
      <xdr:col>69</xdr:col>
      <xdr:colOff>142875</xdr:colOff>
      <xdr:row>78</xdr:row>
      <xdr:rowOff>138612</xdr:rowOff>
    </xdr:to>
    <xdr:sp macro="" textlink="">
      <xdr:nvSpPr>
        <xdr:cNvPr id="454" name="楕円 453"/>
        <xdr:cNvSpPr/>
      </xdr:nvSpPr>
      <xdr:spPr>
        <a:xfrm>
          <a:off x="13843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148789</xdr:rowOff>
    </xdr:from>
    <xdr:ext cx="762000" cy="259045"/>
    <xdr:sp macro="" textlink="">
      <xdr:nvSpPr>
        <xdr:cNvPr id="455" name="テキスト ボックス 454"/>
        <xdr:cNvSpPr txBox="1"/>
      </xdr:nvSpPr>
      <xdr:spPr>
        <a:xfrm>
          <a:off x="13512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56" name="楕円 455"/>
        <xdr:cNvSpPr/>
      </xdr:nvSpPr>
      <xdr:spPr>
        <a:xfrm>
          <a:off x="12954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44285</xdr:rowOff>
    </xdr:from>
    <xdr:ext cx="762000" cy="259045"/>
    <xdr:sp macro="" textlink="">
      <xdr:nvSpPr>
        <xdr:cNvPr id="457" name="テキスト ボックス 456"/>
        <xdr:cNvSpPr txBox="1"/>
      </xdr:nvSpPr>
      <xdr:spPr>
        <a:xfrm>
          <a:off x="12623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103951</xdr:rowOff>
    </xdr:from>
    <xdr:to>
      <xdr:col>29</xdr:col>
      <xdr:colOff>127000</xdr:colOff>
      <xdr:row>15</xdr:row>
      <xdr:rowOff>108551</xdr:rowOff>
    </xdr:to>
    <xdr:cxnSp macro="">
      <xdr:nvCxnSpPr>
        <xdr:cNvPr id="48" name="直線コネクタ 47"/>
        <xdr:cNvCxnSpPr/>
      </xdr:nvCxnSpPr>
      <xdr:spPr bwMode="auto">
        <a:xfrm flipV="1">
          <a:off x="5003800" y="2723326"/>
          <a:ext cx="647700" cy="4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13661</xdr:rowOff>
    </xdr:from>
    <xdr:ext cx="762000" cy="259045"/>
    <xdr:sp macro="" textlink="">
      <xdr:nvSpPr>
        <xdr:cNvPr id="49" name="人口1人当たり決算額の推移平均値テキスト130"/>
        <xdr:cNvSpPr txBox="1"/>
      </xdr:nvSpPr>
      <xdr:spPr>
        <a:xfrm>
          <a:off x="5740400" y="297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108551</xdr:rowOff>
    </xdr:from>
    <xdr:to>
      <xdr:col>26</xdr:col>
      <xdr:colOff>50800</xdr:colOff>
      <xdr:row>15</xdr:row>
      <xdr:rowOff>117676</xdr:rowOff>
    </xdr:to>
    <xdr:cxnSp macro="">
      <xdr:nvCxnSpPr>
        <xdr:cNvPr id="51" name="直線コネクタ 50"/>
        <xdr:cNvCxnSpPr/>
      </xdr:nvCxnSpPr>
      <xdr:spPr bwMode="auto">
        <a:xfrm flipV="1">
          <a:off x="4305300" y="2727926"/>
          <a:ext cx="698500" cy="9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144292</xdr:rowOff>
    </xdr:from>
    <xdr:ext cx="736600" cy="259045"/>
    <xdr:sp macro="" textlink="">
      <xdr:nvSpPr>
        <xdr:cNvPr id="53" name="テキスト ボックス 52"/>
        <xdr:cNvSpPr txBox="1"/>
      </xdr:nvSpPr>
      <xdr:spPr>
        <a:xfrm>
          <a:off x="4622800" y="310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117676</xdr:rowOff>
    </xdr:from>
    <xdr:to>
      <xdr:col>22</xdr:col>
      <xdr:colOff>114300</xdr:colOff>
      <xdr:row>15</xdr:row>
      <xdr:rowOff>168252</xdr:rowOff>
    </xdr:to>
    <xdr:cxnSp macro="">
      <xdr:nvCxnSpPr>
        <xdr:cNvPr id="54" name="直線コネクタ 53"/>
        <xdr:cNvCxnSpPr/>
      </xdr:nvCxnSpPr>
      <xdr:spPr bwMode="auto">
        <a:xfrm flipV="1">
          <a:off x="3606800" y="2737051"/>
          <a:ext cx="698500" cy="50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1655</xdr:rowOff>
    </xdr:from>
    <xdr:ext cx="762000" cy="259045"/>
    <xdr:sp macro="" textlink="">
      <xdr:nvSpPr>
        <xdr:cNvPr id="56" name="テキスト ボックス 55"/>
        <xdr:cNvSpPr txBox="1"/>
      </xdr:nvSpPr>
      <xdr:spPr>
        <a:xfrm>
          <a:off x="39243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168252</xdr:rowOff>
    </xdr:from>
    <xdr:to>
      <xdr:col>18</xdr:col>
      <xdr:colOff>177800</xdr:colOff>
      <xdr:row>17</xdr:row>
      <xdr:rowOff>138680</xdr:rowOff>
    </xdr:to>
    <xdr:cxnSp macro="">
      <xdr:nvCxnSpPr>
        <xdr:cNvPr id="57" name="直線コネクタ 56"/>
        <xdr:cNvCxnSpPr/>
      </xdr:nvCxnSpPr>
      <xdr:spPr bwMode="auto">
        <a:xfrm flipV="1">
          <a:off x="2908300" y="2787627"/>
          <a:ext cx="698500" cy="313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19412</xdr:rowOff>
    </xdr:from>
    <xdr:ext cx="762000" cy="259045"/>
    <xdr:sp macro="" textlink="">
      <xdr:nvSpPr>
        <xdr:cNvPr id="59" name="テキスト ボックス 58"/>
        <xdr:cNvSpPr txBox="1"/>
      </xdr:nvSpPr>
      <xdr:spPr>
        <a:xfrm>
          <a:off x="32258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40468</xdr:rowOff>
    </xdr:from>
    <xdr:to>
      <xdr:col>15</xdr:col>
      <xdr:colOff>101600</xdr:colOff>
      <xdr:row>19</xdr:row>
      <xdr:rowOff>142068</xdr:rowOff>
    </xdr:to>
    <xdr:sp macro="" textlink="">
      <xdr:nvSpPr>
        <xdr:cNvPr id="60" name="フローチャート: 判断 59"/>
        <xdr:cNvSpPr/>
      </xdr:nvSpPr>
      <xdr:spPr bwMode="auto">
        <a:xfrm>
          <a:off x="2857500" y="3345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126845</xdr:rowOff>
    </xdr:from>
    <xdr:ext cx="762000" cy="259045"/>
    <xdr:sp macro="" textlink="">
      <xdr:nvSpPr>
        <xdr:cNvPr id="61" name="テキスト ボックス 60"/>
        <xdr:cNvSpPr txBox="1"/>
      </xdr:nvSpPr>
      <xdr:spPr>
        <a:xfrm>
          <a:off x="2527300" y="343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53151</xdr:rowOff>
    </xdr:from>
    <xdr:to>
      <xdr:col>29</xdr:col>
      <xdr:colOff>177800</xdr:colOff>
      <xdr:row>15</xdr:row>
      <xdr:rowOff>154751</xdr:rowOff>
    </xdr:to>
    <xdr:sp macro="" textlink="">
      <xdr:nvSpPr>
        <xdr:cNvPr id="67" name="楕円 66"/>
        <xdr:cNvSpPr/>
      </xdr:nvSpPr>
      <xdr:spPr bwMode="auto">
        <a:xfrm>
          <a:off x="5600700" y="2672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69678</xdr:rowOff>
    </xdr:from>
    <xdr:ext cx="762000" cy="259045"/>
    <xdr:sp macro="" textlink="">
      <xdr:nvSpPr>
        <xdr:cNvPr id="68" name="人口1人当たり決算額の推移該当値テキスト130"/>
        <xdr:cNvSpPr txBox="1"/>
      </xdr:nvSpPr>
      <xdr:spPr>
        <a:xfrm>
          <a:off x="5740400" y="25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57751</xdr:rowOff>
    </xdr:from>
    <xdr:to>
      <xdr:col>26</xdr:col>
      <xdr:colOff>101600</xdr:colOff>
      <xdr:row>15</xdr:row>
      <xdr:rowOff>159351</xdr:rowOff>
    </xdr:to>
    <xdr:sp macro="" textlink="">
      <xdr:nvSpPr>
        <xdr:cNvPr id="69" name="楕円 68"/>
        <xdr:cNvSpPr/>
      </xdr:nvSpPr>
      <xdr:spPr bwMode="auto">
        <a:xfrm>
          <a:off x="4953000" y="2677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169528</xdr:rowOff>
    </xdr:from>
    <xdr:ext cx="736600" cy="259045"/>
    <xdr:sp macro="" textlink="">
      <xdr:nvSpPr>
        <xdr:cNvPr id="70" name="テキスト ボックス 69"/>
        <xdr:cNvSpPr txBox="1"/>
      </xdr:nvSpPr>
      <xdr:spPr>
        <a:xfrm>
          <a:off x="4622800" y="2446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66876</xdr:rowOff>
    </xdr:from>
    <xdr:to>
      <xdr:col>22</xdr:col>
      <xdr:colOff>165100</xdr:colOff>
      <xdr:row>15</xdr:row>
      <xdr:rowOff>168476</xdr:rowOff>
    </xdr:to>
    <xdr:sp macro="" textlink="">
      <xdr:nvSpPr>
        <xdr:cNvPr id="71" name="楕円 70"/>
        <xdr:cNvSpPr/>
      </xdr:nvSpPr>
      <xdr:spPr bwMode="auto">
        <a:xfrm>
          <a:off x="4254500" y="2686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7203</xdr:rowOff>
    </xdr:from>
    <xdr:ext cx="762000" cy="259045"/>
    <xdr:sp macro="" textlink="">
      <xdr:nvSpPr>
        <xdr:cNvPr id="72" name="テキスト ボックス 71"/>
        <xdr:cNvSpPr txBox="1"/>
      </xdr:nvSpPr>
      <xdr:spPr>
        <a:xfrm>
          <a:off x="3924300" y="2455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117452</xdr:rowOff>
    </xdr:from>
    <xdr:to>
      <xdr:col>19</xdr:col>
      <xdr:colOff>38100</xdr:colOff>
      <xdr:row>16</xdr:row>
      <xdr:rowOff>47602</xdr:rowOff>
    </xdr:to>
    <xdr:sp macro="" textlink="">
      <xdr:nvSpPr>
        <xdr:cNvPr id="73" name="楕円 72"/>
        <xdr:cNvSpPr/>
      </xdr:nvSpPr>
      <xdr:spPr bwMode="auto">
        <a:xfrm>
          <a:off x="3556000" y="2736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57779</xdr:rowOff>
    </xdr:from>
    <xdr:ext cx="762000" cy="259045"/>
    <xdr:sp macro="" textlink="">
      <xdr:nvSpPr>
        <xdr:cNvPr id="74" name="テキスト ボックス 73"/>
        <xdr:cNvSpPr txBox="1"/>
      </xdr:nvSpPr>
      <xdr:spPr>
        <a:xfrm>
          <a:off x="3225800" y="250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87880</xdr:rowOff>
    </xdr:from>
    <xdr:to>
      <xdr:col>15</xdr:col>
      <xdr:colOff>101600</xdr:colOff>
      <xdr:row>18</xdr:row>
      <xdr:rowOff>18030</xdr:rowOff>
    </xdr:to>
    <xdr:sp macro="" textlink="">
      <xdr:nvSpPr>
        <xdr:cNvPr id="75" name="楕円 74"/>
        <xdr:cNvSpPr/>
      </xdr:nvSpPr>
      <xdr:spPr bwMode="auto">
        <a:xfrm>
          <a:off x="2857500" y="3050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28207</xdr:rowOff>
    </xdr:from>
    <xdr:ext cx="762000" cy="259045"/>
    <xdr:sp macro="" textlink="">
      <xdr:nvSpPr>
        <xdr:cNvPr id="76" name="テキスト ボックス 75"/>
        <xdr:cNvSpPr txBox="1"/>
      </xdr:nvSpPr>
      <xdr:spPr>
        <a:xfrm>
          <a:off x="2527300" y="281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256083</xdr:rowOff>
    </xdr:from>
    <xdr:to>
      <xdr:col>29</xdr:col>
      <xdr:colOff>127000</xdr:colOff>
      <xdr:row>35</xdr:row>
      <xdr:rowOff>280048</xdr:rowOff>
    </xdr:to>
    <xdr:cxnSp macro="">
      <xdr:nvCxnSpPr>
        <xdr:cNvPr id="110" name="直線コネクタ 109"/>
        <xdr:cNvCxnSpPr/>
      </xdr:nvCxnSpPr>
      <xdr:spPr bwMode="auto">
        <a:xfrm>
          <a:off x="5003800" y="6866433"/>
          <a:ext cx="647700" cy="23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285545</xdr:rowOff>
    </xdr:from>
    <xdr:ext cx="762000" cy="259045"/>
    <xdr:sp macro="" textlink="">
      <xdr:nvSpPr>
        <xdr:cNvPr id="111" name="人口1人当たり決算額の推移平均値テキスト445"/>
        <xdr:cNvSpPr txBox="1"/>
      </xdr:nvSpPr>
      <xdr:spPr>
        <a:xfrm>
          <a:off x="5740400" y="6895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256083</xdr:rowOff>
    </xdr:from>
    <xdr:to>
      <xdr:col>26</xdr:col>
      <xdr:colOff>50800</xdr:colOff>
      <xdr:row>35</xdr:row>
      <xdr:rowOff>294183</xdr:rowOff>
    </xdr:to>
    <xdr:cxnSp macro="">
      <xdr:nvCxnSpPr>
        <xdr:cNvPr id="113" name="直線コネクタ 112"/>
        <xdr:cNvCxnSpPr/>
      </xdr:nvCxnSpPr>
      <xdr:spPr bwMode="auto">
        <a:xfrm flipV="1">
          <a:off x="4305300" y="6866433"/>
          <a:ext cx="698500" cy="3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56183</xdr:rowOff>
    </xdr:from>
    <xdr:ext cx="736600" cy="259045"/>
    <xdr:sp macro="" textlink="">
      <xdr:nvSpPr>
        <xdr:cNvPr id="115" name="テキスト ボックス 114"/>
        <xdr:cNvSpPr txBox="1"/>
      </xdr:nvSpPr>
      <xdr:spPr>
        <a:xfrm>
          <a:off x="4622800" y="700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294183</xdr:rowOff>
    </xdr:from>
    <xdr:to>
      <xdr:col>22</xdr:col>
      <xdr:colOff>114300</xdr:colOff>
      <xdr:row>35</xdr:row>
      <xdr:rowOff>334226</xdr:rowOff>
    </xdr:to>
    <xdr:cxnSp macro="">
      <xdr:nvCxnSpPr>
        <xdr:cNvPr id="116" name="直線コネクタ 115"/>
        <xdr:cNvCxnSpPr/>
      </xdr:nvCxnSpPr>
      <xdr:spPr bwMode="auto">
        <a:xfrm flipV="1">
          <a:off x="3606800" y="6904533"/>
          <a:ext cx="698500" cy="40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85844</xdr:rowOff>
    </xdr:from>
    <xdr:ext cx="762000" cy="259045"/>
    <xdr:sp macro="" textlink="">
      <xdr:nvSpPr>
        <xdr:cNvPr id="118" name="テキスト ボックス 117"/>
        <xdr:cNvSpPr txBox="1"/>
      </xdr:nvSpPr>
      <xdr:spPr>
        <a:xfrm>
          <a:off x="3924300" y="70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122371</xdr:rowOff>
    </xdr:from>
    <xdr:to>
      <xdr:col>18</xdr:col>
      <xdr:colOff>177800</xdr:colOff>
      <xdr:row>35</xdr:row>
      <xdr:rowOff>334226</xdr:rowOff>
    </xdr:to>
    <xdr:cxnSp macro="">
      <xdr:nvCxnSpPr>
        <xdr:cNvPr id="119" name="直線コネクタ 118"/>
        <xdr:cNvCxnSpPr/>
      </xdr:nvCxnSpPr>
      <xdr:spPr bwMode="auto">
        <a:xfrm>
          <a:off x="2908300" y="6732721"/>
          <a:ext cx="698500" cy="211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128497</xdr:rowOff>
    </xdr:from>
    <xdr:ext cx="762000" cy="259045"/>
    <xdr:sp macro="" textlink="">
      <xdr:nvSpPr>
        <xdr:cNvPr id="121" name="テキスト ボックス 120"/>
        <xdr:cNvSpPr txBox="1"/>
      </xdr:nvSpPr>
      <xdr:spPr>
        <a:xfrm>
          <a:off x="32258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107823</xdr:rowOff>
    </xdr:from>
    <xdr:to>
      <xdr:col>15</xdr:col>
      <xdr:colOff>101600</xdr:colOff>
      <xdr:row>37</xdr:row>
      <xdr:rowOff>37973</xdr:rowOff>
    </xdr:to>
    <xdr:sp macro="" textlink="">
      <xdr:nvSpPr>
        <xdr:cNvPr id="122" name="フローチャート: 判断 121"/>
        <xdr:cNvSpPr/>
      </xdr:nvSpPr>
      <xdr:spPr bwMode="auto">
        <a:xfrm>
          <a:off x="28575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22750</xdr:rowOff>
    </xdr:from>
    <xdr:ext cx="762000" cy="259045"/>
    <xdr:sp macro="" textlink="">
      <xdr:nvSpPr>
        <xdr:cNvPr id="123" name="テキスト ボックス 122"/>
        <xdr:cNvSpPr txBox="1"/>
      </xdr:nvSpPr>
      <xdr:spPr>
        <a:xfrm>
          <a:off x="2527300" y="714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229248</xdr:rowOff>
    </xdr:from>
    <xdr:to>
      <xdr:col>29</xdr:col>
      <xdr:colOff>177800</xdr:colOff>
      <xdr:row>35</xdr:row>
      <xdr:rowOff>330848</xdr:rowOff>
    </xdr:to>
    <xdr:sp macro="" textlink="">
      <xdr:nvSpPr>
        <xdr:cNvPr id="129" name="楕円 128"/>
        <xdr:cNvSpPr/>
      </xdr:nvSpPr>
      <xdr:spPr bwMode="auto">
        <a:xfrm>
          <a:off x="5600700" y="6839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74325</xdr:rowOff>
    </xdr:from>
    <xdr:ext cx="762000" cy="259045"/>
    <xdr:sp macro="" textlink="">
      <xdr:nvSpPr>
        <xdr:cNvPr id="130" name="人口1人当たり決算額の推移該当値テキスト445"/>
        <xdr:cNvSpPr txBox="1"/>
      </xdr:nvSpPr>
      <xdr:spPr>
        <a:xfrm>
          <a:off x="5740400" y="668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205283</xdr:rowOff>
    </xdr:from>
    <xdr:to>
      <xdr:col>26</xdr:col>
      <xdr:colOff>101600</xdr:colOff>
      <xdr:row>35</xdr:row>
      <xdr:rowOff>306883</xdr:rowOff>
    </xdr:to>
    <xdr:sp macro="" textlink="">
      <xdr:nvSpPr>
        <xdr:cNvPr id="131" name="楕円 130"/>
        <xdr:cNvSpPr/>
      </xdr:nvSpPr>
      <xdr:spPr bwMode="auto">
        <a:xfrm>
          <a:off x="4953000" y="6815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317060</xdr:rowOff>
    </xdr:from>
    <xdr:ext cx="736600" cy="259045"/>
    <xdr:sp macro="" textlink="">
      <xdr:nvSpPr>
        <xdr:cNvPr id="132" name="テキスト ボックス 131"/>
        <xdr:cNvSpPr txBox="1"/>
      </xdr:nvSpPr>
      <xdr:spPr>
        <a:xfrm>
          <a:off x="4622800" y="6584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243383</xdr:rowOff>
    </xdr:from>
    <xdr:to>
      <xdr:col>22</xdr:col>
      <xdr:colOff>165100</xdr:colOff>
      <xdr:row>36</xdr:row>
      <xdr:rowOff>2083</xdr:rowOff>
    </xdr:to>
    <xdr:sp macro="" textlink="">
      <xdr:nvSpPr>
        <xdr:cNvPr id="133" name="楕円 132"/>
        <xdr:cNvSpPr/>
      </xdr:nvSpPr>
      <xdr:spPr bwMode="auto">
        <a:xfrm>
          <a:off x="4254500" y="685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12260</xdr:rowOff>
    </xdr:from>
    <xdr:ext cx="762000" cy="259045"/>
    <xdr:sp macro="" textlink="">
      <xdr:nvSpPr>
        <xdr:cNvPr id="134" name="テキスト ボックス 133"/>
        <xdr:cNvSpPr txBox="1"/>
      </xdr:nvSpPr>
      <xdr:spPr>
        <a:xfrm>
          <a:off x="3924300" y="662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283426</xdr:rowOff>
    </xdr:from>
    <xdr:to>
      <xdr:col>19</xdr:col>
      <xdr:colOff>38100</xdr:colOff>
      <xdr:row>36</xdr:row>
      <xdr:rowOff>42126</xdr:rowOff>
    </xdr:to>
    <xdr:sp macro="" textlink="">
      <xdr:nvSpPr>
        <xdr:cNvPr id="135" name="楕円 134"/>
        <xdr:cNvSpPr/>
      </xdr:nvSpPr>
      <xdr:spPr bwMode="auto">
        <a:xfrm>
          <a:off x="3556000" y="6893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52303</xdr:rowOff>
    </xdr:from>
    <xdr:ext cx="762000" cy="259045"/>
    <xdr:sp macro="" textlink="">
      <xdr:nvSpPr>
        <xdr:cNvPr id="136" name="テキスト ボックス 135"/>
        <xdr:cNvSpPr txBox="1"/>
      </xdr:nvSpPr>
      <xdr:spPr>
        <a:xfrm>
          <a:off x="3225800" y="666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71571</xdr:rowOff>
    </xdr:from>
    <xdr:to>
      <xdr:col>15</xdr:col>
      <xdr:colOff>101600</xdr:colOff>
      <xdr:row>35</xdr:row>
      <xdr:rowOff>173171</xdr:rowOff>
    </xdr:to>
    <xdr:sp macro="" textlink="">
      <xdr:nvSpPr>
        <xdr:cNvPr id="137" name="楕円 136"/>
        <xdr:cNvSpPr/>
      </xdr:nvSpPr>
      <xdr:spPr bwMode="auto">
        <a:xfrm>
          <a:off x="2857500" y="6681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183348</xdr:rowOff>
    </xdr:from>
    <xdr:ext cx="762000" cy="259045"/>
    <xdr:sp macro="" textlink="">
      <xdr:nvSpPr>
        <xdr:cNvPr id="138" name="テキスト ボックス 137"/>
        <xdr:cNvSpPr txBox="1"/>
      </xdr:nvSpPr>
      <xdr:spPr>
        <a:xfrm>
          <a:off x="2527300" y="645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9,385
9,283
362.86
7,457,492
7,304,735
130,958
4,650,923
8,778,447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51956</xdr:rowOff>
    </xdr:from>
    <xdr:to>
      <xdr:col>24</xdr:col>
      <xdr:colOff>63500</xdr:colOff>
      <xdr:row>35</xdr:row>
      <xdr:rowOff>53861</xdr:rowOff>
    </xdr:to>
    <xdr:cxnSp macro="">
      <xdr:nvCxnSpPr>
        <xdr:cNvPr id="61" name="直線コネクタ 60"/>
        <xdr:cNvCxnSpPr/>
      </xdr:nvCxnSpPr>
      <xdr:spPr>
        <a:xfrm>
          <a:off x="3797300" y="605270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148602</xdr:rowOff>
    </xdr:from>
    <xdr:ext cx="599010" cy="259045"/>
    <xdr:sp macro="" textlink="">
      <xdr:nvSpPr>
        <xdr:cNvPr id="62" name="人件費平均値テキスト"/>
        <xdr:cNvSpPr txBox="1"/>
      </xdr:nvSpPr>
      <xdr:spPr>
        <a:xfrm>
          <a:off x="4686300" y="614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170652</xdr:rowOff>
    </xdr:from>
    <xdr:to>
      <xdr:col>19</xdr:col>
      <xdr:colOff>177800</xdr:colOff>
      <xdr:row>35</xdr:row>
      <xdr:rowOff>51956</xdr:rowOff>
    </xdr:to>
    <xdr:cxnSp macro="">
      <xdr:nvCxnSpPr>
        <xdr:cNvPr id="64" name="直線コネクタ 63"/>
        <xdr:cNvCxnSpPr/>
      </xdr:nvCxnSpPr>
      <xdr:spPr>
        <a:xfrm>
          <a:off x="2908300" y="5999952"/>
          <a:ext cx="889000" cy="5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87208</xdr:rowOff>
    </xdr:from>
    <xdr:ext cx="599010" cy="259045"/>
    <xdr:sp macro="" textlink="">
      <xdr:nvSpPr>
        <xdr:cNvPr id="66" name="テキスト ボックス 65"/>
        <xdr:cNvSpPr txBox="1"/>
      </xdr:nvSpPr>
      <xdr:spPr>
        <a:xfrm>
          <a:off x="3497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170652</xdr:rowOff>
    </xdr:from>
    <xdr:to>
      <xdr:col>15</xdr:col>
      <xdr:colOff>50800</xdr:colOff>
      <xdr:row>35</xdr:row>
      <xdr:rowOff>18588</xdr:rowOff>
    </xdr:to>
    <xdr:cxnSp macro="">
      <xdr:nvCxnSpPr>
        <xdr:cNvPr id="67" name="直線コネクタ 66"/>
        <xdr:cNvCxnSpPr/>
      </xdr:nvCxnSpPr>
      <xdr:spPr>
        <a:xfrm flipV="1">
          <a:off x="2019300" y="5999952"/>
          <a:ext cx="8890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98752</xdr:rowOff>
    </xdr:from>
    <xdr:ext cx="599010" cy="259045"/>
    <xdr:sp macro="" textlink="">
      <xdr:nvSpPr>
        <xdr:cNvPr id="69" name="テキスト ボックス 68"/>
        <xdr:cNvSpPr txBox="1"/>
      </xdr:nvSpPr>
      <xdr:spPr>
        <a:xfrm>
          <a:off x="2608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18588</xdr:rowOff>
    </xdr:from>
    <xdr:to>
      <xdr:col>10</xdr:col>
      <xdr:colOff>114300</xdr:colOff>
      <xdr:row>36</xdr:row>
      <xdr:rowOff>117366</xdr:rowOff>
    </xdr:to>
    <xdr:cxnSp macro="">
      <xdr:nvCxnSpPr>
        <xdr:cNvPr id="70" name="直線コネクタ 69"/>
        <xdr:cNvCxnSpPr/>
      </xdr:nvCxnSpPr>
      <xdr:spPr>
        <a:xfrm flipV="1">
          <a:off x="1130300" y="6019338"/>
          <a:ext cx="889000" cy="27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111934</xdr:rowOff>
    </xdr:from>
    <xdr:ext cx="599010" cy="259045"/>
    <xdr:sp macro="" textlink="">
      <xdr:nvSpPr>
        <xdr:cNvPr id="72" name="テキスト ボックス 71"/>
        <xdr:cNvSpPr txBox="1"/>
      </xdr:nvSpPr>
      <xdr:spPr>
        <a:xfrm>
          <a:off x="1719795" y="628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3061</xdr:rowOff>
    </xdr:from>
    <xdr:to>
      <xdr:col>24</xdr:col>
      <xdr:colOff>114300</xdr:colOff>
      <xdr:row>35</xdr:row>
      <xdr:rowOff>104661</xdr:rowOff>
    </xdr:to>
    <xdr:sp macro="" textlink="">
      <xdr:nvSpPr>
        <xdr:cNvPr id="80" name="楕円 79"/>
        <xdr:cNvSpPr/>
      </xdr:nvSpPr>
      <xdr:spPr>
        <a:xfrm>
          <a:off x="4584700" y="600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25938</xdr:rowOff>
    </xdr:from>
    <xdr:ext cx="599010" cy="259045"/>
    <xdr:sp macro="" textlink="">
      <xdr:nvSpPr>
        <xdr:cNvPr id="81" name="人件費該当値テキスト"/>
        <xdr:cNvSpPr txBox="1"/>
      </xdr:nvSpPr>
      <xdr:spPr>
        <a:xfrm>
          <a:off x="4686300" y="585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1156</xdr:rowOff>
    </xdr:from>
    <xdr:to>
      <xdr:col>20</xdr:col>
      <xdr:colOff>38100</xdr:colOff>
      <xdr:row>35</xdr:row>
      <xdr:rowOff>102756</xdr:rowOff>
    </xdr:to>
    <xdr:sp macro="" textlink="">
      <xdr:nvSpPr>
        <xdr:cNvPr id="82" name="楕円 81"/>
        <xdr:cNvSpPr/>
      </xdr:nvSpPr>
      <xdr:spPr>
        <a:xfrm>
          <a:off x="3746500" y="60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119283</xdr:rowOff>
    </xdr:from>
    <xdr:ext cx="599010" cy="259045"/>
    <xdr:sp macro="" textlink="">
      <xdr:nvSpPr>
        <xdr:cNvPr id="83" name="テキスト ボックス 82"/>
        <xdr:cNvSpPr txBox="1"/>
      </xdr:nvSpPr>
      <xdr:spPr>
        <a:xfrm>
          <a:off x="3497795" y="577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119852</xdr:rowOff>
    </xdr:from>
    <xdr:to>
      <xdr:col>15</xdr:col>
      <xdr:colOff>101600</xdr:colOff>
      <xdr:row>35</xdr:row>
      <xdr:rowOff>50002</xdr:rowOff>
    </xdr:to>
    <xdr:sp macro="" textlink="">
      <xdr:nvSpPr>
        <xdr:cNvPr id="84" name="楕円 83"/>
        <xdr:cNvSpPr/>
      </xdr:nvSpPr>
      <xdr:spPr>
        <a:xfrm>
          <a:off x="2857500" y="594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66529</xdr:rowOff>
    </xdr:from>
    <xdr:ext cx="599010" cy="259045"/>
    <xdr:sp macro="" textlink="">
      <xdr:nvSpPr>
        <xdr:cNvPr id="85" name="テキスト ボックス 84"/>
        <xdr:cNvSpPr txBox="1"/>
      </xdr:nvSpPr>
      <xdr:spPr>
        <a:xfrm>
          <a:off x="2608795" y="572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139238</xdr:rowOff>
    </xdr:from>
    <xdr:to>
      <xdr:col>10</xdr:col>
      <xdr:colOff>165100</xdr:colOff>
      <xdr:row>35</xdr:row>
      <xdr:rowOff>69388</xdr:rowOff>
    </xdr:to>
    <xdr:sp macro="" textlink="">
      <xdr:nvSpPr>
        <xdr:cNvPr id="86" name="楕円 85"/>
        <xdr:cNvSpPr/>
      </xdr:nvSpPr>
      <xdr:spPr>
        <a:xfrm>
          <a:off x="1968500" y="596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85915</xdr:rowOff>
    </xdr:from>
    <xdr:ext cx="599010" cy="259045"/>
    <xdr:sp macro="" textlink="">
      <xdr:nvSpPr>
        <xdr:cNvPr id="87" name="テキスト ボックス 86"/>
        <xdr:cNvSpPr txBox="1"/>
      </xdr:nvSpPr>
      <xdr:spPr>
        <a:xfrm>
          <a:off x="1719795" y="57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66566</xdr:rowOff>
    </xdr:from>
    <xdr:to>
      <xdr:col>6</xdr:col>
      <xdr:colOff>38100</xdr:colOff>
      <xdr:row>36</xdr:row>
      <xdr:rowOff>168166</xdr:rowOff>
    </xdr:to>
    <xdr:sp macro="" textlink="">
      <xdr:nvSpPr>
        <xdr:cNvPr id="88" name="楕円 87"/>
        <xdr:cNvSpPr/>
      </xdr:nvSpPr>
      <xdr:spPr>
        <a:xfrm>
          <a:off x="1079500" y="62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13243</xdr:rowOff>
    </xdr:from>
    <xdr:ext cx="599010" cy="259045"/>
    <xdr:sp macro="" textlink="">
      <xdr:nvSpPr>
        <xdr:cNvPr id="89" name="テキスト ボックス 88"/>
        <xdr:cNvSpPr txBox="1"/>
      </xdr:nvSpPr>
      <xdr:spPr>
        <a:xfrm>
          <a:off x="830795" y="601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67764</xdr:rowOff>
    </xdr:from>
    <xdr:to>
      <xdr:col>24</xdr:col>
      <xdr:colOff>63500</xdr:colOff>
      <xdr:row>56</xdr:row>
      <xdr:rowOff>77581</xdr:rowOff>
    </xdr:to>
    <xdr:cxnSp macro="">
      <xdr:nvCxnSpPr>
        <xdr:cNvPr id="116" name="直線コネクタ 115"/>
        <xdr:cNvCxnSpPr/>
      </xdr:nvCxnSpPr>
      <xdr:spPr>
        <a:xfrm>
          <a:off x="3797300" y="9668964"/>
          <a:ext cx="8382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67764</xdr:rowOff>
    </xdr:from>
    <xdr:to>
      <xdr:col>19</xdr:col>
      <xdr:colOff>177800</xdr:colOff>
      <xdr:row>56</xdr:row>
      <xdr:rowOff>94414</xdr:rowOff>
    </xdr:to>
    <xdr:cxnSp macro="">
      <xdr:nvCxnSpPr>
        <xdr:cNvPr id="119" name="直線コネクタ 118"/>
        <xdr:cNvCxnSpPr/>
      </xdr:nvCxnSpPr>
      <xdr:spPr>
        <a:xfrm flipV="1">
          <a:off x="2908300" y="9668964"/>
          <a:ext cx="889000" cy="2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94414</xdr:rowOff>
    </xdr:from>
    <xdr:to>
      <xdr:col>15</xdr:col>
      <xdr:colOff>50800</xdr:colOff>
      <xdr:row>56</xdr:row>
      <xdr:rowOff>97327</xdr:rowOff>
    </xdr:to>
    <xdr:cxnSp macro="">
      <xdr:nvCxnSpPr>
        <xdr:cNvPr id="122" name="直線コネクタ 121"/>
        <xdr:cNvCxnSpPr/>
      </xdr:nvCxnSpPr>
      <xdr:spPr>
        <a:xfrm flipV="1">
          <a:off x="2019300" y="9695614"/>
          <a:ext cx="889000" cy="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97327</xdr:rowOff>
    </xdr:from>
    <xdr:to>
      <xdr:col>10</xdr:col>
      <xdr:colOff>114300</xdr:colOff>
      <xdr:row>56</xdr:row>
      <xdr:rowOff>134447</xdr:rowOff>
    </xdr:to>
    <xdr:cxnSp macro="">
      <xdr:nvCxnSpPr>
        <xdr:cNvPr id="125" name="直線コネクタ 124"/>
        <xdr:cNvCxnSpPr/>
      </xdr:nvCxnSpPr>
      <xdr:spPr>
        <a:xfrm flipV="1">
          <a:off x="1130300" y="9698527"/>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87570</xdr:rowOff>
    </xdr:from>
    <xdr:to>
      <xdr:col>6</xdr:col>
      <xdr:colOff>38100</xdr:colOff>
      <xdr:row>57</xdr:row>
      <xdr:rowOff>17720</xdr:rowOff>
    </xdr:to>
    <xdr:sp macro="" textlink="">
      <xdr:nvSpPr>
        <xdr:cNvPr id="128" name="フローチャート: 判断 127"/>
        <xdr:cNvSpPr/>
      </xdr:nvSpPr>
      <xdr:spPr>
        <a:xfrm>
          <a:off x="1079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8847</xdr:rowOff>
    </xdr:from>
    <xdr:ext cx="534377" cy="259045"/>
    <xdr:sp macro="" textlink="">
      <xdr:nvSpPr>
        <xdr:cNvPr id="129" name="テキスト ボックス 128"/>
        <xdr:cNvSpPr txBox="1"/>
      </xdr:nvSpPr>
      <xdr:spPr>
        <a:xfrm>
          <a:off x="863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26781</xdr:rowOff>
    </xdr:from>
    <xdr:to>
      <xdr:col>24</xdr:col>
      <xdr:colOff>114300</xdr:colOff>
      <xdr:row>56</xdr:row>
      <xdr:rowOff>128381</xdr:rowOff>
    </xdr:to>
    <xdr:sp macro="" textlink="">
      <xdr:nvSpPr>
        <xdr:cNvPr id="135" name="楕円 134"/>
        <xdr:cNvSpPr/>
      </xdr:nvSpPr>
      <xdr:spPr>
        <a:xfrm>
          <a:off x="4584700" y="962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5208</xdr:rowOff>
    </xdr:from>
    <xdr:ext cx="534377" cy="259045"/>
    <xdr:sp macro="" textlink="">
      <xdr:nvSpPr>
        <xdr:cNvPr id="136" name="物件費該当値テキスト"/>
        <xdr:cNvSpPr txBox="1"/>
      </xdr:nvSpPr>
      <xdr:spPr>
        <a:xfrm>
          <a:off x="4686300" y="960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16964</xdr:rowOff>
    </xdr:from>
    <xdr:to>
      <xdr:col>20</xdr:col>
      <xdr:colOff>38100</xdr:colOff>
      <xdr:row>56</xdr:row>
      <xdr:rowOff>118564</xdr:rowOff>
    </xdr:to>
    <xdr:sp macro="" textlink="">
      <xdr:nvSpPr>
        <xdr:cNvPr id="137" name="楕円 136"/>
        <xdr:cNvSpPr/>
      </xdr:nvSpPr>
      <xdr:spPr>
        <a:xfrm>
          <a:off x="3746500" y="96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109691</xdr:rowOff>
    </xdr:from>
    <xdr:ext cx="534377" cy="259045"/>
    <xdr:sp macro="" textlink="">
      <xdr:nvSpPr>
        <xdr:cNvPr id="138" name="テキスト ボックス 137"/>
        <xdr:cNvSpPr txBox="1"/>
      </xdr:nvSpPr>
      <xdr:spPr>
        <a:xfrm>
          <a:off x="3530111" y="971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43614</xdr:rowOff>
    </xdr:from>
    <xdr:to>
      <xdr:col>15</xdr:col>
      <xdr:colOff>101600</xdr:colOff>
      <xdr:row>56</xdr:row>
      <xdr:rowOff>145214</xdr:rowOff>
    </xdr:to>
    <xdr:sp macro="" textlink="">
      <xdr:nvSpPr>
        <xdr:cNvPr id="139" name="楕円 138"/>
        <xdr:cNvSpPr/>
      </xdr:nvSpPr>
      <xdr:spPr>
        <a:xfrm>
          <a:off x="2857500" y="964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136341</xdr:rowOff>
    </xdr:from>
    <xdr:ext cx="534377" cy="259045"/>
    <xdr:sp macro="" textlink="">
      <xdr:nvSpPr>
        <xdr:cNvPr id="140" name="テキスト ボックス 139"/>
        <xdr:cNvSpPr txBox="1"/>
      </xdr:nvSpPr>
      <xdr:spPr>
        <a:xfrm>
          <a:off x="2641111" y="97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46527</xdr:rowOff>
    </xdr:from>
    <xdr:to>
      <xdr:col>10</xdr:col>
      <xdr:colOff>165100</xdr:colOff>
      <xdr:row>56</xdr:row>
      <xdr:rowOff>148127</xdr:rowOff>
    </xdr:to>
    <xdr:sp macro="" textlink="">
      <xdr:nvSpPr>
        <xdr:cNvPr id="141" name="楕円 140"/>
        <xdr:cNvSpPr/>
      </xdr:nvSpPr>
      <xdr:spPr>
        <a:xfrm>
          <a:off x="1968500" y="964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139254</xdr:rowOff>
    </xdr:from>
    <xdr:ext cx="534377" cy="259045"/>
    <xdr:sp macro="" textlink="">
      <xdr:nvSpPr>
        <xdr:cNvPr id="142" name="テキスト ボックス 141"/>
        <xdr:cNvSpPr txBox="1"/>
      </xdr:nvSpPr>
      <xdr:spPr>
        <a:xfrm>
          <a:off x="1752111" y="97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83647</xdr:rowOff>
    </xdr:from>
    <xdr:to>
      <xdr:col>6</xdr:col>
      <xdr:colOff>38100</xdr:colOff>
      <xdr:row>57</xdr:row>
      <xdr:rowOff>13797</xdr:rowOff>
    </xdr:to>
    <xdr:sp macro="" textlink="">
      <xdr:nvSpPr>
        <xdr:cNvPr id="143" name="楕円 142"/>
        <xdr:cNvSpPr/>
      </xdr:nvSpPr>
      <xdr:spPr>
        <a:xfrm>
          <a:off x="1079500" y="968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30324</xdr:rowOff>
    </xdr:from>
    <xdr:ext cx="534377" cy="259045"/>
    <xdr:sp macro="" textlink="">
      <xdr:nvSpPr>
        <xdr:cNvPr id="144" name="テキスト ボックス 143"/>
        <xdr:cNvSpPr txBox="1"/>
      </xdr:nvSpPr>
      <xdr:spPr>
        <a:xfrm>
          <a:off x="863111" y="946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43483</xdr:rowOff>
    </xdr:from>
    <xdr:to>
      <xdr:col>24</xdr:col>
      <xdr:colOff>63500</xdr:colOff>
      <xdr:row>78</xdr:row>
      <xdr:rowOff>51484</xdr:rowOff>
    </xdr:to>
    <xdr:cxnSp macro="">
      <xdr:nvCxnSpPr>
        <xdr:cNvPr id="171" name="直線コネクタ 170"/>
        <xdr:cNvCxnSpPr/>
      </xdr:nvCxnSpPr>
      <xdr:spPr>
        <a:xfrm flipV="1">
          <a:off x="3797300" y="13416583"/>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59358</xdr:rowOff>
    </xdr:from>
    <xdr:ext cx="469744" cy="259045"/>
    <xdr:sp macro="" textlink="">
      <xdr:nvSpPr>
        <xdr:cNvPr id="172" name="維持補修費平均値テキスト"/>
        <xdr:cNvSpPr txBox="1"/>
      </xdr:nvSpPr>
      <xdr:spPr>
        <a:xfrm>
          <a:off x="4686300" y="1308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51484</xdr:rowOff>
    </xdr:from>
    <xdr:to>
      <xdr:col>19</xdr:col>
      <xdr:colOff>177800</xdr:colOff>
      <xdr:row>78</xdr:row>
      <xdr:rowOff>67965</xdr:rowOff>
    </xdr:to>
    <xdr:cxnSp macro="">
      <xdr:nvCxnSpPr>
        <xdr:cNvPr id="174" name="直線コネクタ 173"/>
        <xdr:cNvCxnSpPr/>
      </xdr:nvCxnSpPr>
      <xdr:spPr>
        <a:xfrm flipV="1">
          <a:off x="2908300" y="13424584"/>
          <a:ext cx="889000" cy="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162244</xdr:rowOff>
    </xdr:from>
    <xdr:ext cx="469744" cy="259045"/>
    <xdr:sp macro="" textlink="">
      <xdr:nvSpPr>
        <xdr:cNvPr id="176" name="テキスト ボックス 175"/>
        <xdr:cNvSpPr txBox="1"/>
      </xdr:nvSpPr>
      <xdr:spPr>
        <a:xfrm>
          <a:off x="3562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48306</xdr:rowOff>
    </xdr:from>
    <xdr:to>
      <xdr:col>15</xdr:col>
      <xdr:colOff>50800</xdr:colOff>
      <xdr:row>78</xdr:row>
      <xdr:rowOff>67965</xdr:rowOff>
    </xdr:to>
    <xdr:cxnSp macro="">
      <xdr:nvCxnSpPr>
        <xdr:cNvPr id="177" name="直線コネクタ 176"/>
        <xdr:cNvCxnSpPr/>
      </xdr:nvCxnSpPr>
      <xdr:spPr>
        <a:xfrm>
          <a:off x="2019300" y="13421406"/>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48306</xdr:rowOff>
    </xdr:from>
    <xdr:to>
      <xdr:col>10</xdr:col>
      <xdr:colOff>114300</xdr:colOff>
      <xdr:row>78</xdr:row>
      <xdr:rowOff>61610</xdr:rowOff>
    </xdr:to>
    <xdr:cxnSp macro="">
      <xdr:nvCxnSpPr>
        <xdr:cNvPr id="180" name="直線コネクタ 179"/>
        <xdr:cNvCxnSpPr/>
      </xdr:nvCxnSpPr>
      <xdr:spPr>
        <a:xfrm flipV="1">
          <a:off x="1130300" y="13421406"/>
          <a:ext cx="8890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22547</xdr:rowOff>
    </xdr:from>
    <xdr:ext cx="469744" cy="259045"/>
    <xdr:sp macro="" textlink="">
      <xdr:nvSpPr>
        <xdr:cNvPr id="182" name="テキスト ボックス 181"/>
        <xdr:cNvSpPr txBox="1"/>
      </xdr:nvSpPr>
      <xdr:spPr>
        <a:xfrm>
          <a:off x="1784428" y="13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122572</xdr:rowOff>
    </xdr:from>
    <xdr:to>
      <xdr:col>6</xdr:col>
      <xdr:colOff>38100</xdr:colOff>
      <xdr:row>78</xdr:row>
      <xdr:rowOff>52722</xdr:rowOff>
    </xdr:to>
    <xdr:sp macro="" textlink="">
      <xdr:nvSpPr>
        <xdr:cNvPr id="183" name="フローチャート: 判断 182"/>
        <xdr:cNvSpPr/>
      </xdr:nvSpPr>
      <xdr:spPr>
        <a:xfrm>
          <a:off x="1079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69249</xdr:rowOff>
    </xdr:from>
    <xdr:ext cx="469744" cy="259045"/>
    <xdr:sp macro="" textlink="">
      <xdr:nvSpPr>
        <xdr:cNvPr id="184" name="テキスト ボックス 183"/>
        <xdr:cNvSpPr txBox="1"/>
      </xdr:nvSpPr>
      <xdr:spPr>
        <a:xfrm>
          <a:off x="895428" y="1309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164133</xdr:rowOff>
    </xdr:from>
    <xdr:to>
      <xdr:col>24</xdr:col>
      <xdr:colOff>114300</xdr:colOff>
      <xdr:row>78</xdr:row>
      <xdr:rowOff>94283</xdr:rowOff>
    </xdr:to>
    <xdr:sp macro="" textlink="">
      <xdr:nvSpPr>
        <xdr:cNvPr id="190" name="楕円 189"/>
        <xdr:cNvSpPr/>
      </xdr:nvSpPr>
      <xdr:spPr>
        <a:xfrm>
          <a:off x="4584700" y="1336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79060</xdr:rowOff>
    </xdr:from>
    <xdr:ext cx="469744" cy="259045"/>
    <xdr:sp macro="" textlink="">
      <xdr:nvSpPr>
        <xdr:cNvPr id="191" name="維持補修費該当値テキスト"/>
        <xdr:cNvSpPr txBox="1"/>
      </xdr:nvSpPr>
      <xdr:spPr>
        <a:xfrm>
          <a:off x="4686300" y="1328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684</xdr:rowOff>
    </xdr:from>
    <xdr:to>
      <xdr:col>20</xdr:col>
      <xdr:colOff>38100</xdr:colOff>
      <xdr:row>78</xdr:row>
      <xdr:rowOff>102284</xdr:rowOff>
    </xdr:to>
    <xdr:sp macro="" textlink="">
      <xdr:nvSpPr>
        <xdr:cNvPr id="192" name="楕円 191"/>
        <xdr:cNvSpPr/>
      </xdr:nvSpPr>
      <xdr:spPr>
        <a:xfrm>
          <a:off x="3746500" y="1337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93411</xdr:rowOff>
    </xdr:from>
    <xdr:ext cx="469744" cy="259045"/>
    <xdr:sp macro="" textlink="">
      <xdr:nvSpPr>
        <xdr:cNvPr id="193" name="テキスト ボックス 192"/>
        <xdr:cNvSpPr txBox="1"/>
      </xdr:nvSpPr>
      <xdr:spPr>
        <a:xfrm>
          <a:off x="3562428" y="1346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17165</xdr:rowOff>
    </xdr:from>
    <xdr:to>
      <xdr:col>15</xdr:col>
      <xdr:colOff>101600</xdr:colOff>
      <xdr:row>78</xdr:row>
      <xdr:rowOff>118765</xdr:rowOff>
    </xdr:to>
    <xdr:sp macro="" textlink="">
      <xdr:nvSpPr>
        <xdr:cNvPr id="194" name="楕円 193"/>
        <xdr:cNvSpPr/>
      </xdr:nvSpPr>
      <xdr:spPr>
        <a:xfrm>
          <a:off x="2857500" y="133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109892</xdr:rowOff>
    </xdr:from>
    <xdr:ext cx="469744" cy="259045"/>
    <xdr:sp macro="" textlink="">
      <xdr:nvSpPr>
        <xdr:cNvPr id="195" name="テキスト ボックス 194"/>
        <xdr:cNvSpPr txBox="1"/>
      </xdr:nvSpPr>
      <xdr:spPr>
        <a:xfrm>
          <a:off x="2673428" y="134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168956</xdr:rowOff>
    </xdr:from>
    <xdr:to>
      <xdr:col>10</xdr:col>
      <xdr:colOff>165100</xdr:colOff>
      <xdr:row>78</xdr:row>
      <xdr:rowOff>99106</xdr:rowOff>
    </xdr:to>
    <xdr:sp macro="" textlink="">
      <xdr:nvSpPr>
        <xdr:cNvPr id="196" name="楕円 195"/>
        <xdr:cNvSpPr/>
      </xdr:nvSpPr>
      <xdr:spPr>
        <a:xfrm>
          <a:off x="1968500" y="1337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90233</xdr:rowOff>
    </xdr:from>
    <xdr:ext cx="469744" cy="259045"/>
    <xdr:sp macro="" textlink="">
      <xdr:nvSpPr>
        <xdr:cNvPr id="197" name="テキスト ボックス 196"/>
        <xdr:cNvSpPr txBox="1"/>
      </xdr:nvSpPr>
      <xdr:spPr>
        <a:xfrm>
          <a:off x="1784428" y="1346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10810</xdr:rowOff>
    </xdr:from>
    <xdr:to>
      <xdr:col>6</xdr:col>
      <xdr:colOff>38100</xdr:colOff>
      <xdr:row>78</xdr:row>
      <xdr:rowOff>112410</xdr:rowOff>
    </xdr:to>
    <xdr:sp macro="" textlink="">
      <xdr:nvSpPr>
        <xdr:cNvPr id="198" name="楕円 197"/>
        <xdr:cNvSpPr/>
      </xdr:nvSpPr>
      <xdr:spPr>
        <a:xfrm>
          <a:off x="1079500" y="133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103537</xdr:rowOff>
    </xdr:from>
    <xdr:ext cx="469744" cy="259045"/>
    <xdr:sp macro="" textlink="">
      <xdr:nvSpPr>
        <xdr:cNvPr id="199" name="テキスト ボックス 198"/>
        <xdr:cNvSpPr txBox="1"/>
      </xdr:nvSpPr>
      <xdr:spPr>
        <a:xfrm>
          <a:off x="895428" y="134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155849</xdr:rowOff>
    </xdr:from>
    <xdr:to>
      <xdr:col>24</xdr:col>
      <xdr:colOff>63500</xdr:colOff>
      <xdr:row>98</xdr:row>
      <xdr:rowOff>2116</xdr:rowOff>
    </xdr:to>
    <xdr:cxnSp macro="">
      <xdr:nvCxnSpPr>
        <xdr:cNvPr id="231" name="直線コネクタ 230"/>
        <xdr:cNvCxnSpPr/>
      </xdr:nvCxnSpPr>
      <xdr:spPr>
        <a:xfrm>
          <a:off x="3797300" y="16786499"/>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xdr:cNvSpPr txBox="1"/>
      </xdr:nvSpPr>
      <xdr:spPr>
        <a:xfrm>
          <a:off x="4686300" y="163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155849</xdr:rowOff>
    </xdr:from>
    <xdr:to>
      <xdr:col>19</xdr:col>
      <xdr:colOff>177800</xdr:colOff>
      <xdr:row>97</xdr:row>
      <xdr:rowOff>163964</xdr:rowOff>
    </xdr:to>
    <xdr:cxnSp macro="">
      <xdr:nvCxnSpPr>
        <xdr:cNvPr id="234" name="直線コネクタ 233"/>
        <xdr:cNvCxnSpPr/>
      </xdr:nvCxnSpPr>
      <xdr:spPr>
        <a:xfrm flipV="1">
          <a:off x="2908300" y="16786499"/>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54518</xdr:rowOff>
    </xdr:from>
    <xdr:ext cx="534377" cy="259045"/>
    <xdr:sp macro="" textlink="">
      <xdr:nvSpPr>
        <xdr:cNvPr id="236" name="テキスト ボックス 235"/>
        <xdr:cNvSpPr txBox="1"/>
      </xdr:nvSpPr>
      <xdr:spPr>
        <a:xfrm>
          <a:off x="3530111" y="163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163964</xdr:rowOff>
    </xdr:from>
    <xdr:to>
      <xdr:col>15</xdr:col>
      <xdr:colOff>50800</xdr:colOff>
      <xdr:row>98</xdr:row>
      <xdr:rowOff>95842</xdr:rowOff>
    </xdr:to>
    <xdr:cxnSp macro="">
      <xdr:nvCxnSpPr>
        <xdr:cNvPr id="237" name="直線コネクタ 236"/>
        <xdr:cNvCxnSpPr/>
      </xdr:nvCxnSpPr>
      <xdr:spPr>
        <a:xfrm flipV="1">
          <a:off x="2019300" y="16794614"/>
          <a:ext cx="889000" cy="10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67629</xdr:rowOff>
    </xdr:from>
    <xdr:ext cx="534377" cy="259045"/>
    <xdr:sp macro="" textlink="">
      <xdr:nvSpPr>
        <xdr:cNvPr id="239" name="テキスト ボックス 238"/>
        <xdr:cNvSpPr txBox="1"/>
      </xdr:nvSpPr>
      <xdr:spPr>
        <a:xfrm>
          <a:off x="2641111" y="163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95842</xdr:rowOff>
    </xdr:from>
    <xdr:to>
      <xdr:col>10</xdr:col>
      <xdr:colOff>114300</xdr:colOff>
      <xdr:row>98</xdr:row>
      <xdr:rowOff>108283</xdr:rowOff>
    </xdr:to>
    <xdr:cxnSp macro="">
      <xdr:nvCxnSpPr>
        <xdr:cNvPr id="240" name="直線コネクタ 239"/>
        <xdr:cNvCxnSpPr/>
      </xdr:nvCxnSpPr>
      <xdr:spPr>
        <a:xfrm flipV="1">
          <a:off x="1130300" y="16897942"/>
          <a:ext cx="889000" cy="1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3067</xdr:rowOff>
    </xdr:from>
    <xdr:ext cx="534377" cy="259045"/>
    <xdr:sp macro="" textlink="">
      <xdr:nvSpPr>
        <xdr:cNvPr id="242" name="テキスト ボックス 241"/>
        <xdr:cNvSpPr txBox="1"/>
      </xdr:nvSpPr>
      <xdr:spPr>
        <a:xfrm>
          <a:off x="1752111" y="164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55411</xdr:rowOff>
    </xdr:from>
    <xdr:to>
      <xdr:col>6</xdr:col>
      <xdr:colOff>38100</xdr:colOff>
      <xdr:row>97</xdr:row>
      <xdr:rowOff>157011</xdr:rowOff>
    </xdr:to>
    <xdr:sp macro="" textlink="">
      <xdr:nvSpPr>
        <xdr:cNvPr id="243" name="フローチャート: 判断 242"/>
        <xdr:cNvSpPr/>
      </xdr:nvSpPr>
      <xdr:spPr>
        <a:xfrm>
          <a:off x="1079500" y="1668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2088</xdr:rowOff>
    </xdr:from>
    <xdr:ext cx="534377" cy="259045"/>
    <xdr:sp macro="" textlink="">
      <xdr:nvSpPr>
        <xdr:cNvPr id="244" name="テキスト ボックス 243"/>
        <xdr:cNvSpPr txBox="1"/>
      </xdr:nvSpPr>
      <xdr:spPr>
        <a:xfrm>
          <a:off x="863111" y="1646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122766</xdr:rowOff>
    </xdr:from>
    <xdr:to>
      <xdr:col>24</xdr:col>
      <xdr:colOff>114300</xdr:colOff>
      <xdr:row>98</xdr:row>
      <xdr:rowOff>52916</xdr:rowOff>
    </xdr:to>
    <xdr:sp macro="" textlink="">
      <xdr:nvSpPr>
        <xdr:cNvPr id="250" name="楕円 249"/>
        <xdr:cNvSpPr/>
      </xdr:nvSpPr>
      <xdr:spPr>
        <a:xfrm>
          <a:off x="4584700" y="167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101193</xdr:rowOff>
    </xdr:from>
    <xdr:ext cx="534377" cy="259045"/>
    <xdr:sp macro="" textlink="">
      <xdr:nvSpPr>
        <xdr:cNvPr id="251" name="扶助費該当値テキスト"/>
        <xdr:cNvSpPr txBox="1"/>
      </xdr:nvSpPr>
      <xdr:spPr>
        <a:xfrm>
          <a:off x="4686300" y="167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105049</xdr:rowOff>
    </xdr:from>
    <xdr:to>
      <xdr:col>20</xdr:col>
      <xdr:colOff>38100</xdr:colOff>
      <xdr:row>98</xdr:row>
      <xdr:rowOff>35199</xdr:rowOff>
    </xdr:to>
    <xdr:sp macro="" textlink="">
      <xdr:nvSpPr>
        <xdr:cNvPr id="252" name="楕円 251"/>
        <xdr:cNvSpPr/>
      </xdr:nvSpPr>
      <xdr:spPr>
        <a:xfrm>
          <a:off x="3746500" y="167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26326</xdr:rowOff>
    </xdr:from>
    <xdr:ext cx="534377" cy="259045"/>
    <xdr:sp macro="" textlink="">
      <xdr:nvSpPr>
        <xdr:cNvPr id="253" name="テキスト ボックス 252"/>
        <xdr:cNvSpPr txBox="1"/>
      </xdr:nvSpPr>
      <xdr:spPr>
        <a:xfrm>
          <a:off x="3530111" y="1682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113164</xdr:rowOff>
    </xdr:from>
    <xdr:to>
      <xdr:col>15</xdr:col>
      <xdr:colOff>101600</xdr:colOff>
      <xdr:row>98</xdr:row>
      <xdr:rowOff>43314</xdr:rowOff>
    </xdr:to>
    <xdr:sp macro="" textlink="">
      <xdr:nvSpPr>
        <xdr:cNvPr id="254" name="楕円 253"/>
        <xdr:cNvSpPr/>
      </xdr:nvSpPr>
      <xdr:spPr>
        <a:xfrm>
          <a:off x="2857500" y="167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34441</xdr:rowOff>
    </xdr:from>
    <xdr:ext cx="534377" cy="259045"/>
    <xdr:sp macro="" textlink="">
      <xdr:nvSpPr>
        <xdr:cNvPr id="255" name="テキスト ボックス 254"/>
        <xdr:cNvSpPr txBox="1"/>
      </xdr:nvSpPr>
      <xdr:spPr>
        <a:xfrm>
          <a:off x="2641111" y="168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45042</xdr:rowOff>
    </xdr:from>
    <xdr:to>
      <xdr:col>10</xdr:col>
      <xdr:colOff>165100</xdr:colOff>
      <xdr:row>98</xdr:row>
      <xdr:rowOff>146642</xdr:rowOff>
    </xdr:to>
    <xdr:sp macro="" textlink="">
      <xdr:nvSpPr>
        <xdr:cNvPr id="256" name="楕円 255"/>
        <xdr:cNvSpPr/>
      </xdr:nvSpPr>
      <xdr:spPr>
        <a:xfrm>
          <a:off x="1968500" y="168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137769</xdr:rowOff>
    </xdr:from>
    <xdr:ext cx="534377" cy="259045"/>
    <xdr:sp macro="" textlink="">
      <xdr:nvSpPr>
        <xdr:cNvPr id="257" name="テキスト ボックス 256"/>
        <xdr:cNvSpPr txBox="1"/>
      </xdr:nvSpPr>
      <xdr:spPr>
        <a:xfrm>
          <a:off x="1752111" y="169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57483</xdr:rowOff>
    </xdr:from>
    <xdr:to>
      <xdr:col>6</xdr:col>
      <xdr:colOff>38100</xdr:colOff>
      <xdr:row>98</xdr:row>
      <xdr:rowOff>159083</xdr:rowOff>
    </xdr:to>
    <xdr:sp macro="" textlink="">
      <xdr:nvSpPr>
        <xdr:cNvPr id="258" name="楕円 257"/>
        <xdr:cNvSpPr/>
      </xdr:nvSpPr>
      <xdr:spPr>
        <a:xfrm>
          <a:off x="1079500" y="1685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150210</xdr:rowOff>
    </xdr:from>
    <xdr:ext cx="534377" cy="259045"/>
    <xdr:sp macro="" textlink="">
      <xdr:nvSpPr>
        <xdr:cNvPr id="259" name="テキスト ボックス 258"/>
        <xdr:cNvSpPr txBox="1"/>
      </xdr:nvSpPr>
      <xdr:spPr>
        <a:xfrm>
          <a:off x="863111" y="169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159660</xdr:rowOff>
    </xdr:from>
    <xdr:to>
      <xdr:col>55</xdr:col>
      <xdr:colOff>0</xdr:colOff>
      <xdr:row>36</xdr:row>
      <xdr:rowOff>167917</xdr:rowOff>
    </xdr:to>
    <xdr:cxnSp macro="">
      <xdr:nvCxnSpPr>
        <xdr:cNvPr id="288" name="直線コネクタ 287"/>
        <xdr:cNvCxnSpPr/>
      </xdr:nvCxnSpPr>
      <xdr:spPr>
        <a:xfrm flipV="1">
          <a:off x="9639300" y="6331860"/>
          <a:ext cx="838200" cy="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167917</xdr:rowOff>
    </xdr:from>
    <xdr:to>
      <xdr:col>50</xdr:col>
      <xdr:colOff>114300</xdr:colOff>
      <xdr:row>37</xdr:row>
      <xdr:rowOff>41528</xdr:rowOff>
    </xdr:to>
    <xdr:cxnSp macro="">
      <xdr:nvCxnSpPr>
        <xdr:cNvPr id="291" name="直線コネクタ 290"/>
        <xdr:cNvCxnSpPr/>
      </xdr:nvCxnSpPr>
      <xdr:spPr>
        <a:xfrm flipV="1">
          <a:off x="8750300" y="6340117"/>
          <a:ext cx="889000" cy="4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28349</xdr:rowOff>
    </xdr:from>
    <xdr:to>
      <xdr:col>45</xdr:col>
      <xdr:colOff>177800</xdr:colOff>
      <xdr:row>37</xdr:row>
      <xdr:rowOff>41528</xdr:rowOff>
    </xdr:to>
    <xdr:cxnSp macro="">
      <xdr:nvCxnSpPr>
        <xdr:cNvPr id="294" name="直線コネクタ 293"/>
        <xdr:cNvCxnSpPr/>
      </xdr:nvCxnSpPr>
      <xdr:spPr>
        <a:xfrm>
          <a:off x="7861300" y="6371999"/>
          <a:ext cx="8890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143933</xdr:rowOff>
    </xdr:from>
    <xdr:to>
      <xdr:col>41</xdr:col>
      <xdr:colOff>50800</xdr:colOff>
      <xdr:row>37</xdr:row>
      <xdr:rowOff>28349</xdr:rowOff>
    </xdr:to>
    <xdr:cxnSp macro="">
      <xdr:nvCxnSpPr>
        <xdr:cNvPr id="297" name="直線コネクタ 296"/>
        <xdr:cNvCxnSpPr/>
      </xdr:nvCxnSpPr>
      <xdr:spPr>
        <a:xfrm>
          <a:off x="6972300" y="6316133"/>
          <a:ext cx="889000" cy="5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65659</xdr:rowOff>
    </xdr:from>
    <xdr:to>
      <xdr:col>36</xdr:col>
      <xdr:colOff>165100</xdr:colOff>
      <xdr:row>37</xdr:row>
      <xdr:rowOff>167260</xdr:rowOff>
    </xdr:to>
    <xdr:sp macro="" textlink="">
      <xdr:nvSpPr>
        <xdr:cNvPr id="300" name="フローチャート: 判断 299"/>
        <xdr:cNvSpPr/>
      </xdr:nvSpPr>
      <xdr:spPr>
        <a:xfrm>
          <a:off x="6921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158386</xdr:rowOff>
    </xdr:from>
    <xdr:ext cx="534377" cy="259045"/>
    <xdr:sp macro="" textlink="">
      <xdr:nvSpPr>
        <xdr:cNvPr id="301" name="テキスト ボックス 300"/>
        <xdr:cNvSpPr txBox="1"/>
      </xdr:nvSpPr>
      <xdr:spPr>
        <a:xfrm>
          <a:off x="6705111" y="650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108860</xdr:rowOff>
    </xdr:from>
    <xdr:to>
      <xdr:col>55</xdr:col>
      <xdr:colOff>50800</xdr:colOff>
      <xdr:row>37</xdr:row>
      <xdr:rowOff>39010</xdr:rowOff>
    </xdr:to>
    <xdr:sp macro="" textlink="">
      <xdr:nvSpPr>
        <xdr:cNvPr id="307" name="楕円 306"/>
        <xdr:cNvSpPr/>
      </xdr:nvSpPr>
      <xdr:spPr>
        <a:xfrm>
          <a:off x="10426700" y="628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87287</xdr:rowOff>
    </xdr:from>
    <xdr:ext cx="599010" cy="259045"/>
    <xdr:sp macro="" textlink="">
      <xdr:nvSpPr>
        <xdr:cNvPr id="308" name="補助費等該当値テキスト"/>
        <xdr:cNvSpPr txBox="1"/>
      </xdr:nvSpPr>
      <xdr:spPr>
        <a:xfrm>
          <a:off x="10528300" y="625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117117</xdr:rowOff>
    </xdr:from>
    <xdr:to>
      <xdr:col>50</xdr:col>
      <xdr:colOff>165100</xdr:colOff>
      <xdr:row>37</xdr:row>
      <xdr:rowOff>47267</xdr:rowOff>
    </xdr:to>
    <xdr:sp macro="" textlink="">
      <xdr:nvSpPr>
        <xdr:cNvPr id="309" name="楕円 308"/>
        <xdr:cNvSpPr/>
      </xdr:nvSpPr>
      <xdr:spPr>
        <a:xfrm>
          <a:off x="9588500" y="628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38394</xdr:rowOff>
    </xdr:from>
    <xdr:ext cx="599010" cy="259045"/>
    <xdr:sp macro="" textlink="">
      <xdr:nvSpPr>
        <xdr:cNvPr id="310" name="テキスト ボックス 309"/>
        <xdr:cNvSpPr txBox="1"/>
      </xdr:nvSpPr>
      <xdr:spPr>
        <a:xfrm>
          <a:off x="9339795" y="638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162178</xdr:rowOff>
    </xdr:from>
    <xdr:to>
      <xdr:col>46</xdr:col>
      <xdr:colOff>38100</xdr:colOff>
      <xdr:row>37</xdr:row>
      <xdr:rowOff>92328</xdr:rowOff>
    </xdr:to>
    <xdr:sp macro="" textlink="">
      <xdr:nvSpPr>
        <xdr:cNvPr id="311" name="楕円 310"/>
        <xdr:cNvSpPr/>
      </xdr:nvSpPr>
      <xdr:spPr>
        <a:xfrm>
          <a:off x="8699500" y="63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83455</xdr:rowOff>
    </xdr:from>
    <xdr:ext cx="534377" cy="259045"/>
    <xdr:sp macro="" textlink="">
      <xdr:nvSpPr>
        <xdr:cNvPr id="312" name="テキスト ボックス 311"/>
        <xdr:cNvSpPr txBox="1"/>
      </xdr:nvSpPr>
      <xdr:spPr>
        <a:xfrm>
          <a:off x="8483111" y="642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148999</xdr:rowOff>
    </xdr:from>
    <xdr:to>
      <xdr:col>41</xdr:col>
      <xdr:colOff>101600</xdr:colOff>
      <xdr:row>37</xdr:row>
      <xdr:rowOff>79149</xdr:rowOff>
    </xdr:to>
    <xdr:sp macro="" textlink="">
      <xdr:nvSpPr>
        <xdr:cNvPr id="313" name="楕円 312"/>
        <xdr:cNvSpPr/>
      </xdr:nvSpPr>
      <xdr:spPr>
        <a:xfrm>
          <a:off x="7810500" y="632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70276</xdr:rowOff>
    </xdr:from>
    <xdr:ext cx="534377" cy="259045"/>
    <xdr:sp macro="" textlink="">
      <xdr:nvSpPr>
        <xdr:cNvPr id="314" name="テキスト ボックス 313"/>
        <xdr:cNvSpPr txBox="1"/>
      </xdr:nvSpPr>
      <xdr:spPr>
        <a:xfrm>
          <a:off x="7594111" y="64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93133</xdr:rowOff>
    </xdr:from>
    <xdr:to>
      <xdr:col>36</xdr:col>
      <xdr:colOff>165100</xdr:colOff>
      <xdr:row>37</xdr:row>
      <xdr:rowOff>23283</xdr:rowOff>
    </xdr:to>
    <xdr:sp macro="" textlink="">
      <xdr:nvSpPr>
        <xdr:cNvPr id="315" name="楕円 314"/>
        <xdr:cNvSpPr/>
      </xdr:nvSpPr>
      <xdr:spPr>
        <a:xfrm>
          <a:off x="6921500" y="62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39810</xdr:rowOff>
    </xdr:from>
    <xdr:ext cx="599010" cy="259045"/>
    <xdr:sp macro="" textlink="">
      <xdr:nvSpPr>
        <xdr:cNvPr id="316" name="テキスト ボックス 315"/>
        <xdr:cNvSpPr txBox="1"/>
      </xdr:nvSpPr>
      <xdr:spPr>
        <a:xfrm>
          <a:off x="6672795" y="60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60541</xdr:rowOff>
    </xdr:from>
    <xdr:to>
      <xdr:col>55</xdr:col>
      <xdr:colOff>0</xdr:colOff>
      <xdr:row>58</xdr:row>
      <xdr:rowOff>65360</xdr:rowOff>
    </xdr:to>
    <xdr:cxnSp macro="">
      <xdr:nvCxnSpPr>
        <xdr:cNvPr id="345" name="直線コネクタ 344"/>
        <xdr:cNvCxnSpPr/>
      </xdr:nvCxnSpPr>
      <xdr:spPr>
        <a:xfrm flipV="1">
          <a:off x="9639300" y="10004641"/>
          <a:ext cx="8382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160737</xdr:rowOff>
    </xdr:from>
    <xdr:ext cx="599010" cy="259045"/>
    <xdr:sp macro="" textlink="">
      <xdr:nvSpPr>
        <xdr:cNvPr id="346" name="普通建設事業費平均値テキスト"/>
        <xdr:cNvSpPr txBox="1"/>
      </xdr:nvSpPr>
      <xdr:spPr>
        <a:xfrm>
          <a:off x="10528300" y="993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65360</xdr:rowOff>
    </xdr:from>
    <xdr:to>
      <xdr:col>50</xdr:col>
      <xdr:colOff>114300</xdr:colOff>
      <xdr:row>58</xdr:row>
      <xdr:rowOff>72358</xdr:rowOff>
    </xdr:to>
    <xdr:cxnSp macro="">
      <xdr:nvCxnSpPr>
        <xdr:cNvPr id="348" name="直線コネクタ 347"/>
        <xdr:cNvCxnSpPr/>
      </xdr:nvCxnSpPr>
      <xdr:spPr>
        <a:xfrm flipV="1">
          <a:off x="8750300" y="10009460"/>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110301</xdr:rowOff>
    </xdr:from>
    <xdr:ext cx="599010" cy="259045"/>
    <xdr:sp macro="" textlink="">
      <xdr:nvSpPr>
        <xdr:cNvPr id="350" name="テキスト ボックス 349"/>
        <xdr:cNvSpPr txBox="1"/>
      </xdr:nvSpPr>
      <xdr:spPr>
        <a:xfrm>
          <a:off x="9339795" y="1005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65629</xdr:rowOff>
    </xdr:from>
    <xdr:to>
      <xdr:col>45</xdr:col>
      <xdr:colOff>177800</xdr:colOff>
      <xdr:row>58</xdr:row>
      <xdr:rowOff>72358</xdr:rowOff>
    </xdr:to>
    <xdr:cxnSp macro="">
      <xdr:nvCxnSpPr>
        <xdr:cNvPr id="351" name="直線コネクタ 350"/>
        <xdr:cNvCxnSpPr/>
      </xdr:nvCxnSpPr>
      <xdr:spPr>
        <a:xfrm>
          <a:off x="7861300" y="10009729"/>
          <a:ext cx="889000" cy="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30739</xdr:rowOff>
    </xdr:from>
    <xdr:to>
      <xdr:col>41</xdr:col>
      <xdr:colOff>50800</xdr:colOff>
      <xdr:row>58</xdr:row>
      <xdr:rowOff>65629</xdr:rowOff>
    </xdr:to>
    <xdr:cxnSp macro="">
      <xdr:nvCxnSpPr>
        <xdr:cNvPr id="354" name="直線コネクタ 353"/>
        <xdr:cNvCxnSpPr/>
      </xdr:nvCxnSpPr>
      <xdr:spPr>
        <a:xfrm>
          <a:off x="6972300" y="9803389"/>
          <a:ext cx="889000" cy="20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118229</xdr:rowOff>
    </xdr:from>
    <xdr:ext cx="599010" cy="259045"/>
    <xdr:sp macro="" textlink="">
      <xdr:nvSpPr>
        <xdr:cNvPr id="356" name="テキスト ボックス 355"/>
        <xdr:cNvSpPr txBox="1"/>
      </xdr:nvSpPr>
      <xdr:spPr>
        <a:xfrm>
          <a:off x="7561795" y="1006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48467</xdr:rowOff>
    </xdr:from>
    <xdr:to>
      <xdr:col>36</xdr:col>
      <xdr:colOff>165100</xdr:colOff>
      <xdr:row>58</xdr:row>
      <xdr:rowOff>150067</xdr:rowOff>
    </xdr:to>
    <xdr:sp macro="" textlink="">
      <xdr:nvSpPr>
        <xdr:cNvPr id="357" name="フローチャート: 判断 356"/>
        <xdr:cNvSpPr/>
      </xdr:nvSpPr>
      <xdr:spPr>
        <a:xfrm>
          <a:off x="6921500" y="999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141194</xdr:rowOff>
    </xdr:from>
    <xdr:ext cx="534377" cy="259045"/>
    <xdr:sp macro="" textlink="">
      <xdr:nvSpPr>
        <xdr:cNvPr id="358" name="テキスト ボックス 357"/>
        <xdr:cNvSpPr txBox="1"/>
      </xdr:nvSpPr>
      <xdr:spPr>
        <a:xfrm>
          <a:off x="6705111" y="1008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9741</xdr:rowOff>
    </xdr:from>
    <xdr:to>
      <xdr:col>55</xdr:col>
      <xdr:colOff>50800</xdr:colOff>
      <xdr:row>58</xdr:row>
      <xdr:rowOff>111341</xdr:rowOff>
    </xdr:to>
    <xdr:sp macro="" textlink="">
      <xdr:nvSpPr>
        <xdr:cNvPr id="364" name="楕円 363"/>
        <xdr:cNvSpPr/>
      </xdr:nvSpPr>
      <xdr:spPr>
        <a:xfrm>
          <a:off x="10426700" y="995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32618</xdr:rowOff>
    </xdr:from>
    <xdr:ext cx="599010" cy="259045"/>
    <xdr:sp macro="" textlink="">
      <xdr:nvSpPr>
        <xdr:cNvPr id="365" name="普通建設事業費該当値テキスト"/>
        <xdr:cNvSpPr txBox="1"/>
      </xdr:nvSpPr>
      <xdr:spPr>
        <a:xfrm>
          <a:off x="10528300" y="980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14560</xdr:rowOff>
    </xdr:from>
    <xdr:to>
      <xdr:col>50</xdr:col>
      <xdr:colOff>165100</xdr:colOff>
      <xdr:row>58</xdr:row>
      <xdr:rowOff>116160</xdr:rowOff>
    </xdr:to>
    <xdr:sp macro="" textlink="">
      <xdr:nvSpPr>
        <xdr:cNvPr id="366" name="楕円 365"/>
        <xdr:cNvSpPr/>
      </xdr:nvSpPr>
      <xdr:spPr>
        <a:xfrm>
          <a:off x="9588500" y="99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132687</xdr:rowOff>
    </xdr:from>
    <xdr:ext cx="599010" cy="259045"/>
    <xdr:sp macro="" textlink="">
      <xdr:nvSpPr>
        <xdr:cNvPr id="367" name="テキスト ボックス 366"/>
        <xdr:cNvSpPr txBox="1"/>
      </xdr:nvSpPr>
      <xdr:spPr>
        <a:xfrm>
          <a:off x="9339795" y="97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21558</xdr:rowOff>
    </xdr:from>
    <xdr:to>
      <xdr:col>46</xdr:col>
      <xdr:colOff>38100</xdr:colOff>
      <xdr:row>58</xdr:row>
      <xdr:rowOff>123158</xdr:rowOff>
    </xdr:to>
    <xdr:sp macro="" textlink="">
      <xdr:nvSpPr>
        <xdr:cNvPr id="368" name="楕円 367"/>
        <xdr:cNvSpPr/>
      </xdr:nvSpPr>
      <xdr:spPr>
        <a:xfrm>
          <a:off x="8699500" y="996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114285</xdr:rowOff>
    </xdr:from>
    <xdr:ext cx="599010" cy="259045"/>
    <xdr:sp macro="" textlink="">
      <xdr:nvSpPr>
        <xdr:cNvPr id="369" name="テキスト ボックス 368"/>
        <xdr:cNvSpPr txBox="1"/>
      </xdr:nvSpPr>
      <xdr:spPr>
        <a:xfrm>
          <a:off x="8450795" y="1005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14829</xdr:rowOff>
    </xdr:from>
    <xdr:to>
      <xdr:col>41</xdr:col>
      <xdr:colOff>101600</xdr:colOff>
      <xdr:row>58</xdr:row>
      <xdr:rowOff>116429</xdr:rowOff>
    </xdr:to>
    <xdr:sp macro="" textlink="">
      <xdr:nvSpPr>
        <xdr:cNvPr id="370" name="楕円 369"/>
        <xdr:cNvSpPr/>
      </xdr:nvSpPr>
      <xdr:spPr>
        <a:xfrm>
          <a:off x="7810500" y="995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132956</xdr:rowOff>
    </xdr:from>
    <xdr:ext cx="599010" cy="259045"/>
    <xdr:sp macro="" textlink="">
      <xdr:nvSpPr>
        <xdr:cNvPr id="371" name="テキスト ボックス 370"/>
        <xdr:cNvSpPr txBox="1"/>
      </xdr:nvSpPr>
      <xdr:spPr>
        <a:xfrm>
          <a:off x="7561795" y="973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151389</xdr:rowOff>
    </xdr:from>
    <xdr:to>
      <xdr:col>36</xdr:col>
      <xdr:colOff>165100</xdr:colOff>
      <xdr:row>57</xdr:row>
      <xdr:rowOff>81539</xdr:rowOff>
    </xdr:to>
    <xdr:sp macro="" textlink="">
      <xdr:nvSpPr>
        <xdr:cNvPr id="372" name="楕円 371"/>
        <xdr:cNvSpPr/>
      </xdr:nvSpPr>
      <xdr:spPr>
        <a:xfrm>
          <a:off x="6921500" y="97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98066</xdr:rowOff>
    </xdr:from>
    <xdr:ext cx="599010" cy="259045"/>
    <xdr:sp macro="" textlink="">
      <xdr:nvSpPr>
        <xdr:cNvPr id="373" name="テキスト ボックス 372"/>
        <xdr:cNvSpPr txBox="1"/>
      </xdr:nvSpPr>
      <xdr:spPr>
        <a:xfrm>
          <a:off x="6672795" y="952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112609</xdr:rowOff>
    </xdr:from>
    <xdr:to>
      <xdr:col>55</xdr:col>
      <xdr:colOff>0</xdr:colOff>
      <xdr:row>78</xdr:row>
      <xdr:rowOff>116824</xdr:rowOff>
    </xdr:to>
    <xdr:cxnSp macro="">
      <xdr:nvCxnSpPr>
        <xdr:cNvPr id="400" name="直線コネクタ 399"/>
        <xdr:cNvCxnSpPr/>
      </xdr:nvCxnSpPr>
      <xdr:spPr>
        <a:xfrm>
          <a:off x="9639300" y="13485709"/>
          <a:ext cx="838200" cy="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70357</xdr:rowOff>
    </xdr:from>
    <xdr:to>
      <xdr:col>50</xdr:col>
      <xdr:colOff>114300</xdr:colOff>
      <xdr:row>78</xdr:row>
      <xdr:rowOff>112609</xdr:rowOff>
    </xdr:to>
    <xdr:cxnSp macro="">
      <xdr:nvCxnSpPr>
        <xdr:cNvPr id="403" name="直線コネクタ 402"/>
        <xdr:cNvCxnSpPr/>
      </xdr:nvCxnSpPr>
      <xdr:spPr>
        <a:xfrm>
          <a:off x="8750300" y="13443457"/>
          <a:ext cx="889000" cy="4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168365</xdr:rowOff>
    </xdr:from>
    <xdr:to>
      <xdr:col>45</xdr:col>
      <xdr:colOff>177800</xdr:colOff>
      <xdr:row>78</xdr:row>
      <xdr:rowOff>70357</xdr:rowOff>
    </xdr:to>
    <xdr:cxnSp macro="">
      <xdr:nvCxnSpPr>
        <xdr:cNvPr id="406" name="直線コネクタ 405"/>
        <xdr:cNvCxnSpPr/>
      </xdr:nvCxnSpPr>
      <xdr:spPr>
        <a:xfrm>
          <a:off x="7861300" y="13370015"/>
          <a:ext cx="889000" cy="7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44193</xdr:rowOff>
    </xdr:from>
    <xdr:to>
      <xdr:col>41</xdr:col>
      <xdr:colOff>50800</xdr:colOff>
      <xdr:row>77</xdr:row>
      <xdr:rowOff>168365</xdr:rowOff>
    </xdr:to>
    <xdr:cxnSp macro="">
      <xdr:nvCxnSpPr>
        <xdr:cNvPr id="409" name="直線コネクタ 408"/>
        <xdr:cNvCxnSpPr/>
      </xdr:nvCxnSpPr>
      <xdr:spPr>
        <a:xfrm>
          <a:off x="6972300" y="13245843"/>
          <a:ext cx="889000" cy="12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57207</xdr:rowOff>
    </xdr:from>
    <xdr:ext cx="534377" cy="259045"/>
    <xdr:sp macro="" textlink="">
      <xdr:nvSpPr>
        <xdr:cNvPr id="411" name="テキスト ボックス 410"/>
        <xdr:cNvSpPr txBox="1"/>
      </xdr:nvSpPr>
      <xdr:spPr>
        <a:xfrm>
          <a:off x="7594111" y="134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1488</xdr:rowOff>
    </xdr:from>
    <xdr:to>
      <xdr:col>36</xdr:col>
      <xdr:colOff>165100</xdr:colOff>
      <xdr:row>78</xdr:row>
      <xdr:rowOff>103088</xdr:rowOff>
    </xdr:to>
    <xdr:sp macro="" textlink="">
      <xdr:nvSpPr>
        <xdr:cNvPr id="412" name="フローチャート: 判断 411"/>
        <xdr:cNvSpPr/>
      </xdr:nvSpPr>
      <xdr:spPr>
        <a:xfrm>
          <a:off x="6921500" y="133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94215</xdr:rowOff>
    </xdr:from>
    <xdr:ext cx="534377" cy="259045"/>
    <xdr:sp macro="" textlink="">
      <xdr:nvSpPr>
        <xdr:cNvPr id="413" name="テキスト ボックス 412"/>
        <xdr:cNvSpPr txBox="1"/>
      </xdr:nvSpPr>
      <xdr:spPr>
        <a:xfrm>
          <a:off x="6705111" y="134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66024</xdr:rowOff>
    </xdr:from>
    <xdr:to>
      <xdr:col>55</xdr:col>
      <xdr:colOff>50800</xdr:colOff>
      <xdr:row>78</xdr:row>
      <xdr:rowOff>167624</xdr:rowOff>
    </xdr:to>
    <xdr:sp macro="" textlink="">
      <xdr:nvSpPr>
        <xdr:cNvPr id="419" name="楕円 418"/>
        <xdr:cNvSpPr/>
      </xdr:nvSpPr>
      <xdr:spPr>
        <a:xfrm>
          <a:off x="10426700" y="1343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152401</xdr:rowOff>
    </xdr:from>
    <xdr:ext cx="534377" cy="259045"/>
    <xdr:sp macro="" textlink="">
      <xdr:nvSpPr>
        <xdr:cNvPr id="420" name="普通建設事業費 （ うち新規整備　）該当値テキスト"/>
        <xdr:cNvSpPr txBox="1"/>
      </xdr:nvSpPr>
      <xdr:spPr>
        <a:xfrm>
          <a:off x="10528300" y="1335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61809</xdr:rowOff>
    </xdr:from>
    <xdr:to>
      <xdr:col>50</xdr:col>
      <xdr:colOff>165100</xdr:colOff>
      <xdr:row>78</xdr:row>
      <xdr:rowOff>163409</xdr:rowOff>
    </xdr:to>
    <xdr:sp macro="" textlink="">
      <xdr:nvSpPr>
        <xdr:cNvPr id="421" name="楕円 420"/>
        <xdr:cNvSpPr/>
      </xdr:nvSpPr>
      <xdr:spPr>
        <a:xfrm>
          <a:off x="9588500" y="134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154536</xdr:rowOff>
    </xdr:from>
    <xdr:ext cx="534377" cy="259045"/>
    <xdr:sp macro="" textlink="">
      <xdr:nvSpPr>
        <xdr:cNvPr id="422" name="テキスト ボックス 421"/>
        <xdr:cNvSpPr txBox="1"/>
      </xdr:nvSpPr>
      <xdr:spPr>
        <a:xfrm>
          <a:off x="9372111" y="1352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19557</xdr:rowOff>
    </xdr:from>
    <xdr:to>
      <xdr:col>46</xdr:col>
      <xdr:colOff>38100</xdr:colOff>
      <xdr:row>78</xdr:row>
      <xdr:rowOff>121157</xdr:rowOff>
    </xdr:to>
    <xdr:sp macro="" textlink="">
      <xdr:nvSpPr>
        <xdr:cNvPr id="423" name="楕円 422"/>
        <xdr:cNvSpPr/>
      </xdr:nvSpPr>
      <xdr:spPr>
        <a:xfrm>
          <a:off x="8699500" y="133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112284</xdr:rowOff>
    </xdr:from>
    <xdr:ext cx="534377" cy="259045"/>
    <xdr:sp macro="" textlink="">
      <xdr:nvSpPr>
        <xdr:cNvPr id="424" name="テキスト ボックス 423"/>
        <xdr:cNvSpPr txBox="1"/>
      </xdr:nvSpPr>
      <xdr:spPr>
        <a:xfrm>
          <a:off x="8483111" y="1348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117565</xdr:rowOff>
    </xdr:from>
    <xdr:to>
      <xdr:col>41</xdr:col>
      <xdr:colOff>101600</xdr:colOff>
      <xdr:row>78</xdr:row>
      <xdr:rowOff>47715</xdr:rowOff>
    </xdr:to>
    <xdr:sp macro="" textlink="">
      <xdr:nvSpPr>
        <xdr:cNvPr id="425" name="楕円 424"/>
        <xdr:cNvSpPr/>
      </xdr:nvSpPr>
      <xdr:spPr>
        <a:xfrm>
          <a:off x="7810500" y="133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64242</xdr:rowOff>
    </xdr:from>
    <xdr:ext cx="534377" cy="259045"/>
    <xdr:sp macro="" textlink="">
      <xdr:nvSpPr>
        <xdr:cNvPr id="426" name="テキスト ボックス 425"/>
        <xdr:cNvSpPr txBox="1"/>
      </xdr:nvSpPr>
      <xdr:spPr>
        <a:xfrm>
          <a:off x="7594111" y="1309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164843</xdr:rowOff>
    </xdr:from>
    <xdr:to>
      <xdr:col>36</xdr:col>
      <xdr:colOff>165100</xdr:colOff>
      <xdr:row>77</xdr:row>
      <xdr:rowOff>94993</xdr:rowOff>
    </xdr:to>
    <xdr:sp macro="" textlink="">
      <xdr:nvSpPr>
        <xdr:cNvPr id="427" name="楕円 426"/>
        <xdr:cNvSpPr/>
      </xdr:nvSpPr>
      <xdr:spPr>
        <a:xfrm>
          <a:off x="6921500" y="131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111520</xdr:rowOff>
    </xdr:from>
    <xdr:ext cx="599010" cy="259045"/>
    <xdr:sp macro="" textlink="">
      <xdr:nvSpPr>
        <xdr:cNvPr id="428" name="テキスト ボックス 427"/>
        <xdr:cNvSpPr txBox="1"/>
      </xdr:nvSpPr>
      <xdr:spPr>
        <a:xfrm>
          <a:off x="6672795" y="129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135486</xdr:rowOff>
    </xdr:from>
    <xdr:to>
      <xdr:col>55</xdr:col>
      <xdr:colOff>0</xdr:colOff>
      <xdr:row>96</xdr:row>
      <xdr:rowOff>157676</xdr:rowOff>
    </xdr:to>
    <xdr:cxnSp macro="">
      <xdr:nvCxnSpPr>
        <xdr:cNvPr id="457" name="直線コネクタ 456"/>
        <xdr:cNvCxnSpPr/>
      </xdr:nvCxnSpPr>
      <xdr:spPr>
        <a:xfrm flipV="1">
          <a:off x="9639300" y="16594686"/>
          <a:ext cx="838200" cy="2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62640</xdr:rowOff>
    </xdr:from>
    <xdr:ext cx="534377" cy="259045"/>
    <xdr:sp macro="" textlink="">
      <xdr:nvSpPr>
        <xdr:cNvPr id="458" name="普通建設事業費 （ うち更新整備　）平均値テキスト"/>
        <xdr:cNvSpPr txBox="1"/>
      </xdr:nvSpPr>
      <xdr:spPr>
        <a:xfrm>
          <a:off x="10528300" y="16693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157676</xdr:rowOff>
    </xdr:from>
    <xdr:to>
      <xdr:col>50</xdr:col>
      <xdr:colOff>114300</xdr:colOff>
      <xdr:row>97</xdr:row>
      <xdr:rowOff>96879</xdr:rowOff>
    </xdr:to>
    <xdr:cxnSp macro="">
      <xdr:nvCxnSpPr>
        <xdr:cNvPr id="460" name="直線コネクタ 459"/>
        <xdr:cNvCxnSpPr/>
      </xdr:nvCxnSpPr>
      <xdr:spPr>
        <a:xfrm flipV="1">
          <a:off x="8750300" y="16616876"/>
          <a:ext cx="889000" cy="1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33574</xdr:rowOff>
    </xdr:from>
    <xdr:ext cx="534377" cy="259045"/>
    <xdr:sp macro="" textlink="">
      <xdr:nvSpPr>
        <xdr:cNvPr id="462" name="テキスト ボックス 461"/>
        <xdr:cNvSpPr txBox="1"/>
      </xdr:nvSpPr>
      <xdr:spPr>
        <a:xfrm>
          <a:off x="9372111" y="1683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96879</xdr:rowOff>
    </xdr:from>
    <xdr:to>
      <xdr:col>45</xdr:col>
      <xdr:colOff>177800</xdr:colOff>
      <xdr:row>98</xdr:row>
      <xdr:rowOff>69470</xdr:rowOff>
    </xdr:to>
    <xdr:cxnSp macro="">
      <xdr:nvCxnSpPr>
        <xdr:cNvPr id="463" name="直線コネクタ 462"/>
        <xdr:cNvCxnSpPr/>
      </xdr:nvCxnSpPr>
      <xdr:spPr>
        <a:xfrm flipV="1">
          <a:off x="7861300" y="16727529"/>
          <a:ext cx="889000" cy="14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26674</xdr:rowOff>
    </xdr:from>
    <xdr:ext cx="534377" cy="259045"/>
    <xdr:sp macro="" textlink="">
      <xdr:nvSpPr>
        <xdr:cNvPr id="465" name="テキスト ボックス 464"/>
        <xdr:cNvSpPr txBox="1"/>
      </xdr:nvSpPr>
      <xdr:spPr>
        <a:xfrm>
          <a:off x="8483111" y="1682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40061</xdr:rowOff>
    </xdr:from>
    <xdr:to>
      <xdr:col>41</xdr:col>
      <xdr:colOff>50800</xdr:colOff>
      <xdr:row>98</xdr:row>
      <xdr:rowOff>69470</xdr:rowOff>
    </xdr:to>
    <xdr:cxnSp macro="">
      <xdr:nvCxnSpPr>
        <xdr:cNvPr id="466" name="直線コネクタ 465"/>
        <xdr:cNvCxnSpPr/>
      </xdr:nvCxnSpPr>
      <xdr:spPr>
        <a:xfrm>
          <a:off x="6972300" y="16842161"/>
          <a:ext cx="889000" cy="2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117473</xdr:rowOff>
    </xdr:from>
    <xdr:ext cx="534377" cy="259045"/>
    <xdr:sp macro="" textlink="">
      <xdr:nvSpPr>
        <xdr:cNvPr id="468" name="テキスト ボックス 467"/>
        <xdr:cNvSpPr txBox="1"/>
      </xdr:nvSpPr>
      <xdr:spPr>
        <a:xfrm>
          <a:off x="7594111" y="16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10505</xdr:rowOff>
    </xdr:from>
    <xdr:to>
      <xdr:col>36</xdr:col>
      <xdr:colOff>165100</xdr:colOff>
      <xdr:row>98</xdr:row>
      <xdr:rowOff>112105</xdr:rowOff>
    </xdr:to>
    <xdr:sp macro="" textlink="">
      <xdr:nvSpPr>
        <xdr:cNvPr id="469" name="フローチャート: 判断 468"/>
        <xdr:cNvSpPr/>
      </xdr:nvSpPr>
      <xdr:spPr>
        <a:xfrm>
          <a:off x="6921500" y="1681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103232</xdr:rowOff>
    </xdr:from>
    <xdr:ext cx="534377" cy="259045"/>
    <xdr:sp macro="" textlink="">
      <xdr:nvSpPr>
        <xdr:cNvPr id="470" name="テキスト ボックス 469"/>
        <xdr:cNvSpPr txBox="1"/>
      </xdr:nvSpPr>
      <xdr:spPr>
        <a:xfrm>
          <a:off x="6705111" y="169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84686</xdr:rowOff>
    </xdr:from>
    <xdr:to>
      <xdr:col>55</xdr:col>
      <xdr:colOff>50800</xdr:colOff>
      <xdr:row>97</xdr:row>
      <xdr:rowOff>14836</xdr:rowOff>
    </xdr:to>
    <xdr:sp macro="" textlink="">
      <xdr:nvSpPr>
        <xdr:cNvPr id="476" name="楕円 475"/>
        <xdr:cNvSpPr/>
      </xdr:nvSpPr>
      <xdr:spPr>
        <a:xfrm>
          <a:off x="10426700" y="1654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107563</xdr:rowOff>
    </xdr:from>
    <xdr:ext cx="599010" cy="259045"/>
    <xdr:sp macro="" textlink="">
      <xdr:nvSpPr>
        <xdr:cNvPr id="477" name="普通建設事業費 （ うち更新整備　）該当値テキスト"/>
        <xdr:cNvSpPr txBox="1"/>
      </xdr:nvSpPr>
      <xdr:spPr>
        <a:xfrm>
          <a:off x="10528300" y="1639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106876</xdr:rowOff>
    </xdr:from>
    <xdr:to>
      <xdr:col>50</xdr:col>
      <xdr:colOff>165100</xdr:colOff>
      <xdr:row>97</xdr:row>
      <xdr:rowOff>37026</xdr:rowOff>
    </xdr:to>
    <xdr:sp macro="" textlink="">
      <xdr:nvSpPr>
        <xdr:cNvPr id="478" name="楕円 477"/>
        <xdr:cNvSpPr/>
      </xdr:nvSpPr>
      <xdr:spPr>
        <a:xfrm>
          <a:off x="9588500" y="1656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53553</xdr:rowOff>
    </xdr:from>
    <xdr:ext cx="599010" cy="259045"/>
    <xdr:sp macro="" textlink="">
      <xdr:nvSpPr>
        <xdr:cNvPr id="479" name="テキスト ボックス 478"/>
        <xdr:cNvSpPr txBox="1"/>
      </xdr:nvSpPr>
      <xdr:spPr>
        <a:xfrm>
          <a:off x="9339795" y="1634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46079</xdr:rowOff>
    </xdr:from>
    <xdr:to>
      <xdr:col>46</xdr:col>
      <xdr:colOff>38100</xdr:colOff>
      <xdr:row>97</xdr:row>
      <xdr:rowOff>147679</xdr:rowOff>
    </xdr:to>
    <xdr:sp macro="" textlink="">
      <xdr:nvSpPr>
        <xdr:cNvPr id="480" name="楕円 479"/>
        <xdr:cNvSpPr/>
      </xdr:nvSpPr>
      <xdr:spPr>
        <a:xfrm>
          <a:off x="8699500" y="166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164206</xdr:rowOff>
    </xdr:from>
    <xdr:ext cx="534377" cy="259045"/>
    <xdr:sp macro="" textlink="">
      <xdr:nvSpPr>
        <xdr:cNvPr id="481" name="テキスト ボックス 480"/>
        <xdr:cNvSpPr txBox="1"/>
      </xdr:nvSpPr>
      <xdr:spPr>
        <a:xfrm>
          <a:off x="8483111" y="1645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18670</xdr:rowOff>
    </xdr:from>
    <xdr:to>
      <xdr:col>41</xdr:col>
      <xdr:colOff>101600</xdr:colOff>
      <xdr:row>98</xdr:row>
      <xdr:rowOff>120270</xdr:rowOff>
    </xdr:to>
    <xdr:sp macro="" textlink="">
      <xdr:nvSpPr>
        <xdr:cNvPr id="482" name="楕円 481"/>
        <xdr:cNvSpPr/>
      </xdr:nvSpPr>
      <xdr:spPr>
        <a:xfrm>
          <a:off x="7810500" y="168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111397</xdr:rowOff>
    </xdr:from>
    <xdr:ext cx="534377" cy="259045"/>
    <xdr:sp macro="" textlink="">
      <xdr:nvSpPr>
        <xdr:cNvPr id="483" name="テキスト ボックス 482"/>
        <xdr:cNvSpPr txBox="1"/>
      </xdr:nvSpPr>
      <xdr:spPr>
        <a:xfrm>
          <a:off x="7594111" y="1691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160711</xdr:rowOff>
    </xdr:from>
    <xdr:to>
      <xdr:col>36</xdr:col>
      <xdr:colOff>165100</xdr:colOff>
      <xdr:row>98</xdr:row>
      <xdr:rowOff>90861</xdr:rowOff>
    </xdr:to>
    <xdr:sp macro="" textlink="">
      <xdr:nvSpPr>
        <xdr:cNvPr id="484" name="楕円 483"/>
        <xdr:cNvSpPr/>
      </xdr:nvSpPr>
      <xdr:spPr>
        <a:xfrm>
          <a:off x="6921500" y="1679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107388</xdr:rowOff>
    </xdr:from>
    <xdr:ext cx="534377" cy="259045"/>
    <xdr:sp macro="" textlink="">
      <xdr:nvSpPr>
        <xdr:cNvPr id="485" name="テキスト ボックス 484"/>
        <xdr:cNvSpPr txBox="1"/>
      </xdr:nvSpPr>
      <xdr:spPr>
        <a:xfrm>
          <a:off x="6705111" y="1656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100119</xdr:rowOff>
    </xdr:from>
    <xdr:to>
      <xdr:col>85</xdr:col>
      <xdr:colOff>126364</xdr:colOff>
      <xdr:row>39</xdr:row>
      <xdr:rowOff>98878</xdr:rowOff>
    </xdr:to>
    <xdr:cxnSp macro="">
      <xdr:nvCxnSpPr>
        <xdr:cNvPr id="511" name="直線コネクタ 510"/>
        <xdr:cNvCxnSpPr/>
      </xdr:nvCxnSpPr>
      <xdr:spPr>
        <a:xfrm flipV="1">
          <a:off x="16317595" y="5415069"/>
          <a:ext cx="1269" cy="1370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46796</xdr:rowOff>
    </xdr:from>
    <xdr:ext cx="534377" cy="259045"/>
    <xdr:sp macro="" textlink="">
      <xdr:nvSpPr>
        <xdr:cNvPr id="514" name="災害復旧事業費最大値テキスト"/>
        <xdr:cNvSpPr txBox="1"/>
      </xdr:nvSpPr>
      <xdr:spPr>
        <a:xfrm>
          <a:off x="16370300" y="519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100119</xdr:rowOff>
    </xdr:from>
    <xdr:to>
      <xdr:col>86</xdr:col>
      <xdr:colOff>25400</xdr:colOff>
      <xdr:row>31</xdr:row>
      <xdr:rowOff>100119</xdr:rowOff>
    </xdr:to>
    <xdr:cxnSp macro="">
      <xdr:nvCxnSpPr>
        <xdr:cNvPr id="515" name="直線コネクタ 514"/>
        <xdr:cNvCxnSpPr/>
      </xdr:nvCxnSpPr>
      <xdr:spPr>
        <a:xfrm>
          <a:off x="16230600" y="541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95172</xdr:rowOff>
    </xdr:from>
    <xdr:to>
      <xdr:col>85</xdr:col>
      <xdr:colOff>127000</xdr:colOff>
      <xdr:row>38</xdr:row>
      <xdr:rowOff>144419</xdr:rowOff>
    </xdr:to>
    <xdr:cxnSp macro="">
      <xdr:nvCxnSpPr>
        <xdr:cNvPr id="516" name="直線コネクタ 515"/>
        <xdr:cNvCxnSpPr/>
      </xdr:nvCxnSpPr>
      <xdr:spPr>
        <a:xfrm flipV="1">
          <a:off x="15481300" y="6267372"/>
          <a:ext cx="838200" cy="39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163290</xdr:rowOff>
    </xdr:from>
    <xdr:ext cx="534377" cy="259045"/>
    <xdr:sp macro="" textlink="">
      <xdr:nvSpPr>
        <xdr:cNvPr id="517" name="災害復旧事業費平均値テキスト"/>
        <xdr:cNvSpPr txBox="1"/>
      </xdr:nvSpPr>
      <xdr:spPr>
        <a:xfrm>
          <a:off x="16370300" y="6506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13413</xdr:rowOff>
    </xdr:from>
    <xdr:to>
      <xdr:col>85</xdr:col>
      <xdr:colOff>177800</xdr:colOff>
      <xdr:row>38</xdr:row>
      <xdr:rowOff>115013</xdr:rowOff>
    </xdr:to>
    <xdr:sp macro="" textlink="">
      <xdr:nvSpPr>
        <xdr:cNvPr id="518" name="フローチャート: 判断 517"/>
        <xdr:cNvSpPr/>
      </xdr:nvSpPr>
      <xdr:spPr>
        <a:xfrm>
          <a:off x="16268700" y="652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85016</xdr:rowOff>
    </xdr:from>
    <xdr:to>
      <xdr:col>81</xdr:col>
      <xdr:colOff>50800</xdr:colOff>
      <xdr:row>38</xdr:row>
      <xdr:rowOff>144419</xdr:rowOff>
    </xdr:to>
    <xdr:cxnSp macro="">
      <xdr:nvCxnSpPr>
        <xdr:cNvPr id="519" name="直線コネクタ 518"/>
        <xdr:cNvCxnSpPr/>
      </xdr:nvCxnSpPr>
      <xdr:spPr>
        <a:xfrm>
          <a:off x="14592300" y="6257216"/>
          <a:ext cx="889000" cy="40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42021</xdr:rowOff>
    </xdr:from>
    <xdr:to>
      <xdr:col>81</xdr:col>
      <xdr:colOff>101600</xdr:colOff>
      <xdr:row>38</xdr:row>
      <xdr:rowOff>143621</xdr:rowOff>
    </xdr:to>
    <xdr:sp macro="" textlink="">
      <xdr:nvSpPr>
        <xdr:cNvPr id="520" name="フローチャート: 判断 519"/>
        <xdr:cNvSpPr/>
      </xdr:nvSpPr>
      <xdr:spPr>
        <a:xfrm>
          <a:off x="15430500" y="6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160148</xdr:rowOff>
    </xdr:from>
    <xdr:ext cx="534377" cy="259045"/>
    <xdr:sp macro="" textlink="">
      <xdr:nvSpPr>
        <xdr:cNvPr id="521" name="テキスト ボックス 520"/>
        <xdr:cNvSpPr txBox="1"/>
      </xdr:nvSpPr>
      <xdr:spPr>
        <a:xfrm>
          <a:off x="15214111" y="633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72753</xdr:rowOff>
    </xdr:from>
    <xdr:to>
      <xdr:col>76</xdr:col>
      <xdr:colOff>114300</xdr:colOff>
      <xdr:row>36</xdr:row>
      <xdr:rowOff>85016</xdr:rowOff>
    </xdr:to>
    <xdr:cxnSp macro="">
      <xdr:nvCxnSpPr>
        <xdr:cNvPr id="522" name="直線コネクタ 521"/>
        <xdr:cNvCxnSpPr/>
      </xdr:nvCxnSpPr>
      <xdr:spPr>
        <a:xfrm>
          <a:off x="13703300" y="5559153"/>
          <a:ext cx="889000" cy="69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9103</xdr:rowOff>
    </xdr:from>
    <xdr:to>
      <xdr:col>76</xdr:col>
      <xdr:colOff>165100</xdr:colOff>
      <xdr:row>38</xdr:row>
      <xdr:rowOff>110703</xdr:rowOff>
    </xdr:to>
    <xdr:sp macro="" textlink="">
      <xdr:nvSpPr>
        <xdr:cNvPr id="523" name="フローチャート: 判断 522"/>
        <xdr:cNvSpPr/>
      </xdr:nvSpPr>
      <xdr:spPr>
        <a:xfrm>
          <a:off x="14541500" y="652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101830</xdr:rowOff>
    </xdr:from>
    <xdr:ext cx="534377" cy="259045"/>
    <xdr:sp macro="" textlink="">
      <xdr:nvSpPr>
        <xdr:cNvPr id="524" name="テキスト ボックス 523"/>
        <xdr:cNvSpPr txBox="1"/>
      </xdr:nvSpPr>
      <xdr:spPr>
        <a:xfrm>
          <a:off x="14325111" y="661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46170</xdr:rowOff>
    </xdr:from>
    <xdr:to>
      <xdr:col>71</xdr:col>
      <xdr:colOff>177800</xdr:colOff>
      <xdr:row>32</xdr:row>
      <xdr:rowOff>72753</xdr:rowOff>
    </xdr:to>
    <xdr:cxnSp macro="">
      <xdr:nvCxnSpPr>
        <xdr:cNvPr id="525" name="直線コネクタ 524"/>
        <xdr:cNvCxnSpPr/>
      </xdr:nvCxnSpPr>
      <xdr:spPr>
        <a:xfrm>
          <a:off x="12814300" y="5361120"/>
          <a:ext cx="889000" cy="19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61941</xdr:rowOff>
    </xdr:from>
    <xdr:to>
      <xdr:col>72</xdr:col>
      <xdr:colOff>38100</xdr:colOff>
      <xdr:row>38</xdr:row>
      <xdr:rowOff>163541</xdr:rowOff>
    </xdr:to>
    <xdr:sp macro="" textlink="">
      <xdr:nvSpPr>
        <xdr:cNvPr id="526" name="フローチャート: 判断 525"/>
        <xdr:cNvSpPr/>
      </xdr:nvSpPr>
      <xdr:spPr>
        <a:xfrm>
          <a:off x="13652500" y="657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154668</xdr:rowOff>
    </xdr:from>
    <xdr:ext cx="469744" cy="259045"/>
    <xdr:sp macro="" textlink="">
      <xdr:nvSpPr>
        <xdr:cNvPr id="527" name="テキスト ボックス 526"/>
        <xdr:cNvSpPr txBox="1"/>
      </xdr:nvSpPr>
      <xdr:spPr>
        <a:xfrm>
          <a:off x="13468428" y="666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142915</xdr:rowOff>
    </xdr:from>
    <xdr:to>
      <xdr:col>67</xdr:col>
      <xdr:colOff>101600</xdr:colOff>
      <xdr:row>39</xdr:row>
      <xdr:rowOff>73065</xdr:rowOff>
    </xdr:to>
    <xdr:sp macro="" textlink="">
      <xdr:nvSpPr>
        <xdr:cNvPr id="528" name="フローチャート: 判断 527"/>
        <xdr:cNvSpPr/>
      </xdr:nvSpPr>
      <xdr:spPr>
        <a:xfrm>
          <a:off x="12763500" y="665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64192</xdr:rowOff>
    </xdr:from>
    <xdr:ext cx="469744" cy="259045"/>
    <xdr:sp macro="" textlink="">
      <xdr:nvSpPr>
        <xdr:cNvPr id="529" name="テキスト ボックス 528"/>
        <xdr:cNvSpPr txBox="1"/>
      </xdr:nvSpPr>
      <xdr:spPr>
        <a:xfrm>
          <a:off x="12579428" y="675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44372</xdr:rowOff>
    </xdr:from>
    <xdr:to>
      <xdr:col>85</xdr:col>
      <xdr:colOff>177800</xdr:colOff>
      <xdr:row>36</xdr:row>
      <xdr:rowOff>145972</xdr:rowOff>
    </xdr:to>
    <xdr:sp macro="" textlink="">
      <xdr:nvSpPr>
        <xdr:cNvPr id="535" name="楕円 534"/>
        <xdr:cNvSpPr/>
      </xdr:nvSpPr>
      <xdr:spPr>
        <a:xfrm>
          <a:off x="16268700" y="62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67249</xdr:rowOff>
    </xdr:from>
    <xdr:ext cx="534377" cy="259045"/>
    <xdr:sp macro="" textlink="">
      <xdr:nvSpPr>
        <xdr:cNvPr id="536" name="災害復旧事業費該当値テキスト"/>
        <xdr:cNvSpPr txBox="1"/>
      </xdr:nvSpPr>
      <xdr:spPr>
        <a:xfrm>
          <a:off x="16370300" y="60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93619</xdr:rowOff>
    </xdr:from>
    <xdr:to>
      <xdr:col>81</xdr:col>
      <xdr:colOff>101600</xdr:colOff>
      <xdr:row>39</xdr:row>
      <xdr:rowOff>23769</xdr:rowOff>
    </xdr:to>
    <xdr:sp macro="" textlink="">
      <xdr:nvSpPr>
        <xdr:cNvPr id="537" name="楕円 536"/>
        <xdr:cNvSpPr/>
      </xdr:nvSpPr>
      <xdr:spPr>
        <a:xfrm>
          <a:off x="15430500" y="660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14896</xdr:rowOff>
    </xdr:from>
    <xdr:ext cx="469744" cy="259045"/>
    <xdr:sp macro="" textlink="">
      <xdr:nvSpPr>
        <xdr:cNvPr id="538" name="テキスト ボックス 537"/>
        <xdr:cNvSpPr txBox="1"/>
      </xdr:nvSpPr>
      <xdr:spPr>
        <a:xfrm>
          <a:off x="15246428" y="670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34216</xdr:rowOff>
    </xdr:from>
    <xdr:to>
      <xdr:col>76</xdr:col>
      <xdr:colOff>165100</xdr:colOff>
      <xdr:row>36</xdr:row>
      <xdr:rowOff>135816</xdr:rowOff>
    </xdr:to>
    <xdr:sp macro="" textlink="">
      <xdr:nvSpPr>
        <xdr:cNvPr id="539" name="楕円 538"/>
        <xdr:cNvSpPr/>
      </xdr:nvSpPr>
      <xdr:spPr>
        <a:xfrm>
          <a:off x="14541500" y="620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152343</xdr:rowOff>
    </xdr:from>
    <xdr:ext cx="534377" cy="259045"/>
    <xdr:sp macro="" textlink="">
      <xdr:nvSpPr>
        <xdr:cNvPr id="540" name="テキスト ボックス 539"/>
        <xdr:cNvSpPr txBox="1"/>
      </xdr:nvSpPr>
      <xdr:spPr>
        <a:xfrm>
          <a:off x="14325111" y="59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21953</xdr:rowOff>
    </xdr:from>
    <xdr:to>
      <xdr:col>72</xdr:col>
      <xdr:colOff>38100</xdr:colOff>
      <xdr:row>32</xdr:row>
      <xdr:rowOff>123553</xdr:rowOff>
    </xdr:to>
    <xdr:sp macro="" textlink="">
      <xdr:nvSpPr>
        <xdr:cNvPr id="541" name="楕円 540"/>
        <xdr:cNvSpPr/>
      </xdr:nvSpPr>
      <xdr:spPr>
        <a:xfrm>
          <a:off x="13652500" y="550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140080</xdr:rowOff>
    </xdr:from>
    <xdr:ext cx="534377" cy="259045"/>
    <xdr:sp macro="" textlink="">
      <xdr:nvSpPr>
        <xdr:cNvPr id="542" name="テキスト ボックス 541"/>
        <xdr:cNvSpPr txBox="1"/>
      </xdr:nvSpPr>
      <xdr:spPr>
        <a:xfrm>
          <a:off x="13436111" y="528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166820</xdr:rowOff>
    </xdr:from>
    <xdr:to>
      <xdr:col>67</xdr:col>
      <xdr:colOff>101600</xdr:colOff>
      <xdr:row>31</xdr:row>
      <xdr:rowOff>96970</xdr:rowOff>
    </xdr:to>
    <xdr:sp macro="" textlink="">
      <xdr:nvSpPr>
        <xdr:cNvPr id="543" name="楕円 542"/>
        <xdr:cNvSpPr/>
      </xdr:nvSpPr>
      <xdr:spPr>
        <a:xfrm>
          <a:off x="12763500" y="531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113497</xdr:rowOff>
    </xdr:from>
    <xdr:ext cx="534377" cy="259045"/>
    <xdr:sp macro="" textlink="">
      <xdr:nvSpPr>
        <xdr:cNvPr id="544" name="テキスト ボックス 543"/>
        <xdr:cNvSpPr txBox="1"/>
      </xdr:nvSpPr>
      <xdr:spPr>
        <a:xfrm>
          <a:off x="12547111" y="508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5" name="直線コネクタ 614"/>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6" name="公債費最小値テキスト"/>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7" name="直線コネクタ 616"/>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8" name="公債費最大値テキスト"/>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9" name="直線コネクタ 618"/>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134858</xdr:rowOff>
    </xdr:from>
    <xdr:to>
      <xdr:col>85</xdr:col>
      <xdr:colOff>127000</xdr:colOff>
      <xdr:row>75</xdr:row>
      <xdr:rowOff>152510</xdr:rowOff>
    </xdr:to>
    <xdr:cxnSp macro="">
      <xdr:nvCxnSpPr>
        <xdr:cNvPr id="620" name="直線コネクタ 619"/>
        <xdr:cNvCxnSpPr/>
      </xdr:nvCxnSpPr>
      <xdr:spPr>
        <a:xfrm flipV="1">
          <a:off x="15481300" y="12993608"/>
          <a:ext cx="8382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67299</xdr:rowOff>
    </xdr:from>
    <xdr:ext cx="534377" cy="259045"/>
    <xdr:sp macro="" textlink="">
      <xdr:nvSpPr>
        <xdr:cNvPr id="621" name="公債費平均値テキスト"/>
        <xdr:cNvSpPr txBox="1"/>
      </xdr:nvSpPr>
      <xdr:spPr>
        <a:xfrm>
          <a:off x="16370300" y="1309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2" name="フローチャート: 判断 621"/>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152510</xdr:rowOff>
    </xdr:from>
    <xdr:to>
      <xdr:col>81</xdr:col>
      <xdr:colOff>50800</xdr:colOff>
      <xdr:row>76</xdr:row>
      <xdr:rowOff>17952</xdr:rowOff>
    </xdr:to>
    <xdr:cxnSp macro="">
      <xdr:nvCxnSpPr>
        <xdr:cNvPr id="623" name="直線コネクタ 622"/>
        <xdr:cNvCxnSpPr/>
      </xdr:nvCxnSpPr>
      <xdr:spPr>
        <a:xfrm flipV="1">
          <a:off x="14592300" y="13011260"/>
          <a:ext cx="889000" cy="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4" name="フローチャート: 判断 623"/>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9358</xdr:rowOff>
    </xdr:from>
    <xdr:ext cx="534377" cy="259045"/>
    <xdr:sp macro="" textlink="">
      <xdr:nvSpPr>
        <xdr:cNvPr id="625" name="テキスト ボックス 624"/>
        <xdr:cNvSpPr txBox="1"/>
      </xdr:nvSpPr>
      <xdr:spPr>
        <a:xfrm>
          <a:off x="15214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17952</xdr:rowOff>
    </xdr:from>
    <xdr:to>
      <xdr:col>76</xdr:col>
      <xdr:colOff>114300</xdr:colOff>
      <xdr:row>76</xdr:row>
      <xdr:rowOff>64683</xdr:rowOff>
    </xdr:to>
    <xdr:cxnSp macro="">
      <xdr:nvCxnSpPr>
        <xdr:cNvPr id="626" name="直線コネクタ 625"/>
        <xdr:cNvCxnSpPr/>
      </xdr:nvCxnSpPr>
      <xdr:spPr>
        <a:xfrm flipV="1">
          <a:off x="13703300" y="13048152"/>
          <a:ext cx="889000" cy="4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7" name="フローチャート: 判断 626"/>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24181</xdr:rowOff>
    </xdr:from>
    <xdr:ext cx="534377" cy="259045"/>
    <xdr:sp macro="" textlink="">
      <xdr:nvSpPr>
        <xdr:cNvPr id="628" name="テキスト ボックス 627"/>
        <xdr:cNvSpPr txBox="1"/>
      </xdr:nvSpPr>
      <xdr:spPr>
        <a:xfrm>
          <a:off x="14325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64683</xdr:rowOff>
    </xdr:from>
    <xdr:to>
      <xdr:col>71</xdr:col>
      <xdr:colOff>177800</xdr:colOff>
      <xdr:row>76</xdr:row>
      <xdr:rowOff>83770</xdr:rowOff>
    </xdr:to>
    <xdr:cxnSp macro="">
      <xdr:nvCxnSpPr>
        <xdr:cNvPr id="629" name="直線コネクタ 628"/>
        <xdr:cNvCxnSpPr/>
      </xdr:nvCxnSpPr>
      <xdr:spPr>
        <a:xfrm flipV="1">
          <a:off x="12814300" y="13094883"/>
          <a:ext cx="889000" cy="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30" name="フローチャート: 判断 629"/>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44093</xdr:rowOff>
    </xdr:from>
    <xdr:ext cx="534377" cy="259045"/>
    <xdr:sp macro="" textlink="">
      <xdr:nvSpPr>
        <xdr:cNvPr id="631" name="テキスト ボックス 630"/>
        <xdr:cNvSpPr txBox="1"/>
      </xdr:nvSpPr>
      <xdr:spPr>
        <a:xfrm>
          <a:off x="13436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153626</xdr:rowOff>
    </xdr:from>
    <xdr:to>
      <xdr:col>67</xdr:col>
      <xdr:colOff>101600</xdr:colOff>
      <xdr:row>77</xdr:row>
      <xdr:rowOff>83776</xdr:rowOff>
    </xdr:to>
    <xdr:sp macro="" textlink="">
      <xdr:nvSpPr>
        <xdr:cNvPr id="632" name="フローチャート: 判断 631"/>
        <xdr:cNvSpPr/>
      </xdr:nvSpPr>
      <xdr:spPr>
        <a:xfrm>
          <a:off x="12763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74903</xdr:rowOff>
    </xdr:from>
    <xdr:ext cx="534377" cy="259045"/>
    <xdr:sp macro="" textlink="">
      <xdr:nvSpPr>
        <xdr:cNvPr id="633" name="テキスト ボックス 632"/>
        <xdr:cNvSpPr txBox="1"/>
      </xdr:nvSpPr>
      <xdr:spPr>
        <a:xfrm>
          <a:off x="12547111" y="132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84058</xdr:rowOff>
    </xdr:from>
    <xdr:to>
      <xdr:col>85</xdr:col>
      <xdr:colOff>177800</xdr:colOff>
      <xdr:row>76</xdr:row>
      <xdr:rowOff>14208</xdr:rowOff>
    </xdr:to>
    <xdr:sp macro="" textlink="">
      <xdr:nvSpPr>
        <xdr:cNvPr id="639" name="楕円 638"/>
        <xdr:cNvSpPr/>
      </xdr:nvSpPr>
      <xdr:spPr>
        <a:xfrm>
          <a:off x="16268700" y="1294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106935</xdr:rowOff>
    </xdr:from>
    <xdr:ext cx="599010" cy="259045"/>
    <xdr:sp macro="" textlink="">
      <xdr:nvSpPr>
        <xdr:cNvPr id="640" name="公債費該当値テキスト"/>
        <xdr:cNvSpPr txBox="1"/>
      </xdr:nvSpPr>
      <xdr:spPr>
        <a:xfrm>
          <a:off x="16370300" y="1279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101711</xdr:rowOff>
    </xdr:from>
    <xdr:to>
      <xdr:col>81</xdr:col>
      <xdr:colOff>101600</xdr:colOff>
      <xdr:row>76</xdr:row>
      <xdr:rowOff>31862</xdr:rowOff>
    </xdr:to>
    <xdr:sp macro="" textlink="">
      <xdr:nvSpPr>
        <xdr:cNvPr id="641" name="楕円 640"/>
        <xdr:cNvSpPr/>
      </xdr:nvSpPr>
      <xdr:spPr>
        <a:xfrm>
          <a:off x="15430500" y="129604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48388</xdr:rowOff>
    </xdr:from>
    <xdr:ext cx="599010" cy="259045"/>
    <xdr:sp macro="" textlink="">
      <xdr:nvSpPr>
        <xdr:cNvPr id="642" name="テキスト ボックス 641"/>
        <xdr:cNvSpPr txBox="1"/>
      </xdr:nvSpPr>
      <xdr:spPr>
        <a:xfrm>
          <a:off x="15181795" y="1273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138602</xdr:rowOff>
    </xdr:from>
    <xdr:to>
      <xdr:col>76</xdr:col>
      <xdr:colOff>165100</xdr:colOff>
      <xdr:row>76</xdr:row>
      <xdr:rowOff>68752</xdr:rowOff>
    </xdr:to>
    <xdr:sp macro="" textlink="">
      <xdr:nvSpPr>
        <xdr:cNvPr id="643" name="楕円 642"/>
        <xdr:cNvSpPr/>
      </xdr:nvSpPr>
      <xdr:spPr>
        <a:xfrm>
          <a:off x="14541500" y="129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85279</xdr:rowOff>
    </xdr:from>
    <xdr:ext cx="599010" cy="259045"/>
    <xdr:sp macro="" textlink="">
      <xdr:nvSpPr>
        <xdr:cNvPr id="644" name="テキスト ボックス 643"/>
        <xdr:cNvSpPr txBox="1"/>
      </xdr:nvSpPr>
      <xdr:spPr>
        <a:xfrm>
          <a:off x="14292795" y="1277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13883</xdr:rowOff>
    </xdr:from>
    <xdr:to>
      <xdr:col>72</xdr:col>
      <xdr:colOff>38100</xdr:colOff>
      <xdr:row>76</xdr:row>
      <xdr:rowOff>115483</xdr:rowOff>
    </xdr:to>
    <xdr:sp macro="" textlink="">
      <xdr:nvSpPr>
        <xdr:cNvPr id="645" name="楕円 644"/>
        <xdr:cNvSpPr/>
      </xdr:nvSpPr>
      <xdr:spPr>
        <a:xfrm>
          <a:off x="13652500" y="1304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132010</xdr:rowOff>
    </xdr:from>
    <xdr:ext cx="534377" cy="259045"/>
    <xdr:sp macro="" textlink="">
      <xdr:nvSpPr>
        <xdr:cNvPr id="646" name="テキスト ボックス 645"/>
        <xdr:cNvSpPr txBox="1"/>
      </xdr:nvSpPr>
      <xdr:spPr>
        <a:xfrm>
          <a:off x="13436111" y="1281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32970</xdr:rowOff>
    </xdr:from>
    <xdr:to>
      <xdr:col>67</xdr:col>
      <xdr:colOff>101600</xdr:colOff>
      <xdr:row>76</xdr:row>
      <xdr:rowOff>134570</xdr:rowOff>
    </xdr:to>
    <xdr:sp macro="" textlink="">
      <xdr:nvSpPr>
        <xdr:cNvPr id="647" name="楕円 646"/>
        <xdr:cNvSpPr/>
      </xdr:nvSpPr>
      <xdr:spPr>
        <a:xfrm>
          <a:off x="12763500" y="130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151098</xdr:rowOff>
    </xdr:from>
    <xdr:ext cx="534377" cy="259045"/>
    <xdr:sp macro="" textlink="">
      <xdr:nvSpPr>
        <xdr:cNvPr id="648" name="テキスト ボックス 647"/>
        <xdr:cNvSpPr txBox="1"/>
      </xdr:nvSpPr>
      <xdr:spPr>
        <a:xfrm>
          <a:off x="12547111" y="128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70" name="直線コネクタ 669"/>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71" name="積立金最小値テキスト"/>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2" name="直線コネクタ 671"/>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3" name="積立金最大値テキスト"/>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4" name="直線コネクタ 673"/>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105586</xdr:rowOff>
    </xdr:from>
    <xdr:to>
      <xdr:col>85</xdr:col>
      <xdr:colOff>127000</xdr:colOff>
      <xdr:row>98</xdr:row>
      <xdr:rowOff>124541</xdr:rowOff>
    </xdr:to>
    <xdr:cxnSp macro="">
      <xdr:nvCxnSpPr>
        <xdr:cNvPr id="675" name="直線コネクタ 674"/>
        <xdr:cNvCxnSpPr/>
      </xdr:nvCxnSpPr>
      <xdr:spPr>
        <a:xfrm>
          <a:off x="15481300" y="16907686"/>
          <a:ext cx="8382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6" name="積立金平均値テキスト"/>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7" name="フローチャート: 判断 676"/>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51479</xdr:rowOff>
    </xdr:from>
    <xdr:to>
      <xdr:col>81</xdr:col>
      <xdr:colOff>50800</xdr:colOff>
      <xdr:row>98</xdr:row>
      <xdr:rowOff>105586</xdr:rowOff>
    </xdr:to>
    <xdr:cxnSp macro="">
      <xdr:nvCxnSpPr>
        <xdr:cNvPr id="678" name="直線コネクタ 677"/>
        <xdr:cNvCxnSpPr/>
      </xdr:nvCxnSpPr>
      <xdr:spPr>
        <a:xfrm>
          <a:off x="14592300" y="16853579"/>
          <a:ext cx="889000" cy="5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9" name="フローチャート: 判断 678"/>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80" name="テキスト ボックス 679"/>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51479</xdr:rowOff>
    </xdr:from>
    <xdr:to>
      <xdr:col>76</xdr:col>
      <xdr:colOff>114300</xdr:colOff>
      <xdr:row>98</xdr:row>
      <xdr:rowOff>89505</xdr:rowOff>
    </xdr:to>
    <xdr:cxnSp macro="">
      <xdr:nvCxnSpPr>
        <xdr:cNvPr id="681" name="直線コネクタ 680"/>
        <xdr:cNvCxnSpPr/>
      </xdr:nvCxnSpPr>
      <xdr:spPr>
        <a:xfrm flipV="1">
          <a:off x="13703300" y="16853579"/>
          <a:ext cx="889000" cy="3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2" name="フローチャート: 判断 681"/>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3" name="テキスト ボックス 682"/>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89505</xdr:rowOff>
    </xdr:from>
    <xdr:to>
      <xdr:col>71</xdr:col>
      <xdr:colOff>177800</xdr:colOff>
      <xdr:row>98</xdr:row>
      <xdr:rowOff>110334</xdr:rowOff>
    </xdr:to>
    <xdr:cxnSp macro="">
      <xdr:nvCxnSpPr>
        <xdr:cNvPr id="684" name="直線コネクタ 683"/>
        <xdr:cNvCxnSpPr/>
      </xdr:nvCxnSpPr>
      <xdr:spPr>
        <a:xfrm flipV="1">
          <a:off x="12814300" y="16891605"/>
          <a:ext cx="889000" cy="2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5" name="フローチャート: 判断 684"/>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6" name="テキスト ボックス 685"/>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70430</xdr:rowOff>
    </xdr:from>
    <xdr:to>
      <xdr:col>67</xdr:col>
      <xdr:colOff>101600</xdr:colOff>
      <xdr:row>98</xdr:row>
      <xdr:rowOff>580</xdr:rowOff>
    </xdr:to>
    <xdr:sp macro="" textlink="">
      <xdr:nvSpPr>
        <xdr:cNvPr id="687" name="フローチャート: 判断 686"/>
        <xdr:cNvSpPr/>
      </xdr:nvSpPr>
      <xdr:spPr>
        <a:xfrm>
          <a:off x="12763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17107</xdr:rowOff>
    </xdr:from>
    <xdr:ext cx="534377" cy="259045"/>
    <xdr:sp macro="" textlink="">
      <xdr:nvSpPr>
        <xdr:cNvPr id="688" name="テキスト ボックス 687"/>
        <xdr:cNvSpPr txBox="1"/>
      </xdr:nvSpPr>
      <xdr:spPr>
        <a:xfrm>
          <a:off x="12547111" y="164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73741</xdr:rowOff>
    </xdr:from>
    <xdr:to>
      <xdr:col>85</xdr:col>
      <xdr:colOff>177800</xdr:colOff>
      <xdr:row>99</xdr:row>
      <xdr:rowOff>3891</xdr:rowOff>
    </xdr:to>
    <xdr:sp macro="" textlink="">
      <xdr:nvSpPr>
        <xdr:cNvPr id="694" name="楕円 693"/>
        <xdr:cNvSpPr/>
      </xdr:nvSpPr>
      <xdr:spPr>
        <a:xfrm>
          <a:off x="16268700" y="168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160118</xdr:rowOff>
    </xdr:from>
    <xdr:ext cx="469744" cy="259045"/>
    <xdr:sp macro="" textlink="">
      <xdr:nvSpPr>
        <xdr:cNvPr id="695" name="積立金該当値テキスト"/>
        <xdr:cNvSpPr txBox="1"/>
      </xdr:nvSpPr>
      <xdr:spPr>
        <a:xfrm>
          <a:off x="16370300" y="1679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54786</xdr:rowOff>
    </xdr:from>
    <xdr:to>
      <xdr:col>81</xdr:col>
      <xdr:colOff>101600</xdr:colOff>
      <xdr:row>98</xdr:row>
      <xdr:rowOff>156386</xdr:rowOff>
    </xdr:to>
    <xdr:sp macro="" textlink="">
      <xdr:nvSpPr>
        <xdr:cNvPr id="696" name="楕円 695"/>
        <xdr:cNvSpPr/>
      </xdr:nvSpPr>
      <xdr:spPr>
        <a:xfrm>
          <a:off x="15430500" y="1685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147513</xdr:rowOff>
    </xdr:from>
    <xdr:ext cx="534377" cy="259045"/>
    <xdr:sp macro="" textlink="">
      <xdr:nvSpPr>
        <xdr:cNvPr id="697" name="テキスト ボックス 696"/>
        <xdr:cNvSpPr txBox="1"/>
      </xdr:nvSpPr>
      <xdr:spPr>
        <a:xfrm>
          <a:off x="15214111" y="16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679</xdr:rowOff>
    </xdr:from>
    <xdr:to>
      <xdr:col>76</xdr:col>
      <xdr:colOff>165100</xdr:colOff>
      <xdr:row>98</xdr:row>
      <xdr:rowOff>102279</xdr:rowOff>
    </xdr:to>
    <xdr:sp macro="" textlink="">
      <xdr:nvSpPr>
        <xdr:cNvPr id="698" name="楕円 697"/>
        <xdr:cNvSpPr/>
      </xdr:nvSpPr>
      <xdr:spPr>
        <a:xfrm>
          <a:off x="14541500" y="1680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93406</xdr:rowOff>
    </xdr:from>
    <xdr:ext cx="534377" cy="259045"/>
    <xdr:sp macro="" textlink="">
      <xdr:nvSpPr>
        <xdr:cNvPr id="699" name="テキスト ボックス 698"/>
        <xdr:cNvSpPr txBox="1"/>
      </xdr:nvSpPr>
      <xdr:spPr>
        <a:xfrm>
          <a:off x="14325111" y="1689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38705</xdr:rowOff>
    </xdr:from>
    <xdr:to>
      <xdr:col>72</xdr:col>
      <xdr:colOff>38100</xdr:colOff>
      <xdr:row>98</xdr:row>
      <xdr:rowOff>140305</xdr:rowOff>
    </xdr:to>
    <xdr:sp macro="" textlink="">
      <xdr:nvSpPr>
        <xdr:cNvPr id="700" name="楕円 699"/>
        <xdr:cNvSpPr/>
      </xdr:nvSpPr>
      <xdr:spPr>
        <a:xfrm>
          <a:off x="13652500" y="168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131432</xdr:rowOff>
    </xdr:from>
    <xdr:ext cx="534377" cy="259045"/>
    <xdr:sp macro="" textlink="">
      <xdr:nvSpPr>
        <xdr:cNvPr id="701" name="テキスト ボックス 700"/>
        <xdr:cNvSpPr txBox="1"/>
      </xdr:nvSpPr>
      <xdr:spPr>
        <a:xfrm>
          <a:off x="13436111" y="169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59534</xdr:rowOff>
    </xdr:from>
    <xdr:to>
      <xdr:col>67</xdr:col>
      <xdr:colOff>101600</xdr:colOff>
      <xdr:row>98</xdr:row>
      <xdr:rowOff>161134</xdr:rowOff>
    </xdr:to>
    <xdr:sp macro="" textlink="">
      <xdr:nvSpPr>
        <xdr:cNvPr id="702" name="楕円 701"/>
        <xdr:cNvSpPr/>
      </xdr:nvSpPr>
      <xdr:spPr>
        <a:xfrm>
          <a:off x="12763500" y="168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152261</xdr:rowOff>
    </xdr:from>
    <xdr:ext cx="534377" cy="259045"/>
    <xdr:sp macro="" textlink="">
      <xdr:nvSpPr>
        <xdr:cNvPr id="703" name="テキスト ボックス 702"/>
        <xdr:cNvSpPr txBox="1"/>
      </xdr:nvSpPr>
      <xdr:spPr>
        <a:xfrm>
          <a:off x="12547111" y="169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5" name="直線コネクタ 724"/>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8" name="投資及び出資金最大値テキスト"/>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9" name="直線コネクタ 728"/>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31161</xdr:rowOff>
    </xdr:from>
    <xdr:to>
      <xdr:col>116</xdr:col>
      <xdr:colOff>63500</xdr:colOff>
      <xdr:row>35</xdr:row>
      <xdr:rowOff>83830</xdr:rowOff>
    </xdr:to>
    <xdr:cxnSp macro="">
      <xdr:nvCxnSpPr>
        <xdr:cNvPr id="730" name="直線コネクタ 729"/>
        <xdr:cNvCxnSpPr/>
      </xdr:nvCxnSpPr>
      <xdr:spPr>
        <a:xfrm flipV="1">
          <a:off x="21323300" y="5689011"/>
          <a:ext cx="838200" cy="39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153967</xdr:rowOff>
    </xdr:from>
    <xdr:ext cx="469744" cy="259045"/>
    <xdr:sp macro="" textlink="">
      <xdr:nvSpPr>
        <xdr:cNvPr id="731" name="投資及び出資金平均値テキスト"/>
        <xdr:cNvSpPr txBox="1"/>
      </xdr:nvSpPr>
      <xdr:spPr>
        <a:xfrm>
          <a:off x="22212300" y="6497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2" name="フローチャート: 判断 731"/>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83830</xdr:rowOff>
    </xdr:from>
    <xdr:to>
      <xdr:col>111</xdr:col>
      <xdr:colOff>177800</xdr:colOff>
      <xdr:row>38</xdr:row>
      <xdr:rowOff>139700</xdr:rowOff>
    </xdr:to>
    <xdr:cxnSp macro="">
      <xdr:nvCxnSpPr>
        <xdr:cNvPr id="733" name="直線コネクタ 732"/>
        <xdr:cNvCxnSpPr/>
      </xdr:nvCxnSpPr>
      <xdr:spPr>
        <a:xfrm flipV="1">
          <a:off x="20434300" y="6084580"/>
          <a:ext cx="889000" cy="57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4" name="フローチャート: 判断 733"/>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104132</xdr:rowOff>
    </xdr:from>
    <xdr:ext cx="469744" cy="259045"/>
    <xdr:sp macro="" textlink="">
      <xdr:nvSpPr>
        <xdr:cNvPr id="735" name="テキスト ボックス 734"/>
        <xdr:cNvSpPr txBox="1"/>
      </xdr:nvSpPr>
      <xdr:spPr>
        <a:xfrm>
          <a:off x="21088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7" name="フローチャート: 判断 736"/>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8" name="テキスト ボックス 737"/>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40" name="フローチャート: 判断 739"/>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41" name="テキスト ボックス 740"/>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33396</xdr:rowOff>
    </xdr:from>
    <xdr:to>
      <xdr:col>98</xdr:col>
      <xdr:colOff>38100</xdr:colOff>
      <xdr:row>38</xdr:row>
      <xdr:rowOff>134996</xdr:rowOff>
    </xdr:to>
    <xdr:sp macro="" textlink="">
      <xdr:nvSpPr>
        <xdr:cNvPr id="742" name="フローチャート: 判断 741"/>
        <xdr:cNvSpPr/>
      </xdr:nvSpPr>
      <xdr:spPr>
        <a:xfrm>
          <a:off x="18605500" y="654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151523</xdr:rowOff>
    </xdr:from>
    <xdr:ext cx="469744" cy="259045"/>
    <xdr:sp macro="" textlink="">
      <xdr:nvSpPr>
        <xdr:cNvPr id="743" name="テキスト ボックス 742"/>
        <xdr:cNvSpPr txBox="1"/>
      </xdr:nvSpPr>
      <xdr:spPr>
        <a:xfrm>
          <a:off x="18421428" y="632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151811</xdr:rowOff>
    </xdr:from>
    <xdr:to>
      <xdr:col>116</xdr:col>
      <xdr:colOff>114300</xdr:colOff>
      <xdr:row>33</xdr:row>
      <xdr:rowOff>81961</xdr:rowOff>
    </xdr:to>
    <xdr:sp macro="" textlink="">
      <xdr:nvSpPr>
        <xdr:cNvPr id="749" name="楕円 748"/>
        <xdr:cNvSpPr/>
      </xdr:nvSpPr>
      <xdr:spPr>
        <a:xfrm>
          <a:off x="22110700" y="563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3238</xdr:rowOff>
    </xdr:from>
    <xdr:ext cx="534377" cy="259045"/>
    <xdr:sp macro="" textlink="">
      <xdr:nvSpPr>
        <xdr:cNvPr id="750" name="投資及び出資金該当値テキスト"/>
        <xdr:cNvSpPr txBox="1"/>
      </xdr:nvSpPr>
      <xdr:spPr>
        <a:xfrm>
          <a:off x="22212300" y="548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33030</xdr:rowOff>
    </xdr:from>
    <xdr:to>
      <xdr:col>112</xdr:col>
      <xdr:colOff>38100</xdr:colOff>
      <xdr:row>35</xdr:row>
      <xdr:rowOff>134630</xdr:rowOff>
    </xdr:to>
    <xdr:sp macro="" textlink="">
      <xdr:nvSpPr>
        <xdr:cNvPr id="751" name="楕円 750"/>
        <xdr:cNvSpPr/>
      </xdr:nvSpPr>
      <xdr:spPr>
        <a:xfrm>
          <a:off x="21272500" y="60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151157</xdr:rowOff>
    </xdr:from>
    <xdr:ext cx="534377" cy="259045"/>
    <xdr:sp macro="" textlink="">
      <xdr:nvSpPr>
        <xdr:cNvPr id="752" name="テキスト ボックス 751"/>
        <xdr:cNvSpPr txBox="1"/>
      </xdr:nvSpPr>
      <xdr:spPr>
        <a:xfrm>
          <a:off x="21056111" y="580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2" name="テキスト ボックス 77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2" name="直線コネクタ 781"/>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5" name="貸付金最大値テキスト"/>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6" name="直線コネクタ 785"/>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100000</xdr:rowOff>
    </xdr:from>
    <xdr:to>
      <xdr:col>116</xdr:col>
      <xdr:colOff>63500</xdr:colOff>
      <xdr:row>58</xdr:row>
      <xdr:rowOff>167208</xdr:rowOff>
    </xdr:to>
    <xdr:cxnSp macro="">
      <xdr:nvCxnSpPr>
        <xdr:cNvPr id="787" name="直線コネクタ 786"/>
        <xdr:cNvCxnSpPr/>
      </xdr:nvCxnSpPr>
      <xdr:spPr>
        <a:xfrm>
          <a:off x="21323300" y="9872650"/>
          <a:ext cx="838200" cy="23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8" name="貸付金平均値テキスト"/>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9" name="フローチャート: 判断 788"/>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100000</xdr:rowOff>
    </xdr:from>
    <xdr:to>
      <xdr:col>111</xdr:col>
      <xdr:colOff>177800</xdr:colOff>
      <xdr:row>57</xdr:row>
      <xdr:rowOff>105181</xdr:rowOff>
    </xdr:to>
    <xdr:cxnSp macro="">
      <xdr:nvCxnSpPr>
        <xdr:cNvPr id="790" name="直線コネクタ 789"/>
        <xdr:cNvCxnSpPr/>
      </xdr:nvCxnSpPr>
      <xdr:spPr>
        <a:xfrm flipV="1">
          <a:off x="20434300" y="9872650"/>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91" name="フローチャート: 判断 790"/>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81577</xdr:rowOff>
    </xdr:from>
    <xdr:ext cx="469744" cy="259045"/>
    <xdr:sp macro="" textlink="">
      <xdr:nvSpPr>
        <xdr:cNvPr id="792" name="テキスト ボックス 791"/>
        <xdr:cNvSpPr txBox="1"/>
      </xdr:nvSpPr>
      <xdr:spPr>
        <a:xfrm>
          <a:off x="21088428" y="100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98552</xdr:rowOff>
    </xdr:from>
    <xdr:to>
      <xdr:col>107</xdr:col>
      <xdr:colOff>50800</xdr:colOff>
      <xdr:row>57</xdr:row>
      <xdr:rowOff>105181</xdr:rowOff>
    </xdr:to>
    <xdr:cxnSp macro="">
      <xdr:nvCxnSpPr>
        <xdr:cNvPr id="793" name="直線コネクタ 792"/>
        <xdr:cNvCxnSpPr/>
      </xdr:nvCxnSpPr>
      <xdr:spPr>
        <a:xfrm>
          <a:off x="19545300" y="987120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4" name="フローチャート: 判断 793"/>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61383</xdr:rowOff>
    </xdr:from>
    <xdr:ext cx="469744" cy="259045"/>
    <xdr:sp macro="" textlink="">
      <xdr:nvSpPr>
        <xdr:cNvPr id="795" name="テキスト ボックス 794"/>
        <xdr:cNvSpPr txBox="1"/>
      </xdr:nvSpPr>
      <xdr:spPr>
        <a:xfrm>
          <a:off x="20199428" y="1000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98552</xdr:rowOff>
    </xdr:from>
    <xdr:to>
      <xdr:col>102</xdr:col>
      <xdr:colOff>114300</xdr:colOff>
      <xdr:row>59</xdr:row>
      <xdr:rowOff>44450</xdr:rowOff>
    </xdr:to>
    <xdr:cxnSp macro="">
      <xdr:nvCxnSpPr>
        <xdr:cNvPr id="796" name="直線コネクタ 795"/>
        <xdr:cNvCxnSpPr/>
      </xdr:nvCxnSpPr>
      <xdr:spPr>
        <a:xfrm flipV="1">
          <a:off x="18656300" y="9871202"/>
          <a:ext cx="889000" cy="28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7" name="フローチャート: 判断 796"/>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84472</xdr:rowOff>
    </xdr:from>
    <xdr:ext cx="469744" cy="259045"/>
    <xdr:sp macro="" textlink="">
      <xdr:nvSpPr>
        <xdr:cNvPr id="798" name="テキスト ボックス 797"/>
        <xdr:cNvSpPr txBox="1"/>
      </xdr:nvSpPr>
      <xdr:spPr>
        <a:xfrm>
          <a:off x="19310428" y="100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75870</xdr:rowOff>
    </xdr:from>
    <xdr:to>
      <xdr:col>98</xdr:col>
      <xdr:colOff>38100</xdr:colOff>
      <xdr:row>58</xdr:row>
      <xdr:rowOff>6020</xdr:rowOff>
    </xdr:to>
    <xdr:sp macro="" textlink="">
      <xdr:nvSpPr>
        <xdr:cNvPr id="799" name="フローチャート: 判断 798"/>
        <xdr:cNvSpPr/>
      </xdr:nvSpPr>
      <xdr:spPr>
        <a:xfrm>
          <a:off x="18605500" y="98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22547</xdr:rowOff>
    </xdr:from>
    <xdr:ext cx="469744" cy="259045"/>
    <xdr:sp macro="" textlink="">
      <xdr:nvSpPr>
        <xdr:cNvPr id="800" name="テキスト ボックス 799"/>
        <xdr:cNvSpPr txBox="1"/>
      </xdr:nvSpPr>
      <xdr:spPr>
        <a:xfrm>
          <a:off x="18421428" y="96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116408</xdr:rowOff>
    </xdr:from>
    <xdr:to>
      <xdr:col>116</xdr:col>
      <xdr:colOff>114300</xdr:colOff>
      <xdr:row>59</xdr:row>
      <xdr:rowOff>46558</xdr:rowOff>
    </xdr:to>
    <xdr:sp macro="" textlink="">
      <xdr:nvSpPr>
        <xdr:cNvPr id="806" name="楕円 805"/>
        <xdr:cNvSpPr/>
      </xdr:nvSpPr>
      <xdr:spPr>
        <a:xfrm>
          <a:off x="22110700" y="1006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31335</xdr:rowOff>
    </xdr:from>
    <xdr:ext cx="378565" cy="259045"/>
    <xdr:sp macro="" textlink="">
      <xdr:nvSpPr>
        <xdr:cNvPr id="807" name="貸付金該当値テキスト"/>
        <xdr:cNvSpPr txBox="1"/>
      </xdr:nvSpPr>
      <xdr:spPr>
        <a:xfrm>
          <a:off x="22212300" y="997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49200</xdr:rowOff>
    </xdr:from>
    <xdr:to>
      <xdr:col>112</xdr:col>
      <xdr:colOff>38100</xdr:colOff>
      <xdr:row>57</xdr:row>
      <xdr:rowOff>150800</xdr:rowOff>
    </xdr:to>
    <xdr:sp macro="" textlink="">
      <xdr:nvSpPr>
        <xdr:cNvPr id="808" name="楕円 807"/>
        <xdr:cNvSpPr/>
      </xdr:nvSpPr>
      <xdr:spPr>
        <a:xfrm>
          <a:off x="21272500" y="98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167327</xdr:rowOff>
    </xdr:from>
    <xdr:ext cx="469744" cy="259045"/>
    <xdr:sp macro="" textlink="">
      <xdr:nvSpPr>
        <xdr:cNvPr id="809" name="テキスト ボックス 808"/>
        <xdr:cNvSpPr txBox="1"/>
      </xdr:nvSpPr>
      <xdr:spPr>
        <a:xfrm>
          <a:off x="21088428" y="95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54381</xdr:rowOff>
    </xdr:from>
    <xdr:to>
      <xdr:col>107</xdr:col>
      <xdr:colOff>101600</xdr:colOff>
      <xdr:row>57</xdr:row>
      <xdr:rowOff>155981</xdr:rowOff>
    </xdr:to>
    <xdr:sp macro="" textlink="">
      <xdr:nvSpPr>
        <xdr:cNvPr id="810" name="楕円 809"/>
        <xdr:cNvSpPr/>
      </xdr:nvSpPr>
      <xdr:spPr>
        <a:xfrm>
          <a:off x="20383500" y="982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1058</xdr:rowOff>
    </xdr:from>
    <xdr:ext cx="469744" cy="259045"/>
    <xdr:sp macro="" textlink="">
      <xdr:nvSpPr>
        <xdr:cNvPr id="811" name="テキスト ボックス 810"/>
        <xdr:cNvSpPr txBox="1"/>
      </xdr:nvSpPr>
      <xdr:spPr>
        <a:xfrm>
          <a:off x="20199428" y="960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47752</xdr:rowOff>
    </xdr:from>
    <xdr:to>
      <xdr:col>102</xdr:col>
      <xdr:colOff>165100</xdr:colOff>
      <xdr:row>57</xdr:row>
      <xdr:rowOff>149352</xdr:rowOff>
    </xdr:to>
    <xdr:sp macro="" textlink="">
      <xdr:nvSpPr>
        <xdr:cNvPr id="812" name="楕円 811"/>
        <xdr:cNvSpPr/>
      </xdr:nvSpPr>
      <xdr:spPr>
        <a:xfrm>
          <a:off x="19494500" y="98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165879</xdr:rowOff>
    </xdr:from>
    <xdr:ext cx="469744" cy="259045"/>
    <xdr:sp macro="" textlink="">
      <xdr:nvSpPr>
        <xdr:cNvPr id="813" name="テキスト ボックス 812"/>
        <xdr:cNvSpPr txBox="1"/>
      </xdr:nvSpPr>
      <xdr:spPr>
        <a:xfrm>
          <a:off x="19310428" y="959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4" name="楕円 81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5" name="テキスト ボックス 81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4" name="テキスト ボックス 83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2" name="直線コネクタ 841"/>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3" name="繰出金最小値テキスト"/>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4" name="直線コネクタ 843"/>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5" name="繰出金最大値テキスト"/>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6" name="直線コネクタ 845"/>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136064</xdr:rowOff>
    </xdr:from>
    <xdr:to>
      <xdr:col>116</xdr:col>
      <xdr:colOff>63500</xdr:colOff>
      <xdr:row>76</xdr:row>
      <xdr:rowOff>5719</xdr:rowOff>
    </xdr:to>
    <xdr:cxnSp macro="">
      <xdr:nvCxnSpPr>
        <xdr:cNvPr id="847" name="直線コネクタ 846"/>
        <xdr:cNvCxnSpPr/>
      </xdr:nvCxnSpPr>
      <xdr:spPr>
        <a:xfrm flipV="1">
          <a:off x="21323300" y="12994814"/>
          <a:ext cx="838200" cy="4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60022</xdr:rowOff>
    </xdr:from>
    <xdr:ext cx="534377" cy="259045"/>
    <xdr:sp macro="" textlink="">
      <xdr:nvSpPr>
        <xdr:cNvPr id="848" name="繰出金平均値テキスト"/>
        <xdr:cNvSpPr txBox="1"/>
      </xdr:nvSpPr>
      <xdr:spPr>
        <a:xfrm>
          <a:off x="22212300" y="13090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9" name="フローチャート: 判断 848"/>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29199</xdr:rowOff>
    </xdr:from>
    <xdr:to>
      <xdr:col>111</xdr:col>
      <xdr:colOff>177800</xdr:colOff>
      <xdr:row>76</xdr:row>
      <xdr:rowOff>5719</xdr:rowOff>
    </xdr:to>
    <xdr:cxnSp macro="">
      <xdr:nvCxnSpPr>
        <xdr:cNvPr id="850" name="直線コネクタ 849"/>
        <xdr:cNvCxnSpPr/>
      </xdr:nvCxnSpPr>
      <xdr:spPr>
        <a:xfrm>
          <a:off x="20434300" y="12887949"/>
          <a:ext cx="889000" cy="14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51" name="フローチャート: 判断 850"/>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10351</xdr:rowOff>
    </xdr:from>
    <xdr:ext cx="534377" cy="259045"/>
    <xdr:sp macro="" textlink="">
      <xdr:nvSpPr>
        <xdr:cNvPr id="852" name="テキスト ボックス 851"/>
        <xdr:cNvSpPr txBox="1"/>
      </xdr:nvSpPr>
      <xdr:spPr>
        <a:xfrm>
          <a:off x="21056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106629</xdr:rowOff>
    </xdr:from>
    <xdr:to>
      <xdr:col>107</xdr:col>
      <xdr:colOff>50800</xdr:colOff>
      <xdr:row>75</xdr:row>
      <xdr:rowOff>29199</xdr:rowOff>
    </xdr:to>
    <xdr:cxnSp macro="">
      <xdr:nvCxnSpPr>
        <xdr:cNvPr id="853" name="直線コネクタ 852"/>
        <xdr:cNvCxnSpPr/>
      </xdr:nvCxnSpPr>
      <xdr:spPr>
        <a:xfrm>
          <a:off x="19545300" y="12793929"/>
          <a:ext cx="889000" cy="9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4" name="フローチャート: 判断 853"/>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168935</xdr:rowOff>
    </xdr:from>
    <xdr:ext cx="534377" cy="259045"/>
    <xdr:sp macro="" textlink="">
      <xdr:nvSpPr>
        <xdr:cNvPr id="855" name="テキスト ボックス 854"/>
        <xdr:cNvSpPr txBox="1"/>
      </xdr:nvSpPr>
      <xdr:spPr>
        <a:xfrm>
          <a:off x="20167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59625</xdr:rowOff>
    </xdr:from>
    <xdr:to>
      <xdr:col>102</xdr:col>
      <xdr:colOff>114300</xdr:colOff>
      <xdr:row>74</xdr:row>
      <xdr:rowOff>106629</xdr:rowOff>
    </xdr:to>
    <xdr:cxnSp macro="">
      <xdr:nvCxnSpPr>
        <xdr:cNvPr id="856" name="直線コネクタ 855"/>
        <xdr:cNvCxnSpPr/>
      </xdr:nvCxnSpPr>
      <xdr:spPr>
        <a:xfrm>
          <a:off x="18656300" y="12575475"/>
          <a:ext cx="889000" cy="2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7" name="フローチャート: 判断 856"/>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7411</xdr:rowOff>
    </xdr:from>
    <xdr:ext cx="534377" cy="259045"/>
    <xdr:sp macro="" textlink="">
      <xdr:nvSpPr>
        <xdr:cNvPr id="858" name="テキスト ボックス 857"/>
        <xdr:cNvSpPr txBox="1"/>
      </xdr:nvSpPr>
      <xdr:spPr>
        <a:xfrm>
          <a:off x="19278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50887</xdr:rowOff>
    </xdr:from>
    <xdr:to>
      <xdr:col>98</xdr:col>
      <xdr:colOff>38100</xdr:colOff>
      <xdr:row>77</xdr:row>
      <xdr:rowOff>152487</xdr:rowOff>
    </xdr:to>
    <xdr:sp macro="" textlink="">
      <xdr:nvSpPr>
        <xdr:cNvPr id="859" name="フローチャート: 判断 858"/>
        <xdr:cNvSpPr/>
      </xdr:nvSpPr>
      <xdr:spPr>
        <a:xfrm>
          <a:off x="18605500" y="1325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143614</xdr:rowOff>
    </xdr:from>
    <xdr:ext cx="534377" cy="259045"/>
    <xdr:sp macro="" textlink="">
      <xdr:nvSpPr>
        <xdr:cNvPr id="860" name="テキスト ボックス 859"/>
        <xdr:cNvSpPr txBox="1"/>
      </xdr:nvSpPr>
      <xdr:spPr>
        <a:xfrm>
          <a:off x="18389111" y="1334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85264</xdr:rowOff>
    </xdr:from>
    <xdr:to>
      <xdr:col>116</xdr:col>
      <xdr:colOff>114300</xdr:colOff>
      <xdr:row>76</xdr:row>
      <xdr:rowOff>15413</xdr:rowOff>
    </xdr:to>
    <xdr:sp macro="" textlink="">
      <xdr:nvSpPr>
        <xdr:cNvPr id="866" name="楕円 865"/>
        <xdr:cNvSpPr/>
      </xdr:nvSpPr>
      <xdr:spPr>
        <a:xfrm>
          <a:off x="22110700" y="12944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108141</xdr:rowOff>
    </xdr:from>
    <xdr:ext cx="534377" cy="259045"/>
    <xdr:sp macro="" textlink="">
      <xdr:nvSpPr>
        <xdr:cNvPr id="867" name="繰出金該当値テキスト"/>
        <xdr:cNvSpPr txBox="1"/>
      </xdr:nvSpPr>
      <xdr:spPr>
        <a:xfrm>
          <a:off x="22212300" y="1279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126368</xdr:rowOff>
    </xdr:from>
    <xdr:to>
      <xdr:col>112</xdr:col>
      <xdr:colOff>38100</xdr:colOff>
      <xdr:row>76</xdr:row>
      <xdr:rowOff>56517</xdr:rowOff>
    </xdr:to>
    <xdr:sp macro="" textlink="">
      <xdr:nvSpPr>
        <xdr:cNvPr id="868" name="楕円 867"/>
        <xdr:cNvSpPr/>
      </xdr:nvSpPr>
      <xdr:spPr>
        <a:xfrm>
          <a:off x="21272500" y="129851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73045</xdr:rowOff>
    </xdr:from>
    <xdr:ext cx="534377" cy="259045"/>
    <xdr:sp macro="" textlink="">
      <xdr:nvSpPr>
        <xdr:cNvPr id="869" name="テキスト ボックス 868"/>
        <xdr:cNvSpPr txBox="1"/>
      </xdr:nvSpPr>
      <xdr:spPr>
        <a:xfrm>
          <a:off x="21056111" y="1276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149849</xdr:rowOff>
    </xdr:from>
    <xdr:to>
      <xdr:col>107</xdr:col>
      <xdr:colOff>101600</xdr:colOff>
      <xdr:row>75</xdr:row>
      <xdr:rowOff>79999</xdr:rowOff>
    </xdr:to>
    <xdr:sp macro="" textlink="">
      <xdr:nvSpPr>
        <xdr:cNvPr id="870" name="楕円 869"/>
        <xdr:cNvSpPr/>
      </xdr:nvSpPr>
      <xdr:spPr>
        <a:xfrm>
          <a:off x="20383500" y="128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96526</xdr:rowOff>
    </xdr:from>
    <xdr:ext cx="534377" cy="259045"/>
    <xdr:sp macro="" textlink="">
      <xdr:nvSpPr>
        <xdr:cNvPr id="871" name="テキスト ボックス 870"/>
        <xdr:cNvSpPr txBox="1"/>
      </xdr:nvSpPr>
      <xdr:spPr>
        <a:xfrm>
          <a:off x="20167111" y="1261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55829</xdr:rowOff>
    </xdr:from>
    <xdr:to>
      <xdr:col>102</xdr:col>
      <xdr:colOff>165100</xdr:colOff>
      <xdr:row>74</xdr:row>
      <xdr:rowOff>157429</xdr:rowOff>
    </xdr:to>
    <xdr:sp macro="" textlink="">
      <xdr:nvSpPr>
        <xdr:cNvPr id="872" name="楕円 871"/>
        <xdr:cNvSpPr/>
      </xdr:nvSpPr>
      <xdr:spPr>
        <a:xfrm>
          <a:off x="19494500" y="1274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2506</xdr:rowOff>
    </xdr:from>
    <xdr:ext cx="599010" cy="259045"/>
    <xdr:sp macro="" textlink="">
      <xdr:nvSpPr>
        <xdr:cNvPr id="873" name="テキスト ボックス 872"/>
        <xdr:cNvSpPr txBox="1"/>
      </xdr:nvSpPr>
      <xdr:spPr>
        <a:xfrm>
          <a:off x="19245795" y="1251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8825</xdr:rowOff>
    </xdr:from>
    <xdr:to>
      <xdr:col>98</xdr:col>
      <xdr:colOff>38100</xdr:colOff>
      <xdr:row>73</xdr:row>
      <xdr:rowOff>110425</xdr:rowOff>
    </xdr:to>
    <xdr:sp macro="" textlink="">
      <xdr:nvSpPr>
        <xdr:cNvPr id="874" name="楕円 873"/>
        <xdr:cNvSpPr/>
      </xdr:nvSpPr>
      <xdr:spPr>
        <a:xfrm>
          <a:off x="18605500" y="125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126952</xdr:rowOff>
    </xdr:from>
    <xdr:ext cx="599010" cy="259045"/>
    <xdr:sp macro="" textlink="">
      <xdr:nvSpPr>
        <xdr:cNvPr id="875" name="テキスト ボックス 874"/>
        <xdr:cNvSpPr txBox="1"/>
      </xdr:nvSpPr>
      <xdr:spPr>
        <a:xfrm>
          <a:off x="18356795" y="1229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6" name="直線コネクタ 88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7" name="テキスト ボックス 88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8" name="直線コネクタ 88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9" name="テキスト ボックス 888"/>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1" name="テキスト ボックス 890"/>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2" name="直線コネクタ 89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3" name="テキスト ボックス 892"/>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4" name="直線コネクタ 89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5" name="テキスト ボックス 894"/>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7" name="テキスト ボックス 896"/>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9" name="直線コネクタ 898"/>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0"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1" name="直線コネクタ 90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2"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3" name="直線コネクタ 90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4" name="直線コネクタ 90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5"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6" name="フローチャート: 判断 905"/>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7" name="直線コネクタ 90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8" name="フローチャート: 判断 90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9" name="テキスト ボックス 908"/>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0" name="直線コネクタ 90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1" name="フローチャート: 判断 910"/>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2" name="テキスト ボックス 91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3" name="直線コネクタ 91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4" name="フローチャート: 判断 913"/>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5" name="テキスト ボックス 91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16" name="フローチャート: 判断 915"/>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17" name="テキスト ボックス 916"/>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3" name="楕円 92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4"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5" name="楕円 92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6" name="テキスト ボックス 925"/>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7" name="楕円 92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8" name="テキスト ボックス 927"/>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9" name="楕円 92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0" name="テキスト ボックス 929"/>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1" name="楕円 93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2" name="テキスト ボックス 93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778,342</a:t>
          </a:r>
          <a:r>
            <a:rPr kumimoji="1" lang="ja-JP" altLang="en-US" sz="12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138,765</a:t>
          </a:r>
          <a:r>
            <a:rPr kumimoji="1" lang="ja-JP" altLang="en-US" sz="1200">
              <a:latin typeface="ＭＳ Ｐゴシック" panose="020B0600070205080204" pitchFamily="50" charset="-128"/>
              <a:ea typeface="ＭＳ Ｐゴシック" panose="020B0600070205080204" pitchFamily="50" charset="-128"/>
            </a:rPr>
            <a:t>円であり、平成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報徳病院の診療所化に伴い、企業会計を廃止し一般会計へ編入したことにより、類似団体平均と比べて高い水準となった。今後は、引き続き勧奨退職制度の推進や、技能労務職員と民間の老人保健施設へ派遣している医療職員（看護師）の退職不補充、業務の民間委託の推進を実施することで、一層の定員管理に努める。</a:t>
          </a:r>
        </a:p>
        <a:p>
          <a:r>
            <a:rPr kumimoji="1" lang="ja-JP" altLang="en-US" sz="12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122,330</a:t>
          </a:r>
          <a:r>
            <a:rPr kumimoji="1" lang="ja-JP" altLang="en-US" sz="1200">
              <a:latin typeface="ＭＳ Ｐゴシック" panose="020B0600070205080204" pitchFamily="50" charset="-128"/>
              <a:ea typeface="ＭＳ Ｐゴシック" panose="020B0600070205080204" pitchFamily="50" charset="-128"/>
            </a:rPr>
            <a:t>円であり、当町の地勢上の理由等により従来高い水準にあったが、公債費削減の観点から近年その抑制を図っている。今後も、選択と集中により当町の財政規模を勘案つつ、実施事業を十分精査する必要がある。</a:t>
          </a:r>
        </a:p>
        <a:p>
          <a:r>
            <a:rPr kumimoji="1" lang="ja-JP" altLang="en-US" sz="1200">
              <a:latin typeface="ＭＳ Ｐゴシック" panose="020B0600070205080204" pitchFamily="50" charset="-128"/>
              <a:ea typeface="ＭＳ Ｐゴシック" panose="020B0600070205080204" pitchFamily="50" charset="-128"/>
            </a:rPr>
            <a:t>　公債費は住民一人当たり</a:t>
          </a:r>
          <a:r>
            <a:rPr kumimoji="1" lang="en-US" altLang="ja-JP" sz="1200">
              <a:latin typeface="ＭＳ Ｐゴシック" panose="020B0600070205080204" pitchFamily="50" charset="-128"/>
              <a:ea typeface="ＭＳ Ｐゴシック" panose="020B0600070205080204" pitchFamily="50" charset="-128"/>
            </a:rPr>
            <a:t>113,559</a:t>
          </a:r>
          <a:r>
            <a:rPr kumimoji="1" lang="ja-JP" altLang="en-US" sz="1200">
              <a:latin typeface="ＭＳ Ｐゴシック" panose="020B0600070205080204" pitchFamily="50" charset="-128"/>
              <a:ea typeface="ＭＳ Ｐゴシック" panose="020B0600070205080204" pitchFamily="50" charset="-128"/>
            </a:rPr>
            <a:t>円であり、類似団体と比較して一人当たりコストが高い状況となっている。これは、大台厚生新病院整備に対する支援、メディカルセンターの整備事業などに要した公債費の増によるものであるが、平成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年度が公債費のピーク期間と見込まれ、今後厳しい財政運営となることが予想されるため、緊急性と住民のニーズを把握した事業の選択と集中により、計画的な町債発行に努める必要がある。</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9,385
9,283
362.86
7,457,492
7,304,735
130,958
4,650,923
8,778,447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19939</xdr:rowOff>
    </xdr:from>
    <xdr:to>
      <xdr:col>24</xdr:col>
      <xdr:colOff>63500</xdr:colOff>
      <xdr:row>38</xdr:row>
      <xdr:rowOff>70231</xdr:rowOff>
    </xdr:to>
    <xdr:cxnSp macro="">
      <xdr:nvCxnSpPr>
        <xdr:cNvPr id="61" name="直線コネクタ 60"/>
        <xdr:cNvCxnSpPr/>
      </xdr:nvCxnSpPr>
      <xdr:spPr>
        <a:xfrm flipV="1">
          <a:off x="3797300" y="6535039"/>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67962</xdr:rowOff>
    </xdr:from>
    <xdr:ext cx="469744" cy="259045"/>
    <xdr:sp macro="" textlink="">
      <xdr:nvSpPr>
        <xdr:cNvPr id="62" name="議会費平均値テキスト"/>
        <xdr:cNvSpPr txBox="1"/>
      </xdr:nvSpPr>
      <xdr:spPr>
        <a:xfrm>
          <a:off x="4686300" y="606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33528</xdr:rowOff>
    </xdr:from>
    <xdr:to>
      <xdr:col>19</xdr:col>
      <xdr:colOff>177800</xdr:colOff>
      <xdr:row>38</xdr:row>
      <xdr:rowOff>70231</xdr:rowOff>
    </xdr:to>
    <xdr:cxnSp macro="">
      <xdr:nvCxnSpPr>
        <xdr:cNvPr id="64" name="直線コネクタ 63"/>
        <xdr:cNvCxnSpPr/>
      </xdr:nvCxnSpPr>
      <xdr:spPr>
        <a:xfrm>
          <a:off x="2908300" y="6548628"/>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12209</xdr:rowOff>
    </xdr:from>
    <xdr:ext cx="469744" cy="259045"/>
    <xdr:sp macro="" textlink="">
      <xdr:nvSpPr>
        <xdr:cNvPr id="66" name="テキスト ボックス 65"/>
        <xdr:cNvSpPr txBox="1"/>
      </xdr:nvSpPr>
      <xdr:spPr>
        <a:xfrm>
          <a:off x="3562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125476</xdr:rowOff>
    </xdr:from>
    <xdr:to>
      <xdr:col>15</xdr:col>
      <xdr:colOff>50800</xdr:colOff>
      <xdr:row>38</xdr:row>
      <xdr:rowOff>33528</xdr:rowOff>
    </xdr:to>
    <xdr:cxnSp macro="">
      <xdr:nvCxnSpPr>
        <xdr:cNvPr id="67" name="直線コネクタ 66"/>
        <xdr:cNvCxnSpPr/>
      </xdr:nvCxnSpPr>
      <xdr:spPr>
        <a:xfrm>
          <a:off x="2019300" y="6469126"/>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36339</xdr:rowOff>
    </xdr:from>
    <xdr:ext cx="469744" cy="259045"/>
    <xdr:sp macro="" textlink="">
      <xdr:nvSpPr>
        <xdr:cNvPr id="69" name="テキスト ボックス 68"/>
        <xdr:cNvSpPr txBox="1"/>
      </xdr:nvSpPr>
      <xdr:spPr>
        <a:xfrm>
          <a:off x="2673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125476</xdr:rowOff>
    </xdr:from>
    <xdr:to>
      <xdr:col>10</xdr:col>
      <xdr:colOff>114300</xdr:colOff>
      <xdr:row>37</xdr:row>
      <xdr:rowOff>156464</xdr:rowOff>
    </xdr:to>
    <xdr:cxnSp macro="">
      <xdr:nvCxnSpPr>
        <xdr:cNvPr id="70" name="直線コネクタ 69"/>
        <xdr:cNvCxnSpPr/>
      </xdr:nvCxnSpPr>
      <xdr:spPr>
        <a:xfrm flipV="1">
          <a:off x="1130300" y="6469126"/>
          <a:ext cx="8890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120921</xdr:rowOff>
    </xdr:from>
    <xdr:ext cx="469744" cy="259045"/>
    <xdr:sp macro="" textlink="">
      <xdr:nvSpPr>
        <xdr:cNvPr id="72" name="テキスト ボックス 71"/>
        <xdr:cNvSpPr txBox="1"/>
      </xdr:nvSpPr>
      <xdr:spPr>
        <a:xfrm>
          <a:off x="1784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7874</xdr:rowOff>
    </xdr:from>
    <xdr:to>
      <xdr:col>6</xdr:col>
      <xdr:colOff>38100</xdr:colOff>
      <xdr:row>38</xdr:row>
      <xdr:rowOff>109474</xdr:rowOff>
    </xdr:to>
    <xdr:sp macro="" textlink="">
      <xdr:nvSpPr>
        <xdr:cNvPr id="73" name="フローチャート: 判断 72"/>
        <xdr:cNvSpPr/>
      </xdr:nvSpPr>
      <xdr:spPr>
        <a:xfrm>
          <a:off x="1079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100601</xdr:rowOff>
    </xdr:from>
    <xdr:ext cx="469744" cy="259045"/>
    <xdr:sp macro="" textlink="">
      <xdr:nvSpPr>
        <xdr:cNvPr id="74" name="テキスト ボックス 73"/>
        <xdr:cNvSpPr txBox="1"/>
      </xdr:nvSpPr>
      <xdr:spPr>
        <a:xfrm>
          <a:off x="895428"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140589</xdr:rowOff>
    </xdr:from>
    <xdr:to>
      <xdr:col>24</xdr:col>
      <xdr:colOff>114300</xdr:colOff>
      <xdr:row>38</xdr:row>
      <xdr:rowOff>70739</xdr:rowOff>
    </xdr:to>
    <xdr:sp macro="" textlink="">
      <xdr:nvSpPr>
        <xdr:cNvPr id="80" name="楕円 79"/>
        <xdr:cNvSpPr/>
      </xdr:nvSpPr>
      <xdr:spPr>
        <a:xfrm>
          <a:off x="4584700" y="64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119016</xdr:rowOff>
    </xdr:from>
    <xdr:ext cx="469744" cy="259045"/>
    <xdr:sp macro="" textlink="">
      <xdr:nvSpPr>
        <xdr:cNvPr id="81" name="議会費該当値テキスト"/>
        <xdr:cNvSpPr txBox="1"/>
      </xdr:nvSpPr>
      <xdr:spPr>
        <a:xfrm>
          <a:off x="4686300" y="64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19431</xdr:rowOff>
    </xdr:from>
    <xdr:to>
      <xdr:col>20</xdr:col>
      <xdr:colOff>38100</xdr:colOff>
      <xdr:row>38</xdr:row>
      <xdr:rowOff>121031</xdr:rowOff>
    </xdr:to>
    <xdr:sp macro="" textlink="">
      <xdr:nvSpPr>
        <xdr:cNvPr id="82" name="楕円 81"/>
        <xdr:cNvSpPr/>
      </xdr:nvSpPr>
      <xdr:spPr>
        <a:xfrm>
          <a:off x="3746500" y="65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112158</xdr:rowOff>
    </xdr:from>
    <xdr:ext cx="469744" cy="259045"/>
    <xdr:sp macro="" textlink="">
      <xdr:nvSpPr>
        <xdr:cNvPr id="83" name="テキスト ボックス 82"/>
        <xdr:cNvSpPr txBox="1"/>
      </xdr:nvSpPr>
      <xdr:spPr>
        <a:xfrm>
          <a:off x="3562428" y="662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154178</xdr:rowOff>
    </xdr:from>
    <xdr:to>
      <xdr:col>15</xdr:col>
      <xdr:colOff>101600</xdr:colOff>
      <xdr:row>38</xdr:row>
      <xdr:rowOff>84328</xdr:rowOff>
    </xdr:to>
    <xdr:sp macro="" textlink="">
      <xdr:nvSpPr>
        <xdr:cNvPr id="84" name="楕円 83"/>
        <xdr:cNvSpPr/>
      </xdr:nvSpPr>
      <xdr:spPr>
        <a:xfrm>
          <a:off x="2857500" y="64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75455</xdr:rowOff>
    </xdr:from>
    <xdr:ext cx="469744" cy="259045"/>
    <xdr:sp macro="" textlink="">
      <xdr:nvSpPr>
        <xdr:cNvPr id="85" name="テキスト ボックス 84"/>
        <xdr:cNvSpPr txBox="1"/>
      </xdr:nvSpPr>
      <xdr:spPr>
        <a:xfrm>
          <a:off x="2673428" y="659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74676</xdr:rowOff>
    </xdr:from>
    <xdr:to>
      <xdr:col>10</xdr:col>
      <xdr:colOff>165100</xdr:colOff>
      <xdr:row>38</xdr:row>
      <xdr:rowOff>4826</xdr:rowOff>
    </xdr:to>
    <xdr:sp macro="" textlink="">
      <xdr:nvSpPr>
        <xdr:cNvPr id="86" name="楕円 85"/>
        <xdr:cNvSpPr/>
      </xdr:nvSpPr>
      <xdr:spPr>
        <a:xfrm>
          <a:off x="1968500" y="641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167403</xdr:rowOff>
    </xdr:from>
    <xdr:ext cx="469744" cy="259045"/>
    <xdr:sp macro="" textlink="">
      <xdr:nvSpPr>
        <xdr:cNvPr id="87" name="テキスト ボックス 86"/>
        <xdr:cNvSpPr txBox="1"/>
      </xdr:nvSpPr>
      <xdr:spPr>
        <a:xfrm>
          <a:off x="1784428" y="651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105664</xdr:rowOff>
    </xdr:from>
    <xdr:to>
      <xdr:col>6</xdr:col>
      <xdr:colOff>38100</xdr:colOff>
      <xdr:row>38</xdr:row>
      <xdr:rowOff>35814</xdr:rowOff>
    </xdr:to>
    <xdr:sp macro="" textlink="">
      <xdr:nvSpPr>
        <xdr:cNvPr id="88" name="楕円 87"/>
        <xdr:cNvSpPr/>
      </xdr:nvSpPr>
      <xdr:spPr>
        <a:xfrm>
          <a:off x="1079500" y="64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52341</xdr:rowOff>
    </xdr:from>
    <xdr:ext cx="469744" cy="259045"/>
    <xdr:sp macro="" textlink="">
      <xdr:nvSpPr>
        <xdr:cNvPr id="89" name="テキスト ボックス 88"/>
        <xdr:cNvSpPr txBox="1"/>
      </xdr:nvSpPr>
      <xdr:spPr>
        <a:xfrm>
          <a:off x="895428" y="622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96382</xdr:rowOff>
    </xdr:from>
    <xdr:to>
      <xdr:col>24</xdr:col>
      <xdr:colOff>63500</xdr:colOff>
      <xdr:row>58</xdr:row>
      <xdr:rowOff>105687</xdr:rowOff>
    </xdr:to>
    <xdr:cxnSp macro="">
      <xdr:nvCxnSpPr>
        <xdr:cNvPr id="118" name="直線コネクタ 117"/>
        <xdr:cNvCxnSpPr/>
      </xdr:nvCxnSpPr>
      <xdr:spPr>
        <a:xfrm>
          <a:off x="3797300" y="10040482"/>
          <a:ext cx="838200" cy="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74719</xdr:rowOff>
    </xdr:from>
    <xdr:to>
      <xdr:col>19</xdr:col>
      <xdr:colOff>177800</xdr:colOff>
      <xdr:row>58</xdr:row>
      <xdr:rowOff>96382</xdr:rowOff>
    </xdr:to>
    <xdr:cxnSp macro="">
      <xdr:nvCxnSpPr>
        <xdr:cNvPr id="121" name="直線コネクタ 120"/>
        <xdr:cNvCxnSpPr/>
      </xdr:nvCxnSpPr>
      <xdr:spPr>
        <a:xfrm>
          <a:off x="2908300" y="10018819"/>
          <a:ext cx="8890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74719</xdr:rowOff>
    </xdr:from>
    <xdr:to>
      <xdr:col>15</xdr:col>
      <xdr:colOff>50800</xdr:colOff>
      <xdr:row>58</xdr:row>
      <xdr:rowOff>92382</xdr:rowOff>
    </xdr:to>
    <xdr:cxnSp macro="">
      <xdr:nvCxnSpPr>
        <xdr:cNvPr id="124" name="直線コネクタ 123"/>
        <xdr:cNvCxnSpPr/>
      </xdr:nvCxnSpPr>
      <xdr:spPr>
        <a:xfrm flipV="1">
          <a:off x="2019300" y="10018819"/>
          <a:ext cx="889000" cy="1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92382</xdr:rowOff>
    </xdr:from>
    <xdr:to>
      <xdr:col>10</xdr:col>
      <xdr:colOff>114300</xdr:colOff>
      <xdr:row>58</xdr:row>
      <xdr:rowOff>93661</xdr:rowOff>
    </xdr:to>
    <xdr:cxnSp macro="">
      <xdr:nvCxnSpPr>
        <xdr:cNvPr id="127" name="直線コネクタ 126"/>
        <xdr:cNvCxnSpPr/>
      </xdr:nvCxnSpPr>
      <xdr:spPr>
        <a:xfrm flipV="1">
          <a:off x="1130300" y="10036482"/>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135399</xdr:rowOff>
    </xdr:from>
    <xdr:to>
      <xdr:col>6</xdr:col>
      <xdr:colOff>38100</xdr:colOff>
      <xdr:row>58</xdr:row>
      <xdr:rowOff>65549</xdr:rowOff>
    </xdr:to>
    <xdr:sp macro="" textlink="">
      <xdr:nvSpPr>
        <xdr:cNvPr id="130" name="フローチャート: 判断 129"/>
        <xdr:cNvSpPr/>
      </xdr:nvSpPr>
      <xdr:spPr>
        <a:xfrm>
          <a:off x="1079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82076</xdr:rowOff>
    </xdr:from>
    <xdr:ext cx="599010" cy="259045"/>
    <xdr:sp macro="" textlink="">
      <xdr:nvSpPr>
        <xdr:cNvPr id="131" name="テキスト ボックス 130"/>
        <xdr:cNvSpPr txBox="1"/>
      </xdr:nvSpPr>
      <xdr:spPr>
        <a:xfrm>
          <a:off x="830795" y="968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54887</xdr:rowOff>
    </xdr:from>
    <xdr:to>
      <xdr:col>24</xdr:col>
      <xdr:colOff>114300</xdr:colOff>
      <xdr:row>58</xdr:row>
      <xdr:rowOff>156487</xdr:rowOff>
    </xdr:to>
    <xdr:sp macro="" textlink="">
      <xdr:nvSpPr>
        <xdr:cNvPr id="137" name="楕円 136"/>
        <xdr:cNvSpPr/>
      </xdr:nvSpPr>
      <xdr:spPr>
        <a:xfrm>
          <a:off x="4584700" y="99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141264</xdr:rowOff>
    </xdr:from>
    <xdr:ext cx="534377" cy="259045"/>
    <xdr:sp macro="" textlink="">
      <xdr:nvSpPr>
        <xdr:cNvPr id="138" name="総務費該当値テキスト"/>
        <xdr:cNvSpPr txBox="1"/>
      </xdr:nvSpPr>
      <xdr:spPr>
        <a:xfrm>
          <a:off x="4686300" y="991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45582</xdr:rowOff>
    </xdr:from>
    <xdr:to>
      <xdr:col>20</xdr:col>
      <xdr:colOff>38100</xdr:colOff>
      <xdr:row>58</xdr:row>
      <xdr:rowOff>147182</xdr:rowOff>
    </xdr:to>
    <xdr:sp macro="" textlink="">
      <xdr:nvSpPr>
        <xdr:cNvPr id="139" name="楕円 138"/>
        <xdr:cNvSpPr/>
      </xdr:nvSpPr>
      <xdr:spPr>
        <a:xfrm>
          <a:off x="3746500" y="998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138309</xdr:rowOff>
    </xdr:from>
    <xdr:ext cx="534377" cy="259045"/>
    <xdr:sp macro="" textlink="">
      <xdr:nvSpPr>
        <xdr:cNvPr id="140" name="テキスト ボックス 139"/>
        <xdr:cNvSpPr txBox="1"/>
      </xdr:nvSpPr>
      <xdr:spPr>
        <a:xfrm>
          <a:off x="3530111" y="100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23919</xdr:rowOff>
    </xdr:from>
    <xdr:to>
      <xdr:col>15</xdr:col>
      <xdr:colOff>101600</xdr:colOff>
      <xdr:row>58</xdr:row>
      <xdr:rowOff>125519</xdr:rowOff>
    </xdr:to>
    <xdr:sp macro="" textlink="">
      <xdr:nvSpPr>
        <xdr:cNvPr id="141" name="楕円 140"/>
        <xdr:cNvSpPr/>
      </xdr:nvSpPr>
      <xdr:spPr>
        <a:xfrm>
          <a:off x="2857500" y="996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116646</xdr:rowOff>
    </xdr:from>
    <xdr:ext cx="599010" cy="259045"/>
    <xdr:sp macro="" textlink="">
      <xdr:nvSpPr>
        <xdr:cNvPr id="142" name="テキスト ボックス 141"/>
        <xdr:cNvSpPr txBox="1"/>
      </xdr:nvSpPr>
      <xdr:spPr>
        <a:xfrm>
          <a:off x="2608795" y="1006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41582</xdr:rowOff>
    </xdr:from>
    <xdr:to>
      <xdr:col>10</xdr:col>
      <xdr:colOff>165100</xdr:colOff>
      <xdr:row>58</xdr:row>
      <xdr:rowOff>143182</xdr:rowOff>
    </xdr:to>
    <xdr:sp macro="" textlink="">
      <xdr:nvSpPr>
        <xdr:cNvPr id="143" name="楕円 142"/>
        <xdr:cNvSpPr/>
      </xdr:nvSpPr>
      <xdr:spPr>
        <a:xfrm>
          <a:off x="1968500" y="998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134309</xdr:rowOff>
    </xdr:from>
    <xdr:ext cx="534377" cy="259045"/>
    <xdr:sp macro="" textlink="">
      <xdr:nvSpPr>
        <xdr:cNvPr id="144" name="テキスト ボックス 143"/>
        <xdr:cNvSpPr txBox="1"/>
      </xdr:nvSpPr>
      <xdr:spPr>
        <a:xfrm>
          <a:off x="1752111" y="1007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42861</xdr:rowOff>
    </xdr:from>
    <xdr:to>
      <xdr:col>6</xdr:col>
      <xdr:colOff>38100</xdr:colOff>
      <xdr:row>58</xdr:row>
      <xdr:rowOff>144461</xdr:rowOff>
    </xdr:to>
    <xdr:sp macro="" textlink="">
      <xdr:nvSpPr>
        <xdr:cNvPr id="145" name="楕円 144"/>
        <xdr:cNvSpPr/>
      </xdr:nvSpPr>
      <xdr:spPr>
        <a:xfrm>
          <a:off x="1079500" y="9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135588</xdr:rowOff>
    </xdr:from>
    <xdr:ext cx="534377" cy="259045"/>
    <xdr:sp macro="" textlink="">
      <xdr:nvSpPr>
        <xdr:cNvPr id="146" name="テキスト ボックス 145"/>
        <xdr:cNvSpPr txBox="1"/>
      </xdr:nvSpPr>
      <xdr:spPr>
        <a:xfrm>
          <a:off x="863111" y="1007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31627</xdr:rowOff>
    </xdr:from>
    <xdr:to>
      <xdr:col>24</xdr:col>
      <xdr:colOff>63500</xdr:colOff>
      <xdr:row>72</xdr:row>
      <xdr:rowOff>76182</xdr:rowOff>
    </xdr:to>
    <xdr:cxnSp macro="">
      <xdr:nvCxnSpPr>
        <xdr:cNvPr id="178" name="直線コネクタ 177"/>
        <xdr:cNvCxnSpPr/>
      </xdr:nvCxnSpPr>
      <xdr:spPr>
        <a:xfrm flipV="1">
          <a:off x="3797300" y="12376027"/>
          <a:ext cx="838200" cy="4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54416</xdr:rowOff>
    </xdr:from>
    <xdr:ext cx="599010" cy="259045"/>
    <xdr:sp macro="" textlink="">
      <xdr:nvSpPr>
        <xdr:cNvPr id="179" name="民生費平均値テキスト"/>
        <xdr:cNvSpPr txBox="1"/>
      </xdr:nvSpPr>
      <xdr:spPr>
        <a:xfrm>
          <a:off x="4686300" y="12741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76182</xdr:rowOff>
    </xdr:from>
    <xdr:to>
      <xdr:col>19</xdr:col>
      <xdr:colOff>177800</xdr:colOff>
      <xdr:row>73</xdr:row>
      <xdr:rowOff>121336</xdr:rowOff>
    </xdr:to>
    <xdr:cxnSp macro="">
      <xdr:nvCxnSpPr>
        <xdr:cNvPr id="181" name="直線コネクタ 180"/>
        <xdr:cNvCxnSpPr/>
      </xdr:nvCxnSpPr>
      <xdr:spPr>
        <a:xfrm flipV="1">
          <a:off x="2908300" y="12420582"/>
          <a:ext cx="889000" cy="21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15021</xdr:rowOff>
    </xdr:from>
    <xdr:ext cx="599010" cy="259045"/>
    <xdr:sp macro="" textlink="">
      <xdr:nvSpPr>
        <xdr:cNvPr id="183" name="テキスト ボックス 182"/>
        <xdr:cNvSpPr txBox="1"/>
      </xdr:nvSpPr>
      <xdr:spPr>
        <a:xfrm>
          <a:off x="3497795" y="1287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121336</xdr:rowOff>
    </xdr:from>
    <xdr:to>
      <xdr:col>15</xdr:col>
      <xdr:colOff>50800</xdr:colOff>
      <xdr:row>74</xdr:row>
      <xdr:rowOff>83519</xdr:rowOff>
    </xdr:to>
    <xdr:cxnSp macro="">
      <xdr:nvCxnSpPr>
        <xdr:cNvPr id="184" name="直線コネクタ 183"/>
        <xdr:cNvCxnSpPr/>
      </xdr:nvCxnSpPr>
      <xdr:spPr>
        <a:xfrm flipV="1">
          <a:off x="2019300" y="12637186"/>
          <a:ext cx="889000" cy="13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83519</xdr:rowOff>
    </xdr:from>
    <xdr:to>
      <xdr:col>10</xdr:col>
      <xdr:colOff>114300</xdr:colOff>
      <xdr:row>75</xdr:row>
      <xdr:rowOff>8081</xdr:rowOff>
    </xdr:to>
    <xdr:cxnSp macro="">
      <xdr:nvCxnSpPr>
        <xdr:cNvPr id="187" name="直線コネクタ 186"/>
        <xdr:cNvCxnSpPr/>
      </xdr:nvCxnSpPr>
      <xdr:spPr>
        <a:xfrm flipV="1">
          <a:off x="1130300" y="12770819"/>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20016</xdr:rowOff>
    </xdr:from>
    <xdr:to>
      <xdr:col>6</xdr:col>
      <xdr:colOff>38100</xdr:colOff>
      <xdr:row>76</xdr:row>
      <xdr:rowOff>121616</xdr:rowOff>
    </xdr:to>
    <xdr:sp macro="" textlink="">
      <xdr:nvSpPr>
        <xdr:cNvPr id="190" name="フローチャート: 判断 189"/>
        <xdr:cNvSpPr/>
      </xdr:nvSpPr>
      <xdr:spPr>
        <a:xfrm>
          <a:off x="1079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112743</xdr:rowOff>
    </xdr:from>
    <xdr:ext cx="599010" cy="259045"/>
    <xdr:sp macro="" textlink="">
      <xdr:nvSpPr>
        <xdr:cNvPr id="191" name="テキスト ボックス 190"/>
        <xdr:cNvSpPr txBox="1"/>
      </xdr:nvSpPr>
      <xdr:spPr>
        <a:xfrm>
          <a:off x="830795"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152277</xdr:rowOff>
    </xdr:from>
    <xdr:to>
      <xdr:col>24</xdr:col>
      <xdr:colOff>114300</xdr:colOff>
      <xdr:row>72</xdr:row>
      <xdr:rowOff>82427</xdr:rowOff>
    </xdr:to>
    <xdr:sp macro="" textlink="">
      <xdr:nvSpPr>
        <xdr:cNvPr id="197" name="楕円 196"/>
        <xdr:cNvSpPr/>
      </xdr:nvSpPr>
      <xdr:spPr>
        <a:xfrm>
          <a:off x="4584700" y="123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3704</xdr:rowOff>
    </xdr:from>
    <xdr:ext cx="599010" cy="259045"/>
    <xdr:sp macro="" textlink="">
      <xdr:nvSpPr>
        <xdr:cNvPr id="198" name="民生費該当値テキスト"/>
        <xdr:cNvSpPr txBox="1"/>
      </xdr:nvSpPr>
      <xdr:spPr>
        <a:xfrm>
          <a:off x="4686300" y="1217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25382</xdr:rowOff>
    </xdr:from>
    <xdr:to>
      <xdr:col>20</xdr:col>
      <xdr:colOff>38100</xdr:colOff>
      <xdr:row>72</xdr:row>
      <xdr:rowOff>126982</xdr:rowOff>
    </xdr:to>
    <xdr:sp macro="" textlink="">
      <xdr:nvSpPr>
        <xdr:cNvPr id="199" name="楕円 198"/>
        <xdr:cNvSpPr/>
      </xdr:nvSpPr>
      <xdr:spPr>
        <a:xfrm>
          <a:off x="3746500" y="1236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143509</xdr:rowOff>
    </xdr:from>
    <xdr:ext cx="599010" cy="259045"/>
    <xdr:sp macro="" textlink="">
      <xdr:nvSpPr>
        <xdr:cNvPr id="200" name="テキスト ボックス 199"/>
        <xdr:cNvSpPr txBox="1"/>
      </xdr:nvSpPr>
      <xdr:spPr>
        <a:xfrm>
          <a:off x="3497795" y="1214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70536</xdr:rowOff>
    </xdr:from>
    <xdr:to>
      <xdr:col>15</xdr:col>
      <xdr:colOff>101600</xdr:colOff>
      <xdr:row>74</xdr:row>
      <xdr:rowOff>686</xdr:rowOff>
    </xdr:to>
    <xdr:sp macro="" textlink="">
      <xdr:nvSpPr>
        <xdr:cNvPr id="201" name="楕円 200"/>
        <xdr:cNvSpPr/>
      </xdr:nvSpPr>
      <xdr:spPr>
        <a:xfrm>
          <a:off x="2857500" y="125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17213</xdr:rowOff>
    </xdr:from>
    <xdr:ext cx="599010" cy="259045"/>
    <xdr:sp macro="" textlink="">
      <xdr:nvSpPr>
        <xdr:cNvPr id="202" name="テキスト ボックス 201"/>
        <xdr:cNvSpPr txBox="1"/>
      </xdr:nvSpPr>
      <xdr:spPr>
        <a:xfrm>
          <a:off x="2608795" y="1236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32719</xdr:rowOff>
    </xdr:from>
    <xdr:to>
      <xdr:col>10</xdr:col>
      <xdr:colOff>165100</xdr:colOff>
      <xdr:row>74</xdr:row>
      <xdr:rowOff>134319</xdr:rowOff>
    </xdr:to>
    <xdr:sp macro="" textlink="">
      <xdr:nvSpPr>
        <xdr:cNvPr id="203" name="楕円 202"/>
        <xdr:cNvSpPr/>
      </xdr:nvSpPr>
      <xdr:spPr>
        <a:xfrm>
          <a:off x="1968500" y="1272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150846</xdr:rowOff>
    </xdr:from>
    <xdr:ext cx="599010" cy="259045"/>
    <xdr:sp macro="" textlink="">
      <xdr:nvSpPr>
        <xdr:cNvPr id="204" name="テキスト ボックス 203"/>
        <xdr:cNvSpPr txBox="1"/>
      </xdr:nvSpPr>
      <xdr:spPr>
        <a:xfrm>
          <a:off x="1719795" y="1249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128731</xdr:rowOff>
    </xdr:from>
    <xdr:to>
      <xdr:col>6</xdr:col>
      <xdr:colOff>38100</xdr:colOff>
      <xdr:row>75</xdr:row>
      <xdr:rowOff>58881</xdr:rowOff>
    </xdr:to>
    <xdr:sp macro="" textlink="">
      <xdr:nvSpPr>
        <xdr:cNvPr id="205" name="楕円 204"/>
        <xdr:cNvSpPr/>
      </xdr:nvSpPr>
      <xdr:spPr>
        <a:xfrm>
          <a:off x="1079500" y="1281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75408</xdr:rowOff>
    </xdr:from>
    <xdr:ext cx="599010" cy="259045"/>
    <xdr:sp macro="" textlink="">
      <xdr:nvSpPr>
        <xdr:cNvPr id="206" name="テキスト ボックス 205"/>
        <xdr:cNvSpPr txBox="1"/>
      </xdr:nvSpPr>
      <xdr:spPr>
        <a:xfrm>
          <a:off x="830795" y="1259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161367</xdr:rowOff>
    </xdr:from>
    <xdr:to>
      <xdr:col>24</xdr:col>
      <xdr:colOff>63500</xdr:colOff>
      <xdr:row>98</xdr:row>
      <xdr:rowOff>13266</xdr:rowOff>
    </xdr:to>
    <xdr:cxnSp macro="">
      <xdr:nvCxnSpPr>
        <xdr:cNvPr id="235" name="直線コネクタ 234"/>
        <xdr:cNvCxnSpPr/>
      </xdr:nvCxnSpPr>
      <xdr:spPr>
        <a:xfrm flipV="1">
          <a:off x="3797300" y="16792017"/>
          <a:ext cx="8382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167231</xdr:rowOff>
    </xdr:from>
    <xdr:ext cx="534377" cy="259045"/>
    <xdr:sp macro="" textlink="">
      <xdr:nvSpPr>
        <xdr:cNvPr id="236" name="衛生費平均値テキスト"/>
        <xdr:cNvSpPr txBox="1"/>
      </xdr:nvSpPr>
      <xdr:spPr>
        <a:xfrm>
          <a:off x="4686300" y="1679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13266</xdr:rowOff>
    </xdr:from>
    <xdr:to>
      <xdr:col>19</xdr:col>
      <xdr:colOff>177800</xdr:colOff>
      <xdr:row>98</xdr:row>
      <xdr:rowOff>16523</xdr:rowOff>
    </xdr:to>
    <xdr:cxnSp macro="">
      <xdr:nvCxnSpPr>
        <xdr:cNvPr id="238" name="直線コネクタ 237"/>
        <xdr:cNvCxnSpPr/>
      </xdr:nvCxnSpPr>
      <xdr:spPr>
        <a:xfrm flipV="1">
          <a:off x="2908300" y="16815366"/>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112223</xdr:rowOff>
    </xdr:from>
    <xdr:ext cx="534377" cy="259045"/>
    <xdr:sp macro="" textlink="">
      <xdr:nvSpPr>
        <xdr:cNvPr id="240" name="テキスト ボックス 239"/>
        <xdr:cNvSpPr txBox="1"/>
      </xdr:nvSpPr>
      <xdr:spPr>
        <a:xfrm>
          <a:off x="3530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13334</xdr:rowOff>
    </xdr:from>
    <xdr:to>
      <xdr:col>15</xdr:col>
      <xdr:colOff>50800</xdr:colOff>
      <xdr:row>98</xdr:row>
      <xdr:rowOff>16523</xdr:rowOff>
    </xdr:to>
    <xdr:cxnSp macro="">
      <xdr:nvCxnSpPr>
        <xdr:cNvPr id="241" name="直線コネクタ 240"/>
        <xdr:cNvCxnSpPr/>
      </xdr:nvCxnSpPr>
      <xdr:spPr>
        <a:xfrm>
          <a:off x="2019300" y="16815434"/>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109267</xdr:rowOff>
    </xdr:from>
    <xdr:ext cx="534377" cy="259045"/>
    <xdr:sp macro="" textlink="">
      <xdr:nvSpPr>
        <xdr:cNvPr id="243" name="テキスト ボックス 242"/>
        <xdr:cNvSpPr txBox="1"/>
      </xdr:nvSpPr>
      <xdr:spPr>
        <a:xfrm>
          <a:off x="2641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75625</xdr:rowOff>
    </xdr:from>
    <xdr:to>
      <xdr:col>10</xdr:col>
      <xdr:colOff>114300</xdr:colOff>
      <xdr:row>98</xdr:row>
      <xdr:rowOff>13334</xdr:rowOff>
    </xdr:to>
    <xdr:cxnSp macro="">
      <xdr:nvCxnSpPr>
        <xdr:cNvPr id="244" name="直線コネクタ 243"/>
        <xdr:cNvCxnSpPr/>
      </xdr:nvCxnSpPr>
      <xdr:spPr>
        <a:xfrm>
          <a:off x="1130300" y="16534825"/>
          <a:ext cx="889000" cy="2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123054</xdr:rowOff>
    </xdr:from>
    <xdr:ext cx="534377" cy="259045"/>
    <xdr:sp macro="" textlink="">
      <xdr:nvSpPr>
        <xdr:cNvPr id="246" name="テキスト ボックス 245"/>
        <xdr:cNvSpPr txBox="1"/>
      </xdr:nvSpPr>
      <xdr:spPr>
        <a:xfrm>
          <a:off x="1752111" y="1692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64610</xdr:rowOff>
    </xdr:from>
    <xdr:to>
      <xdr:col>6</xdr:col>
      <xdr:colOff>38100</xdr:colOff>
      <xdr:row>98</xdr:row>
      <xdr:rowOff>166210</xdr:rowOff>
    </xdr:to>
    <xdr:sp macro="" textlink="">
      <xdr:nvSpPr>
        <xdr:cNvPr id="247" name="フローチャート: 判断 246"/>
        <xdr:cNvSpPr/>
      </xdr:nvSpPr>
      <xdr:spPr>
        <a:xfrm>
          <a:off x="1079500" y="1686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157337</xdr:rowOff>
    </xdr:from>
    <xdr:ext cx="534377" cy="259045"/>
    <xdr:sp macro="" textlink="">
      <xdr:nvSpPr>
        <xdr:cNvPr id="248" name="テキスト ボックス 247"/>
        <xdr:cNvSpPr txBox="1"/>
      </xdr:nvSpPr>
      <xdr:spPr>
        <a:xfrm>
          <a:off x="863111" y="1695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110567</xdr:rowOff>
    </xdr:from>
    <xdr:to>
      <xdr:col>24</xdr:col>
      <xdr:colOff>114300</xdr:colOff>
      <xdr:row>98</xdr:row>
      <xdr:rowOff>40717</xdr:rowOff>
    </xdr:to>
    <xdr:sp macro="" textlink="">
      <xdr:nvSpPr>
        <xdr:cNvPr id="254" name="楕円 253"/>
        <xdr:cNvSpPr/>
      </xdr:nvSpPr>
      <xdr:spPr>
        <a:xfrm>
          <a:off x="4584700" y="167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133444</xdr:rowOff>
    </xdr:from>
    <xdr:ext cx="599010" cy="259045"/>
    <xdr:sp macro="" textlink="">
      <xdr:nvSpPr>
        <xdr:cNvPr id="255" name="衛生費該当値テキスト"/>
        <xdr:cNvSpPr txBox="1"/>
      </xdr:nvSpPr>
      <xdr:spPr>
        <a:xfrm>
          <a:off x="4686300" y="1659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133916</xdr:rowOff>
    </xdr:from>
    <xdr:to>
      <xdr:col>20</xdr:col>
      <xdr:colOff>38100</xdr:colOff>
      <xdr:row>98</xdr:row>
      <xdr:rowOff>64066</xdr:rowOff>
    </xdr:to>
    <xdr:sp macro="" textlink="">
      <xdr:nvSpPr>
        <xdr:cNvPr id="256" name="楕円 255"/>
        <xdr:cNvSpPr/>
      </xdr:nvSpPr>
      <xdr:spPr>
        <a:xfrm>
          <a:off x="3746500" y="167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80593</xdr:rowOff>
    </xdr:from>
    <xdr:ext cx="599010" cy="259045"/>
    <xdr:sp macro="" textlink="">
      <xdr:nvSpPr>
        <xdr:cNvPr id="257" name="テキスト ボックス 256"/>
        <xdr:cNvSpPr txBox="1"/>
      </xdr:nvSpPr>
      <xdr:spPr>
        <a:xfrm>
          <a:off x="3497795" y="1653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137173</xdr:rowOff>
    </xdr:from>
    <xdr:to>
      <xdr:col>15</xdr:col>
      <xdr:colOff>101600</xdr:colOff>
      <xdr:row>98</xdr:row>
      <xdr:rowOff>67323</xdr:rowOff>
    </xdr:to>
    <xdr:sp macro="" textlink="">
      <xdr:nvSpPr>
        <xdr:cNvPr id="258" name="楕円 257"/>
        <xdr:cNvSpPr/>
      </xdr:nvSpPr>
      <xdr:spPr>
        <a:xfrm>
          <a:off x="2857500" y="167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83850</xdr:rowOff>
    </xdr:from>
    <xdr:ext cx="599010" cy="259045"/>
    <xdr:sp macro="" textlink="">
      <xdr:nvSpPr>
        <xdr:cNvPr id="259" name="テキスト ボックス 258"/>
        <xdr:cNvSpPr txBox="1"/>
      </xdr:nvSpPr>
      <xdr:spPr>
        <a:xfrm>
          <a:off x="2608795" y="1654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133984</xdr:rowOff>
    </xdr:from>
    <xdr:to>
      <xdr:col>10</xdr:col>
      <xdr:colOff>165100</xdr:colOff>
      <xdr:row>98</xdr:row>
      <xdr:rowOff>64134</xdr:rowOff>
    </xdr:to>
    <xdr:sp macro="" textlink="">
      <xdr:nvSpPr>
        <xdr:cNvPr id="260" name="楕円 259"/>
        <xdr:cNvSpPr/>
      </xdr:nvSpPr>
      <xdr:spPr>
        <a:xfrm>
          <a:off x="1968500" y="1676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80661</xdr:rowOff>
    </xdr:from>
    <xdr:ext cx="599010" cy="259045"/>
    <xdr:sp macro="" textlink="">
      <xdr:nvSpPr>
        <xdr:cNvPr id="261" name="テキスト ボックス 260"/>
        <xdr:cNvSpPr txBox="1"/>
      </xdr:nvSpPr>
      <xdr:spPr>
        <a:xfrm>
          <a:off x="1719795" y="1653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24825</xdr:rowOff>
    </xdr:from>
    <xdr:to>
      <xdr:col>6</xdr:col>
      <xdr:colOff>38100</xdr:colOff>
      <xdr:row>96</xdr:row>
      <xdr:rowOff>126425</xdr:rowOff>
    </xdr:to>
    <xdr:sp macro="" textlink="">
      <xdr:nvSpPr>
        <xdr:cNvPr id="262" name="楕円 261"/>
        <xdr:cNvSpPr/>
      </xdr:nvSpPr>
      <xdr:spPr>
        <a:xfrm>
          <a:off x="1079500" y="1648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142952</xdr:rowOff>
    </xdr:from>
    <xdr:ext cx="599010" cy="259045"/>
    <xdr:sp macro="" textlink="">
      <xdr:nvSpPr>
        <xdr:cNvPr id="263" name="テキスト ボックス 262"/>
        <xdr:cNvSpPr txBox="1"/>
      </xdr:nvSpPr>
      <xdr:spPr>
        <a:xfrm>
          <a:off x="830795" y="1625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8941</xdr:rowOff>
    </xdr:from>
    <xdr:to>
      <xdr:col>55</xdr:col>
      <xdr:colOff>0</xdr:colOff>
      <xdr:row>38</xdr:row>
      <xdr:rowOff>167208</xdr:rowOff>
    </xdr:to>
    <xdr:cxnSp macro="">
      <xdr:nvCxnSpPr>
        <xdr:cNvPr id="292" name="直線コネクタ 291"/>
        <xdr:cNvCxnSpPr/>
      </xdr:nvCxnSpPr>
      <xdr:spPr>
        <a:xfrm>
          <a:off x="9639300" y="6524041"/>
          <a:ext cx="838200" cy="15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8941</xdr:rowOff>
    </xdr:from>
    <xdr:to>
      <xdr:col>50</xdr:col>
      <xdr:colOff>114300</xdr:colOff>
      <xdr:row>38</xdr:row>
      <xdr:rowOff>12065</xdr:rowOff>
    </xdr:to>
    <xdr:cxnSp macro="">
      <xdr:nvCxnSpPr>
        <xdr:cNvPr id="295" name="直線コネクタ 294"/>
        <xdr:cNvCxnSpPr/>
      </xdr:nvCxnSpPr>
      <xdr:spPr>
        <a:xfrm flipV="1">
          <a:off x="8750300" y="6524041"/>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166464</xdr:rowOff>
    </xdr:from>
    <xdr:ext cx="469744" cy="259045"/>
    <xdr:sp macro="" textlink="">
      <xdr:nvSpPr>
        <xdr:cNvPr id="297" name="テキスト ボックス 296"/>
        <xdr:cNvSpPr txBox="1"/>
      </xdr:nvSpPr>
      <xdr:spPr>
        <a:xfrm>
          <a:off x="9404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58700</xdr:rowOff>
    </xdr:from>
    <xdr:to>
      <xdr:col>45</xdr:col>
      <xdr:colOff>177800</xdr:colOff>
      <xdr:row>38</xdr:row>
      <xdr:rowOff>12065</xdr:rowOff>
    </xdr:to>
    <xdr:cxnSp macro="">
      <xdr:nvCxnSpPr>
        <xdr:cNvPr id="298" name="直線コネクタ 297"/>
        <xdr:cNvCxnSpPr/>
      </xdr:nvCxnSpPr>
      <xdr:spPr>
        <a:xfrm>
          <a:off x="7861300" y="6402350"/>
          <a:ext cx="889000" cy="1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159681</xdr:rowOff>
    </xdr:from>
    <xdr:ext cx="469744" cy="259045"/>
    <xdr:sp macro="" textlink="">
      <xdr:nvSpPr>
        <xdr:cNvPr id="300" name="テキスト ボックス 299"/>
        <xdr:cNvSpPr txBox="1"/>
      </xdr:nvSpPr>
      <xdr:spPr>
        <a:xfrm>
          <a:off x="8515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58700</xdr:rowOff>
    </xdr:from>
    <xdr:to>
      <xdr:col>41</xdr:col>
      <xdr:colOff>50800</xdr:colOff>
      <xdr:row>38</xdr:row>
      <xdr:rowOff>788</xdr:rowOff>
    </xdr:to>
    <xdr:cxnSp macro="">
      <xdr:nvCxnSpPr>
        <xdr:cNvPr id="301" name="直線コネクタ 300"/>
        <xdr:cNvCxnSpPr/>
      </xdr:nvCxnSpPr>
      <xdr:spPr>
        <a:xfrm flipV="1">
          <a:off x="6972300" y="6402350"/>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148099</xdr:rowOff>
    </xdr:from>
    <xdr:ext cx="469744" cy="259045"/>
    <xdr:sp macro="" textlink="">
      <xdr:nvSpPr>
        <xdr:cNvPr id="303" name="テキスト ボックス 302"/>
        <xdr:cNvSpPr txBox="1"/>
      </xdr:nvSpPr>
      <xdr:spPr>
        <a:xfrm>
          <a:off x="7626428"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100102</xdr:rowOff>
    </xdr:from>
    <xdr:to>
      <xdr:col>36</xdr:col>
      <xdr:colOff>165100</xdr:colOff>
      <xdr:row>39</xdr:row>
      <xdr:rowOff>30252</xdr:rowOff>
    </xdr:to>
    <xdr:sp macro="" textlink="">
      <xdr:nvSpPr>
        <xdr:cNvPr id="304" name="フローチャート: 判断 303"/>
        <xdr:cNvSpPr/>
      </xdr:nvSpPr>
      <xdr:spPr>
        <a:xfrm>
          <a:off x="6921500" y="66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21379</xdr:rowOff>
    </xdr:from>
    <xdr:ext cx="378565" cy="259045"/>
    <xdr:sp macro="" textlink="">
      <xdr:nvSpPr>
        <xdr:cNvPr id="305" name="テキスト ボックス 304"/>
        <xdr:cNvSpPr txBox="1"/>
      </xdr:nvSpPr>
      <xdr:spPr>
        <a:xfrm>
          <a:off x="6783017" y="670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116408</xdr:rowOff>
    </xdr:from>
    <xdr:to>
      <xdr:col>55</xdr:col>
      <xdr:colOff>50800</xdr:colOff>
      <xdr:row>39</xdr:row>
      <xdr:rowOff>46558</xdr:rowOff>
    </xdr:to>
    <xdr:sp macro="" textlink="">
      <xdr:nvSpPr>
        <xdr:cNvPr id="311" name="楕円 310"/>
        <xdr:cNvSpPr/>
      </xdr:nvSpPr>
      <xdr:spPr>
        <a:xfrm>
          <a:off x="10426700" y="66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50182</xdr:rowOff>
    </xdr:from>
    <xdr:ext cx="378565" cy="259045"/>
    <xdr:sp macro="" textlink="">
      <xdr:nvSpPr>
        <xdr:cNvPr id="312" name="労働費該当値テキスト"/>
        <xdr:cNvSpPr txBox="1"/>
      </xdr:nvSpPr>
      <xdr:spPr>
        <a:xfrm>
          <a:off x="10528300" y="6565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129591</xdr:rowOff>
    </xdr:from>
    <xdr:to>
      <xdr:col>50</xdr:col>
      <xdr:colOff>165100</xdr:colOff>
      <xdr:row>38</xdr:row>
      <xdr:rowOff>59741</xdr:rowOff>
    </xdr:to>
    <xdr:sp macro="" textlink="">
      <xdr:nvSpPr>
        <xdr:cNvPr id="313" name="楕円 312"/>
        <xdr:cNvSpPr/>
      </xdr:nvSpPr>
      <xdr:spPr>
        <a:xfrm>
          <a:off x="9588500" y="64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76268</xdr:rowOff>
    </xdr:from>
    <xdr:ext cx="469744" cy="259045"/>
    <xdr:sp macro="" textlink="">
      <xdr:nvSpPr>
        <xdr:cNvPr id="314" name="テキスト ボックス 313"/>
        <xdr:cNvSpPr txBox="1"/>
      </xdr:nvSpPr>
      <xdr:spPr>
        <a:xfrm>
          <a:off x="9404428" y="62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132715</xdr:rowOff>
    </xdr:from>
    <xdr:to>
      <xdr:col>46</xdr:col>
      <xdr:colOff>38100</xdr:colOff>
      <xdr:row>38</xdr:row>
      <xdr:rowOff>62865</xdr:rowOff>
    </xdr:to>
    <xdr:sp macro="" textlink="">
      <xdr:nvSpPr>
        <xdr:cNvPr id="315" name="楕円 314"/>
        <xdr:cNvSpPr/>
      </xdr:nvSpPr>
      <xdr:spPr>
        <a:xfrm>
          <a:off x="8699500" y="64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79392</xdr:rowOff>
    </xdr:from>
    <xdr:ext cx="469744" cy="259045"/>
    <xdr:sp macro="" textlink="">
      <xdr:nvSpPr>
        <xdr:cNvPr id="316" name="テキスト ボックス 315"/>
        <xdr:cNvSpPr txBox="1"/>
      </xdr:nvSpPr>
      <xdr:spPr>
        <a:xfrm>
          <a:off x="8515428" y="625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7900</xdr:rowOff>
    </xdr:from>
    <xdr:to>
      <xdr:col>41</xdr:col>
      <xdr:colOff>101600</xdr:colOff>
      <xdr:row>37</xdr:row>
      <xdr:rowOff>109500</xdr:rowOff>
    </xdr:to>
    <xdr:sp macro="" textlink="">
      <xdr:nvSpPr>
        <xdr:cNvPr id="317" name="楕円 316"/>
        <xdr:cNvSpPr/>
      </xdr:nvSpPr>
      <xdr:spPr>
        <a:xfrm>
          <a:off x="7810500" y="63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126027</xdr:rowOff>
    </xdr:from>
    <xdr:ext cx="469744" cy="259045"/>
    <xdr:sp macro="" textlink="">
      <xdr:nvSpPr>
        <xdr:cNvPr id="318" name="テキスト ボックス 317"/>
        <xdr:cNvSpPr txBox="1"/>
      </xdr:nvSpPr>
      <xdr:spPr>
        <a:xfrm>
          <a:off x="7626428" y="61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121438</xdr:rowOff>
    </xdr:from>
    <xdr:to>
      <xdr:col>36</xdr:col>
      <xdr:colOff>165100</xdr:colOff>
      <xdr:row>38</xdr:row>
      <xdr:rowOff>51588</xdr:rowOff>
    </xdr:to>
    <xdr:sp macro="" textlink="">
      <xdr:nvSpPr>
        <xdr:cNvPr id="319" name="楕円 318"/>
        <xdr:cNvSpPr/>
      </xdr:nvSpPr>
      <xdr:spPr>
        <a:xfrm>
          <a:off x="6921500" y="64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68115</xdr:rowOff>
    </xdr:from>
    <xdr:ext cx="469744" cy="259045"/>
    <xdr:sp macro="" textlink="">
      <xdr:nvSpPr>
        <xdr:cNvPr id="320" name="テキスト ボックス 319"/>
        <xdr:cNvSpPr txBox="1"/>
      </xdr:nvSpPr>
      <xdr:spPr>
        <a:xfrm>
          <a:off x="6737428" y="624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146764</xdr:rowOff>
    </xdr:from>
    <xdr:to>
      <xdr:col>55</xdr:col>
      <xdr:colOff>0</xdr:colOff>
      <xdr:row>57</xdr:row>
      <xdr:rowOff>4912</xdr:rowOff>
    </xdr:to>
    <xdr:cxnSp macro="">
      <xdr:nvCxnSpPr>
        <xdr:cNvPr id="345" name="直線コネクタ 344"/>
        <xdr:cNvCxnSpPr/>
      </xdr:nvCxnSpPr>
      <xdr:spPr>
        <a:xfrm>
          <a:off x="9639300" y="9747964"/>
          <a:ext cx="838200" cy="2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146764</xdr:rowOff>
    </xdr:from>
    <xdr:to>
      <xdr:col>50</xdr:col>
      <xdr:colOff>114300</xdr:colOff>
      <xdr:row>57</xdr:row>
      <xdr:rowOff>1483</xdr:rowOff>
    </xdr:to>
    <xdr:cxnSp macro="">
      <xdr:nvCxnSpPr>
        <xdr:cNvPr id="348" name="直線コネクタ 347"/>
        <xdr:cNvCxnSpPr/>
      </xdr:nvCxnSpPr>
      <xdr:spPr>
        <a:xfrm flipV="1">
          <a:off x="8750300" y="9747964"/>
          <a:ext cx="889000" cy="2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167308</xdr:rowOff>
    </xdr:from>
    <xdr:ext cx="534377" cy="259045"/>
    <xdr:sp macro="" textlink="">
      <xdr:nvSpPr>
        <xdr:cNvPr id="350" name="テキスト ボックス 349"/>
        <xdr:cNvSpPr txBox="1"/>
      </xdr:nvSpPr>
      <xdr:spPr>
        <a:xfrm>
          <a:off x="9372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105313</xdr:rowOff>
    </xdr:from>
    <xdr:to>
      <xdr:col>45</xdr:col>
      <xdr:colOff>177800</xdr:colOff>
      <xdr:row>57</xdr:row>
      <xdr:rowOff>1483</xdr:rowOff>
    </xdr:to>
    <xdr:cxnSp macro="">
      <xdr:nvCxnSpPr>
        <xdr:cNvPr id="351" name="直線コネクタ 350"/>
        <xdr:cNvCxnSpPr/>
      </xdr:nvCxnSpPr>
      <xdr:spPr>
        <a:xfrm>
          <a:off x="7861300" y="9706513"/>
          <a:ext cx="889000" cy="6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38075</xdr:rowOff>
    </xdr:from>
    <xdr:ext cx="534377" cy="259045"/>
    <xdr:sp macro="" textlink="">
      <xdr:nvSpPr>
        <xdr:cNvPr id="353" name="テキスト ボックス 352"/>
        <xdr:cNvSpPr txBox="1"/>
      </xdr:nvSpPr>
      <xdr:spPr>
        <a:xfrm>
          <a:off x="8483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105313</xdr:rowOff>
    </xdr:from>
    <xdr:to>
      <xdr:col>41</xdr:col>
      <xdr:colOff>50800</xdr:colOff>
      <xdr:row>56</xdr:row>
      <xdr:rowOff>115583</xdr:rowOff>
    </xdr:to>
    <xdr:cxnSp macro="">
      <xdr:nvCxnSpPr>
        <xdr:cNvPr id="354" name="直線コネクタ 353"/>
        <xdr:cNvCxnSpPr/>
      </xdr:nvCxnSpPr>
      <xdr:spPr>
        <a:xfrm flipV="1">
          <a:off x="6972300" y="9706513"/>
          <a:ext cx="889000" cy="1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15195</xdr:rowOff>
    </xdr:from>
    <xdr:ext cx="534377" cy="259045"/>
    <xdr:sp macro="" textlink="">
      <xdr:nvSpPr>
        <xdr:cNvPr id="356" name="テキスト ボックス 355"/>
        <xdr:cNvSpPr txBox="1"/>
      </xdr:nvSpPr>
      <xdr:spPr>
        <a:xfrm>
          <a:off x="7594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160241</xdr:rowOff>
    </xdr:from>
    <xdr:to>
      <xdr:col>36</xdr:col>
      <xdr:colOff>165100</xdr:colOff>
      <xdr:row>57</xdr:row>
      <xdr:rowOff>90391</xdr:rowOff>
    </xdr:to>
    <xdr:sp macro="" textlink="">
      <xdr:nvSpPr>
        <xdr:cNvPr id="357" name="フローチャート: 判断 356"/>
        <xdr:cNvSpPr/>
      </xdr:nvSpPr>
      <xdr:spPr>
        <a:xfrm>
          <a:off x="6921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81518</xdr:rowOff>
    </xdr:from>
    <xdr:ext cx="534377" cy="259045"/>
    <xdr:sp macro="" textlink="">
      <xdr:nvSpPr>
        <xdr:cNvPr id="358" name="テキスト ボックス 357"/>
        <xdr:cNvSpPr txBox="1"/>
      </xdr:nvSpPr>
      <xdr:spPr>
        <a:xfrm>
          <a:off x="6705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125562</xdr:rowOff>
    </xdr:from>
    <xdr:to>
      <xdr:col>55</xdr:col>
      <xdr:colOff>50800</xdr:colOff>
      <xdr:row>57</xdr:row>
      <xdr:rowOff>55712</xdr:rowOff>
    </xdr:to>
    <xdr:sp macro="" textlink="">
      <xdr:nvSpPr>
        <xdr:cNvPr id="364" name="楕円 363"/>
        <xdr:cNvSpPr/>
      </xdr:nvSpPr>
      <xdr:spPr>
        <a:xfrm>
          <a:off x="10426700" y="972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103989</xdr:rowOff>
    </xdr:from>
    <xdr:ext cx="534377" cy="259045"/>
    <xdr:sp macro="" textlink="">
      <xdr:nvSpPr>
        <xdr:cNvPr id="365" name="農林水産業費該当値テキスト"/>
        <xdr:cNvSpPr txBox="1"/>
      </xdr:nvSpPr>
      <xdr:spPr>
        <a:xfrm>
          <a:off x="10528300" y="97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95964</xdr:rowOff>
    </xdr:from>
    <xdr:to>
      <xdr:col>50</xdr:col>
      <xdr:colOff>165100</xdr:colOff>
      <xdr:row>57</xdr:row>
      <xdr:rowOff>26114</xdr:rowOff>
    </xdr:to>
    <xdr:sp macro="" textlink="">
      <xdr:nvSpPr>
        <xdr:cNvPr id="366" name="楕円 365"/>
        <xdr:cNvSpPr/>
      </xdr:nvSpPr>
      <xdr:spPr>
        <a:xfrm>
          <a:off x="9588500" y="96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17241</xdr:rowOff>
    </xdr:from>
    <xdr:ext cx="534377" cy="259045"/>
    <xdr:sp macro="" textlink="">
      <xdr:nvSpPr>
        <xdr:cNvPr id="367" name="テキスト ボックス 366"/>
        <xdr:cNvSpPr txBox="1"/>
      </xdr:nvSpPr>
      <xdr:spPr>
        <a:xfrm>
          <a:off x="9372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122133</xdr:rowOff>
    </xdr:from>
    <xdr:to>
      <xdr:col>46</xdr:col>
      <xdr:colOff>38100</xdr:colOff>
      <xdr:row>57</xdr:row>
      <xdr:rowOff>52283</xdr:rowOff>
    </xdr:to>
    <xdr:sp macro="" textlink="">
      <xdr:nvSpPr>
        <xdr:cNvPr id="368" name="楕円 367"/>
        <xdr:cNvSpPr/>
      </xdr:nvSpPr>
      <xdr:spPr>
        <a:xfrm>
          <a:off x="8699500" y="972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43410</xdr:rowOff>
    </xdr:from>
    <xdr:ext cx="534377" cy="259045"/>
    <xdr:sp macro="" textlink="">
      <xdr:nvSpPr>
        <xdr:cNvPr id="369" name="テキスト ボックス 368"/>
        <xdr:cNvSpPr txBox="1"/>
      </xdr:nvSpPr>
      <xdr:spPr>
        <a:xfrm>
          <a:off x="8483111" y="981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54513</xdr:rowOff>
    </xdr:from>
    <xdr:to>
      <xdr:col>41</xdr:col>
      <xdr:colOff>101600</xdr:colOff>
      <xdr:row>56</xdr:row>
      <xdr:rowOff>156113</xdr:rowOff>
    </xdr:to>
    <xdr:sp macro="" textlink="">
      <xdr:nvSpPr>
        <xdr:cNvPr id="370" name="楕円 369"/>
        <xdr:cNvSpPr/>
      </xdr:nvSpPr>
      <xdr:spPr>
        <a:xfrm>
          <a:off x="7810500" y="965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1190</xdr:rowOff>
    </xdr:from>
    <xdr:ext cx="534377" cy="259045"/>
    <xdr:sp macro="" textlink="">
      <xdr:nvSpPr>
        <xdr:cNvPr id="371" name="テキスト ボックス 370"/>
        <xdr:cNvSpPr txBox="1"/>
      </xdr:nvSpPr>
      <xdr:spPr>
        <a:xfrm>
          <a:off x="7594111" y="943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64783</xdr:rowOff>
    </xdr:from>
    <xdr:to>
      <xdr:col>36</xdr:col>
      <xdr:colOff>165100</xdr:colOff>
      <xdr:row>56</xdr:row>
      <xdr:rowOff>166383</xdr:rowOff>
    </xdr:to>
    <xdr:sp macro="" textlink="">
      <xdr:nvSpPr>
        <xdr:cNvPr id="372" name="楕円 371"/>
        <xdr:cNvSpPr/>
      </xdr:nvSpPr>
      <xdr:spPr>
        <a:xfrm>
          <a:off x="6921500" y="96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11460</xdr:rowOff>
    </xdr:from>
    <xdr:ext cx="534377" cy="259045"/>
    <xdr:sp macro="" textlink="">
      <xdr:nvSpPr>
        <xdr:cNvPr id="373" name="テキスト ボックス 372"/>
        <xdr:cNvSpPr txBox="1"/>
      </xdr:nvSpPr>
      <xdr:spPr>
        <a:xfrm>
          <a:off x="6705111" y="944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109365</xdr:rowOff>
    </xdr:from>
    <xdr:to>
      <xdr:col>55</xdr:col>
      <xdr:colOff>0</xdr:colOff>
      <xdr:row>77</xdr:row>
      <xdr:rowOff>11570</xdr:rowOff>
    </xdr:to>
    <xdr:cxnSp macro="">
      <xdr:nvCxnSpPr>
        <xdr:cNvPr id="398" name="直線コネクタ 397"/>
        <xdr:cNvCxnSpPr/>
      </xdr:nvCxnSpPr>
      <xdr:spPr>
        <a:xfrm flipV="1">
          <a:off x="9639300" y="13139565"/>
          <a:ext cx="838200" cy="7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128655</xdr:rowOff>
    </xdr:from>
    <xdr:ext cx="534377" cy="259045"/>
    <xdr:sp macro="" textlink="">
      <xdr:nvSpPr>
        <xdr:cNvPr id="399" name="商工費平均値テキスト"/>
        <xdr:cNvSpPr txBox="1"/>
      </xdr:nvSpPr>
      <xdr:spPr>
        <a:xfrm>
          <a:off x="10528300" y="13158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11570</xdr:rowOff>
    </xdr:from>
    <xdr:to>
      <xdr:col>50</xdr:col>
      <xdr:colOff>114300</xdr:colOff>
      <xdr:row>77</xdr:row>
      <xdr:rowOff>66154</xdr:rowOff>
    </xdr:to>
    <xdr:cxnSp macro="">
      <xdr:nvCxnSpPr>
        <xdr:cNvPr id="401" name="直線コネクタ 400"/>
        <xdr:cNvCxnSpPr/>
      </xdr:nvCxnSpPr>
      <xdr:spPr>
        <a:xfrm flipV="1">
          <a:off x="8750300" y="13213220"/>
          <a:ext cx="8890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77734</xdr:rowOff>
    </xdr:from>
    <xdr:ext cx="534377" cy="259045"/>
    <xdr:sp macro="" textlink="">
      <xdr:nvSpPr>
        <xdr:cNvPr id="403" name="テキスト ボックス 402"/>
        <xdr:cNvSpPr txBox="1"/>
      </xdr:nvSpPr>
      <xdr:spPr>
        <a:xfrm>
          <a:off x="9372111" y="1327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61244</xdr:rowOff>
    </xdr:from>
    <xdr:to>
      <xdr:col>45</xdr:col>
      <xdr:colOff>177800</xdr:colOff>
      <xdr:row>77</xdr:row>
      <xdr:rowOff>66154</xdr:rowOff>
    </xdr:to>
    <xdr:cxnSp macro="">
      <xdr:nvCxnSpPr>
        <xdr:cNvPr id="404" name="直線コネクタ 403"/>
        <xdr:cNvCxnSpPr/>
      </xdr:nvCxnSpPr>
      <xdr:spPr>
        <a:xfrm>
          <a:off x="7861300" y="13262894"/>
          <a:ext cx="8890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61244</xdr:rowOff>
    </xdr:from>
    <xdr:to>
      <xdr:col>41</xdr:col>
      <xdr:colOff>50800</xdr:colOff>
      <xdr:row>77</xdr:row>
      <xdr:rowOff>130544</xdr:rowOff>
    </xdr:to>
    <xdr:cxnSp macro="">
      <xdr:nvCxnSpPr>
        <xdr:cNvPr id="407" name="直線コネクタ 406"/>
        <xdr:cNvCxnSpPr/>
      </xdr:nvCxnSpPr>
      <xdr:spPr>
        <a:xfrm flipV="1">
          <a:off x="6972300" y="13262894"/>
          <a:ext cx="889000" cy="6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75355</xdr:rowOff>
    </xdr:from>
    <xdr:to>
      <xdr:col>36</xdr:col>
      <xdr:colOff>165100</xdr:colOff>
      <xdr:row>78</xdr:row>
      <xdr:rowOff>5505</xdr:rowOff>
    </xdr:to>
    <xdr:sp macro="" textlink="">
      <xdr:nvSpPr>
        <xdr:cNvPr id="410" name="フローチャート: 判断 409"/>
        <xdr:cNvSpPr/>
      </xdr:nvSpPr>
      <xdr:spPr>
        <a:xfrm>
          <a:off x="6921500" y="132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22032</xdr:rowOff>
    </xdr:from>
    <xdr:ext cx="534377" cy="259045"/>
    <xdr:sp macro="" textlink="">
      <xdr:nvSpPr>
        <xdr:cNvPr id="411" name="テキスト ボックス 410"/>
        <xdr:cNvSpPr txBox="1"/>
      </xdr:nvSpPr>
      <xdr:spPr>
        <a:xfrm>
          <a:off x="6705111" y="1305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58565</xdr:rowOff>
    </xdr:from>
    <xdr:to>
      <xdr:col>55</xdr:col>
      <xdr:colOff>50800</xdr:colOff>
      <xdr:row>76</xdr:row>
      <xdr:rowOff>160165</xdr:rowOff>
    </xdr:to>
    <xdr:sp macro="" textlink="">
      <xdr:nvSpPr>
        <xdr:cNvPr id="417" name="楕円 416"/>
        <xdr:cNvSpPr/>
      </xdr:nvSpPr>
      <xdr:spPr>
        <a:xfrm>
          <a:off x="10426700" y="130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81442</xdr:rowOff>
    </xdr:from>
    <xdr:ext cx="534377" cy="259045"/>
    <xdr:sp macro="" textlink="">
      <xdr:nvSpPr>
        <xdr:cNvPr id="418" name="商工費該当値テキスト"/>
        <xdr:cNvSpPr txBox="1"/>
      </xdr:nvSpPr>
      <xdr:spPr>
        <a:xfrm>
          <a:off x="10528300" y="1294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132220</xdr:rowOff>
    </xdr:from>
    <xdr:to>
      <xdr:col>50</xdr:col>
      <xdr:colOff>165100</xdr:colOff>
      <xdr:row>77</xdr:row>
      <xdr:rowOff>62370</xdr:rowOff>
    </xdr:to>
    <xdr:sp macro="" textlink="">
      <xdr:nvSpPr>
        <xdr:cNvPr id="419" name="楕円 418"/>
        <xdr:cNvSpPr/>
      </xdr:nvSpPr>
      <xdr:spPr>
        <a:xfrm>
          <a:off x="9588500" y="131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78897</xdr:rowOff>
    </xdr:from>
    <xdr:ext cx="534377" cy="259045"/>
    <xdr:sp macro="" textlink="">
      <xdr:nvSpPr>
        <xdr:cNvPr id="420" name="テキスト ボックス 419"/>
        <xdr:cNvSpPr txBox="1"/>
      </xdr:nvSpPr>
      <xdr:spPr>
        <a:xfrm>
          <a:off x="9372111" y="1293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15354</xdr:rowOff>
    </xdr:from>
    <xdr:to>
      <xdr:col>46</xdr:col>
      <xdr:colOff>38100</xdr:colOff>
      <xdr:row>77</xdr:row>
      <xdr:rowOff>116954</xdr:rowOff>
    </xdr:to>
    <xdr:sp macro="" textlink="">
      <xdr:nvSpPr>
        <xdr:cNvPr id="421" name="楕円 420"/>
        <xdr:cNvSpPr/>
      </xdr:nvSpPr>
      <xdr:spPr>
        <a:xfrm>
          <a:off x="8699500" y="132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108081</xdr:rowOff>
    </xdr:from>
    <xdr:ext cx="534377" cy="259045"/>
    <xdr:sp macro="" textlink="">
      <xdr:nvSpPr>
        <xdr:cNvPr id="422" name="テキスト ボックス 421"/>
        <xdr:cNvSpPr txBox="1"/>
      </xdr:nvSpPr>
      <xdr:spPr>
        <a:xfrm>
          <a:off x="8483111" y="133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10444</xdr:rowOff>
    </xdr:from>
    <xdr:to>
      <xdr:col>41</xdr:col>
      <xdr:colOff>101600</xdr:colOff>
      <xdr:row>77</xdr:row>
      <xdr:rowOff>112044</xdr:rowOff>
    </xdr:to>
    <xdr:sp macro="" textlink="">
      <xdr:nvSpPr>
        <xdr:cNvPr id="423" name="楕円 422"/>
        <xdr:cNvSpPr/>
      </xdr:nvSpPr>
      <xdr:spPr>
        <a:xfrm>
          <a:off x="7810500" y="1321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103171</xdr:rowOff>
    </xdr:from>
    <xdr:ext cx="534377" cy="259045"/>
    <xdr:sp macro="" textlink="">
      <xdr:nvSpPr>
        <xdr:cNvPr id="424" name="テキスト ボックス 423"/>
        <xdr:cNvSpPr txBox="1"/>
      </xdr:nvSpPr>
      <xdr:spPr>
        <a:xfrm>
          <a:off x="7594111" y="1330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79744</xdr:rowOff>
    </xdr:from>
    <xdr:to>
      <xdr:col>36</xdr:col>
      <xdr:colOff>165100</xdr:colOff>
      <xdr:row>78</xdr:row>
      <xdr:rowOff>9894</xdr:rowOff>
    </xdr:to>
    <xdr:sp macro="" textlink="">
      <xdr:nvSpPr>
        <xdr:cNvPr id="425" name="楕円 424"/>
        <xdr:cNvSpPr/>
      </xdr:nvSpPr>
      <xdr:spPr>
        <a:xfrm>
          <a:off x="6921500" y="132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1021</xdr:rowOff>
    </xdr:from>
    <xdr:ext cx="534377" cy="259045"/>
    <xdr:sp macro="" textlink="">
      <xdr:nvSpPr>
        <xdr:cNvPr id="426" name="テキスト ボックス 425"/>
        <xdr:cNvSpPr txBox="1"/>
      </xdr:nvSpPr>
      <xdr:spPr>
        <a:xfrm>
          <a:off x="6705111" y="133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111984</xdr:rowOff>
    </xdr:from>
    <xdr:to>
      <xdr:col>55</xdr:col>
      <xdr:colOff>0</xdr:colOff>
      <xdr:row>98</xdr:row>
      <xdr:rowOff>7465</xdr:rowOff>
    </xdr:to>
    <xdr:cxnSp macro="">
      <xdr:nvCxnSpPr>
        <xdr:cNvPr id="453" name="直線コネクタ 452"/>
        <xdr:cNvCxnSpPr/>
      </xdr:nvCxnSpPr>
      <xdr:spPr>
        <a:xfrm>
          <a:off x="9639300" y="16742634"/>
          <a:ext cx="838200" cy="6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161550</xdr:rowOff>
    </xdr:from>
    <xdr:to>
      <xdr:col>50</xdr:col>
      <xdr:colOff>114300</xdr:colOff>
      <xdr:row>97</xdr:row>
      <xdr:rowOff>111984</xdr:rowOff>
    </xdr:to>
    <xdr:cxnSp macro="">
      <xdr:nvCxnSpPr>
        <xdr:cNvPr id="456" name="直線コネクタ 455"/>
        <xdr:cNvCxnSpPr/>
      </xdr:nvCxnSpPr>
      <xdr:spPr>
        <a:xfrm>
          <a:off x="8750300" y="16620750"/>
          <a:ext cx="889000" cy="12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161550</xdr:rowOff>
    </xdr:from>
    <xdr:to>
      <xdr:col>45</xdr:col>
      <xdr:colOff>177800</xdr:colOff>
      <xdr:row>97</xdr:row>
      <xdr:rowOff>12694</xdr:rowOff>
    </xdr:to>
    <xdr:cxnSp macro="">
      <xdr:nvCxnSpPr>
        <xdr:cNvPr id="459" name="直線コネクタ 458"/>
        <xdr:cNvCxnSpPr/>
      </xdr:nvCxnSpPr>
      <xdr:spPr>
        <a:xfrm flipV="1">
          <a:off x="7861300" y="16620750"/>
          <a:ext cx="8890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21482</xdr:rowOff>
    </xdr:from>
    <xdr:ext cx="534377" cy="259045"/>
    <xdr:sp macro="" textlink="">
      <xdr:nvSpPr>
        <xdr:cNvPr id="461" name="テキスト ボックス 460"/>
        <xdr:cNvSpPr txBox="1"/>
      </xdr:nvSpPr>
      <xdr:spPr>
        <a:xfrm>
          <a:off x="8483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12694</xdr:rowOff>
    </xdr:from>
    <xdr:to>
      <xdr:col>41</xdr:col>
      <xdr:colOff>50800</xdr:colOff>
      <xdr:row>97</xdr:row>
      <xdr:rowOff>26777</xdr:rowOff>
    </xdr:to>
    <xdr:cxnSp macro="">
      <xdr:nvCxnSpPr>
        <xdr:cNvPr id="462" name="直線コネクタ 461"/>
        <xdr:cNvCxnSpPr/>
      </xdr:nvCxnSpPr>
      <xdr:spPr>
        <a:xfrm flipV="1">
          <a:off x="6972300" y="16643344"/>
          <a:ext cx="889000" cy="1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14802</xdr:rowOff>
    </xdr:from>
    <xdr:to>
      <xdr:col>36</xdr:col>
      <xdr:colOff>165100</xdr:colOff>
      <xdr:row>97</xdr:row>
      <xdr:rowOff>116402</xdr:rowOff>
    </xdr:to>
    <xdr:sp macro="" textlink="">
      <xdr:nvSpPr>
        <xdr:cNvPr id="465" name="フローチャート: 判断 464"/>
        <xdr:cNvSpPr/>
      </xdr:nvSpPr>
      <xdr:spPr>
        <a:xfrm>
          <a:off x="6921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107529</xdr:rowOff>
    </xdr:from>
    <xdr:ext cx="534377" cy="259045"/>
    <xdr:sp macro="" textlink="">
      <xdr:nvSpPr>
        <xdr:cNvPr id="466" name="テキスト ボックス 465"/>
        <xdr:cNvSpPr txBox="1"/>
      </xdr:nvSpPr>
      <xdr:spPr>
        <a:xfrm>
          <a:off x="6705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128115</xdr:rowOff>
    </xdr:from>
    <xdr:to>
      <xdr:col>55</xdr:col>
      <xdr:colOff>50800</xdr:colOff>
      <xdr:row>98</xdr:row>
      <xdr:rowOff>58265</xdr:rowOff>
    </xdr:to>
    <xdr:sp macro="" textlink="">
      <xdr:nvSpPr>
        <xdr:cNvPr id="472" name="楕円 471"/>
        <xdr:cNvSpPr/>
      </xdr:nvSpPr>
      <xdr:spPr>
        <a:xfrm>
          <a:off x="10426700" y="167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43042</xdr:rowOff>
    </xdr:from>
    <xdr:ext cx="534377" cy="259045"/>
    <xdr:sp macro="" textlink="">
      <xdr:nvSpPr>
        <xdr:cNvPr id="473" name="土木費該当値テキスト"/>
        <xdr:cNvSpPr txBox="1"/>
      </xdr:nvSpPr>
      <xdr:spPr>
        <a:xfrm>
          <a:off x="10528300" y="1667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61184</xdr:rowOff>
    </xdr:from>
    <xdr:to>
      <xdr:col>50</xdr:col>
      <xdr:colOff>165100</xdr:colOff>
      <xdr:row>97</xdr:row>
      <xdr:rowOff>162784</xdr:rowOff>
    </xdr:to>
    <xdr:sp macro="" textlink="">
      <xdr:nvSpPr>
        <xdr:cNvPr id="474" name="楕円 473"/>
        <xdr:cNvSpPr/>
      </xdr:nvSpPr>
      <xdr:spPr>
        <a:xfrm>
          <a:off x="9588500" y="166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153911</xdr:rowOff>
    </xdr:from>
    <xdr:ext cx="534377" cy="259045"/>
    <xdr:sp macro="" textlink="">
      <xdr:nvSpPr>
        <xdr:cNvPr id="475" name="テキスト ボックス 474"/>
        <xdr:cNvSpPr txBox="1"/>
      </xdr:nvSpPr>
      <xdr:spPr>
        <a:xfrm>
          <a:off x="9372111" y="1678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110750</xdr:rowOff>
    </xdr:from>
    <xdr:to>
      <xdr:col>46</xdr:col>
      <xdr:colOff>38100</xdr:colOff>
      <xdr:row>97</xdr:row>
      <xdr:rowOff>40900</xdr:rowOff>
    </xdr:to>
    <xdr:sp macro="" textlink="">
      <xdr:nvSpPr>
        <xdr:cNvPr id="476" name="楕円 475"/>
        <xdr:cNvSpPr/>
      </xdr:nvSpPr>
      <xdr:spPr>
        <a:xfrm>
          <a:off x="8699500" y="16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32027</xdr:rowOff>
    </xdr:from>
    <xdr:ext cx="534377" cy="259045"/>
    <xdr:sp macro="" textlink="">
      <xdr:nvSpPr>
        <xdr:cNvPr id="477" name="テキスト ボックス 476"/>
        <xdr:cNvSpPr txBox="1"/>
      </xdr:nvSpPr>
      <xdr:spPr>
        <a:xfrm>
          <a:off x="8483111" y="1666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133344</xdr:rowOff>
    </xdr:from>
    <xdr:to>
      <xdr:col>41</xdr:col>
      <xdr:colOff>101600</xdr:colOff>
      <xdr:row>97</xdr:row>
      <xdr:rowOff>63494</xdr:rowOff>
    </xdr:to>
    <xdr:sp macro="" textlink="">
      <xdr:nvSpPr>
        <xdr:cNvPr id="478" name="楕円 477"/>
        <xdr:cNvSpPr/>
      </xdr:nvSpPr>
      <xdr:spPr>
        <a:xfrm>
          <a:off x="7810500" y="165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54621</xdr:rowOff>
    </xdr:from>
    <xdr:ext cx="534377" cy="259045"/>
    <xdr:sp macro="" textlink="">
      <xdr:nvSpPr>
        <xdr:cNvPr id="479" name="テキスト ボックス 478"/>
        <xdr:cNvSpPr txBox="1"/>
      </xdr:nvSpPr>
      <xdr:spPr>
        <a:xfrm>
          <a:off x="7594111" y="166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147427</xdr:rowOff>
    </xdr:from>
    <xdr:to>
      <xdr:col>36</xdr:col>
      <xdr:colOff>165100</xdr:colOff>
      <xdr:row>97</xdr:row>
      <xdr:rowOff>77577</xdr:rowOff>
    </xdr:to>
    <xdr:sp macro="" textlink="">
      <xdr:nvSpPr>
        <xdr:cNvPr id="480" name="楕円 479"/>
        <xdr:cNvSpPr/>
      </xdr:nvSpPr>
      <xdr:spPr>
        <a:xfrm>
          <a:off x="6921500" y="1660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94104</xdr:rowOff>
    </xdr:from>
    <xdr:ext cx="534377" cy="259045"/>
    <xdr:sp macro="" textlink="">
      <xdr:nvSpPr>
        <xdr:cNvPr id="481" name="テキスト ボックス 480"/>
        <xdr:cNvSpPr txBox="1"/>
      </xdr:nvSpPr>
      <xdr:spPr>
        <a:xfrm>
          <a:off x="6705111" y="1638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26657</xdr:rowOff>
    </xdr:from>
    <xdr:to>
      <xdr:col>85</xdr:col>
      <xdr:colOff>127000</xdr:colOff>
      <xdr:row>35</xdr:row>
      <xdr:rowOff>87442</xdr:rowOff>
    </xdr:to>
    <xdr:cxnSp macro="">
      <xdr:nvCxnSpPr>
        <xdr:cNvPr id="509" name="直線コネクタ 508"/>
        <xdr:cNvCxnSpPr/>
      </xdr:nvCxnSpPr>
      <xdr:spPr>
        <a:xfrm>
          <a:off x="15481300" y="6027407"/>
          <a:ext cx="838200" cy="6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72905</xdr:rowOff>
    </xdr:from>
    <xdr:ext cx="534377" cy="259045"/>
    <xdr:sp macro="" textlink="">
      <xdr:nvSpPr>
        <xdr:cNvPr id="510" name="消防費平均値テキスト"/>
        <xdr:cNvSpPr txBox="1"/>
      </xdr:nvSpPr>
      <xdr:spPr>
        <a:xfrm>
          <a:off x="16370300" y="624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26657</xdr:rowOff>
    </xdr:from>
    <xdr:to>
      <xdr:col>81</xdr:col>
      <xdr:colOff>50800</xdr:colOff>
      <xdr:row>35</xdr:row>
      <xdr:rowOff>75532</xdr:rowOff>
    </xdr:to>
    <xdr:cxnSp macro="">
      <xdr:nvCxnSpPr>
        <xdr:cNvPr id="512" name="直線コネクタ 511"/>
        <xdr:cNvCxnSpPr/>
      </xdr:nvCxnSpPr>
      <xdr:spPr>
        <a:xfrm flipV="1">
          <a:off x="14592300" y="6027407"/>
          <a:ext cx="889000" cy="4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57223</xdr:rowOff>
    </xdr:from>
    <xdr:ext cx="534377" cy="259045"/>
    <xdr:sp macro="" textlink="">
      <xdr:nvSpPr>
        <xdr:cNvPr id="514" name="テキスト ボックス 513"/>
        <xdr:cNvSpPr txBox="1"/>
      </xdr:nvSpPr>
      <xdr:spPr>
        <a:xfrm>
          <a:off x="15214111" y="640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133002</xdr:rowOff>
    </xdr:from>
    <xdr:to>
      <xdr:col>76</xdr:col>
      <xdr:colOff>114300</xdr:colOff>
      <xdr:row>35</xdr:row>
      <xdr:rowOff>75532</xdr:rowOff>
    </xdr:to>
    <xdr:cxnSp macro="">
      <xdr:nvCxnSpPr>
        <xdr:cNvPr id="515" name="直線コネクタ 514"/>
        <xdr:cNvCxnSpPr/>
      </xdr:nvCxnSpPr>
      <xdr:spPr>
        <a:xfrm>
          <a:off x="13703300" y="5790852"/>
          <a:ext cx="889000" cy="28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21401</xdr:rowOff>
    </xdr:from>
    <xdr:ext cx="534377" cy="259045"/>
    <xdr:sp macro="" textlink="">
      <xdr:nvSpPr>
        <xdr:cNvPr id="517" name="テキスト ボックス 516"/>
        <xdr:cNvSpPr txBox="1"/>
      </xdr:nvSpPr>
      <xdr:spPr>
        <a:xfrm>
          <a:off x="14325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133002</xdr:rowOff>
    </xdr:from>
    <xdr:to>
      <xdr:col>71</xdr:col>
      <xdr:colOff>177800</xdr:colOff>
      <xdr:row>34</xdr:row>
      <xdr:rowOff>27709</xdr:rowOff>
    </xdr:to>
    <xdr:cxnSp macro="">
      <xdr:nvCxnSpPr>
        <xdr:cNvPr id="518" name="直線コネクタ 517"/>
        <xdr:cNvCxnSpPr/>
      </xdr:nvCxnSpPr>
      <xdr:spPr>
        <a:xfrm flipV="1">
          <a:off x="12814300" y="5790852"/>
          <a:ext cx="889000" cy="6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90987</xdr:rowOff>
    </xdr:from>
    <xdr:ext cx="534377" cy="259045"/>
    <xdr:sp macro="" textlink="">
      <xdr:nvSpPr>
        <xdr:cNvPr id="520" name="テキスト ボックス 519"/>
        <xdr:cNvSpPr txBox="1"/>
      </xdr:nvSpPr>
      <xdr:spPr>
        <a:xfrm>
          <a:off x="13436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67412</xdr:rowOff>
    </xdr:from>
    <xdr:to>
      <xdr:col>67</xdr:col>
      <xdr:colOff>101600</xdr:colOff>
      <xdr:row>37</xdr:row>
      <xdr:rowOff>169011</xdr:rowOff>
    </xdr:to>
    <xdr:sp macro="" textlink="">
      <xdr:nvSpPr>
        <xdr:cNvPr id="521" name="フローチャート: 判断 520"/>
        <xdr:cNvSpPr/>
      </xdr:nvSpPr>
      <xdr:spPr>
        <a:xfrm>
          <a:off x="12763500" y="64110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160138</xdr:rowOff>
    </xdr:from>
    <xdr:ext cx="534377" cy="259045"/>
    <xdr:sp macro="" textlink="">
      <xdr:nvSpPr>
        <xdr:cNvPr id="522" name="テキスト ボックス 521"/>
        <xdr:cNvSpPr txBox="1"/>
      </xdr:nvSpPr>
      <xdr:spPr>
        <a:xfrm>
          <a:off x="12547111" y="650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36642</xdr:rowOff>
    </xdr:from>
    <xdr:to>
      <xdr:col>85</xdr:col>
      <xdr:colOff>177800</xdr:colOff>
      <xdr:row>35</xdr:row>
      <xdr:rowOff>138242</xdr:rowOff>
    </xdr:to>
    <xdr:sp macro="" textlink="">
      <xdr:nvSpPr>
        <xdr:cNvPr id="528" name="楕円 527"/>
        <xdr:cNvSpPr/>
      </xdr:nvSpPr>
      <xdr:spPr>
        <a:xfrm>
          <a:off x="16268700" y="60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59519</xdr:rowOff>
    </xdr:from>
    <xdr:ext cx="534377" cy="259045"/>
    <xdr:sp macro="" textlink="">
      <xdr:nvSpPr>
        <xdr:cNvPr id="529" name="消防費該当値テキスト"/>
        <xdr:cNvSpPr txBox="1"/>
      </xdr:nvSpPr>
      <xdr:spPr>
        <a:xfrm>
          <a:off x="16370300" y="588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147307</xdr:rowOff>
    </xdr:from>
    <xdr:to>
      <xdr:col>81</xdr:col>
      <xdr:colOff>101600</xdr:colOff>
      <xdr:row>35</xdr:row>
      <xdr:rowOff>77457</xdr:rowOff>
    </xdr:to>
    <xdr:sp macro="" textlink="">
      <xdr:nvSpPr>
        <xdr:cNvPr id="530" name="楕円 529"/>
        <xdr:cNvSpPr/>
      </xdr:nvSpPr>
      <xdr:spPr>
        <a:xfrm>
          <a:off x="15430500" y="59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93984</xdr:rowOff>
    </xdr:from>
    <xdr:ext cx="534377" cy="259045"/>
    <xdr:sp macro="" textlink="">
      <xdr:nvSpPr>
        <xdr:cNvPr id="531" name="テキスト ボックス 530"/>
        <xdr:cNvSpPr txBox="1"/>
      </xdr:nvSpPr>
      <xdr:spPr>
        <a:xfrm>
          <a:off x="15214111" y="575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24732</xdr:rowOff>
    </xdr:from>
    <xdr:to>
      <xdr:col>76</xdr:col>
      <xdr:colOff>165100</xdr:colOff>
      <xdr:row>35</xdr:row>
      <xdr:rowOff>126332</xdr:rowOff>
    </xdr:to>
    <xdr:sp macro="" textlink="">
      <xdr:nvSpPr>
        <xdr:cNvPr id="532" name="楕円 531"/>
        <xdr:cNvSpPr/>
      </xdr:nvSpPr>
      <xdr:spPr>
        <a:xfrm>
          <a:off x="14541500" y="60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142859</xdr:rowOff>
    </xdr:from>
    <xdr:ext cx="534377" cy="259045"/>
    <xdr:sp macro="" textlink="">
      <xdr:nvSpPr>
        <xdr:cNvPr id="533" name="テキスト ボックス 532"/>
        <xdr:cNvSpPr txBox="1"/>
      </xdr:nvSpPr>
      <xdr:spPr>
        <a:xfrm>
          <a:off x="14325111" y="580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82202</xdr:rowOff>
    </xdr:from>
    <xdr:to>
      <xdr:col>72</xdr:col>
      <xdr:colOff>38100</xdr:colOff>
      <xdr:row>34</xdr:row>
      <xdr:rowOff>12352</xdr:rowOff>
    </xdr:to>
    <xdr:sp macro="" textlink="">
      <xdr:nvSpPr>
        <xdr:cNvPr id="534" name="楕円 533"/>
        <xdr:cNvSpPr/>
      </xdr:nvSpPr>
      <xdr:spPr>
        <a:xfrm>
          <a:off x="13652500" y="574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28879</xdr:rowOff>
    </xdr:from>
    <xdr:ext cx="534377" cy="259045"/>
    <xdr:sp macro="" textlink="">
      <xdr:nvSpPr>
        <xdr:cNvPr id="535" name="テキスト ボックス 534"/>
        <xdr:cNvSpPr txBox="1"/>
      </xdr:nvSpPr>
      <xdr:spPr>
        <a:xfrm>
          <a:off x="13436111" y="551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148359</xdr:rowOff>
    </xdr:from>
    <xdr:to>
      <xdr:col>67</xdr:col>
      <xdr:colOff>101600</xdr:colOff>
      <xdr:row>34</xdr:row>
      <xdr:rowOff>78509</xdr:rowOff>
    </xdr:to>
    <xdr:sp macro="" textlink="">
      <xdr:nvSpPr>
        <xdr:cNvPr id="536" name="楕円 535"/>
        <xdr:cNvSpPr/>
      </xdr:nvSpPr>
      <xdr:spPr>
        <a:xfrm>
          <a:off x="12763500" y="58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95036</xdr:rowOff>
    </xdr:from>
    <xdr:ext cx="534377" cy="259045"/>
    <xdr:sp macro="" textlink="">
      <xdr:nvSpPr>
        <xdr:cNvPr id="537" name="テキスト ボックス 536"/>
        <xdr:cNvSpPr txBox="1"/>
      </xdr:nvSpPr>
      <xdr:spPr>
        <a:xfrm>
          <a:off x="12547111" y="558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34841</xdr:rowOff>
    </xdr:from>
    <xdr:to>
      <xdr:col>85</xdr:col>
      <xdr:colOff>127000</xdr:colOff>
      <xdr:row>57</xdr:row>
      <xdr:rowOff>62639</xdr:rowOff>
    </xdr:to>
    <xdr:cxnSp macro="">
      <xdr:nvCxnSpPr>
        <xdr:cNvPr id="564" name="直線コネクタ 563"/>
        <xdr:cNvCxnSpPr/>
      </xdr:nvCxnSpPr>
      <xdr:spPr>
        <a:xfrm flipV="1">
          <a:off x="15481300" y="9807491"/>
          <a:ext cx="8382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57280</xdr:rowOff>
    </xdr:from>
    <xdr:to>
      <xdr:col>81</xdr:col>
      <xdr:colOff>50800</xdr:colOff>
      <xdr:row>57</xdr:row>
      <xdr:rowOff>62639</xdr:rowOff>
    </xdr:to>
    <xdr:cxnSp macro="">
      <xdr:nvCxnSpPr>
        <xdr:cNvPr id="567" name="直線コネクタ 566"/>
        <xdr:cNvCxnSpPr/>
      </xdr:nvCxnSpPr>
      <xdr:spPr>
        <a:xfrm>
          <a:off x="14592300" y="9829930"/>
          <a:ext cx="8890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59859</xdr:rowOff>
    </xdr:from>
    <xdr:ext cx="534377" cy="259045"/>
    <xdr:sp macro="" textlink="">
      <xdr:nvSpPr>
        <xdr:cNvPr id="569" name="テキスト ボックス 568"/>
        <xdr:cNvSpPr txBox="1"/>
      </xdr:nvSpPr>
      <xdr:spPr>
        <a:xfrm>
          <a:off x="15214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57280</xdr:rowOff>
    </xdr:from>
    <xdr:to>
      <xdr:col>76</xdr:col>
      <xdr:colOff>114300</xdr:colOff>
      <xdr:row>57</xdr:row>
      <xdr:rowOff>83734</xdr:rowOff>
    </xdr:to>
    <xdr:cxnSp macro="">
      <xdr:nvCxnSpPr>
        <xdr:cNvPr id="570" name="直線コネクタ 569"/>
        <xdr:cNvCxnSpPr/>
      </xdr:nvCxnSpPr>
      <xdr:spPr>
        <a:xfrm flipV="1">
          <a:off x="13703300" y="9829930"/>
          <a:ext cx="889000" cy="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147614</xdr:rowOff>
    </xdr:from>
    <xdr:to>
      <xdr:col>71</xdr:col>
      <xdr:colOff>177800</xdr:colOff>
      <xdr:row>57</xdr:row>
      <xdr:rowOff>83734</xdr:rowOff>
    </xdr:to>
    <xdr:cxnSp macro="">
      <xdr:nvCxnSpPr>
        <xdr:cNvPr id="573" name="直線コネクタ 572"/>
        <xdr:cNvCxnSpPr/>
      </xdr:nvCxnSpPr>
      <xdr:spPr>
        <a:xfrm>
          <a:off x="12814300" y="9748814"/>
          <a:ext cx="889000" cy="1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5" name="テキスト ボックス 574"/>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76" name="フローチャート: 判断 575"/>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69256</xdr:rowOff>
    </xdr:from>
    <xdr:ext cx="534377" cy="259045"/>
    <xdr:sp macro="" textlink="">
      <xdr:nvSpPr>
        <xdr:cNvPr id="577" name="テキスト ボックス 576"/>
        <xdr:cNvSpPr txBox="1"/>
      </xdr:nvSpPr>
      <xdr:spPr>
        <a:xfrm>
          <a:off x="12547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155491</xdr:rowOff>
    </xdr:from>
    <xdr:to>
      <xdr:col>85</xdr:col>
      <xdr:colOff>177800</xdr:colOff>
      <xdr:row>57</xdr:row>
      <xdr:rowOff>85641</xdr:rowOff>
    </xdr:to>
    <xdr:sp macro="" textlink="">
      <xdr:nvSpPr>
        <xdr:cNvPr id="583" name="楕円 582"/>
        <xdr:cNvSpPr/>
      </xdr:nvSpPr>
      <xdr:spPr>
        <a:xfrm>
          <a:off x="16268700" y="975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86433</xdr:rowOff>
    </xdr:from>
    <xdr:ext cx="534377" cy="259045"/>
    <xdr:sp macro="" textlink="">
      <xdr:nvSpPr>
        <xdr:cNvPr id="584" name="教育費該当値テキスト"/>
        <xdr:cNvSpPr txBox="1"/>
      </xdr:nvSpPr>
      <xdr:spPr>
        <a:xfrm>
          <a:off x="16370300" y="968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11839</xdr:rowOff>
    </xdr:from>
    <xdr:to>
      <xdr:col>81</xdr:col>
      <xdr:colOff>101600</xdr:colOff>
      <xdr:row>57</xdr:row>
      <xdr:rowOff>113439</xdr:rowOff>
    </xdr:to>
    <xdr:sp macro="" textlink="">
      <xdr:nvSpPr>
        <xdr:cNvPr id="585" name="楕円 584"/>
        <xdr:cNvSpPr/>
      </xdr:nvSpPr>
      <xdr:spPr>
        <a:xfrm>
          <a:off x="15430500" y="978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104566</xdr:rowOff>
    </xdr:from>
    <xdr:ext cx="534377" cy="259045"/>
    <xdr:sp macro="" textlink="">
      <xdr:nvSpPr>
        <xdr:cNvPr id="586" name="テキスト ボックス 585"/>
        <xdr:cNvSpPr txBox="1"/>
      </xdr:nvSpPr>
      <xdr:spPr>
        <a:xfrm>
          <a:off x="15214111" y="987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6480</xdr:rowOff>
    </xdr:from>
    <xdr:to>
      <xdr:col>76</xdr:col>
      <xdr:colOff>165100</xdr:colOff>
      <xdr:row>57</xdr:row>
      <xdr:rowOff>108080</xdr:rowOff>
    </xdr:to>
    <xdr:sp macro="" textlink="">
      <xdr:nvSpPr>
        <xdr:cNvPr id="587" name="楕円 586"/>
        <xdr:cNvSpPr/>
      </xdr:nvSpPr>
      <xdr:spPr>
        <a:xfrm>
          <a:off x="14541500" y="977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99207</xdr:rowOff>
    </xdr:from>
    <xdr:ext cx="534377" cy="259045"/>
    <xdr:sp macro="" textlink="">
      <xdr:nvSpPr>
        <xdr:cNvPr id="588" name="テキスト ボックス 587"/>
        <xdr:cNvSpPr txBox="1"/>
      </xdr:nvSpPr>
      <xdr:spPr>
        <a:xfrm>
          <a:off x="14325111" y="98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32934</xdr:rowOff>
    </xdr:from>
    <xdr:to>
      <xdr:col>72</xdr:col>
      <xdr:colOff>38100</xdr:colOff>
      <xdr:row>57</xdr:row>
      <xdr:rowOff>134534</xdr:rowOff>
    </xdr:to>
    <xdr:sp macro="" textlink="">
      <xdr:nvSpPr>
        <xdr:cNvPr id="589" name="楕円 588"/>
        <xdr:cNvSpPr/>
      </xdr:nvSpPr>
      <xdr:spPr>
        <a:xfrm>
          <a:off x="13652500" y="980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125661</xdr:rowOff>
    </xdr:from>
    <xdr:ext cx="534377" cy="259045"/>
    <xdr:sp macro="" textlink="">
      <xdr:nvSpPr>
        <xdr:cNvPr id="590" name="テキスト ボックス 589"/>
        <xdr:cNvSpPr txBox="1"/>
      </xdr:nvSpPr>
      <xdr:spPr>
        <a:xfrm>
          <a:off x="13436111" y="989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96814</xdr:rowOff>
    </xdr:from>
    <xdr:to>
      <xdr:col>67</xdr:col>
      <xdr:colOff>101600</xdr:colOff>
      <xdr:row>57</xdr:row>
      <xdr:rowOff>26964</xdr:rowOff>
    </xdr:to>
    <xdr:sp macro="" textlink="">
      <xdr:nvSpPr>
        <xdr:cNvPr id="591" name="楕円 590"/>
        <xdr:cNvSpPr/>
      </xdr:nvSpPr>
      <xdr:spPr>
        <a:xfrm>
          <a:off x="12763500" y="969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43491</xdr:rowOff>
    </xdr:from>
    <xdr:ext cx="534377" cy="259045"/>
    <xdr:sp macro="" textlink="">
      <xdr:nvSpPr>
        <xdr:cNvPr id="592" name="テキスト ボックス 591"/>
        <xdr:cNvSpPr txBox="1"/>
      </xdr:nvSpPr>
      <xdr:spPr>
        <a:xfrm>
          <a:off x="12547111" y="947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2" name="テキスト ボックス 61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100119</xdr:rowOff>
    </xdr:from>
    <xdr:to>
      <xdr:col>85</xdr:col>
      <xdr:colOff>126364</xdr:colOff>
      <xdr:row>79</xdr:row>
      <xdr:rowOff>98879</xdr:rowOff>
    </xdr:to>
    <xdr:cxnSp macro="">
      <xdr:nvCxnSpPr>
        <xdr:cNvPr id="618" name="直線コネクタ 617"/>
        <xdr:cNvCxnSpPr/>
      </xdr:nvCxnSpPr>
      <xdr:spPr>
        <a:xfrm flipV="1">
          <a:off x="16317595" y="12273069"/>
          <a:ext cx="1269" cy="1370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1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0" name="直線コネクタ 61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46796</xdr:rowOff>
    </xdr:from>
    <xdr:ext cx="534377" cy="259045"/>
    <xdr:sp macro="" textlink="">
      <xdr:nvSpPr>
        <xdr:cNvPr id="621" name="災害復旧費最大値テキスト"/>
        <xdr:cNvSpPr txBox="1"/>
      </xdr:nvSpPr>
      <xdr:spPr>
        <a:xfrm>
          <a:off x="16370300" y="120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100119</xdr:rowOff>
    </xdr:from>
    <xdr:to>
      <xdr:col>86</xdr:col>
      <xdr:colOff>25400</xdr:colOff>
      <xdr:row>71</xdr:row>
      <xdr:rowOff>100119</xdr:rowOff>
    </xdr:to>
    <xdr:cxnSp macro="">
      <xdr:nvCxnSpPr>
        <xdr:cNvPr id="622" name="直線コネクタ 621"/>
        <xdr:cNvCxnSpPr/>
      </xdr:nvCxnSpPr>
      <xdr:spPr>
        <a:xfrm>
          <a:off x="16230600" y="1227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95172</xdr:rowOff>
    </xdr:from>
    <xdr:to>
      <xdr:col>85</xdr:col>
      <xdr:colOff>127000</xdr:colOff>
      <xdr:row>78</xdr:row>
      <xdr:rowOff>144419</xdr:rowOff>
    </xdr:to>
    <xdr:cxnSp macro="">
      <xdr:nvCxnSpPr>
        <xdr:cNvPr id="623" name="直線コネクタ 622"/>
        <xdr:cNvCxnSpPr/>
      </xdr:nvCxnSpPr>
      <xdr:spPr>
        <a:xfrm flipV="1">
          <a:off x="15481300" y="13125372"/>
          <a:ext cx="838200" cy="39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163160</xdr:rowOff>
    </xdr:from>
    <xdr:ext cx="534377" cy="259045"/>
    <xdr:sp macro="" textlink="">
      <xdr:nvSpPr>
        <xdr:cNvPr id="624" name="災害復旧費平均値テキスト"/>
        <xdr:cNvSpPr txBox="1"/>
      </xdr:nvSpPr>
      <xdr:spPr>
        <a:xfrm>
          <a:off x="16370300" y="13364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13283</xdr:rowOff>
    </xdr:from>
    <xdr:to>
      <xdr:col>85</xdr:col>
      <xdr:colOff>177800</xdr:colOff>
      <xdr:row>78</xdr:row>
      <xdr:rowOff>114883</xdr:rowOff>
    </xdr:to>
    <xdr:sp macro="" textlink="">
      <xdr:nvSpPr>
        <xdr:cNvPr id="625" name="フローチャート: 判断 624"/>
        <xdr:cNvSpPr/>
      </xdr:nvSpPr>
      <xdr:spPr>
        <a:xfrm>
          <a:off x="16268700" y="1338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85015</xdr:rowOff>
    </xdr:from>
    <xdr:to>
      <xdr:col>81</xdr:col>
      <xdr:colOff>50800</xdr:colOff>
      <xdr:row>78</xdr:row>
      <xdr:rowOff>144419</xdr:rowOff>
    </xdr:to>
    <xdr:cxnSp macro="">
      <xdr:nvCxnSpPr>
        <xdr:cNvPr id="626" name="直線コネクタ 625"/>
        <xdr:cNvCxnSpPr/>
      </xdr:nvCxnSpPr>
      <xdr:spPr>
        <a:xfrm>
          <a:off x="14592300" y="13115215"/>
          <a:ext cx="889000" cy="40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42021</xdr:rowOff>
    </xdr:from>
    <xdr:to>
      <xdr:col>81</xdr:col>
      <xdr:colOff>101600</xdr:colOff>
      <xdr:row>78</xdr:row>
      <xdr:rowOff>143621</xdr:rowOff>
    </xdr:to>
    <xdr:sp macro="" textlink="">
      <xdr:nvSpPr>
        <xdr:cNvPr id="627" name="フローチャート: 判断 626"/>
        <xdr:cNvSpPr/>
      </xdr:nvSpPr>
      <xdr:spPr>
        <a:xfrm>
          <a:off x="15430500" y="1341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160148</xdr:rowOff>
    </xdr:from>
    <xdr:ext cx="534377" cy="259045"/>
    <xdr:sp macro="" textlink="">
      <xdr:nvSpPr>
        <xdr:cNvPr id="628" name="テキスト ボックス 627"/>
        <xdr:cNvSpPr txBox="1"/>
      </xdr:nvSpPr>
      <xdr:spPr>
        <a:xfrm>
          <a:off x="15214111" y="131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72753</xdr:rowOff>
    </xdr:from>
    <xdr:to>
      <xdr:col>76</xdr:col>
      <xdr:colOff>114300</xdr:colOff>
      <xdr:row>76</xdr:row>
      <xdr:rowOff>85015</xdr:rowOff>
    </xdr:to>
    <xdr:cxnSp macro="">
      <xdr:nvCxnSpPr>
        <xdr:cNvPr id="629" name="直線コネクタ 628"/>
        <xdr:cNvCxnSpPr/>
      </xdr:nvCxnSpPr>
      <xdr:spPr>
        <a:xfrm>
          <a:off x="13703300" y="12417153"/>
          <a:ext cx="889000" cy="69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9102</xdr:rowOff>
    </xdr:from>
    <xdr:to>
      <xdr:col>76</xdr:col>
      <xdr:colOff>165100</xdr:colOff>
      <xdr:row>78</xdr:row>
      <xdr:rowOff>110702</xdr:rowOff>
    </xdr:to>
    <xdr:sp macro="" textlink="">
      <xdr:nvSpPr>
        <xdr:cNvPr id="630" name="フローチャート: 判断 629"/>
        <xdr:cNvSpPr/>
      </xdr:nvSpPr>
      <xdr:spPr>
        <a:xfrm>
          <a:off x="14541500" y="1338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101829</xdr:rowOff>
    </xdr:from>
    <xdr:ext cx="534377" cy="259045"/>
    <xdr:sp macro="" textlink="">
      <xdr:nvSpPr>
        <xdr:cNvPr id="631" name="テキスト ボックス 630"/>
        <xdr:cNvSpPr txBox="1"/>
      </xdr:nvSpPr>
      <xdr:spPr>
        <a:xfrm>
          <a:off x="14325111" y="1347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46170</xdr:rowOff>
    </xdr:from>
    <xdr:to>
      <xdr:col>71</xdr:col>
      <xdr:colOff>177800</xdr:colOff>
      <xdr:row>72</xdr:row>
      <xdr:rowOff>72753</xdr:rowOff>
    </xdr:to>
    <xdr:cxnSp macro="">
      <xdr:nvCxnSpPr>
        <xdr:cNvPr id="632" name="直線コネクタ 631"/>
        <xdr:cNvCxnSpPr/>
      </xdr:nvCxnSpPr>
      <xdr:spPr>
        <a:xfrm>
          <a:off x="12814300" y="12219120"/>
          <a:ext cx="889000" cy="19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61925</xdr:rowOff>
    </xdr:from>
    <xdr:to>
      <xdr:col>72</xdr:col>
      <xdr:colOff>38100</xdr:colOff>
      <xdr:row>78</xdr:row>
      <xdr:rowOff>163525</xdr:rowOff>
    </xdr:to>
    <xdr:sp macro="" textlink="">
      <xdr:nvSpPr>
        <xdr:cNvPr id="633" name="フローチャート: 判断 632"/>
        <xdr:cNvSpPr/>
      </xdr:nvSpPr>
      <xdr:spPr>
        <a:xfrm>
          <a:off x="13652500" y="1343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154652</xdr:rowOff>
    </xdr:from>
    <xdr:ext cx="469744" cy="259045"/>
    <xdr:sp macro="" textlink="">
      <xdr:nvSpPr>
        <xdr:cNvPr id="634" name="テキスト ボックス 633"/>
        <xdr:cNvSpPr txBox="1"/>
      </xdr:nvSpPr>
      <xdr:spPr>
        <a:xfrm>
          <a:off x="13468428" y="1352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142915</xdr:rowOff>
    </xdr:from>
    <xdr:to>
      <xdr:col>67</xdr:col>
      <xdr:colOff>101600</xdr:colOff>
      <xdr:row>79</xdr:row>
      <xdr:rowOff>73065</xdr:rowOff>
    </xdr:to>
    <xdr:sp macro="" textlink="">
      <xdr:nvSpPr>
        <xdr:cNvPr id="635" name="フローチャート: 判断 634"/>
        <xdr:cNvSpPr/>
      </xdr:nvSpPr>
      <xdr:spPr>
        <a:xfrm>
          <a:off x="12763500" y="135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64192</xdr:rowOff>
    </xdr:from>
    <xdr:ext cx="469744" cy="259045"/>
    <xdr:sp macro="" textlink="">
      <xdr:nvSpPr>
        <xdr:cNvPr id="636" name="テキスト ボックス 635"/>
        <xdr:cNvSpPr txBox="1"/>
      </xdr:nvSpPr>
      <xdr:spPr>
        <a:xfrm>
          <a:off x="12579428" y="1360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44372</xdr:rowOff>
    </xdr:from>
    <xdr:to>
      <xdr:col>85</xdr:col>
      <xdr:colOff>177800</xdr:colOff>
      <xdr:row>76</xdr:row>
      <xdr:rowOff>145972</xdr:rowOff>
    </xdr:to>
    <xdr:sp macro="" textlink="">
      <xdr:nvSpPr>
        <xdr:cNvPr id="642" name="楕円 641"/>
        <xdr:cNvSpPr/>
      </xdr:nvSpPr>
      <xdr:spPr>
        <a:xfrm>
          <a:off x="16268700" y="130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67249</xdr:rowOff>
    </xdr:from>
    <xdr:ext cx="534377" cy="259045"/>
    <xdr:sp macro="" textlink="">
      <xdr:nvSpPr>
        <xdr:cNvPr id="643" name="災害復旧費該当値テキスト"/>
        <xdr:cNvSpPr txBox="1"/>
      </xdr:nvSpPr>
      <xdr:spPr>
        <a:xfrm>
          <a:off x="16370300" y="1292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93619</xdr:rowOff>
    </xdr:from>
    <xdr:to>
      <xdr:col>81</xdr:col>
      <xdr:colOff>101600</xdr:colOff>
      <xdr:row>79</xdr:row>
      <xdr:rowOff>23769</xdr:rowOff>
    </xdr:to>
    <xdr:sp macro="" textlink="">
      <xdr:nvSpPr>
        <xdr:cNvPr id="644" name="楕円 643"/>
        <xdr:cNvSpPr/>
      </xdr:nvSpPr>
      <xdr:spPr>
        <a:xfrm>
          <a:off x="15430500" y="134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14896</xdr:rowOff>
    </xdr:from>
    <xdr:ext cx="469744" cy="259045"/>
    <xdr:sp macro="" textlink="">
      <xdr:nvSpPr>
        <xdr:cNvPr id="645" name="テキスト ボックス 644"/>
        <xdr:cNvSpPr txBox="1"/>
      </xdr:nvSpPr>
      <xdr:spPr>
        <a:xfrm>
          <a:off x="15246428" y="1355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34215</xdr:rowOff>
    </xdr:from>
    <xdr:to>
      <xdr:col>76</xdr:col>
      <xdr:colOff>165100</xdr:colOff>
      <xdr:row>76</xdr:row>
      <xdr:rowOff>135815</xdr:rowOff>
    </xdr:to>
    <xdr:sp macro="" textlink="">
      <xdr:nvSpPr>
        <xdr:cNvPr id="646" name="楕円 645"/>
        <xdr:cNvSpPr/>
      </xdr:nvSpPr>
      <xdr:spPr>
        <a:xfrm>
          <a:off x="14541500" y="1306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152343</xdr:rowOff>
    </xdr:from>
    <xdr:ext cx="534377" cy="259045"/>
    <xdr:sp macro="" textlink="">
      <xdr:nvSpPr>
        <xdr:cNvPr id="647" name="テキスト ボックス 646"/>
        <xdr:cNvSpPr txBox="1"/>
      </xdr:nvSpPr>
      <xdr:spPr>
        <a:xfrm>
          <a:off x="14325111" y="1283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21953</xdr:rowOff>
    </xdr:from>
    <xdr:to>
      <xdr:col>72</xdr:col>
      <xdr:colOff>38100</xdr:colOff>
      <xdr:row>72</xdr:row>
      <xdr:rowOff>123553</xdr:rowOff>
    </xdr:to>
    <xdr:sp macro="" textlink="">
      <xdr:nvSpPr>
        <xdr:cNvPr id="648" name="楕円 647"/>
        <xdr:cNvSpPr/>
      </xdr:nvSpPr>
      <xdr:spPr>
        <a:xfrm>
          <a:off x="13652500" y="1236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140080</xdr:rowOff>
    </xdr:from>
    <xdr:ext cx="534377" cy="259045"/>
    <xdr:sp macro="" textlink="">
      <xdr:nvSpPr>
        <xdr:cNvPr id="649" name="テキスト ボックス 648"/>
        <xdr:cNvSpPr txBox="1"/>
      </xdr:nvSpPr>
      <xdr:spPr>
        <a:xfrm>
          <a:off x="13436111" y="1214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166820</xdr:rowOff>
    </xdr:from>
    <xdr:to>
      <xdr:col>67</xdr:col>
      <xdr:colOff>101600</xdr:colOff>
      <xdr:row>71</xdr:row>
      <xdr:rowOff>96970</xdr:rowOff>
    </xdr:to>
    <xdr:sp macro="" textlink="">
      <xdr:nvSpPr>
        <xdr:cNvPr id="650" name="楕円 649"/>
        <xdr:cNvSpPr/>
      </xdr:nvSpPr>
      <xdr:spPr>
        <a:xfrm>
          <a:off x="12763500" y="1216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113497</xdr:rowOff>
    </xdr:from>
    <xdr:ext cx="534377" cy="259045"/>
    <xdr:sp macro="" textlink="">
      <xdr:nvSpPr>
        <xdr:cNvPr id="651" name="テキスト ボックス 650"/>
        <xdr:cNvSpPr txBox="1"/>
      </xdr:nvSpPr>
      <xdr:spPr>
        <a:xfrm>
          <a:off x="12547111" y="1194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3" name="直線コネクタ 672"/>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4" name="公債費最小値テキスト"/>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5" name="直線コネクタ 674"/>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6" name="公債費最大値テキスト"/>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7" name="直線コネクタ 676"/>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134858</xdr:rowOff>
    </xdr:from>
    <xdr:to>
      <xdr:col>85</xdr:col>
      <xdr:colOff>127000</xdr:colOff>
      <xdr:row>95</xdr:row>
      <xdr:rowOff>152510</xdr:rowOff>
    </xdr:to>
    <xdr:cxnSp macro="">
      <xdr:nvCxnSpPr>
        <xdr:cNvPr id="678" name="直線コネクタ 677"/>
        <xdr:cNvCxnSpPr/>
      </xdr:nvCxnSpPr>
      <xdr:spPr>
        <a:xfrm flipV="1">
          <a:off x="15481300" y="16422608"/>
          <a:ext cx="8382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67299</xdr:rowOff>
    </xdr:from>
    <xdr:ext cx="534377" cy="259045"/>
    <xdr:sp macro="" textlink="">
      <xdr:nvSpPr>
        <xdr:cNvPr id="679" name="公債費平均値テキスト"/>
        <xdr:cNvSpPr txBox="1"/>
      </xdr:nvSpPr>
      <xdr:spPr>
        <a:xfrm>
          <a:off x="16370300" y="16526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80" name="フローチャート: 判断 679"/>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152510</xdr:rowOff>
    </xdr:from>
    <xdr:to>
      <xdr:col>81</xdr:col>
      <xdr:colOff>50800</xdr:colOff>
      <xdr:row>96</xdr:row>
      <xdr:rowOff>17952</xdr:rowOff>
    </xdr:to>
    <xdr:cxnSp macro="">
      <xdr:nvCxnSpPr>
        <xdr:cNvPr id="681" name="直線コネクタ 680"/>
        <xdr:cNvCxnSpPr/>
      </xdr:nvCxnSpPr>
      <xdr:spPr>
        <a:xfrm flipV="1">
          <a:off x="14592300" y="16440260"/>
          <a:ext cx="889000" cy="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2" name="フローチャート: 判断 681"/>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9358</xdr:rowOff>
    </xdr:from>
    <xdr:ext cx="534377" cy="259045"/>
    <xdr:sp macro="" textlink="">
      <xdr:nvSpPr>
        <xdr:cNvPr id="683" name="テキスト ボックス 682"/>
        <xdr:cNvSpPr txBox="1"/>
      </xdr:nvSpPr>
      <xdr:spPr>
        <a:xfrm>
          <a:off x="15214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17952</xdr:rowOff>
    </xdr:from>
    <xdr:to>
      <xdr:col>76</xdr:col>
      <xdr:colOff>114300</xdr:colOff>
      <xdr:row>96</xdr:row>
      <xdr:rowOff>64683</xdr:rowOff>
    </xdr:to>
    <xdr:cxnSp macro="">
      <xdr:nvCxnSpPr>
        <xdr:cNvPr id="684" name="直線コネクタ 683"/>
        <xdr:cNvCxnSpPr/>
      </xdr:nvCxnSpPr>
      <xdr:spPr>
        <a:xfrm flipV="1">
          <a:off x="13703300" y="16477152"/>
          <a:ext cx="889000" cy="4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5" name="フローチャート: 判断 684"/>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24181</xdr:rowOff>
    </xdr:from>
    <xdr:ext cx="534377" cy="259045"/>
    <xdr:sp macro="" textlink="">
      <xdr:nvSpPr>
        <xdr:cNvPr id="686" name="テキスト ボックス 685"/>
        <xdr:cNvSpPr txBox="1"/>
      </xdr:nvSpPr>
      <xdr:spPr>
        <a:xfrm>
          <a:off x="14325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64683</xdr:rowOff>
    </xdr:from>
    <xdr:to>
      <xdr:col>71</xdr:col>
      <xdr:colOff>177800</xdr:colOff>
      <xdr:row>96</xdr:row>
      <xdr:rowOff>83770</xdr:rowOff>
    </xdr:to>
    <xdr:cxnSp macro="">
      <xdr:nvCxnSpPr>
        <xdr:cNvPr id="687" name="直線コネクタ 686"/>
        <xdr:cNvCxnSpPr/>
      </xdr:nvCxnSpPr>
      <xdr:spPr>
        <a:xfrm flipV="1">
          <a:off x="12814300" y="16523883"/>
          <a:ext cx="889000" cy="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8" name="フローチャート: 判断 687"/>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44093</xdr:rowOff>
    </xdr:from>
    <xdr:ext cx="534377" cy="259045"/>
    <xdr:sp macro="" textlink="">
      <xdr:nvSpPr>
        <xdr:cNvPr id="689" name="テキスト ボックス 688"/>
        <xdr:cNvSpPr txBox="1"/>
      </xdr:nvSpPr>
      <xdr:spPr>
        <a:xfrm>
          <a:off x="13436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153622</xdr:rowOff>
    </xdr:from>
    <xdr:to>
      <xdr:col>67</xdr:col>
      <xdr:colOff>101600</xdr:colOff>
      <xdr:row>97</xdr:row>
      <xdr:rowOff>83772</xdr:rowOff>
    </xdr:to>
    <xdr:sp macro="" textlink="">
      <xdr:nvSpPr>
        <xdr:cNvPr id="690" name="フローチャート: 判断 689"/>
        <xdr:cNvSpPr/>
      </xdr:nvSpPr>
      <xdr:spPr>
        <a:xfrm>
          <a:off x="12763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74899</xdr:rowOff>
    </xdr:from>
    <xdr:ext cx="534377" cy="259045"/>
    <xdr:sp macro="" textlink="">
      <xdr:nvSpPr>
        <xdr:cNvPr id="691" name="テキスト ボックス 690"/>
        <xdr:cNvSpPr txBox="1"/>
      </xdr:nvSpPr>
      <xdr:spPr>
        <a:xfrm>
          <a:off x="12547111" y="167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84058</xdr:rowOff>
    </xdr:from>
    <xdr:to>
      <xdr:col>85</xdr:col>
      <xdr:colOff>177800</xdr:colOff>
      <xdr:row>96</xdr:row>
      <xdr:rowOff>14208</xdr:rowOff>
    </xdr:to>
    <xdr:sp macro="" textlink="">
      <xdr:nvSpPr>
        <xdr:cNvPr id="697" name="楕円 696"/>
        <xdr:cNvSpPr/>
      </xdr:nvSpPr>
      <xdr:spPr>
        <a:xfrm>
          <a:off x="16268700" y="163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106935</xdr:rowOff>
    </xdr:from>
    <xdr:ext cx="599010" cy="259045"/>
    <xdr:sp macro="" textlink="">
      <xdr:nvSpPr>
        <xdr:cNvPr id="698" name="公債費該当値テキスト"/>
        <xdr:cNvSpPr txBox="1"/>
      </xdr:nvSpPr>
      <xdr:spPr>
        <a:xfrm>
          <a:off x="16370300" y="1622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101710</xdr:rowOff>
    </xdr:from>
    <xdr:to>
      <xdr:col>81</xdr:col>
      <xdr:colOff>101600</xdr:colOff>
      <xdr:row>96</xdr:row>
      <xdr:rowOff>31860</xdr:rowOff>
    </xdr:to>
    <xdr:sp macro="" textlink="">
      <xdr:nvSpPr>
        <xdr:cNvPr id="699" name="楕円 698"/>
        <xdr:cNvSpPr/>
      </xdr:nvSpPr>
      <xdr:spPr>
        <a:xfrm>
          <a:off x="15430500" y="163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48387</xdr:rowOff>
    </xdr:from>
    <xdr:ext cx="599010" cy="259045"/>
    <xdr:sp macro="" textlink="">
      <xdr:nvSpPr>
        <xdr:cNvPr id="700" name="テキスト ボックス 699"/>
        <xdr:cNvSpPr txBox="1"/>
      </xdr:nvSpPr>
      <xdr:spPr>
        <a:xfrm>
          <a:off x="15181795" y="1616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138602</xdr:rowOff>
    </xdr:from>
    <xdr:to>
      <xdr:col>76</xdr:col>
      <xdr:colOff>165100</xdr:colOff>
      <xdr:row>96</xdr:row>
      <xdr:rowOff>68752</xdr:rowOff>
    </xdr:to>
    <xdr:sp macro="" textlink="">
      <xdr:nvSpPr>
        <xdr:cNvPr id="701" name="楕円 700"/>
        <xdr:cNvSpPr/>
      </xdr:nvSpPr>
      <xdr:spPr>
        <a:xfrm>
          <a:off x="14541500" y="164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85279</xdr:rowOff>
    </xdr:from>
    <xdr:ext cx="599010" cy="259045"/>
    <xdr:sp macro="" textlink="">
      <xdr:nvSpPr>
        <xdr:cNvPr id="702" name="テキスト ボックス 701"/>
        <xdr:cNvSpPr txBox="1"/>
      </xdr:nvSpPr>
      <xdr:spPr>
        <a:xfrm>
          <a:off x="14292795" y="1620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13883</xdr:rowOff>
    </xdr:from>
    <xdr:to>
      <xdr:col>72</xdr:col>
      <xdr:colOff>38100</xdr:colOff>
      <xdr:row>96</xdr:row>
      <xdr:rowOff>115483</xdr:rowOff>
    </xdr:to>
    <xdr:sp macro="" textlink="">
      <xdr:nvSpPr>
        <xdr:cNvPr id="703" name="楕円 702"/>
        <xdr:cNvSpPr/>
      </xdr:nvSpPr>
      <xdr:spPr>
        <a:xfrm>
          <a:off x="13652500" y="1647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132010</xdr:rowOff>
    </xdr:from>
    <xdr:ext cx="534377" cy="259045"/>
    <xdr:sp macro="" textlink="">
      <xdr:nvSpPr>
        <xdr:cNvPr id="704" name="テキスト ボックス 703"/>
        <xdr:cNvSpPr txBox="1"/>
      </xdr:nvSpPr>
      <xdr:spPr>
        <a:xfrm>
          <a:off x="13436111" y="1624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32970</xdr:rowOff>
    </xdr:from>
    <xdr:to>
      <xdr:col>67</xdr:col>
      <xdr:colOff>101600</xdr:colOff>
      <xdr:row>96</xdr:row>
      <xdr:rowOff>134570</xdr:rowOff>
    </xdr:to>
    <xdr:sp macro="" textlink="">
      <xdr:nvSpPr>
        <xdr:cNvPr id="705" name="楕円 704"/>
        <xdr:cNvSpPr/>
      </xdr:nvSpPr>
      <xdr:spPr>
        <a:xfrm>
          <a:off x="12763500" y="164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151097</xdr:rowOff>
    </xdr:from>
    <xdr:ext cx="534377" cy="259045"/>
    <xdr:sp macro="" textlink="">
      <xdr:nvSpPr>
        <xdr:cNvPr id="706" name="テキスト ボックス 705"/>
        <xdr:cNvSpPr txBox="1"/>
      </xdr:nvSpPr>
      <xdr:spPr>
        <a:xfrm>
          <a:off x="12547111" y="1626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30" name="直線コネクタ 729"/>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31" name="諸支出金最小値テキスト"/>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3" name="諸支出金最大値テキスト"/>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4" name="直線コネクタ 733"/>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6" name="諸支出金平均値テキスト"/>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7" name="フローチャート: 判断 736"/>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9" name="フローチャート: 判断 738"/>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40" name="テキスト ボックス 739"/>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2" name="フローチャート: 判断 741"/>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3" name="テキスト ボックス 742"/>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5" name="フローチャート: 判断 744"/>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6" name="テキスト ボックス 745"/>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47" name="フローチャート: 判断 746"/>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48" name="テキスト ボックス 747"/>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5" name="諸支出金該当値テキスト"/>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7" name="テキスト ボックス 776"/>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79" name="テキスト ボックス 778"/>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1" name="テキスト ボックス 780"/>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3" name="テキスト ボックス 782"/>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5" name="テキスト ボックス 78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7" name="直線コネクタ 786"/>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8"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0"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4" name="フローチャート: 判断 793"/>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6" name="フローチャート: 判断 795"/>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7" name="テキスト ボックス 79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799" name="フローチャート: 判断 798"/>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0" name="テキスト ボックス 79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2" name="フローチャート: 判断 801"/>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3" name="テキスト ボックス 80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4" name="フローチャート: 判断 803"/>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5" name="テキスト ボックス 804"/>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2"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4" name="テキスト ボックス 813"/>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6" name="テキスト ボックス 815"/>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8" name="テキスト ボックス 817"/>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206,428</a:t>
          </a:r>
          <a:r>
            <a:rPr kumimoji="1" lang="ja-JP" altLang="en-US" sz="1300">
              <a:latin typeface="ＭＳ Ｐゴシック" panose="020B0600070205080204" pitchFamily="50" charset="-128"/>
              <a:ea typeface="ＭＳ Ｐゴシック" panose="020B0600070205080204" pitchFamily="50" charset="-128"/>
            </a:rPr>
            <a:t>円であり、類似団体内平均値と比べて高い水準にある。これは、日進保育園の建替え整備事業を実施したことが大きな要因である。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118,626</a:t>
          </a:r>
          <a:r>
            <a:rPr kumimoji="1" lang="ja-JP" altLang="en-US" sz="1300">
              <a:latin typeface="ＭＳ Ｐゴシック" panose="020B0600070205080204" pitchFamily="50" charset="-128"/>
              <a:ea typeface="ＭＳ Ｐゴシック" panose="020B0600070205080204" pitchFamily="50" charset="-128"/>
            </a:rPr>
            <a:t>円であり、類似団体内平均値と比べて高い水準にある。これは、水道事業会計への補助金・出資金の増嵩と、平成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年度から報徳病院の診療所化により企業会計を廃止し一般会計へ編入したことよる経費が加わっていることが大きな要因である。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44,786</a:t>
          </a:r>
          <a:r>
            <a:rPr kumimoji="1" lang="ja-JP" altLang="en-US" sz="1300">
              <a:latin typeface="ＭＳ Ｐゴシック" panose="020B0600070205080204" pitchFamily="50" charset="-128"/>
              <a:ea typeface="ＭＳ Ｐゴシック" panose="020B0600070205080204" pitchFamily="50" charset="-128"/>
            </a:rPr>
            <a:t>円であり、類似団体内平均値と比べて高い水準にある。これは、当町の地勢上、町域が広く消防行政にかかる効率性が低いことが大きな要因である。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113,559</a:t>
          </a:r>
          <a:r>
            <a:rPr kumimoji="1" lang="ja-JP" altLang="en-US" sz="1300">
              <a:latin typeface="ＭＳ Ｐゴシック" panose="020B0600070205080204" pitchFamily="50" charset="-128"/>
              <a:ea typeface="ＭＳ Ｐゴシック" panose="020B0600070205080204" pitchFamily="50" charset="-128"/>
            </a:rPr>
            <a:t>円であり、類似団体内平均値と比べて高い水準にある。これは、合併以降、積極的に公共施設やインフラの整備を行なってきたことが要因である。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実質単年度収支については、赤字となったが、財政調整基金の取り崩しにより実質収支は黒字となっている。</a:t>
          </a:r>
        </a:p>
        <a:p>
          <a:r>
            <a:rPr kumimoji="1" lang="ja-JP" altLang="en-US" sz="1400">
              <a:latin typeface="ＭＳ ゴシック" pitchFamily="49" charset="-128"/>
              <a:ea typeface="ＭＳ ゴシック" pitchFamily="49" charset="-128"/>
            </a:rPr>
            <a:t>　財政調整基金の残高は、平成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千万円であるが、令和</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年度には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千万円まで落ち込む見通しとなっていることから、今後は、事業の選択と集中により、適正な財政運営を図るとともに、平成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度から着手した「財政改善への取組み（補助金の見直しと事務事業の見直し）」を推進する。　　</a:t>
          </a: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で赤字を出していないものの、水道事業会計や生活排水処理事業特別会計では、法定外操出に頼る状況にあるため、いずれの事業も使用料の値上げに関する検討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また、国民健康保険事業特会計では、平成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年度に国民健康保険税の引上げを行った。ただし保険給付費は依然として増加傾向であり、健康を維持するための健康づくり事業や各種検診事業を推進し、医療費の抑制に努める必要がある。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この他の会計においても、適正な利用者負担を求めるなど税収の確保と、行政のスリム化等を図り、持続可能な財政運営に努める必要がある。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7457492</v>
      </c>
      <c r="BO4" s="430"/>
      <c r="BP4" s="430"/>
      <c r="BQ4" s="430"/>
      <c r="BR4" s="430"/>
      <c r="BS4" s="430"/>
      <c r="BT4" s="430"/>
      <c r="BU4" s="431"/>
      <c r="BV4" s="429">
        <v>7300920</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2.8</v>
      </c>
      <c r="CU4" s="436"/>
      <c r="CV4" s="436"/>
      <c r="CW4" s="436"/>
      <c r="CX4" s="436"/>
      <c r="CY4" s="436"/>
      <c r="CZ4" s="436"/>
      <c r="DA4" s="437"/>
      <c r="DB4" s="435">
        <v>2.8</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7304735</v>
      </c>
      <c r="BO5" s="467"/>
      <c r="BP5" s="467"/>
      <c r="BQ5" s="467"/>
      <c r="BR5" s="467"/>
      <c r="BS5" s="467"/>
      <c r="BT5" s="467"/>
      <c r="BU5" s="468"/>
      <c r="BV5" s="466">
        <v>7148247</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93.6</v>
      </c>
      <c r="CU5" s="464"/>
      <c r="CV5" s="464"/>
      <c r="CW5" s="464"/>
      <c r="CX5" s="464"/>
      <c r="CY5" s="464"/>
      <c r="CZ5" s="464"/>
      <c r="DA5" s="465"/>
      <c r="DB5" s="463">
        <v>95.9</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152757</v>
      </c>
      <c r="BO6" s="467"/>
      <c r="BP6" s="467"/>
      <c r="BQ6" s="467"/>
      <c r="BR6" s="467"/>
      <c r="BS6" s="467"/>
      <c r="BT6" s="467"/>
      <c r="BU6" s="468"/>
      <c r="BV6" s="466">
        <v>152673</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97.6</v>
      </c>
      <c r="CU6" s="504"/>
      <c r="CV6" s="504"/>
      <c r="CW6" s="504"/>
      <c r="CX6" s="504"/>
      <c r="CY6" s="504"/>
      <c r="CZ6" s="504"/>
      <c r="DA6" s="505"/>
      <c r="DB6" s="503">
        <v>100</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21799</v>
      </c>
      <c r="BO7" s="467"/>
      <c r="BP7" s="467"/>
      <c r="BQ7" s="467"/>
      <c r="BR7" s="467"/>
      <c r="BS7" s="467"/>
      <c r="BT7" s="467"/>
      <c r="BU7" s="468"/>
      <c r="BV7" s="466">
        <v>23970</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4650923</v>
      </c>
      <c r="CU7" s="467"/>
      <c r="CV7" s="467"/>
      <c r="CW7" s="467"/>
      <c r="CX7" s="467"/>
      <c r="CY7" s="467"/>
      <c r="CZ7" s="467"/>
      <c r="DA7" s="468"/>
      <c r="DB7" s="466">
        <v>4578680</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130958</v>
      </c>
      <c r="BO8" s="467"/>
      <c r="BP8" s="467"/>
      <c r="BQ8" s="467"/>
      <c r="BR8" s="467"/>
      <c r="BS8" s="467"/>
      <c r="BT8" s="467"/>
      <c r="BU8" s="468"/>
      <c r="BV8" s="466">
        <v>128703</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0.25</v>
      </c>
      <c r="CU8" s="507"/>
      <c r="CV8" s="507"/>
      <c r="CW8" s="507"/>
      <c r="CX8" s="507"/>
      <c r="CY8" s="507"/>
      <c r="CZ8" s="507"/>
      <c r="DA8" s="508"/>
      <c r="DB8" s="506">
        <v>0.25</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9557</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93</v>
      </c>
      <c r="AV9" s="499"/>
      <c r="AW9" s="499"/>
      <c r="AX9" s="499"/>
      <c r="AY9" s="500" t="s">
        <v>115</v>
      </c>
      <c r="AZ9" s="501"/>
      <c r="BA9" s="501"/>
      <c r="BB9" s="501"/>
      <c r="BC9" s="501"/>
      <c r="BD9" s="501"/>
      <c r="BE9" s="501"/>
      <c r="BF9" s="501"/>
      <c r="BG9" s="501"/>
      <c r="BH9" s="501"/>
      <c r="BI9" s="501"/>
      <c r="BJ9" s="501"/>
      <c r="BK9" s="501"/>
      <c r="BL9" s="501"/>
      <c r="BM9" s="502"/>
      <c r="BN9" s="466">
        <v>2255</v>
      </c>
      <c r="BO9" s="467"/>
      <c r="BP9" s="467"/>
      <c r="BQ9" s="467"/>
      <c r="BR9" s="467"/>
      <c r="BS9" s="467"/>
      <c r="BT9" s="467"/>
      <c r="BU9" s="468"/>
      <c r="BV9" s="466">
        <v>-49047</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19.5</v>
      </c>
      <c r="CU9" s="464"/>
      <c r="CV9" s="464"/>
      <c r="CW9" s="464"/>
      <c r="CX9" s="464"/>
      <c r="CY9" s="464"/>
      <c r="CZ9" s="464"/>
      <c r="DA9" s="465"/>
      <c r="DB9" s="463">
        <v>18.899999999999999</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10416</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787</v>
      </c>
      <c r="BO10" s="467"/>
      <c r="BP10" s="467"/>
      <c r="BQ10" s="467"/>
      <c r="BR10" s="467"/>
      <c r="BS10" s="467"/>
      <c r="BT10" s="467"/>
      <c r="BU10" s="468"/>
      <c r="BV10" s="466">
        <v>795</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119</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9385</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93</v>
      </c>
      <c r="AV12" s="499"/>
      <c r="AW12" s="499"/>
      <c r="AX12" s="499"/>
      <c r="AY12" s="500" t="s">
        <v>134</v>
      </c>
      <c r="AZ12" s="501"/>
      <c r="BA12" s="501"/>
      <c r="BB12" s="501"/>
      <c r="BC12" s="501"/>
      <c r="BD12" s="501"/>
      <c r="BE12" s="501"/>
      <c r="BF12" s="501"/>
      <c r="BG12" s="501"/>
      <c r="BH12" s="501"/>
      <c r="BI12" s="501"/>
      <c r="BJ12" s="501"/>
      <c r="BK12" s="501"/>
      <c r="BL12" s="501"/>
      <c r="BM12" s="502"/>
      <c r="BN12" s="466">
        <v>83322</v>
      </c>
      <c r="BO12" s="467"/>
      <c r="BP12" s="467"/>
      <c r="BQ12" s="467"/>
      <c r="BR12" s="467"/>
      <c r="BS12" s="467"/>
      <c r="BT12" s="467"/>
      <c r="BU12" s="468"/>
      <c r="BV12" s="466">
        <v>204382</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9283</v>
      </c>
      <c r="S13" s="548"/>
      <c r="T13" s="548"/>
      <c r="U13" s="548"/>
      <c r="V13" s="549"/>
      <c r="W13" s="482" t="s">
        <v>138</v>
      </c>
      <c r="X13" s="483"/>
      <c r="Y13" s="483"/>
      <c r="Z13" s="483"/>
      <c r="AA13" s="483"/>
      <c r="AB13" s="473"/>
      <c r="AC13" s="517">
        <v>350</v>
      </c>
      <c r="AD13" s="518"/>
      <c r="AE13" s="518"/>
      <c r="AF13" s="518"/>
      <c r="AG13" s="557"/>
      <c r="AH13" s="517">
        <v>386</v>
      </c>
      <c r="AI13" s="518"/>
      <c r="AJ13" s="518"/>
      <c r="AK13" s="518"/>
      <c r="AL13" s="519"/>
      <c r="AM13" s="495" t="s">
        <v>139</v>
      </c>
      <c r="AN13" s="496"/>
      <c r="AO13" s="496"/>
      <c r="AP13" s="496"/>
      <c r="AQ13" s="496"/>
      <c r="AR13" s="496"/>
      <c r="AS13" s="496"/>
      <c r="AT13" s="497"/>
      <c r="AU13" s="498" t="s">
        <v>119</v>
      </c>
      <c r="AV13" s="499"/>
      <c r="AW13" s="499"/>
      <c r="AX13" s="499"/>
      <c r="AY13" s="500" t="s">
        <v>140</v>
      </c>
      <c r="AZ13" s="501"/>
      <c r="BA13" s="501"/>
      <c r="BB13" s="501"/>
      <c r="BC13" s="501"/>
      <c r="BD13" s="501"/>
      <c r="BE13" s="501"/>
      <c r="BF13" s="501"/>
      <c r="BG13" s="501"/>
      <c r="BH13" s="501"/>
      <c r="BI13" s="501"/>
      <c r="BJ13" s="501"/>
      <c r="BK13" s="501"/>
      <c r="BL13" s="501"/>
      <c r="BM13" s="502"/>
      <c r="BN13" s="466">
        <v>-80280</v>
      </c>
      <c r="BO13" s="467"/>
      <c r="BP13" s="467"/>
      <c r="BQ13" s="467"/>
      <c r="BR13" s="467"/>
      <c r="BS13" s="467"/>
      <c r="BT13" s="467"/>
      <c r="BU13" s="468"/>
      <c r="BV13" s="466">
        <v>-252634</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9.1999999999999993</v>
      </c>
      <c r="CU13" s="464"/>
      <c r="CV13" s="464"/>
      <c r="CW13" s="464"/>
      <c r="CX13" s="464"/>
      <c r="CY13" s="464"/>
      <c r="CZ13" s="464"/>
      <c r="DA13" s="465"/>
      <c r="DB13" s="463">
        <v>8.8000000000000007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9574</v>
      </c>
      <c r="S14" s="548"/>
      <c r="T14" s="548"/>
      <c r="U14" s="548"/>
      <c r="V14" s="549"/>
      <c r="W14" s="456"/>
      <c r="X14" s="457"/>
      <c r="Y14" s="457"/>
      <c r="Z14" s="457"/>
      <c r="AA14" s="457"/>
      <c r="AB14" s="446"/>
      <c r="AC14" s="550">
        <v>8.1999999999999993</v>
      </c>
      <c r="AD14" s="551"/>
      <c r="AE14" s="551"/>
      <c r="AF14" s="551"/>
      <c r="AG14" s="552"/>
      <c r="AH14" s="550">
        <v>8.4</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48.7</v>
      </c>
      <c r="CU14" s="562"/>
      <c r="CV14" s="562"/>
      <c r="CW14" s="562"/>
      <c r="CX14" s="562"/>
      <c r="CY14" s="562"/>
      <c r="CZ14" s="562"/>
      <c r="DA14" s="563"/>
      <c r="DB14" s="561">
        <v>53.7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144</v>
      </c>
      <c r="N15" s="555"/>
      <c r="O15" s="555"/>
      <c r="P15" s="555"/>
      <c r="Q15" s="556"/>
      <c r="R15" s="547">
        <v>9484</v>
      </c>
      <c r="S15" s="548"/>
      <c r="T15" s="548"/>
      <c r="U15" s="548"/>
      <c r="V15" s="549"/>
      <c r="W15" s="482" t="s">
        <v>145</v>
      </c>
      <c r="X15" s="483"/>
      <c r="Y15" s="483"/>
      <c r="Z15" s="483"/>
      <c r="AA15" s="483"/>
      <c r="AB15" s="473"/>
      <c r="AC15" s="517">
        <v>1206</v>
      </c>
      <c r="AD15" s="518"/>
      <c r="AE15" s="518"/>
      <c r="AF15" s="518"/>
      <c r="AG15" s="557"/>
      <c r="AH15" s="517">
        <v>1442</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1001515</v>
      </c>
      <c r="BO15" s="430"/>
      <c r="BP15" s="430"/>
      <c r="BQ15" s="430"/>
      <c r="BR15" s="430"/>
      <c r="BS15" s="430"/>
      <c r="BT15" s="430"/>
      <c r="BU15" s="431"/>
      <c r="BV15" s="429">
        <v>1011385</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28.2</v>
      </c>
      <c r="AD16" s="551"/>
      <c r="AE16" s="551"/>
      <c r="AF16" s="551"/>
      <c r="AG16" s="552"/>
      <c r="AH16" s="550">
        <v>31.2</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4102736</v>
      </c>
      <c r="BO16" s="467"/>
      <c r="BP16" s="467"/>
      <c r="BQ16" s="467"/>
      <c r="BR16" s="467"/>
      <c r="BS16" s="467"/>
      <c r="BT16" s="467"/>
      <c r="BU16" s="468"/>
      <c r="BV16" s="466">
        <v>3988748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2723</v>
      </c>
      <c r="AD17" s="518"/>
      <c r="AE17" s="518"/>
      <c r="AF17" s="518"/>
      <c r="AG17" s="557"/>
      <c r="AH17" s="517">
        <v>2792</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1261887</v>
      </c>
      <c r="BO17" s="467"/>
      <c r="BP17" s="467"/>
      <c r="BQ17" s="467"/>
      <c r="BR17" s="467"/>
      <c r="BS17" s="467"/>
      <c r="BT17" s="467"/>
      <c r="BU17" s="468"/>
      <c r="BV17" s="466">
        <v>1281774</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362.86</v>
      </c>
      <c r="M18" s="579"/>
      <c r="N18" s="579"/>
      <c r="O18" s="579"/>
      <c r="P18" s="579"/>
      <c r="Q18" s="579"/>
      <c r="R18" s="580"/>
      <c r="S18" s="580"/>
      <c r="T18" s="580"/>
      <c r="U18" s="580"/>
      <c r="V18" s="581"/>
      <c r="W18" s="484"/>
      <c r="X18" s="485"/>
      <c r="Y18" s="485"/>
      <c r="Z18" s="485"/>
      <c r="AA18" s="485"/>
      <c r="AB18" s="476"/>
      <c r="AC18" s="582">
        <v>63.6</v>
      </c>
      <c r="AD18" s="583"/>
      <c r="AE18" s="583"/>
      <c r="AF18" s="583"/>
      <c r="AG18" s="584"/>
      <c r="AH18" s="582">
        <v>60.4</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4493446</v>
      </c>
      <c r="BO18" s="467"/>
      <c r="BP18" s="467"/>
      <c r="BQ18" s="467"/>
      <c r="BR18" s="467"/>
      <c r="BS18" s="467"/>
      <c r="BT18" s="467"/>
      <c r="BU18" s="468"/>
      <c r="BV18" s="466">
        <v>4481766</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26</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5471854</v>
      </c>
      <c r="BO19" s="467"/>
      <c r="BP19" s="467"/>
      <c r="BQ19" s="467"/>
      <c r="BR19" s="467"/>
      <c r="BS19" s="467"/>
      <c r="BT19" s="467"/>
      <c r="BU19" s="468"/>
      <c r="BV19" s="466">
        <v>5554882</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3778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8778447</v>
      </c>
      <c r="BO23" s="467"/>
      <c r="BP23" s="467"/>
      <c r="BQ23" s="467"/>
      <c r="BR23" s="467"/>
      <c r="BS23" s="467"/>
      <c r="BT23" s="467"/>
      <c r="BU23" s="468"/>
      <c r="BV23" s="466">
        <v>9119592</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7410</v>
      </c>
      <c r="R24" s="518"/>
      <c r="S24" s="518"/>
      <c r="T24" s="518"/>
      <c r="U24" s="518"/>
      <c r="V24" s="557"/>
      <c r="W24" s="616"/>
      <c r="X24" s="604"/>
      <c r="Y24" s="605"/>
      <c r="Z24" s="516" t="s">
        <v>169</v>
      </c>
      <c r="AA24" s="496"/>
      <c r="AB24" s="496"/>
      <c r="AC24" s="496"/>
      <c r="AD24" s="496"/>
      <c r="AE24" s="496"/>
      <c r="AF24" s="496"/>
      <c r="AG24" s="497"/>
      <c r="AH24" s="517">
        <v>158</v>
      </c>
      <c r="AI24" s="518"/>
      <c r="AJ24" s="518"/>
      <c r="AK24" s="518"/>
      <c r="AL24" s="557"/>
      <c r="AM24" s="517">
        <v>464520</v>
      </c>
      <c r="AN24" s="518"/>
      <c r="AO24" s="518"/>
      <c r="AP24" s="518"/>
      <c r="AQ24" s="518"/>
      <c r="AR24" s="557"/>
      <c r="AS24" s="517">
        <v>2940</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6188854</v>
      </c>
      <c r="BO24" s="467"/>
      <c r="BP24" s="467"/>
      <c r="BQ24" s="467"/>
      <c r="BR24" s="467"/>
      <c r="BS24" s="467"/>
      <c r="BT24" s="467"/>
      <c r="BU24" s="468"/>
      <c r="BV24" s="466">
        <v>6142759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1</v>
      </c>
      <c r="M25" s="518"/>
      <c r="N25" s="518"/>
      <c r="O25" s="518"/>
      <c r="P25" s="557"/>
      <c r="Q25" s="517">
        <v>5620</v>
      </c>
      <c r="R25" s="518"/>
      <c r="S25" s="518"/>
      <c r="T25" s="518"/>
      <c r="U25" s="518"/>
      <c r="V25" s="557"/>
      <c r="W25" s="616"/>
      <c r="X25" s="604"/>
      <c r="Y25" s="605"/>
      <c r="Z25" s="516" t="s">
        <v>172</v>
      </c>
      <c r="AA25" s="496"/>
      <c r="AB25" s="496"/>
      <c r="AC25" s="496"/>
      <c r="AD25" s="496"/>
      <c r="AE25" s="496"/>
      <c r="AF25" s="496"/>
      <c r="AG25" s="497"/>
      <c r="AH25" s="517" t="s">
        <v>127</v>
      </c>
      <c r="AI25" s="518"/>
      <c r="AJ25" s="518"/>
      <c r="AK25" s="518"/>
      <c r="AL25" s="557"/>
      <c r="AM25" s="517" t="s">
        <v>173</v>
      </c>
      <c r="AN25" s="518"/>
      <c r="AO25" s="518"/>
      <c r="AP25" s="518"/>
      <c r="AQ25" s="518"/>
      <c r="AR25" s="557"/>
      <c r="AS25" s="517" t="s">
        <v>127</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73639</v>
      </c>
      <c r="BO25" s="430"/>
      <c r="BP25" s="430"/>
      <c r="BQ25" s="430"/>
      <c r="BR25" s="430"/>
      <c r="BS25" s="430"/>
      <c r="BT25" s="430"/>
      <c r="BU25" s="431"/>
      <c r="BV25" s="429">
        <v>311728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5130</v>
      </c>
      <c r="R26" s="518"/>
      <c r="S26" s="518"/>
      <c r="T26" s="518"/>
      <c r="U26" s="518"/>
      <c r="V26" s="557"/>
      <c r="W26" s="616"/>
      <c r="X26" s="604"/>
      <c r="Y26" s="605"/>
      <c r="Z26" s="516" t="s">
        <v>176</v>
      </c>
      <c r="AA26" s="626"/>
      <c r="AB26" s="626"/>
      <c r="AC26" s="626"/>
      <c r="AD26" s="626"/>
      <c r="AE26" s="626"/>
      <c r="AF26" s="626"/>
      <c r="AG26" s="627"/>
      <c r="AH26" s="517">
        <v>6</v>
      </c>
      <c r="AI26" s="518"/>
      <c r="AJ26" s="518"/>
      <c r="AK26" s="518"/>
      <c r="AL26" s="557"/>
      <c r="AM26" s="517">
        <v>17016</v>
      </c>
      <c r="AN26" s="518"/>
      <c r="AO26" s="518"/>
      <c r="AP26" s="518"/>
      <c r="AQ26" s="518"/>
      <c r="AR26" s="557"/>
      <c r="AS26" s="517">
        <v>2836</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127</v>
      </c>
      <c r="BO26" s="467"/>
      <c r="BP26" s="467"/>
      <c r="BQ26" s="467"/>
      <c r="BR26" s="467"/>
      <c r="BS26" s="467"/>
      <c r="BT26" s="467"/>
      <c r="BU26" s="468"/>
      <c r="BV26" s="466" t="s">
        <v>178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2800</v>
      </c>
      <c r="R27" s="518"/>
      <c r="S27" s="518"/>
      <c r="T27" s="518"/>
      <c r="U27" s="518"/>
      <c r="V27" s="557"/>
      <c r="W27" s="616"/>
      <c r="X27" s="604"/>
      <c r="Y27" s="605"/>
      <c r="Z27" s="516" t="s">
        <v>180</v>
      </c>
      <c r="AA27" s="496"/>
      <c r="AB27" s="496"/>
      <c r="AC27" s="496"/>
      <c r="AD27" s="496"/>
      <c r="AE27" s="496"/>
      <c r="AF27" s="496"/>
      <c r="AG27" s="497"/>
      <c r="AH27" s="517" t="s">
        <v>128</v>
      </c>
      <c r="AI27" s="518"/>
      <c r="AJ27" s="518"/>
      <c r="AK27" s="518"/>
      <c r="AL27" s="557"/>
      <c r="AM27" s="517" t="s">
        <v>173</v>
      </c>
      <c r="AN27" s="518"/>
      <c r="AO27" s="518"/>
      <c r="AP27" s="518"/>
      <c r="AQ27" s="518"/>
      <c r="AR27" s="557"/>
      <c r="AS27" s="517" t="s">
        <v>136</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v>107199</v>
      </c>
      <c r="BO27" s="640"/>
      <c r="BP27" s="640"/>
      <c r="BQ27" s="640"/>
      <c r="BR27" s="640"/>
      <c r="BS27" s="640"/>
      <c r="BT27" s="640"/>
      <c r="BU27" s="641"/>
      <c r="BV27" s="639">
        <v>107184</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2100</v>
      </c>
      <c r="R28" s="518"/>
      <c r="S28" s="518"/>
      <c r="T28" s="518"/>
      <c r="U28" s="518"/>
      <c r="V28" s="557"/>
      <c r="W28" s="616"/>
      <c r="X28" s="604"/>
      <c r="Y28" s="605"/>
      <c r="Z28" s="516" t="s">
        <v>183</v>
      </c>
      <c r="AA28" s="496"/>
      <c r="AB28" s="496"/>
      <c r="AC28" s="496"/>
      <c r="AD28" s="496"/>
      <c r="AE28" s="496"/>
      <c r="AF28" s="496"/>
      <c r="AG28" s="497"/>
      <c r="AH28" s="517" t="s">
        <v>136</v>
      </c>
      <c r="AI28" s="518"/>
      <c r="AJ28" s="518"/>
      <c r="AK28" s="518"/>
      <c r="AL28" s="557"/>
      <c r="AM28" s="517" t="s">
        <v>128</v>
      </c>
      <c r="AN28" s="518"/>
      <c r="AO28" s="518"/>
      <c r="AP28" s="518"/>
      <c r="AQ28" s="518"/>
      <c r="AR28" s="557"/>
      <c r="AS28" s="517" t="s">
        <v>127</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2278555</v>
      </c>
      <c r="BO28" s="430"/>
      <c r="BP28" s="430"/>
      <c r="BQ28" s="430"/>
      <c r="BR28" s="430"/>
      <c r="BS28" s="430"/>
      <c r="BT28" s="430"/>
      <c r="BU28" s="431"/>
      <c r="BV28" s="429">
        <v>2361090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9</v>
      </c>
      <c r="M29" s="518"/>
      <c r="N29" s="518"/>
      <c r="O29" s="518"/>
      <c r="P29" s="557"/>
      <c r="Q29" s="517">
        <v>2000</v>
      </c>
      <c r="R29" s="518"/>
      <c r="S29" s="518"/>
      <c r="T29" s="518"/>
      <c r="U29" s="518"/>
      <c r="V29" s="557"/>
      <c r="W29" s="617"/>
      <c r="X29" s="618"/>
      <c r="Y29" s="619"/>
      <c r="Z29" s="516" t="s">
        <v>186</v>
      </c>
      <c r="AA29" s="496"/>
      <c r="AB29" s="496"/>
      <c r="AC29" s="496"/>
      <c r="AD29" s="496"/>
      <c r="AE29" s="496"/>
      <c r="AF29" s="496"/>
      <c r="AG29" s="497"/>
      <c r="AH29" s="517">
        <v>158</v>
      </c>
      <c r="AI29" s="518"/>
      <c r="AJ29" s="518"/>
      <c r="AK29" s="518"/>
      <c r="AL29" s="557"/>
      <c r="AM29" s="517">
        <v>464520</v>
      </c>
      <c r="AN29" s="518"/>
      <c r="AO29" s="518"/>
      <c r="AP29" s="518"/>
      <c r="AQ29" s="518"/>
      <c r="AR29" s="557"/>
      <c r="AS29" s="517">
        <v>2940</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71484</v>
      </c>
      <c r="BO29" s="467"/>
      <c r="BP29" s="467"/>
      <c r="BQ29" s="467"/>
      <c r="BR29" s="467"/>
      <c r="BS29" s="467"/>
      <c r="BT29" s="467"/>
      <c r="BU29" s="468"/>
      <c r="BV29" s="466">
        <v>71421</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94.6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1544286</v>
      </c>
      <c r="BO30" s="640"/>
      <c r="BP30" s="640"/>
      <c r="BQ30" s="640"/>
      <c r="BR30" s="640"/>
      <c r="BS30" s="640"/>
      <c r="BT30" s="640"/>
      <c r="BU30" s="641"/>
      <c r="BV30" s="639">
        <v>1756503</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195</v>
      </c>
      <c r="V33" s="490"/>
      <c r="W33" s="455" t="s">
        <v>197</v>
      </c>
      <c r="X33" s="455"/>
      <c r="Y33" s="455"/>
      <c r="Z33" s="455"/>
      <c r="AA33" s="455"/>
      <c r="AB33" s="455"/>
      <c r="AC33" s="455"/>
      <c r="AD33" s="455"/>
      <c r="AE33" s="455"/>
      <c r="AF33" s="455"/>
      <c r="AG33" s="455"/>
      <c r="AH33" s="455"/>
      <c r="AI33" s="455"/>
      <c r="AJ33" s="455"/>
      <c r="AK33" s="455"/>
      <c r="AL33" s="215"/>
      <c r="AM33" s="490" t="s">
        <v>198</v>
      </c>
      <c r="AN33" s="490"/>
      <c r="AO33" s="455" t="s">
        <v>197</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198</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IF('各会計、関係団体の財政状況及び健全化判断比率'!B32="","",'各会計、関係団体の財政状況及び健全化判断比率'!B32)</f>
        <v>生活排水処理事業特別会計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奥伊勢広域行政組合</v>
      </c>
      <c r="BZ34" s="653"/>
      <c r="CA34" s="653"/>
      <c r="CB34" s="653"/>
      <c r="CC34" s="653"/>
      <c r="CD34" s="653"/>
      <c r="CE34" s="653"/>
      <c r="CF34" s="653"/>
      <c r="CG34" s="653"/>
      <c r="CH34" s="653"/>
      <c r="CI34" s="653"/>
      <c r="CJ34" s="653"/>
      <c r="CK34" s="653"/>
      <c r="CL34" s="653"/>
      <c r="CM34" s="653"/>
      <c r="CN34" s="213"/>
      <c r="CO34" s="652">
        <f>IF(CQ34="","",MAX(C34:D43,U34:V43,AM34:AN43,BE34:BF43,BW34:BX43)+1)</f>
        <v>18</v>
      </c>
      <c r="CP34" s="652"/>
      <c r="CQ34" s="653" t="str">
        <f>IF('各会計、関係団体の財政状況及び健全化判断比率'!BS7="","",'各会計、関係団体の財政状況及び健全化判断比率'!BS7)</f>
        <v>フォレストファイターズ</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香肌奥伊勢資源化広域連合</v>
      </c>
      <c r="BZ35" s="653"/>
      <c r="CA35" s="653"/>
      <c r="CB35" s="653"/>
      <c r="CC35" s="653"/>
      <c r="CD35" s="653"/>
      <c r="CE35" s="653"/>
      <c r="CF35" s="653"/>
      <c r="CG35" s="653"/>
      <c r="CH35" s="653"/>
      <c r="CI35" s="653"/>
      <c r="CJ35" s="653"/>
      <c r="CK35" s="653"/>
      <c r="CL35" s="653"/>
      <c r="CM35" s="653"/>
      <c r="CN35" s="213"/>
      <c r="CO35" s="652">
        <f t="shared" ref="CO35:CO43" si="3">IF(CQ35="","",CO34+1)</f>
        <v>19</v>
      </c>
      <c r="CP35" s="652"/>
      <c r="CQ35" s="653" t="str">
        <f>IF('各会計、関係団体の財政状況及び健全化判断比率'!BS8="","",'各会計、関係団体の財政状況及び健全化判断比率'!BS8)</f>
        <v>エム・エス・ピー</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紀勢地区広域消防組合</v>
      </c>
      <c r="BZ36" s="653"/>
      <c r="CA36" s="653"/>
      <c r="CB36" s="653"/>
      <c r="CC36" s="653"/>
      <c r="CD36" s="653"/>
      <c r="CE36" s="653"/>
      <c r="CF36" s="653"/>
      <c r="CG36" s="653"/>
      <c r="CH36" s="653"/>
      <c r="CI36" s="653"/>
      <c r="CJ36" s="653"/>
      <c r="CK36" s="653"/>
      <c r="CL36" s="653"/>
      <c r="CM36" s="653"/>
      <c r="CN36" s="213"/>
      <c r="CO36" s="652">
        <f t="shared" si="3"/>
        <v>20</v>
      </c>
      <c r="CP36" s="652"/>
      <c r="CQ36" s="653" t="str">
        <f>IF('各会計、関係団体の財政状況及び健全化判断比率'!BS9="","",'各会計、関係団体の財政状況及び健全化判断比率'!BS9)</f>
        <v>宮川物産</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宮川福祉施設組合（一般会計）</v>
      </c>
      <c r="BZ37" s="653"/>
      <c r="CA37" s="653"/>
      <c r="CB37" s="653"/>
      <c r="CC37" s="653"/>
      <c r="CD37" s="653"/>
      <c r="CE37" s="653"/>
      <c r="CF37" s="653"/>
      <c r="CG37" s="653"/>
      <c r="CH37" s="653"/>
      <c r="CI37" s="653"/>
      <c r="CJ37" s="653"/>
      <c r="CK37" s="653"/>
      <c r="CL37" s="653"/>
      <c r="CM37" s="653"/>
      <c r="CN37" s="213"/>
      <c r="CO37" s="652">
        <f t="shared" si="3"/>
        <v>21</v>
      </c>
      <c r="CP37" s="652"/>
      <c r="CQ37" s="653" t="str">
        <f>IF('各会計、関係団体の財政状況及び健全化判断比率'!BS10="","",'各会計、関係団体の財政状況及び健全化判断比率'!BS10)</f>
        <v>宮川観光振興公社</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　　　　　〃　(介護サービス事業特別会計）</v>
      </c>
      <c r="BZ38" s="653"/>
      <c r="CA38" s="653"/>
      <c r="CB38" s="653"/>
      <c r="CC38" s="653"/>
      <c r="CD38" s="653"/>
      <c r="CE38" s="653"/>
      <c r="CF38" s="653"/>
      <c r="CG38" s="653"/>
      <c r="CH38" s="653"/>
      <c r="CI38" s="653"/>
      <c r="CJ38" s="653"/>
      <c r="CK38" s="653"/>
      <c r="CL38" s="653"/>
      <c r="CM38" s="653"/>
      <c r="CN38" s="213"/>
      <c r="CO38" s="652">
        <f t="shared" si="3"/>
        <v>22</v>
      </c>
      <c r="CP38" s="652"/>
      <c r="CQ38" s="653" t="str">
        <f>IF('各会計、関係団体の財政状況及び健全化判断比率'!BS11="","",'各会計、関係団体の財政状況及び健全化判断比率'!BS11)</f>
        <v>道の駅奥伊勢おおだい</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三重県市町総合事務組合（一般会計）</v>
      </c>
      <c r="BZ39" s="653"/>
      <c r="CA39" s="653"/>
      <c r="CB39" s="653"/>
      <c r="CC39" s="653"/>
      <c r="CD39" s="653"/>
      <c r="CE39" s="653"/>
      <c r="CF39" s="653"/>
      <c r="CG39" s="653"/>
      <c r="CH39" s="653"/>
      <c r="CI39" s="653"/>
      <c r="CJ39" s="653"/>
      <c r="CK39" s="653"/>
      <c r="CL39" s="653"/>
      <c r="CM39" s="653"/>
      <c r="CN39" s="213"/>
      <c r="CO39" s="652">
        <f t="shared" si="3"/>
        <v>23</v>
      </c>
      <c r="CP39" s="652"/>
      <c r="CQ39" s="653" t="str">
        <f>IF('各会計、関係団体の財政状況及び健全化判断比率'!BS12="","",'各会計、関係団体の財政状況及び健全化判断比率'!BS12)</f>
        <v>奥伊勢ハイウェイパーク</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　　　  〃　　　　（共同研修特別会計）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　　　　　 〃　　　（デジタル地図特別会計）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　　　  〃　　　　（物品特別会計）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17</v>
      </c>
      <c r="BX43" s="652"/>
      <c r="BY43" s="653" t="str">
        <f>IF('各会計、関係団体の財政状況及び健全化判断比率'!B77="","",'各会計、関係団体の財政状況及び健全化判断比率'!B77)</f>
        <v>　　　　　 〃　　　（退職手当特別会計）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Q5VE1p7WGSdnpXhzvnRhwr97SmUfTgLqi8IyFlEM7OD55bnXS92x4E6BO7g901LSeIA/7As/5apKzvCJT3aVw==" saltValue="xf4MCbSclKN03cpbfXnpU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0" zoomScale="60" zoomScaleNormal="60" zoomScaleSheetLayoutView="100" workbookViewId="0">
      <selection activeCell="H35" sqref="G35:H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5" t="s">
        <v>567</v>
      </c>
      <c r="D34" s="1245"/>
      <c r="E34" s="1246"/>
      <c r="F34" s="32">
        <v>2.74</v>
      </c>
      <c r="G34" s="33">
        <v>5.69</v>
      </c>
      <c r="H34" s="33">
        <v>3.75</v>
      </c>
      <c r="I34" s="33">
        <v>2.81</v>
      </c>
      <c r="J34" s="34">
        <v>2.81</v>
      </c>
      <c r="K34" s="22"/>
      <c r="L34" s="22"/>
      <c r="M34" s="22"/>
      <c r="N34" s="22"/>
      <c r="O34" s="22"/>
      <c r="P34" s="22"/>
    </row>
    <row r="35" spans="1:16" ht="39" customHeight="1" x14ac:dyDescent="0.15">
      <c r="A35" s="22"/>
      <c r="B35" s="35"/>
      <c r="C35" s="1239" t="s">
        <v>568</v>
      </c>
      <c r="D35" s="1240"/>
      <c r="E35" s="1241"/>
      <c r="F35" s="36" t="s">
        <v>518</v>
      </c>
      <c r="G35" s="37" t="s">
        <v>518</v>
      </c>
      <c r="H35" s="37" t="s">
        <v>518</v>
      </c>
      <c r="I35" s="37">
        <v>0.93</v>
      </c>
      <c r="J35" s="38">
        <v>1.04</v>
      </c>
      <c r="K35" s="22"/>
      <c r="L35" s="22"/>
      <c r="M35" s="22"/>
      <c r="N35" s="22"/>
      <c r="O35" s="22"/>
      <c r="P35" s="22"/>
    </row>
    <row r="36" spans="1:16" ht="39" customHeight="1" x14ac:dyDescent="0.15">
      <c r="A36" s="22"/>
      <c r="B36" s="35"/>
      <c r="C36" s="1239" t="s">
        <v>569</v>
      </c>
      <c r="D36" s="1240"/>
      <c r="E36" s="1241"/>
      <c r="F36" s="36">
        <v>0.04</v>
      </c>
      <c r="G36" s="37">
        <v>0.73</v>
      </c>
      <c r="H36" s="37">
        <v>0.74</v>
      </c>
      <c r="I36" s="37">
        <v>0.73</v>
      </c>
      <c r="J36" s="38">
        <v>0.83</v>
      </c>
      <c r="K36" s="22"/>
      <c r="L36" s="22"/>
      <c r="M36" s="22"/>
      <c r="N36" s="22"/>
      <c r="O36" s="22"/>
      <c r="P36" s="22"/>
    </row>
    <row r="37" spans="1:16" ht="39" customHeight="1" x14ac:dyDescent="0.15">
      <c r="A37" s="22"/>
      <c r="B37" s="35"/>
      <c r="C37" s="1239" t="s">
        <v>570</v>
      </c>
      <c r="D37" s="1240"/>
      <c r="E37" s="1241"/>
      <c r="F37" s="36">
        <v>1.87</v>
      </c>
      <c r="G37" s="37">
        <v>1.73</v>
      </c>
      <c r="H37" s="37">
        <v>2.87</v>
      </c>
      <c r="I37" s="37">
        <v>1.19</v>
      </c>
      <c r="J37" s="38">
        <v>0.27</v>
      </c>
      <c r="K37" s="22"/>
      <c r="L37" s="22"/>
      <c r="M37" s="22"/>
      <c r="N37" s="22"/>
      <c r="O37" s="22"/>
      <c r="P37" s="22"/>
    </row>
    <row r="38" spans="1:16" ht="39" customHeight="1" x14ac:dyDescent="0.15">
      <c r="A38" s="22"/>
      <c r="B38" s="35"/>
      <c r="C38" s="1239" t="s">
        <v>571</v>
      </c>
      <c r="D38" s="1240"/>
      <c r="E38" s="1241"/>
      <c r="F38" s="36">
        <v>0.08</v>
      </c>
      <c r="G38" s="37">
        <v>0.36</v>
      </c>
      <c r="H38" s="37">
        <v>0.23</v>
      </c>
      <c r="I38" s="37">
        <v>0.11</v>
      </c>
      <c r="J38" s="38">
        <v>0.12</v>
      </c>
      <c r="K38" s="22"/>
      <c r="L38" s="22"/>
      <c r="M38" s="22"/>
      <c r="N38" s="22"/>
      <c r="O38" s="22"/>
      <c r="P38" s="22"/>
    </row>
    <row r="39" spans="1:16" ht="39" customHeight="1" x14ac:dyDescent="0.15">
      <c r="A39" s="22"/>
      <c r="B39" s="35"/>
      <c r="C39" s="1239" t="s">
        <v>572</v>
      </c>
      <c r="D39" s="1240"/>
      <c r="E39" s="1241"/>
      <c r="F39" s="36">
        <v>0</v>
      </c>
      <c r="G39" s="37">
        <v>0.1</v>
      </c>
      <c r="H39" s="37">
        <v>0</v>
      </c>
      <c r="I39" s="37">
        <v>0.05</v>
      </c>
      <c r="J39" s="38">
        <v>0.04</v>
      </c>
      <c r="K39" s="22"/>
      <c r="L39" s="22"/>
      <c r="M39" s="22"/>
      <c r="N39" s="22"/>
      <c r="O39" s="22"/>
      <c r="P39" s="22"/>
    </row>
    <row r="40" spans="1:16" ht="39" customHeight="1" x14ac:dyDescent="0.15">
      <c r="A40" s="22"/>
      <c r="B40" s="35"/>
      <c r="C40" s="1239" t="s">
        <v>573</v>
      </c>
      <c r="D40" s="1240"/>
      <c r="E40" s="1241"/>
      <c r="F40" s="36">
        <v>0</v>
      </c>
      <c r="G40" s="37">
        <v>0</v>
      </c>
      <c r="H40" s="37">
        <v>0</v>
      </c>
      <c r="I40" s="37" t="s">
        <v>574</v>
      </c>
      <c r="J40" s="38">
        <v>0</v>
      </c>
      <c r="K40" s="22"/>
      <c r="L40" s="22"/>
      <c r="M40" s="22"/>
      <c r="N40" s="22"/>
      <c r="O40" s="22"/>
      <c r="P40" s="22"/>
    </row>
    <row r="41" spans="1:16" ht="39" customHeight="1" x14ac:dyDescent="0.15">
      <c r="A41" s="22"/>
      <c r="B41" s="35"/>
      <c r="C41" s="1239"/>
      <c r="D41" s="1240"/>
      <c r="E41" s="1241"/>
      <c r="F41" s="36"/>
      <c r="G41" s="37"/>
      <c r="H41" s="37"/>
      <c r="I41" s="37"/>
      <c r="J41" s="38"/>
      <c r="K41" s="22"/>
      <c r="L41" s="22"/>
      <c r="M41" s="22"/>
      <c r="N41" s="22"/>
      <c r="O41" s="22"/>
      <c r="P41" s="22"/>
    </row>
    <row r="42" spans="1:16" ht="39" customHeight="1" x14ac:dyDescent="0.15">
      <c r="A42" s="22"/>
      <c r="B42" s="39"/>
      <c r="C42" s="1239" t="s">
        <v>575</v>
      </c>
      <c r="D42" s="1240"/>
      <c r="E42" s="1241"/>
      <c r="F42" s="36" t="s">
        <v>518</v>
      </c>
      <c r="G42" s="37" t="s">
        <v>518</v>
      </c>
      <c r="H42" s="37" t="s">
        <v>576</v>
      </c>
      <c r="I42" s="37" t="s">
        <v>518</v>
      </c>
      <c r="J42" s="38" t="s">
        <v>518</v>
      </c>
      <c r="K42" s="22"/>
      <c r="L42" s="22"/>
      <c r="M42" s="22"/>
      <c r="N42" s="22"/>
      <c r="O42" s="22"/>
      <c r="P42" s="22"/>
    </row>
    <row r="43" spans="1:16" ht="39" customHeight="1" thickBot="1" x14ac:dyDescent="0.2">
      <c r="A43" s="22"/>
      <c r="B43" s="40"/>
      <c r="C43" s="1242" t="s">
        <v>577</v>
      </c>
      <c r="D43" s="1243"/>
      <c r="E43" s="1244"/>
      <c r="F43" s="41">
        <v>6.14</v>
      </c>
      <c r="G43" s="42">
        <v>0.28000000000000003</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F3doQFMlabj6NkrTh1oCfhf2xx2NdfTWP3+I7FJxmgkqEVBwkvWGqpNWJlNEXELdg3KjRXfiP215vPNVuWBYA==" saltValue="vNweV2DF4smB7vxWHhcQ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6" zoomScale="70" zoomScaleNormal="70"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47" t="s">
        <v>11</v>
      </c>
      <c r="C45" s="1248"/>
      <c r="D45" s="58"/>
      <c r="E45" s="1253" t="s">
        <v>12</v>
      </c>
      <c r="F45" s="1253"/>
      <c r="G45" s="1253"/>
      <c r="H45" s="1253"/>
      <c r="I45" s="1253"/>
      <c r="J45" s="1254"/>
      <c r="K45" s="59">
        <v>881</v>
      </c>
      <c r="L45" s="60">
        <v>931</v>
      </c>
      <c r="M45" s="60">
        <v>1036</v>
      </c>
      <c r="N45" s="60">
        <v>1114</v>
      </c>
      <c r="O45" s="61">
        <v>1203</v>
      </c>
      <c r="P45" s="48"/>
      <c r="Q45" s="48"/>
      <c r="R45" s="48"/>
      <c r="S45" s="48"/>
      <c r="T45" s="48"/>
      <c r="U45" s="48"/>
    </row>
    <row r="46" spans="1:21" ht="30.75" customHeight="1" x14ac:dyDescent="0.15">
      <c r="A46" s="48"/>
      <c r="B46" s="1249"/>
      <c r="C46" s="1250"/>
      <c r="D46" s="62"/>
      <c r="E46" s="1255" t="s">
        <v>13</v>
      </c>
      <c r="F46" s="1255"/>
      <c r="G46" s="1255"/>
      <c r="H46" s="1255"/>
      <c r="I46" s="1255"/>
      <c r="J46" s="1256"/>
      <c r="K46" s="63" t="s">
        <v>518</v>
      </c>
      <c r="L46" s="64" t="s">
        <v>518</v>
      </c>
      <c r="M46" s="64" t="s">
        <v>518</v>
      </c>
      <c r="N46" s="64" t="s">
        <v>518</v>
      </c>
      <c r="O46" s="65" t="s">
        <v>518</v>
      </c>
      <c r="P46" s="48"/>
      <c r="Q46" s="48"/>
      <c r="R46" s="48"/>
      <c r="S46" s="48"/>
      <c r="T46" s="48"/>
      <c r="U46" s="48"/>
    </row>
    <row r="47" spans="1:21" ht="30.75" customHeight="1" x14ac:dyDescent="0.15">
      <c r="A47" s="48"/>
      <c r="B47" s="1249"/>
      <c r="C47" s="1250"/>
      <c r="D47" s="62"/>
      <c r="E47" s="1255" t="s">
        <v>14</v>
      </c>
      <c r="F47" s="1255"/>
      <c r="G47" s="1255"/>
      <c r="H47" s="1255"/>
      <c r="I47" s="1255"/>
      <c r="J47" s="1256"/>
      <c r="K47" s="63" t="s">
        <v>518</v>
      </c>
      <c r="L47" s="64" t="s">
        <v>518</v>
      </c>
      <c r="M47" s="64" t="s">
        <v>518</v>
      </c>
      <c r="N47" s="64" t="s">
        <v>518</v>
      </c>
      <c r="O47" s="65" t="s">
        <v>518</v>
      </c>
      <c r="P47" s="48"/>
      <c r="Q47" s="48"/>
      <c r="R47" s="48"/>
      <c r="S47" s="48"/>
      <c r="T47" s="48"/>
      <c r="U47" s="48"/>
    </row>
    <row r="48" spans="1:21" ht="30.75" customHeight="1" x14ac:dyDescent="0.15">
      <c r="A48" s="48"/>
      <c r="B48" s="1249"/>
      <c r="C48" s="1250"/>
      <c r="D48" s="62"/>
      <c r="E48" s="1255" t="s">
        <v>15</v>
      </c>
      <c r="F48" s="1255"/>
      <c r="G48" s="1255"/>
      <c r="H48" s="1255"/>
      <c r="I48" s="1255"/>
      <c r="J48" s="1256"/>
      <c r="K48" s="63">
        <v>345</v>
      </c>
      <c r="L48" s="64">
        <v>229</v>
      </c>
      <c r="M48" s="64">
        <v>220</v>
      </c>
      <c r="N48" s="64">
        <v>195</v>
      </c>
      <c r="O48" s="65">
        <v>206</v>
      </c>
      <c r="P48" s="48"/>
      <c r="Q48" s="48"/>
      <c r="R48" s="48"/>
      <c r="S48" s="48"/>
      <c r="T48" s="48"/>
      <c r="U48" s="48"/>
    </row>
    <row r="49" spans="1:21" ht="30.75" customHeight="1" x14ac:dyDescent="0.15">
      <c r="A49" s="48"/>
      <c r="B49" s="1249"/>
      <c r="C49" s="1250"/>
      <c r="D49" s="62"/>
      <c r="E49" s="1255" t="s">
        <v>16</v>
      </c>
      <c r="F49" s="1255"/>
      <c r="G49" s="1255"/>
      <c r="H49" s="1255"/>
      <c r="I49" s="1255"/>
      <c r="J49" s="1256"/>
      <c r="K49" s="63">
        <v>104</v>
      </c>
      <c r="L49" s="64">
        <v>78</v>
      </c>
      <c r="M49" s="64">
        <v>37</v>
      </c>
      <c r="N49" s="64">
        <v>31</v>
      </c>
      <c r="O49" s="65">
        <v>29</v>
      </c>
      <c r="P49" s="48"/>
      <c r="Q49" s="48"/>
      <c r="R49" s="48"/>
      <c r="S49" s="48"/>
      <c r="T49" s="48"/>
      <c r="U49" s="48"/>
    </row>
    <row r="50" spans="1:21" ht="30.75" customHeight="1" x14ac:dyDescent="0.15">
      <c r="A50" s="48"/>
      <c r="B50" s="1249"/>
      <c r="C50" s="1250"/>
      <c r="D50" s="62"/>
      <c r="E50" s="1255" t="s">
        <v>17</v>
      </c>
      <c r="F50" s="1255"/>
      <c r="G50" s="1255"/>
      <c r="H50" s="1255"/>
      <c r="I50" s="1255"/>
      <c r="J50" s="1256"/>
      <c r="K50" s="63" t="s">
        <v>518</v>
      </c>
      <c r="L50" s="64" t="s">
        <v>518</v>
      </c>
      <c r="M50" s="64" t="s">
        <v>518</v>
      </c>
      <c r="N50" s="64" t="s">
        <v>518</v>
      </c>
      <c r="O50" s="65" t="s">
        <v>518</v>
      </c>
      <c r="P50" s="48"/>
      <c r="Q50" s="48"/>
      <c r="R50" s="48"/>
      <c r="S50" s="48"/>
      <c r="T50" s="48"/>
      <c r="U50" s="48"/>
    </row>
    <row r="51" spans="1:21" ht="30.75" customHeight="1" x14ac:dyDescent="0.15">
      <c r="A51" s="48"/>
      <c r="B51" s="1251"/>
      <c r="C51" s="1252"/>
      <c r="D51" s="66"/>
      <c r="E51" s="1255" t="s">
        <v>18</v>
      </c>
      <c r="F51" s="1255"/>
      <c r="G51" s="1255"/>
      <c r="H51" s="1255"/>
      <c r="I51" s="1255"/>
      <c r="J51" s="1256"/>
      <c r="K51" s="63">
        <v>0</v>
      </c>
      <c r="L51" s="64">
        <v>0</v>
      </c>
      <c r="M51" s="64">
        <v>0</v>
      </c>
      <c r="N51" s="64">
        <v>0</v>
      </c>
      <c r="O51" s="65">
        <v>0</v>
      </c>
      <c r="P51" s="48"/>
      <c r="Q51" s="48"/>
      <c r="R51" s="48"/>
      <c r="S51" s="48"/>
      <c r="T51" s="48"/>
      <c r="U51" s="48"/>
    </row>
    <row r="52" spans="1:21" ht="30.75" customHeight="1" x14ac:dyDescent="0.15">
      <c r="A52" s="48"/>
      <c r="B52" s="1257" t="s">
        <v>19</v>
      </c>
      <c r="C52" s="1258"/>
      <c r="D52" s="66"/>
      <c r="E52" s="1255" t="s">
        <v>20</v>
      </c>
      <c r="F52" s="1255"/>
      <c r="G52" s="1255"/>
      <c r="H52" s="1255"/>
      <c r="I52" s="1255"/>
      <c r="J52" s="1256"/>
      <c r="K52" s="63">
        <v>894</v>
      </c>
      <c r="L52" s="64">
        <v>921</v>
      </c>
      <c r="M52" s="64">
        <v>960</v>
      </c>
      <c r="N52" s="64">
        <v>992</v>
      </c>
      <c r="O52" s="65">
        <v>1109</v>
      </c>
      <c r="P52" s="48"/>
      <c r="Q52" s="48"/>
      <c r="R52" s="48"/>
      <c r="S52" s="48"/>
      <c r="T52" s="48"/>
      <c r="U52" s="48"/>
    </row>
    <row r="53" spans="1:21" ht="30.75" customHeight="1" thickBot="1" x14ac:dyDescent="0.2">
      <c r="A53" s="48"/>
      <c r="B53" s="1259" t="s">
        <v>21</v>
      </c>
      <c r="C53" s="1260"/>
      <c r="D53" s="67"/>
      <c r="E53" s="1261" t="s">
        <v>22</v>
      </c>
      <c r="F53" s="1261"/>
      <c r="G53" s="1261"/>
      <c r="H53" s="1261"/>
      <c r="I53" s="1261"/>
      <c r="J53" s="1262"/>
      <c r="K53" s="68">
        <v>436</v>
      </c>
      <c r="L53" s="69">
        <v>317</v>
      </c>
      <c r="M53" s="69">
        <v>333</v>
      </c>
      <c r="N53" s="69">
        <v>348</v>
      </c>
      <c r="O53" s="70">
        <v>329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578</v>
      </c>
      <c r="L56" s="80" t="s">
        <v>579</v>
      </c>
      <c r="M56" s="80" t="s">
        <v>580</v>
      </c>
      <c r="N56" s="80" t="s">
        <v>581</v>
      </c>
      <c r="O56" s="81" t="s">
        <v>582</v>
      </c>
      <c r="P56" s="48"/>
      <c r="Q56" s="48"/>
      <c r="R56" s="48"/>
      <c r="S56" s="48"/>
      <c r="T56" s="48"/>
      <c r="U56" s="48"/>
    </row>
    <row r="57" spans="1:21" ht="31.5" customHeight="1" x14ac:dyDescent="0.15">
      <c r="B57" s="1263" t="s">
        <v>25</v>
      </c>
      <c r="C57" s="1264"/>
      <c r="D57" s="1267" t="s">
        <v>26</v>
      </c>
      <c r="E57" s="1268"/>
      <c r="F57" s="1268"/>
      <c r="G57" s="1268"/>
      <c r="H57" s="1268"/>
      <c r="I57" s="1268"/>
      <c r="J57" s="1269"/>
      <c r="K57" s="82" t="s">
        <v>608</v>
      </c>
      <c r="L57" s="83" t="s">
        <v>609</v>
      </c>
      <c r="M57" s="83" t="s">
        <v>608</v>
      </c>
      <c r="N57" s="83" t="s">
        <v>608</v>
      </c>
      <c r="O57" s="84" t="s">
        <v>611</v>
      </c>
    </row>
    <row r="58" spans="1:21" ht="31.5" customHeight="1" thickBot="1" x14ac:dyDescent="0.2">
      <c r="B58" s="1265"/>
      <c r="C58" s="1266"/>
      <c r="D58" s="1270" t="s">
        <v>27</v>
      </c>
      <c r="E58" s="1271"/>
      <c r="F58" s="1271"/>
      <c r="G58" s="1271"/>
      <c r="H58" s="1271"/>
      <c r="I58" s="1271"/>
      <c r="J58" s="1272"/>
      <c r="K58" s="85" t="s">
        <v>608</v>
      </c>
      <c r="L58" s="86" t="s">
        <v>608</v>
      </c>
      <c r="M58" s="86" t="s">
        <v>610</v>
      </c>
      <c r="N58" s="86" t="s">
        <v>608</v>
      </c>
      <c r="O58" s="87" t="s">
        <v>611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qdRshTKeK0p34SS0spIDoLEj+/6+UyJTcs20N7d1O+jWMr6hRgkJ3+719sT1AgncigHrlpa+X37BJcnu1iYhA==" saltValue="+0wJCbsoXknLABAtIZM6S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3"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559</v>
      </c>
      <c r="J40" s="99" t="s">
        <v>560</v>
      </c>
      <c r="K40" s="99" t="s">
        <v>561</v>
      </c>
      <c r="L40" s="99" t="s">
        <v>562</v>
      </c>
      <c r="M40" s="100" t="s">
        <v>563</v>
      </c>
    </row>
    <row r="41" spans="2:13" ht="27.75" customHeight="1" x14ac:dyDescent="0.15">
      <c r="B41" s="1273" t="s">
        <v>30</v>
      </c>
      <c r="C41" s="1274"/>
      <c r="D41" s="101"/>
      <c r="E41" s="1279" t="s">
        <v>31</v>
      </c>
      <c r="F41" s="1279"/>
      <c r="G41" s="1279"/>
      <c r="H41" s="1280"/>
      <c r="I41" s="102">
        <v>10882</v>
      </c>
      <c r="J41" s="103">
        <v>11079</v>
      </c>
      <c r="K41" s="103">
        <v>10869</v>
      </c>
      <c r="L41" s="103">
        <v>10488</v>
      </c>
      <c r="M41" s="104">
        <v>10019</v>
      </c>
    </row>
    <row r="42" spans="2:13" ht="27.75" customHeight="1" x14ac:dyDescent="0.15">
      <c r="B42" s="1275"/>
      <c r="C42" s="1276"/>
      <c r="D42" s="105"/>
      <c r="E42" s="1281" t="s">
        <v>32</v>
      </c>
      <c r="F42" s="1281"/>
      <c r="G42" s="1281"/>
      <c r="H42" s="1282"/>
      <c r="I42" s="106" t="s">
        <v>518</v>
      </c>
      <c r="J42" s="107" t="s">
        <v>518</v>
      </c>
      <c r="K42" s="107" t="s">
        <v>518</v>
      </c>
      <c r="L42" s="107" t="s">
        <v>518</v>
      </c>
      <c r="M42" s="108" t="s">
        <v>518</v>
      </c>
    </row>
    <row r="43" spans="2:13" ht="27.75" customHeight="1" x14ac:dyDescent="0.15">
      <c r="B43" s="1275"/>
      <c r="C43" s="1276"/>
      <c r="D43" s="105"/>
      <c r="E43" s="1281" t="s">
        <v>33</v>
      </c>
      <c r="F43" s="1281"/>
      <c r="G43" s="1281"/>
      <c r="H43" s="1282"/>
      <c r="I43" s="106">
        <v>4004</v>
      </c>
      <c r="J43" s="107">
        <v>3999</v>
      </c>
      <c r="K43" s="107">
        <v>3634</v>
      </c>
      <c r="L43" s="107">
        <v>3317</v>
      </c>
      <c r="M43" s="108">
        <v>3016</v>
      </c>
    </row>
    <row r="44" spans="2:13" ht="27.75" customHeight="1" x14ac:dyDescent="0.15">
      <c r="B44" s="1275"/>
      <c r="C44" s="1276"/>
      <c r="D44" s="105"/>
      <c r="E44" s="1281" t="s">
        <v>34</v>
      </c>
      <c r="F44" s="1281"/>
      <c r="G44" s="1281"/>
      <c r="H44" s="1282"/>
      <c r="I44" s="106">
        <v>281</v>
      </c>
      <c r="J44" s="107">
        <v>200</v>
      </c>
      <c r="K44" s="107">
        <v>154</v>
      </c>
      <c r="L44" s="107">
        <v>121</v>
      </c>
      <c r="M44" s="108">
        <v>89</v>
      </c>
    </row>
    <row r="45" spans="2:13" ht="27.75" customHeight="1" x14ac:dyDescent="0.15">
      <c r="B45" s="1275"/>
      <c r="C45" s="1276"/>
      <c r="D45" s="105"/>
      <c r="E45" s="1281" t="s">
        <v>35</v>
      </c>
      <c r="F45" s="1281"/>
      <c r="G45" s="1281"/>
      <c r="H45" s="1282"/>
      <c r="I45" s="106">
        <v>1261</v>
      </c>
      <c r="J45" s="107">
        <v>1435</v>
      </c>
      <c r="K45" s="107">
        <v>1418</v>
      </c>
      <c r="L45" s="107">
        <v>1361</v>
      </c>
      <c r="M45" s="108">
        <v>1321</v>
      </c>
    </row>
    <row r="46" spans="2:13" ht="27.75" customHeight="1" x14ac:dyDescent="0.15">
      <c r="B46" s="1275"/>
      <c r="C46" s="1276"/>
      <c r="D46" s="109"/>
      <c r="E46" s="1281" t="s">
        <v>36</v>
      </c>
      <c r="F46" s="1281"/>
      <c r="G46" s="1281"/>
      <c r="H46" s="1282"/>
      <c r="I46" s="106" t="s">
        <v>518</v>
      </c>
      <c r="J46" s="107" t="s">
        <v>518</v>
      </c>
      <c r="K46" s="107" t="s">
        <v>518</v>
      </c>
      <c r="L46" s="107" t="s">
        <v>518</v>
      </c>
      <c r="M46" s="108" t="s">
        <v>518</v>
      </c>
    </row>
    <row r="47" spans="2:13" ht="27.75" customHeight="1" x14ac:dyDescent="0.15">
      <c r="B47" s="1275"/>
      <c r="C47" s="1276"/>
      <c r="D47" s="110"/>
      <c r="E47" s="1283" t="s">
        <v>37</v>
      </c>
      <c r="F47" s="1284"/>
      <c r="G47" s="1284"/>
      <c r="H47" s="1285"/>
      <c r="I47" s="106" t="s">
        <v>518</v>
      </c>
      <c r="J47" s="107" t="s">
        <v>518</v>
      </c>
      <c r="K47" s="107" t="s">
        <v>518</v>
      </c>
      <c r="L47" s="107" t="s">
        <v>518</v>
      </c>
      <c r="M47" s="108" t="s">
        <v>518</v>
      </c>
    </row>
    <row r="48" spans="2:13" ht="27.75" customHeight="1" x14ac:dyDescent="0.15">
      <c r="B48" s="1275"/>
      <c r="C48" s="1276"/>
      <c r="D48" s="105"/>
      <c r="E48" s="1281" t="s">
        <v>38</v>
      </c>
      <c r="F48" s="1281"/>
      <c r="G48" s="1281"/>
      <c r="H48" s="1282"/>
      <c r="I48" s="106" t="s">
        <v>518</v>
      </c>
      <c r="J48" s="107" t="s">
        <v>518</v>
      </c>
      <c r="K48" s="107" t="s">
        <v>518</v>
      </c>
      <c r="L48" s="107" t="s">
        <v>518</v>
      </c>
      <c r="M48" s="108" t="s">
        <v>518</v>
      </c>
    </row>
    <row r="49" spans="2:13" ht="27.75" customHeight="1" x14ac:dyDescent="0.15">
      <c r="B49" s="1277"/>
      <c r="C49" s="1278"/>
      <c r="D49" s="105"/>
      <c r="E49" s="1281" t="s">
        <v>39</v>
      </c>
      <c r="F49" s="1281"/>
      <c r="G49" s="1281"/>
      <c r="H49" s="1282"/>
      <c r="I49" s="106" t="s">
        <v>518</v>
      </c>
      <c r="J49" s="107" t="s">
        <v>518</v>
      </c>
      <c r="K49" s="107" t="s">
        <v>518</v>
      </c>
      <c r="L49" s="107" t="s">
        <v>518</v>
      </c>
      <c r="M49" s="108" t="s">
        <v>518</v>
      </c>
    </row>
    <row r="50" spans="2:13" ht="27.75" customHeight="1" x14ac:dyDescent="0.15">
      <c r="B50" s="1286" t="s">
        <v>40</v>
      </c>
      <c r="C50" s="1287"/>
      <c r="D50" s="111"/>
      <c r="E50" s="1281" t="s">
        <v>41</v>
      </c>
      <c r="F50" s="1281"/>
      <c r="G50" s="1281"/>
      <c r="H50" s="1282"/>
      <c r="I50" s="106">
        <v>3268</v>
      </c>
      <c r="J50" s="107">
        <v>3355</v>
      </c>
      <c r="K50" s="107">
        <v>3678</v>
      </c>
      <c r="L50" s="107">
        <v>3449</v>
      </c>
      <c r="M50" s="108">
        <v>3290</v>
      </c>
    </row>
    <row r="51" spans="2:13" ht="27.75" customHeight="1" x14ac:dyDescent="0.15">
      <c r="B51" s="1275"/>
      <c r="C51" s="1276"/>
      <c r="D51" s="105"/>
      <c r="E51" s="1281" t="s">
        <v>42</v>
      </c>
      <c r="F51" s="1281"/>
      <c r="G51" s="1281"/>
      <c r="H51" s="1282"/>
      <c r="I51" s="106">
        <v>3</v>
      </c>
      <c r="J51" s="107">
        <v>2</v>
      </c>
      <c r="K51" s="107">
        <v>1</v>
      </c>
      <c r="L51" s="107">
        <v>1</v>
      </c>
      <c r="M51" s="108">
        <v>0</v>
      </c>
    </row>
    <row r="52" spans="2:13" ht="27.75" customHeight="1" x14ac:dyDescent="0.15">
      <c r="B52" s="1277"/>
      <c r="C52" s="1278"/>
      <c r="D52" s="105"/>
      <c r="E52" s="1281" t="s">
        <v>43</v>
      </c>
      <c r="F52" s="1281"/>
      <c r="G52" s="1281"/>
      <c r="H52" s="1282"/>
      <c r="I52" s="106">
        <v>10267</v>
      </c>
      <c r="J52" s="107">
        <v>10371</v>
      </c>
      <c r="K52" s="107">
        <v>10300</v>
      </c>
      <c r="L52" s="107">
        <v>9911</v>
      </c>
      <c r="M52" s="108">
        <v>9428</v>
      </c>
    </row>
    <row r="53" spans="2:13" ht="27.75" customHeight="1" thickBot="1" x14ac:dyDescent="0.2">
      <c r="B53" s="1288" t="s">
        <v>44</v>
      </c>
      <c r="C53" s="1289"/>
      <c r="D53" s="112"/>
      <c r="E53" s="1290" t="s">
        <v>45</v>
      </c>
      <c r="F53" s="1290"/>
      <c r="G53" s="1290"/>
      <c r="H53" s="1291"/>
      <c r="I53" s="113">
        <v>2889</v>
      </c>
      <c r="J53" s="114">
        <v>2985</v>
      </c>
      <c r="K53" s="114">
        <v>2095</v>
      </c>
      <c r="L53" s="114">
        <v>1926</v>
      </c>
      <c r="M53" s="115">
        <v>1726</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7BHogyqN2vc2WKqeL5AeU72OAJjslY4WKjTWUGFe83iNhTJopV36KJ19KvBEixcYYPvsOAHSeYre+Sf87l81Q==" saltValue="hprJRMHI25ZGJKXyX2u0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25" zoomScale="70" zoomScaleNormal="70" zoomScaleSheetLayoutView="100" workbookViewId="0">
      <selection activeCell="F60" sqref="F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561</v>
      </c>
      <c r="G54" s="124" t="s">
        <v>562</v>
      </c>
      <c r="H54" s="125" t="s">
        <v>563</v>
      </c>
    </row>
    <row r="55" spans="2:8" ht="52.5" customHeight="1" x14ac:dyDescent="0.15">
      <c r="B55" s="126"/>
      <c r="C55" s="1300" t="s">
        <v>48</v>
      </c>
      <c r="D55" s="1300"/>
      <c r="E55" s="1301"/>
      <c r="F55" s="127">
        <v>2565</v>
      </c>
      <c r="G55" s="127">
        <v>2361</v>
      </c>
      <c r="H55" s="128">
        <v>2279</v>
      </c>
    </row>
    <row r="56" spans="2:8" ht="52.5" customHeight="1" x14ac:dyDescent="0.15">
      <c r="B56" s="129"/>
      <c r="C56" s="1302" t="s">
        <v>49</v>
      </c>
      <c r="D56" s="1302"/>
      <c r="E56" s="1303"/>
      <c r="F56" s="130">
        <v>61</v>
      </c>
      <c r="G56" s="130">
        <v>71</v>
      </c>
      <c r="H56" s="131">
        <v>71</v>
      </c>
    </row>
    <row r="57" spans="2:8" ht="53.25" customHeight="1" x14ac:dyDescent="0.15">
      <c r="B57" s="129"/>
      <c r="C57" s="1304" t="s">
        <v>50</v>
      </c>
      <c r="D57" s="1304"/>
      <c r="E57" s="1305"/>
      <c r="F57" s="132">
        <v>1953</v>
      </c>
      <c r="G57" s="132">
        <v>1757</v>
      </c>
      <c r="H57" s="133">
        <v>1544</v>
      </c>
    </row>
    <row r="58" spans="2:8" ht="45.75" customHeight="1" x14ac:dyDescent="0.15">
      <c r="B58" s="134"/>
      <c r="C58" s="1292" t="s">
        <v>612</v>
      </c>
      <c r="D58" s="1293"/>
      <c r="E58" s="1294"/>
      <c r="F58" s="135">
        <v>1009</v>
      </c>
      <c r="G58" s="135">
        <v>947</v>
      </c>
      <c r="H58" s="136">
        <v>845</v>
      </c>
    </row>
    <row r="59" spans="2:8" ht="45.75" customHeight="1" x14ac:dyDescent="0.15">
      <c r="B59" s="134"/>
      <c r="C59" s="1292" t="s">
        <v>613</v>
      </c>
      <c r="D59" s="1293"/>
      <c r="E59" s="1294"/>
      <c r="F59" s="135">
        <v>251</v>
      </c>
      <c r="G59" s="135">
        <v>351</v>
      </c>
      <c r="H59" s="136">
        <v>381</v>
      </c>
    </row>
    <row r="60" spans="2:8" ht="45.75" customHeight="1" x14ac:dyDescent="0.15">
      <c r="B60" s="134"/>
      <c r="C60" s="1292" t="s">
        <v>614</v>
      </c>
      <c r="D60" s="1293"/>
      <c r="E60" s="1294"/>
      <c r="F60" s="135">
        <v>80</v>
      </c>
      <c r="G60" s="135">
        <v>89</v>
      </c>
      <c r="H60" s="136">
        <v>108</v>
      </c>
    </row>
    <row r="61" spans="2:8" ht="45.75" customHeight="1" x14ac:dyDescent="0.15">
      <c r="B61" s="134"/>
      <c r="C61" s="1292" t="s">
        <v>615</v>
      </c>
      <c r="D61" s="1293"/>
      <c r="E61" s="1294"/>
      <c r="F61" s="135">
        <v>75</v>
      </c>
      <c r="G61" s="135">
        <v>77</v>
      </c>
      <c r="H61" s="136">
        <v>80</v>
      </c>
    </row>
    <row r="62" spans="2:8" ht="45.75" customHeight="1" thickBot="1" x14ac:dyDescent="0.2">
      <c r="B62" s="137"/>
      <c r="C62" s="1295" t="s">
        <v>616</v>
      </c>
      <c r="D62" s="1296"/>
      <c r="E62" s="1297"/>
      <c r="F62" s="138">
        <v>44</v>
      </c>
      <c r="G62" s="138">
        <v>44</v>
      </c>
      <c r="H62" s="139">
        <v>44</v>
      </c>
    </row>
    <row r="63" spans="2:8" ht="52.5" customHeight="1" thickBot="1" x14ac:dyDescent="0.2">
      <c r="B63" s="140"/>
      <c r="C63" s="1298" t="s">
        <v>51</v>
      </c>
      <c r="D63" s="1298"/>
      <c r="E63" s="1299"/>
      <c r="F63" s="141">
        <v>4579</v>
      </c>
      <c r="G63" s="141">
        <v>4189</v>
      </c>
      <c r="H63" s="142">
        <v>3894</v>
      </c>
    </row>
    <row r="64" spans="2:8" ht="15" customHeight="1" x14ac:dyDescent="0.15"/>
    <row r="65" ht="0" hidden="1" customHeight="1" x14ac:dyDescent="0.15"/>
    <row r="66" ht="0" hidden="1" customHeight="1" x14ac:dyDescent="0.15"/>
  </sheetData>
  <sheetProtection algorithmName="SHA-512" hashValue="8K9fEhbKUayHdo/LwPb6fPu31NBzAdmTV77sgh4OcO/bz7CXfAiDYiiA/Fg/wL/rT21TTRInl1FnLlOFdibhFw==" saltValue="BueqtQNF2XrnsGfMIcix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election activeCell="BQ42" sqref="BQ42"/>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4" t="s">
        <v>631</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x14ac:dyDescent="0.15">
      <c r="B44" s="394"/>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x14ac:dyDescent="0.15">
      <c r="B45" s="394"/>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x14ac:dyDescent="0.15">
      <c r="B46" s="394"/>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x14ac:dyDescent="0.15">
      <c r="B47" s="394"/>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620</v>
      </c>
    </row>
    <row r="50" spans="1:109" x14ac:dyDescent="0.15">
      <c r="B50" s="394"/>
      <c r="G50" s="1306"/>
      <c r="H50" s="1306"/>
      <c r="I50" s="1306"/>
      <c r="J50" s="1306"/>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2" t="s">
        <v>559</v>
      </c>
      <c r="BQ50" s="1312"/>
      <c r="BR50" s="1312"/>
      <c r="BS50" s="1312"/>
      <c r="BT50" s="1312"/>
      <c r="BU50" s="1312"/>
      <c r="BV50" s="1312"/>
      <c r="BW50" s="1312"/>
      <c r="BX50" s="1312" t="s">
        <v>560</v>
      </c>
      <c r="BY50" s="1312"/>
      <c r="BZ50" s="1312"/>
      <c r="CA50" s="1312"/>
      <c r="CB50" s="1312"/>
      <c r="CC50" s="1312"/>
      <c r="CD50" s="1312"/>
      <c r="CE50" s="1312"/>
      <c r="CF50" s="1312" t="s">
        <v>561</v>
      </c>
      <c r="CG50" s="1312"/>
      <c r="CH50" s="1312"/>
      <c r="CI50" s="1312"/>
      <c r="CJ50" s="1312"/>
      <c r="CK50" s="1312"/>
      <c r="CL50" s="1312"/>
      <c r="CM50" s="1312"/>
      <c r="CN50" s="1312" t="s">
        <v>562</v>
      </c>
      <c r="CO50" s="1312"/>
      <c r="CP50" s="1312"/>
      <c r="CQ50" s="1312"/>
      <c r="CR50" s="1312"/>
      <c r="CS50" s="1312"/>
      <c r="CT50" s="1312"/>
      <c r="CU50" s="1312"/>
      <c r="CV50" s="1312" t="s">
        <v>563</v>
      </c>
      <c r="CW50" s="1312"/>
      <c r="CX50" s="1312"/>
      <c r="CY50" s="1312"/>
      <c r="CZ50" s="1312"/>
      <c r="DA50" s="1312"/>
      <c r="DB50" s="1312"/>
      <c r="DC50" s="1312"/>
    </row>
    <row r="51" spans="1:109" ht="13.5" customHeight="1" x14ac:dyDescent="0.15">
      <c r="B51" s="394"/>
      <c r="G51" s="1323"/>
      <c r="H51" s="1323"/>
      <c r="I51" s="1328"/>
      <c r="J51" s="1328"/>
      <c r="K51" s="1313"/>
      <c r="L51" s="1313"/>
      <c r="M51" s="1313"/>
      <c r="N51" s="1313"/>
      <c r="AM51" s="403"/>
      <c r="AN51" s="1311" t="s">
        <v>621</v>
      </c>
      <c r="AO51" s="1311"/>
      <c r="AP51" s="1311"/>
      <c r="AQ51" s="1311"/>
      <c r="AR51" s="1311"/>
      <c r="AS51" s="1311"/>
      <c r="AT51" s="1311"/>
      <c r="AU51" s="1311"/>
      <c r="AV51" s="1311"/>
      <c r="AW51" s="1311"/>
      <c r="AX51" s="1311"/>
      <c r="AY51" s="1311"/>
      <c r="AZ51" s="1311"/>
      <c r="BA51" s="1311"/>
      <c r="BB51" s="1311" t="s">
        <v>623</v>
      </c>
      <c r="BC51" s="1311"/>
      <c r="BD51" s="1311"/>
      <c r="BE51" s="1311"/>
      <c r="BF51" s="1311"/>
      <c r="BG51" s="1311"/>
      <c r="BH51" s="1311"/>
      <c r="BI51" s="1311"/>
      <c r="BJ51" s="1311"/>
      <c r="BK51" s="1311"/>
      <c r="BL51" s="1311"/>
      <c r="BM51" s="1311"/>
      <c r="BN51" s="1311"/>
      <c r="BO51" s="1311"/>
      <c r="BP51" s="1327"/>
      <c r="BQ51" s="1308"/>
      <c r="BR51" s="1308"/>
      <c r="BS51" s="1308"/>
      <c r="BT51" s="1308"/>
      <c r="BU51" s="1308"/>
      <c r="BV51" s="1308"/>
      <c r="BW51" s="1308"/>
      <c r="BX51" s="1308">
        <v>76.8</v>
      </c>
      <c r="BY51" s="1308"/>
      <c r="BZ51" s="1308"/>
      <c r="CA51" s="1308"/>
      <c r="CB51" s="1308"/>
      <c r="CC51" s="1308"/>
      <c r="CD51" s="1308"/>
      <c r="CE51" s="1308"/>
      <c r="CF51" s="1308">
        <v>55.5</v>
      </c>
      <c r="CG51" s="1308"/>
      <c r="CH51" s="1308"/>
      <c r="CI51" s="1308"/>
      <c r="CJ51" s="1308"/>
      <c r="CK51" s="1308"/>
      <c r="CL51" s="1308"/>
      <c r="CM51" s="1308"/>
      <c r="CN51" s="1308">
        <v>53.7</v>
      </c>
      <c r="CO51" s="1308"/>
      <c r="CP51" s="1308"/>
      <c r="CQ51" s="1308"/>
      <c r="CR51" s="1308"/>
      <c r="CS51" s="1308"/>
      <c r="CT51" s="1308"/>
      <c r="CU51" s="1308"/>
      <c r="CV51" s="1308">
        <v>48.7</v>
      </c>
      <c r="CW51" s="1308"/>
      <c r="CX51" s="1308"/>
      <c r="CY51" s="1308"/>
      <c r="CZ51" s="1308"/>
      <c r="DA51" s="1308"/>
      <c r="DB51" s="1308"/>
      <c r="DC51" s="1308"/>
    </row>
    <row r="52" spans="1:109" x14ac:dyDescent="0.15">
      <c r="B52" s="394"/>
      <c r="G52" s="1323"/>
      <c r="H52" s="1323"/>
      <c r="I52" s="1328"/>
      <c r="J52" s="1328"/>
      <c r="K52" s="1313"/>
      <c r="L52" s="1313"/>
      <c r="M52" s="1313"/>
      <c r="N52" s="1313"/>
      <c r="AM52" s="403"/>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2"/>
      <c r="B53" s="394"/>
      <c r="G53" s="1323"/>
      <c r="H53" s="1323"/>
      <c r="I53" s="1306"/>
      <c r="J53" s="1306"/>
      <c r="K53" s="1313"/>
      <c r="L53" s="1313"/>
      <c r="M53" s="1313"/>
      <c r="N53" s="1313"/>
      <c r="AM53" s="403"/>
      <c r="AN53" s="1311"/>
      <c r="AO53" s="1311"/>
      <c r="AP53" s="1311"/>
      <c r="AQ53" s="1311"/>
      <c r="AR53" s="1311"/>
      <c r="AS53" s="1311"/>
      <c r="AT53" s="1311"/>
      <c r="AU53" s="1311"/>
      <c r="AV53" s="1311"/>
      <c r="AW53" s="1311"/>
      <c r="AX53" s="1311"/>
      <c r="AY53" s="1311"/>
      <c r="AZ53" s="1311"/>
      <c r="BA53" s="1311"/>
      <c r="BB53" s="1311" t="s">
        <v>624</v>
      </c>
      <c r="BC53" s="1311"/>
      <c r="BD53" s="1311"/>
      <c r="BE53" s="1311"/>
      <c r="BF53" s="1311"/>
      <c r="BG53" s="1311"/>
      <c r="BH53" s="1311"/>
      <c r="BI53" s="1311"/>
      <c r="BJ53" s="1311"/>
      <c r="BK53" s="1311"/>
      <c r="BL53" s="1311"/>
      <c r="BM53" s="1311"/>
      <c r="BN53" s="1311"/>
      <c r="BO53" s="1311"/>
      <c r="BP53" s="1327"/>
      <c r="BQ53" s="1308"/>
      <c r="BR53" s="1308"/>
      <c r="BS53" s="1308"/>
      <c r="BT53" s="1308"/>
      <c r="BU53" s="1308"/>
      <c r="BV53" s="1308"/>
      <c r="BW53" s="1308"/>
      <c r="BX53" s="1308">
        <v>51.7</v>
      </c>
      <c r="BY53" s="1308"/>
      <c r="BZ53" s="1308"/>
      <c r="CA53" s="1308"/>
      <c r="CB53" s="1308"/>
      <c r="CC53" s="1308"/>
      <c r="CD53" s="1308"/>
      <c r="CE53" s="1308"/>
      <c r="CF53" s="1308">
        <v>56.6</v>
      </c>
      <c r="CG53" s="1308"/>
      <c r="CH53" s="1308"/>
      <c r="CI53" s="1308"/>
      <c r="CJ53" s="1308"/>
      <c r="CK53" s="1308"/>
      <c r="CL53" s="1308"/>
      <c r="CM53" s="1308"/>
      <c r="CN53" s="1308">
        <v>58.4</v>
      </c>
      <c r="CO53" s="1308"/>
      <c r="CP53" s="1308"/>
      <c r="CQ53" s="1308"/>
      <c r="CR53" s="1308"/>
      <c r="CS53" s="1308"/>
      <c r="CT53" s="1308"/>
      <c r="CU53" s="1308"/>
      <c r="CV53" s="1308">
        <v>59.4</v>
      </c>
      <c r="CW53" s="1308"/>
      <c r="CX53" s="1308"/>
      <c r="CY53" s="1308"/>
      <c r="CZ53" s="1308"/>
      <c r="DA53" s="1308"/>
      <c r="DB53" s="1308"/>
      <c r="DC53" s="1308"/>
    </row>
    <row r="54" spans="1:109" x14ac:dyDescent="0.15">
      <c r="A54" s="402"/>
      <c r="B54" s="394"/>
      <c r="G54" s="1323"/>
      <c r="H54" s="1323"/>
      <c r="I54" s="1306"/>
      <c r="J54" s="1306"/>
      <c r="K54" s="1313"/>
      <c r="L54" s="1313"/>
      <c r="M54" s="1313"/>
      <c r="N54" s="1313"/>
      <c r="AM54" s="403"/>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2"/>
      <c r="B55" s="394"/>
      <c r="G55" s="1306"/>
      <c r="H55" s="1306"/>
      <c r="I55" s="1306"/>
      <c r="J55" s="1306"/>
      <c r="K55" s="1313"/>
      <c r="L55" s="1313"/>
      <c r="M55" s="1313"/>
      <c r="N55" s="1313"/>
      <c r="AN55" s="1312" t="s">
        <v>625</v>
      </c>
      <c r="AO55" s="1312"/>
      <c r="AP55" s="1312"/>
      <c r="AQ55" s="1312"/>
      <c r="AR55" s="1312"/>
      <c r="AS55" s="1312"/>
      <c r="AT55" s="1312"/>
      <c r="AU55" s="1312"/>
      <c r="AV55" s="1312"/>
      <c r="AW55" s="1312"/>
      <c r="AX55" s="1312"/>
      <c r="AY55" s="1312"/>
      <c r="AZ55" s="1312"/>
      <c r="BA55" s="1312"/>
      <c r="BB55" s="1311" t="s">
        <v>622</v>
      </c>
      <c r="BC55" s="1311"/>
      <c r="BD55" s="1311"/>
      <c r="BE55" s="1311"/>
      <c r="BF55" s="1311"/>
      <c r="BG55" s="1311"/>
      <c r="BH55" s="1311"/>
      <c r="BI55" s="1311"/>
      <c r="BJ55" s="1311"/>
      <c r="BK55" s="1311"/>
      <c r="BL55" s="1311"/>
      <c r="BM55" s="1311"/>
      <c r="BN55" s="1311"/>
      <c r="BO55" s="1311"/>
      <c r="BP55" s="1327"/>
      <c r="BQ55" s="1308"/>
      <c r="BR55" s="1308"/>
      <c r="BS55" s="1308"/>
      <c r="BT55" s="1308"/>
      <c r="BU55" s="1308"/>
      <c r="BV55" s="1308"/>
      <c r="BW55" s="1308"/>
      <c r="BX55" s="1308">
        <v>27</v>
      </c>
      <c r="BY55" s="1308"/>
      <c r="BZ55" s="1308"/>
      <c r="CA55" s="1308"/>
      <c r="CB55" s="1308"/>
      <c r="CC55" s="1308"/>
      <c r="CD55" s="1308"/>
      <c r="CE55" s="1308"/>
      <c r="CF55" s="1308">
        <v>25.4</v>
      </c>
      <c r="CG55" s="1308"/>
      <c r="CH55" s="1308"/>
      <c r="CI55" s="1308"/>
      <c r="CJ55" s="1308"/>
      <c r="CK55" s="1308"/>
      <c r="CL55" s="1308"/>
      <c r="CM55" s="1308"/>
      <c r="CN55" s="1308">
        <v>23.4</v>
      </c>
      <c r="CO55" s="1308"/>
      <c r="CP55" s="1308"/>
      <c r="CQ55" s="1308"/>
      <c r="CR55" s="1308"/>
      <c r="CS55" s="1308"/>
      <c r="CT55" s="1308"/>
      <c r="CU55" s="1308"/>
      <c r="CV55" s="1308">
        <v>7.7</v>
      </c>
      <c r="CW55" s="1308"/>
      <c r="CX55" s="1308"/>
      <c r="CY55" s="1308"/>
      <c r="CZ55" s="1308"/>
      <c r="DA55" s="1308"/>
      <c r="DB55" s="1308"/>
      <c r="DC55" s="1308"/>
    </row>
    <row r="56" spans="1:109" x14ac:dyDescent="0.15">
      <c r="A56" s="402"/>
      <c r="B56" s="394"/>
      <c r="G56" s="1306"/>
      <c r="H56" s="1306"/>
      <c r="I56" s="1306"/>
      <c r="J56" s="1306"/>
      <c r="K56" s="1313"/>
      <c r="L56" s="1313"/>
      <c r="M56" s="1313"/>
      <c r="N56" s="1313"/>
      <c r="AN56" s="1312"/>
      <c r="AO56" s="1312"/>
      <c r="AP56" s="1312"/>
      <c r="AQ56" s="1312"/>
      <c r="AR56" s="1312"/>
      <c r="AS56" s="1312"/>
      <c r="AT56" s="1312"/>
      <c r="AU56" s="1312"/>
      <c r="AV56" s="1312"/>
      <c r="AW56" s="1312"/>
      <c r="AX56" s="1312"/>
      <c r="AY56" s="1312"/>
      <c r="AZ56" s="1312"/>
      <c r="BA56" s="1312"/>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2" customFormat="1" x14ac:dyDescent="0.15">
      <c r="B57" s="406"/>
      <c r="G57" s="1306"/>
      <c r="H57" s="1306"/>
      <c r="I57" s="1309"/>
      <c r="J57" s="1309"/>
      <c r="K57" s="1313"/>
      <c r="L57" s="1313"/>
      <c r="M57" s="1313"/>
      <c r="N57" s="1313"/>
      <c r="AM57" s="387"/>
      <c r="AN57" s="1312"/>
      <c r="AO57" s="1312"/>
      <c r="AP57" s="1312"/>
      <c r="AQ57" s="1312"/>
      <c r="AR57" s="1312"/>
      <c r="AS57" s="1312"/>
      <c r="AT57" s="1312"/>
      <c r="AU57" s="1312"/>
      <c r="AV57" s="1312"/>
      <c r="AW57" s="1312"/>
      <c r="AX57" s="1312"/>
      <c r="AY57" s="1312"/>
      <c r="AZ57" s="1312"/>
      <c r="BA57" s="1312"/>
      <c r="BB57" s="1311" t="s">
        <v>626</v>
      </c>
      <c r="BC57" s="1311"/>
      <c r="BD57" s="1311"/>
      <c r="BE57" s="1311"/>
      <c r="BF57" s="1311"/>
      <c r="BG57" s="1311"/>
      <c r="BH57" s="1311"/>
      <c r="BI57" s="1311"/>
      <c r="BJ57" s="1311"/>
      <c r="BK57" s="1311"/>
      <c r="BL57" s="1311"/>
      <c r="BM57" s="1311"/>
      <c r="BN57" s="1311"/>
      <c r="BO57" s="1311"/>
      <c r="BP57" s="1327"/>
      <c r="BQ57" s="1308"/>
      <c r="BR57" s="1308"/>
      <c r="BS57" s="1308"/>
      <c r="BT57" s="1308"/>
      <c r="BU57" s="1308"/>
      <c r="BV57" s="1308"/>
      <c r="BW57" s="1308"/>
      <c r="BX57" s="1308">
        <v>57.2</v>
      </c>
      <c r="BY57" s="1308"/>
      <c r="BZ57" s="1308"/>
      <c r="CA57" s="1308"/>
      <c r="CB57" s="1308"/>
      <c r="CC57" s="1308"/>
      <c r="CD57" s="1308"/>
      <c r="CE57" s="1308"/>
      <c r="CF57" s="1308">
        <v>58.7</v>
      </c>
      <c r="CG57" s="1308"/>
      <c r="CH57" s="1308"/>
      <c r="CI57" s="1308"/>
      <c r="CJ57" s="1308"/>
      <c r="CK57" s="1308"/>
      <c r="CL57" s="1308"/>
      <c r="CM57" s="1308"/>
      <c r="CN57" s="1308">
        <v>59.2</v>
      </c>
      <c r="CO57" s="1308"/>
      <c r="CP57" s="1308"/>
      <c r="CQ57" s="1308"/>
      <c r="CR57" s="1308"/>
      <c r="CS57" s="1308"/>
      <c r="CT57" s="1308"/>
      <c r="CU57" s="1308"/>
      <c r="CV57" s="1308">
        <v>60.7</v>
      </c>
      <c r="CW57" s="1308"/>
      <c r="CX57" s="1308"/>
      <c r="CY57" s="1308"/>
      <c r="CZ57" s="1308"/>
      <c r="DA57" s="1308"/>
      <c r="DB57" s="1308"/>
      <c r="DC57" s="1308"/>
      <c r="DD57" s="407"/>
      <c r="DE57" s="406"/>
    </row>
    <row r="58" spans="1:109" s="402" customFormat="1" x14ac:dyDescent="0.15">
      <c r="A58" s="387"/>
      <c r="B58" s="406"/>
      <c r="G58" s="1306"/>
      <c r="H58" s="1306"/>
      <c r="I58" s="1309"/>
      <c r="J58" s="1309"/>
      <c r="K58" s="1313"/>
      <c r="L58" s="1313"/>
      <c r="M58" s="1313"/>
      <c r="N58" s="1313"/>
      <c r="AM58" s="387"/>
      <c r="AN58" s="1312"/>
      <c r="AO58" s="1312"/>
      <c r="AP58" s="1312"/>
      <c r="AQ58" s="1312"/>
      <c r="AR58" s="1312"/>
      <c r="AS58" s="1312"/>
      <c r="AT58" s="1312"/>
      <c r="AU58" s="1312"/>
      <c r="AV58" s="1312"/>
      <c r="AW58" s="1312"/>
      <c r="AX58" s="1312"/>
      <c r="AY58" s="1312"/>
      <c r="AZ58" s="1312"/>
      <c r="BA58" s="1312"/>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627</v>
      </c>
    </row>
    <row r="64" spans="1:109" x14ac:dyDescent="0.15">
      <c r="B64" s="394"/>
      <c r="G64" s="401"/>
      <c r="I64" s="414"/>
      <c r="J64" s="414"/>
      <c r="K64" s="414"/>
      <c r="L64" s="414"/>
      <c r="M64" s="414"/>
      <c r="N64" s="415"/>
      <c r="AM64" s="401"/>
      <c r="AN64" s="401" t="s">
        <v>619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4" t="s">
        <v>632</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x14ac:dyDescent="0.15">
      <c r="B66" s="394"/>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x14ac:dyDescent="0.15">
      <c r="B67" s="394"/>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x14ac:dyDescent="0.15">
      <c r="B68" s="394"/>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x14ac:dyDescent="0.15">
      <c r="B69" s="394"/>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620</v>
      </c>
    </row>
    <row r="72" spans="2:107" x14ac:dyDescent="0.15">
      <c r="B72" s="394"/>
      <c r="G72" s="1306"/>
      <c r="H72" s="1306"/>
      <c r="I72" s="1306"/>
      <c r="J72" s="1306"/>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2" t="s">
        <v>559</v>
      </c>
      <c r="BQ72" s="1312"/>
      <c r="BR72" s="1312"/>
      <c r="BS72" s="1312"/>
      <c r="BT72" s="1312"/>
      <c r="BU72" s="1312"/>
      <c r="BV72" s="1312"/>
      <c r="BW72" s="1312"/>
      <c r="BX72" s="1312" t="s">
        <v>560</v>
      </c>
      <c r="BY72" s="1312"/>
      <c r="BZ72" s="1312"/>
      <c r="CA72" s="1312"/>
      <c r="CB72" s="1312"/>
      <c r="CC72" s="1312"/>
      <c r="CD72" s="1312"/>
      <c r="CE72" s="1312"/>
      <c r="CF72" s="1312" t="s">
        <v>561</v>
      </c>
      <c r="CG72" s="1312"/>
      <c r="CH72" s="1312"/>
      <c r="CI72" s="1312"/>
      <c r="CJ72" s="1312"/>
      <c r="CK72" s="1312"/>
      <c r="CL72" s="1312"/>
      <c r="CM72" s="1312"/>
      <c r="CN72" s="1312" t="s">
        <v>562</v>
      </c>
      <c r="CO72" s="1312"/>
      <c r="CP72" s="1312"/>
      <c r="CQ72" s="1312"/>
      <c r="CR72" s="1312"/>
      <c r="CS72" s="1312"/>
      <c r="CT72" s="1312"/>
      <c r="CU72" s="1312"/>
      <c r="CV72" s="1312" t="s">
        <v>563</v>
      </c>
      <c r="CW72" s="1312"/>
      <c r="CX72" s="1312"/>
      <c r="CY72" s="1312"/>
      <c r="CZ72" s="1312"/>
      <c r="DA72" s="1312"/>
      <c r="DB72" s="1312"/>
      <c r="DC72" s="1312"/>
    </row>
    <row r="73" spans="2:107" x14ac:dyDescent="0.15">
      <c r="B73" s="394"/>
      <c r="G73" s="1323"/>
      <c r="H73" s="1323"/>
      <c r="I73" s="1323"/>
      <c r="J73" s="1323"/>
      <c r="K73" s="1307"/>
      <c r="L73" s="1307"/>
      <c r="M73" s="1307"/>
      <c r="N73" s="1307"/>
      <c r="AM73" s="403"/>
      <c r="AN73" s="1311" t="s">
        <v>621</v>
      </c>
      <c r="AO73" s="1311"/>
      <c r="AP73" s="1311"/>
      <c r="AQ73" s="1311"/>
      <c r="AR73" s="1311"/>
      <c r="AS73" s="1311"/>
      <c r="AT73" s="1311"/>
      <c r="AU73" s="1311"/>
      <c r="AV73" s="1311"/>
      <c r="AW73" s="1311"/>
      <c r="AX73" s="1311"/>
      <c r="AY73" s="1311"/>
      <c r="AZ73" s="1311"/>
      <c r="BA73" s="1311"/>
      <c r="BB73" s="1311" t="s">
        <v>622</v>
      </c>
      <c r="BC73" s="1311"/>
      <c r="BD73" s="1311"/>
      <c r="BE73" s="1311"/>
      <c r="BF73" s="1311"/>
      <c r="BG73" s="1311"/>
      <c r="BH73" s="1311"/>
      <c r="BI73" s="1311"/>
      <c r="BJ73" s="1311"/>
      <c r="BK73" s="1311"/>
      <c r="BL73" s="1311"/>
      <c r="BM73" s="1311"/>
      <c r="BN73" s="1311"/>
      <c r="BO73" s="1311"/>
      <c r="BP73" s="1308">
        <v>76</v>
      </c>
      <c r="BQ73" s="1308"/>
      <c r="BR73" s="1308"/>
      <c r="BS73" s="1308"/>
      <c r="BT73" s="1308"/>
      <c r="BU73" s="1308"/>
      <c r="BV73" s="1308"/>
      <c r="BW73" s="1308"/>
      <c r="BX73" s="1308">
        <v>76.8</v>
      </c>
      <c r="BY73" s="1308"/>
      <c r="BZ73" s="1308"/>
      <c r="CA73" s="1308"/>
      <c r="CB73" s="1308"/>
      <c r="CC73" s="1308"/>
      <c r="CD73" s="1308"/>
      <c r="CE73" s="1308"/>
      <c r="CF73" s="1308">
        <v>55.5</v>
      </c>
      <c r="CG73" s="1308"/>
      <c r="CH73" s="1308"/>
      <c r="CI73" s="1308"/>
      <c r="CJ73" s="1308"/>
      <c r="CK73" s="1308"/>
      <c r="CL73" s="1308"/>
      <c r="CM73" s="1308"/>
      <c r="CN73" s="1308">
        <v>53.7</v>
      </c>
      <c r="CO73" s="1308"/>
      <c r="CP73" s="1308"/>
      <c r="CQ73" s="1308"/>
      <c r="CR73" s="1308"/>
      <c r="CS73" s="1308"/>
      <c r="CT73" s="1308"/>
      <c r="CU73" s="1308"/>
      <c r="CV73" s="1308">
        <v>48.7</v>
      </c>
      <c r="CW73" s="1308"/>
      <c r="CX73" s="1308"/>
      <c r="CY73" s="1308"/>
      <c r="CZ73" s="1308"/>
      <c r="DA73" s="1308"/>
      <c r="DB73" s="1308"/>
      <c r="DC73" s="1308"/>
    </row>
    <row r="74" spans="2:107" x14ac:dyDescent="0.15">
      <c r="B74" s="394"/>
      <c r="G74" s="1323"/>
      <c r="H74" s="1323"/>
      <c r="I74" s="1323"/>
      <c r="J74" s="1323"/>
      <c r="K74" s="1307"/>
      <c r="L74" s="1307"/>
      <c r="M74" s="1307"/>
      <c r="N74" s="1307"/>
      <c r="AM74" s="403"/>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4"/>
      <c r="G75" s="1323"/>
      <c r="H75" s="1323"/>
      <c r="I75" s="1306"/>
      <c r="J75" s="1306"/>
      <c r="K75" s="1313"/>
      <c r="L75" s="1313"/>
      <c r="M75" s="1313"/>
      <c r="N75" s="1313"/>
      <c r="AM75" s="403"/>
      <c r="AN75" s="1311"/>
      <c r="AO75" s="1311"/>
      <c r="AP75" s="1311"/>
      <c r="AQ75" s="1311"/>
      <c r="AR75" s="1311"/>
      <c r="AS75" s="1311"/>
      <c r="AT75" s="1311"/>
      <c r="AU75" s="1311"/>
      <c r="AV75" s="1311"/>
      <c r="AW75" s="1311"/>
      <c r="AX75" s="1311"/>
      <c r="AY75" s="1311"/>
      <c r="AZ75" s="1311"/>
      <c r="BA75" s="1311"/>
      <c r="BB75" s="1311" t="s">
        <v>628</v>
      </c>
      <c r="BC75" s="1311"/>
      <c r="BD75" s="1311"/>
      <c r="BE75" s="1311"/>
      <c r="BF75" s="1311"/>
      <c r="BG75" s="1311"/>
      <c r="BH75" s="1311"/>
      <c r="BI75" s="1311"/>
      <c r="BJ75" s="1311"/>
      <c r="BK75" s="1311"/>
      <c r="BL75" s="1311"/>
      <c r="BM75" s="1311"/>
      <c r="BN75" s="1311"/>
      <c r="BO75" s="1311"/>
      <c r="BP75" s="1308">
        <v>11.6</v>
      </c>
      <c r="BQ75" s="1308"/>
      <c r="BR75" s="1308"/>
      <c r="BS75" s="1308"/>
      <c r="BT75" s="1308"/>
      <c r="BU75" s="1308"/>
      <c r="BV75" s="1308"/>
      <c r="BW75" s="1308"/>
      <c r="BX75" s="1308">
        <v>10.3</v>
      </c>
      <c r="BY75" s="1308"/>
      <c r="BZ75" s="1308"/>
      <c r="CA75" s="1308"/>
      <c r="CB75" s="1308"/>
      <c r="CC75" s="1308"/>
      <c r="CD75" s="1308"/>
      <c r="CE75" s="1308"/>
      <c r="CF75" s="1308">
        <v>9.4</v>
      </c>
      <c r="CG75" s="1308"/>
      <c r="CH75" s="1308"/>
      <c r="CI75" s="1308"/>
      <c r="CJ75" s="1308"/>
      <c r="CK75" s="1308"/>
      <c r="CL75" s="1308"/>
      <c r="CM75" s="1308"/>
      <c r="CN75" s="1308">
        <v>8.8000000000000007</v>
      </c>
      <c r="CO75" s="1308"/>
      <c r="CP75" s="1308"/>
      <c r="CQ75" s="1308"/>
      <c r="CR75" s="1308"/>
      <c r="CS75" s="1308"/>
      <c r="CT75" s="1308"/>
      <c r="CU75" s="1308"/>
      <c r="CV75" s="1308">
        <v>9.1999999999999993</v>
      </c>
      <c r="CW75" s="1308"/>
      <c r="CX75" s="1308"/>
      <c r="CY75" s="1308"/>
      <c r="CZ75" s="1308"/>
      <c r="DA75" s="1308"/>
      <c r="DB75" s="1308"/>
      <c r="DC75" s="1308"/>
    </row>
    <row r="76" spans="2:107" x14ac:dyDescent="0.15">
      <c r="B76" s="394"/>
      <c r="G76" s="1323"/>
      <c r="H76" s="1323"/>
      <c r="I76" s="1306"/>
      <c r="J76" s="1306"/>
      <c r="K76" s="1313"/>
      <c r="L76" s="1313"/>
      <c r="M76" s="1313"/>
      <c r="N76" s="1313"/>
      <c r="AM76" s="403"/>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4"/>
      <c r="G77" s="1306"/>
      <c r="H77" s="1306"/>
      <c r="I77" s="1306"/>
      <c r="J77" s="1306"/>
      <c r="K77" s="1307"/>
      <c r="L77" s="1307"/>
      <c r="M77" s="1307"/>
      <c r="N77" s="1307"/>
      <c r="AN77" s="1312" t="s">
        <v>625</v>
      </c>
      <c r="AO77" s="1312"/>
      <c r="AP77" s="1312"/>
      <c r="AQ77" s="1312"/>
      <c r="AR77" s="1312"/>
      <c r="AS77" s="1312"/>
      <c r="AT77" s="1312"/>
      <c r="AU77" s="1312"/>
      <c r="AV77" s="1312"/>
      <c r="AW77" s="1312"/>
      <c r="AX77" s="1312"/>
      <c r="AY77" s="1312"/>
      <c r="AZ77" s="1312"/>
      <c r="BA77" s="1312"/>
      <c r="BB77" s="1311" t="s">
        <v>622</v>
      </c>
      <c r="BC77" s="1311"/>
      <c r="BD77" s="1311"/>
      <c r="BE77" s="1311"/>
      <c r="BF77" s="1311"/>
      <c r="BG77" s="1311"/>
      <c r="BH77" s="1311"/>
      <c r="BI77" s="1311"/>
      <c r="BJ77" s="1311"/>
      <c r="BK77" s="1311"/>
      <c r="BL77" s="1311"/>
      <c r="BM77" s="1311"/>
      <c r="BN77" s="1311"/>
      <c r="BO77" s="1311"/>
      <c r="BP77" s="1308">
        <v>10.199999999999999</v>
      </c>
      <c r="BQ77" s="1308"/>
      <c r="BR77" s="1308"/>
      <c r="BS77" s="1308"/>
      <c r="BT77" s="1308"/>
      <c r="BU77" s="1308"/>
      <c r="BV77" s="1308"/>
      <c r="BW77" s="1308"/>
      <c r="BX77" s="1308">
        <v>27</v>
      </c>
      <c r="BY77" s="1308"/>
      <c r="BZ77" s="1308"/>
      <c r="CA77" s="1308"/>
      <c r="CB77" s="1308"/>
      <c r="CC77" s="1308"/>
      <c r="CD77" s="1308"/>
      <c r="CE77" s="1308"/>
      <c r="CF77" s="1308">
        <v>25.4</v>
      </c>
      <c r="CG77" s="1308"/>
      <c r="CH77" s="1308"/>
      <c r="CI77" s="1308"/>
      <c r="CJ77" s="1308"/>
      <c r="CK77" s="1308"/>
      <c r="CL77" s="1308"/>
      <c r="CM77" s="1308"/>
      <c r="CN77" s="1308">
        <v>23.4</v>
      </c>
      <c r="CO77" s="1308"/>
      <c r="CP77" s="1308"/>
      <c r="CQ77" s="1308"/>
      <c r="CR77" s="1308"/>
      <c r="CS77" s="1308"/>
      <c r="CT77" s="1308"/>
      <c r="CU77" s="1308"/>
      <c r="CV77" s="1308">
        <v>7.7</v>
      </c>
      <c r="CW77" s="1308"/>
      <c r="CX77" s="1308"/>
      <c r="CY77" s="1308"/>
      <c r="CZ77" s="1308"/>
      <c r="DA77" s="1308"/>
      <c r="DB77" s="1308"/>
      <c r="DC77" s="1308"/>
    </row>
    <row r="78" spans="2:107" x14ac:dyDescent="0.15">
      <c r="B78" s="394"/>
      <c r="G78" s="1306"/>
      <c r="H78" s="1306"/>
      <c r="I78" s="1306"/>
      <c r="J78" s="1306"/>
      <c r="K78" s="1307"/>
      <c r="L78" s="1307"/>
      <c r="M78" s="1307"/>
      <c r="N78" s="1307"/>
      <c r="AN78" s="1312"/>
      <c r="AO78" s="1312"/>
      <c r="AP78" s="1312"/>
      <c r="AQ78" s="1312"/>
      <c r="AR78" s="1312"/>
      <c r="AS78" s="1312"/>
      <c r="AT78" s="1312"/>
      <c r="AU78" s="1312"/>
      <c r="AV78" s="1312"/>
      <c r="AW78" s="1312"/>
      <c r="AX78" s="1312"/>
      <c r="AY78" s="1312"/>
      <c r="AZ78" s="1312"/>
      <c r="BA78" s="1312"/>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4"/>
      <c r="G79" s="1306"/>
      <c r="H79" s="1306"/>
      <c r="I79" s="1309"/>
      <c r="J79" s="1309"/>
      <c r="K79" s="1310"/>
      <c r="L79" s="1310"/>
      <c r="M79" s="1310"/>
      <c r="N79" s="1310"/>
      <c r="AN79" s="1312"/>
      <c r="AO79" s="1312"/>
      <c r="AP79" s="1312"/>
      <c r="AQ79" s="1312"/>
      <c r="AR79" s="1312"/>
      <c r="AS79" s="1312"/>
      <c r="AT79" s="1312"/>
      <c r="AU79" s="1312"/>
      <c r="AV79" s="1312"/>
      <c r="AW79" s="1312"/>
      <c r="AX79" s="1312"/>
      <c r="AY79" s="1312"/>
      <c r="AZ79" s="1312"/>
      <c r="BA79" s="1312"/>
      <c r="BB79" s="1311" t="s">
        <v>628</v>
      </c>
      <c r="BC79" s="1311"/>
      <c r="BD79" s="1311"/>
      <c r="BE79" s="1311"/>
      <c r="BF79" s="1311"/>
      <c r="BG79" s="1311"/>
      <c r="BH79" s="1311"/>
      <c r="BI79" s="1311"/>
      <c r="BJ79" s="1311"/>
      <c r="BK79" s="1311"/>
      <c r="BL79" s="1311"/>
      <c r="BM79" s="1311"/>
      <c r="BN79" s="1311"/>
      <c r="BO79" s="1311"/>
      <c r="BP79" s="1308">
        <v>9.1</v>
      </c>
      <c r="BQ79" s="1308"/>
      <c r="BR79" s="1308"/>
      <c r="BS79" s="1308"/>
      <c r="BT79" s="1308"/>
      <c r="BU79" s="1308"/>
      <c r="BV79" s="1308"/>
      <c r="BW79" s="1308"/>
      <c r="BX79" s="1308">
        <v>8.6999999999999993</v>
      </c>
      <c r="BY79" s="1308"/>
      <c r="BZ79" s="1308"/>
      <c r="CA79" s="1308"/>
      <c r="CB79" s="1308"/>
      <c r="CC79" s="1308"/>
      <c r="CD79" s="1308"/>
      <c r="CE79" s="1308"/>
      <c r="CF79" s="1308">
        <v>8.6</v>
      </c>
      <c r="CG79" s="1308"/>
      <c r="CH79" s="1308"/>
      <c r="CI79" s="1308"/>
      <c r="CJ79" s="1308"/>
      <c r="CK79" s="1308"/>
      <c r="CL79" s="1308"/>
      <c r="CM79" s="1308"/>
      <c r="CN79" s="1308">
        <v>8.5</v>
      </c>
      <c r="CO79" s="1308"/>
      <c r="CP79" s="1308"/>
      <c r="CQ79" s="1308"/>
      <c r="CR79" s="1308"/>
      <c r="CS79" s="1308"/>
      <c r="CT79" s="1308"/>
      <c r="CU79" s="1308"/>
      <c r="CV79" s="1308">
        <v>8.6</v>
      </c>
      <c r="CW79" s="1308"/>
      <c r="CX79" s="1308"/>
      <c r="CY79" s="1308"/>
      <c r="CZ79" s="1308"/>
      <c r="DA79" s="1308"/>
      <c r="DB79" s="1308"/>
      <c r="DC79" s="1308"/>
    </row>
    <row r="80" spans="2:107" x14ac:dyDescent="0.15">
      <c r="B80" s="394"/>
      <c r="G80" s="1306"/>
      <c r="H80" s="1306"/>
      <c r="I80" s="1309"/>
      <c r="J80" s="1309"/>
      <c r="K80" s="1310"/>
      <c r="L80" s="1310"/>
      <c r="M80" s="1310"/>
      <c r="N80" s="1310"/>
      <c r="AN80" s="1312"/>
      <c r="AO80" s="1312"/>
      <c r="AP80" s="1312"/>
      <c r="AQ80" s="1312"/>
      <c r="AR80" s="1312"/>
      <c r="AS80" s="1312"/>
      <c r="AT80" s="1312"/>
      <c r="AU80" s="1312"/>
      <c r="AV80" s="1312"/>
      <c r="AW80" s="1312"/>
      <c r="AX80" s="1312"/>
      <c r="AY80" s="1312"/>
      <c r="AZ80" s="1312"/>
      <c r="BA80" s="1312"/>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fu/pCY92r5JC4lnowBXwLwKQy+lDRlGatvnUx5ihaKGlzCz77TE7QIy0pyODqWO3RsqzUlGWwOeYooFu9180Q==" saltValue="ckAxqFRDAvE84CNUHuc8e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2" zoomScale="80" zoomScaleNormal="80" zoomScaleSheetLayoutView="70" workbookViewId="0">
      <selection activeCell="BK70" sqref="BK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NSgg6vL0frxgDb5jfJMuPU44NwoJrTzrPQ9nraValEz3ZiY2wRRC4DdtJROWlKHtqnhdo0vzBKFQRkVL6H4AQ==" saltValue="29+DvbniS9s1hd8KMRQt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4" zoomScale="70" zoomScaleNormal="70" zoomScaleSheetLayoutView="55" workbookViewId="0">
      <selection activeCell="AF112" sqref="AF1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3qPjFS3tPJ5ycEzGnJoBr8kwpSNFi74pWd7x/moK+/pjSjXFDgkvJMVZ+LRSQEHORgRt26oFVnRNMcMyMdNmQ==" saltValue="JV767mnYVC/0Syfu1tft3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556</v>
      </c>
      <c r="G2" s="156"/>
      <c r="H2" s="157"/>
    </row>
    <row r="3" spans="1:8" x14ac:dyDescent="0.15">
      <c r="A3" s="153" t="s">
        <v>549</v>
      </c>
      <c r="B3" s="158"/>
      <c r="C3" s="159"/>
      <c r="D3" s="160">
        <v>280796</v>
      </c>
      <c r="E3" s="161"/>
      <c r="F3" s="162">
        <v>91837</v>
      </c>
      <c r="G3" s="163"/>
      <c r="H3" s="164"/>
    </row>
    <row r="4" spans="1:8" x14ac:dyDescent="0.15">
      <c r="A4" s="165"/>
      <c r="B4" s="166"/>
      <c r="C4" s="167"/>
      <c r="D4" s="168">
        <v>179672</v>
      </c>
      <c r="E4" s="169"/>
      <c r="F4" s="170">
        <v>54439</v>
      </c>
      <c r="G4" s="171"/>
      <c r="H4" s="172"/>
    </row>
    <row r="5" spans="1:8" x14ac:dyDescent="0.15">
      <c r="A5" s="153" t="s">
        <v>551</v>
      </c>
      <c r="B5" s="158"/>
      <c r="C5" s="159"/>
      <c r="D5" s="160">
        <v>118324</v>
      </c>
      <c r="E5" s="161"/>
      <c r="F5" s="162">
        <v>109920</v>
      </c>
      <c r="G5" s="163"/>
      <c r="H5" s="164"/>
    </row>
    <row r="6" spans="1:8" x14ac:dyDescent="0.15">
      <c r="A6" s="165"/>
      <c r="B6" s="166"/>
      <c r="C6" s="167"/>
      <c r="D6" s="168">
        <v>86113</v>
      </c>
      <c r="E6" s="169"/>
      <c r="F6" s="170">
        <v>62739</v>
      </c>
      <c r="G6" s="171"/>
      <c r="H6" s="172"/>
    </row>
    <row r="7" spans="1:8" x14ac:dyDescent="0.15">
      <c r="A7" s="153" t="s">
        <v>552</v>
      </c>
      <c r="B7" s="158"/>
      <c r="C7" s="159"/>
      <c r="D7" s="160">
        <v>113025</v>
      </c>
      <c r="E7" s="161"/>
      <c r="F7" s="162">
        <v>119882</v>
      </c>
      <c r="G7" s="163"/>
      <c r="H7" s="164"/>
    </row>
    <row r="8" spans="1:8" x14ac:dyDescent="0.15">
      <c r="A8" s="165"/>
      <c r="B8" s="166"/>
      <c r="C8" s="167"/>
      <c r="D8" s="168">
        <v>73176</v>
      </c>
      <c r="E8" s="169"/>
      <c r="F8" s="170">
        <v>66481</v>
      </c>
      <c r="G8" s="171"/>
      <c r="H8" s="172"/>
    </row>
    <row r="9" spans="1:8" x14ac:dyDescent="0.15">
      <c r="A9" s="153" t="s">
        <v>553</v>
      </c>
      <c r="B9" s="158"/>
      <c r="C9" s="159"/>
      <c r="D9" s="160">
        <v>118536</v>
      </c>
      <c r="E9" s="161"/>
      <c r="F9" s="162">
        <v>116162</v>
      </c>
      <c r="G9" s="163"/>
      <c r="H9" s="164"/>
    </row>
    <row r="10" spans="1:8" x14ac:dyDescent="0.15">
      <c r="A10" s="165"/>
      <c r="B10" s="166"/>
      <c r="C10" s="167"/>
      <c r="D10" s="168">
        <v>84657</v>
      </c>
      <c r="E10" s="169"/>
      <c r="F10" s="170">
        <v>61562</v>
      </c>
      <c r="G10" s="171"/>
      <c r="H10" s="172"/>
    </row>
    <row r="11" spans="1:8" x14ac:dyDescent="0.15">
      <c r="A11" s="153" t="s">
        <v>554</v>
      </c>
      <c r="B11" s="158"/>
      <c r="C11" s="159"/>
      <c r="D11" s="160">
        <v>122330</v>
      </c>
      <c r="E11" s="161"/>
      <c r="F11" s="162">
        <v>121449</v>
      </c>
      <c r="G11" s="163"/>
      <c r="H11" s="164"/>
    </row>
    <row r="12" spans="1:8" x14ac:dyDescent="0.15">
      <c r="A12" s="165"/>
      <c r="B12" s="166"/>
      <c r="C12" s="173"/>
      <c r="D12" s="168">
        <v>88527</v>
      </c>
      <c r="E12" s="169"/>
      <c r="F12" s="170">
        <v>62922</v>
      </c>
      <c r="G12" s="171"/>
      <c r="H12" s="172"/>
    </row>
    <row r="13" spans="1:8" x14ac:dyDescent="0.15">
      <c r="A13" s="153"/>
      <c r="B13" s="158"/>
      <c r="C13" s="174"/>
      <c r="D13" s="175">
        <v>150602</v>
      </c>
      <c r="E13" s="176"/>
      <c r="F13" s="177">
        <v>111850</v>
      </c>
      <c r="G13" s="178"/>
      <c r="H13" s="164"/>
    </row>
    <row r="14" spans="1:8" x14ac:dyDescent="0.15">
      <c r="A14" s="165"/>
      <c r="B14" s="166"/>
      <c r="C14" s="167"/>
      <c r="D14" s="168">
        <v>102429</v>
      </c>
      <c r="E14" s="169"/>
      <c r="F14" s="170">
        <v>61629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2.76</v>
      </c>
      <c r="C19" s="179">
        <f>ROUND(VALUE(SUBSTITUTE(実質収支比率等に係る経年分析!G$48,"▲","-")),2)</f>
        <v>5.7</v>
      </c>
      <c r="D19" s="179">
        <f>ROUND(VALUE(SUBSTITUTE(実質収支比率等に係る経年分析!H$48,"▲","-")),2)</f>
        <v>3.76</v>
      </c>
      <c r="E19" s="179">
        <f>ROUND(VALUE(SUBSTITUTE(実質収支比率等に係る経年分析!I$48,"▲","-")),2)</f>
        <v>2.81</v>
      </c>
      <c r="F19" s="179">
        <f>ROUND(VALUE(SUBSTITUTE(実質収支比率等に係る経年分析!J$48,"▲","-")),2)</f>
        <v>2.82</v>
      </c>
    </row>
    <row r="20" spans="1:11" x14ac:dyDescent="0.15">
      <c r="A20" s="179" t="s">
        <v>55</v>
      </c>
      <c r="B20" s="179">
        <f>ROUND(VALUE(SUBSTITUTE(実質収支比率等に係る経年分析!F$47,"▲","-")),2)</f>
        <v>49.39</v>
      </c>
      <c r="C20" s="179">
        <f>ROUND(VALUE(SUBSTITUTE(実質収支比率等に係る経年分析!G$47,"▲","-")),2)</f>
        <v>48.98</v>
      </c>
      <c r="D20" s="179">
        <f>ROUND(VALUE(SUBSTITUTE(実質収支比率等に係る経年分析!H$47,"▲","-")),2)</f>
        <v>54.22</v>
      </c>
      <c r="E20" s="179">
        <f>ROUND(VALUE(SUBSTITUTE(実質収支比率等に係る経年分析!I$47,"▲","-")),2)</f>
        <v>51.57</v>
      </c>
      <c r="F20" s="179">
        <f>ROUND(VALUE(SUBSTITUTE(実質収支比率等に係る経年分析!J$47,"▲","-")),2)</f>
        <v>48.99</v>
      </c>
    </row>
    <row r="21" spans="1:11" x14ac:dyDescent="0.15">
      <c r="A21" s="179" t="s">
        <v>56</v>
      </c>
      <c r="B21" s="179">
        <f>IF(ISNUMBER(VALUE(SUBSTITUTE(実質収支比率等に係る経年分析!F$49,"▲","-"))),ROUND(VALUE(SUBSTITUTE(実質収支比率等に係る経年分析!F$49,"▲","-")),2),NA())</f>
        <v>-1.32</v>
      </c>
      <c r="C21" s="179">
        <f>IF(ISNUMBER(VALUE(SUBSTITUTE(実質収支比率等に係る経年分析!G$49,"▲","-"))),ROUND(VALUE(SUBSTITUTE(実質収支比率等に係る経年分析!G$49,"▲","-")),2),NA())</f>
        <v>3.71</v>
      </c>
      <c r="D21" s="179">
        <f>IF(ISNUMBER(VALUE(SUBSTITUTE(実質収支比率等に係る経年分析!H$49,"▲","-"))),ROUND(VALUE(SUBSTITUTE(実質収支比率等に係る経年分析!H$49,"▲","-")),2),NA())</f>
        <v>2.4700000000000002</v>
      </c>
      <c r="E21" s="179">
        <f>IF(ISNUMBER(VALUE(SUBSTITUTE(実質収支比率等に係る経年分析!I$49,"▲","-"))),ROUND(VALUE(SUBSTITUTE(実質収支比率等に係る経年分析!I$49,"▲","-")),2),NA())</f>
        <v>-5.52</v>
      </c>
      <c r="F21" s="179">
        <f>IF(ISNUMBER(VALUE(SUBSTITUTE(実質収支比率等に係る経年分析!J$49,"▲","-"))),ROUND(VALUE(SUBSTITUTE(実質収支比率等に係る経年分析!J$49,"▲","-")),2),NA())</f>
        <v>-1.73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6.14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0.28000000000000003</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f>IF(ROUND(VALUE(SUBSTITUTE(連結実質赤字比率に係る赤字・黒字の構成分析!H$42,"▲", "-")), 2) &lt; 0, ABS(ROUND(VALUE(SUBSTITUTE(連結実質赤字比率に係る赤字・黒字の構成分析!H$42,"▲", "-")), 2)), NA())</f>
        <v>1.93</v>
      </c>
      <c r="G28" s="180" t="e">
        <f>IF(ROUND(VALUE(SUBSTITUTE(連結実質赤字比率に係る赤字・黒字の構成分析!H$42,"▲", "-")), 2) &gt;= 0, ABS(ROUND(VALUE(SUBSTITUTE(連結実質赤字比率に係る赤字・黒字の構成分析!H$42,"▲", "-")), 2)), NA())</f>
        <v>#N/A</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住宅新築資金等貸付事業特別会計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0.04</v>
      </c>
    </row>
    <row r="32" spans="1:11" x14ac:dyDescent="0.15">
      <c r="A32" s="180" t="str">
        <f>IF(連結実質赤字比率に係る赤字・黒字の構成分析!C$38="",NA(),連結実質赤字比率に係る赤字・黒字の構成分析!C$38)</f>
        <v>生活排水処理事業特別会計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0.12</v>
      </c>
    </row>
    <row r="33" spans="1:16" x14ac:dyDescent="0.15">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1.87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1.73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2.87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0.27</v>
      </c>
    </row>
    <row r="34" spans="1:16" x14ac:dyDescent="0.15">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0.73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0.73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0.83</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#VALUE!</v>
      </c>
      <c r="C35" s="180" t="e">
        <f>IF(ROUND(VALUE(SUBSTITUTE(連結実質赤字比率に係る赤字・黒字の構成分析!F$35,"▲", "-")), 2) &gt;= 0, ABS(ROUND(VALUE(SUBSTITUTE(連結実質赤字比率に係る赤字・黒字の構成分析!F$35,"▲", "-")), 2)), NA())</f>
        <v>#VALUE!</v>
      </c>
      <c r="D35" s="180" t="e">
        <f>IF(ROUND(VALUE(SUBSTITUTE(連結実質赤字比率に係る赤字・黒字の構成分析!G$35,"▲", "-")), 2) &lt; 0, ABS(ROUND(VALUE(SUBSTITUTE(連結実質赤字比率に係る赤字・黒字の構成分析!G$35,"▲", "-")), 2)), NA())</f>
        <v>#VALUE!</v>
      </c>
      <c r="E35" s="180" t="e">
        <f>IF(ROUND(VALUE(SUBSTITUTE(連結実質赤字比率に係る赤字・黒字の構成分析!G$35,"▲", "-")), 2) &gt;= 0, ABS(ROUND(VALUE(SUBSTITUTE(連結実質赤字比率に係る赤字・黒字の構成分析!G$35,"▲", "-")), 2)), NA())</f>
        <v>#VALUE!</v>
      </c>
      <c r="F35" s="180" t="e">
        <f>IF(ROUND(VALUE(SUBSTITUTE(連結実質赤字比率に係る赤字・黒字の構成分析!H$35,"▲", "-")), 2) &lt; 0, ABS(ROUND(VALUE(SUBSTITUTE(連結実質赤字比率に係る赤字・黒字の構成分析!H$35,"▲", "-")), 2)), NA())</f>
        <v>#VALUE!</v>
      </c>
      <c r="G35" s="180" t="e">
        <f>IF(ROUND(VALUE(SUBSTITUTE(連結実質赤字比率に係る赤字・黒字の構成分析!H$35,"▲", "-")), 2) &gt;= 0, ABS(ROUND(VALUE(SUBSTITUTE(連結実質赤字比率に係る赤字・黒字の構成分析!H$35,"▲", "-")), 2)), NA())</f>
        <v>#VALUE!</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0.93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1.04</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2.74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5.69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3.75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2.81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2.81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894</v>
      </c>
      <c r="E42" s="181"/>
      <c r="F42" s="181"/>
      <c r="G42" s="181">
        <f>'実質公債費比率（分子）の構造'!L$52</f>
        <v>921</v>
      </c>
      <c r="H42" s="181"/>
      <c r="I42" s="181"/>
      <c r="J42" s="181">
        <f>'実質公債費比率（分子）の構造'!M$52</f>
        <v>960</v>
      </c>
      <c r="K42" s="181"/>
      <c r="L42" s="181"/>
      <c r="M42" s="181">
        <f>'実質公債費比率（分子）の構造'!N$52</f>
        <v>992</v>
      </c>
      <c r="N42" s="181"/>
      <c r="O42" s="181"/>
      <c r="P42" s="181">
        <f>'実質公債費比率（分子）の構造'!O$52</f>
        <v>1109</v>
      </c>
    </row>
    <row r="43" spans="1:16" x14ac:dyDescent="0.15">
      <c r="A43" s="181" t="s">
        <v>18</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104</v>
      </c>
      <c r="C45" s="181"/>
      <c r="D45" s="181"/>
      <c r="E45" s="181">
        <f>'実質公債費比率（分子）の構造'!L$49</f>
        <v>78</v>
      </c>
      <c r="F45" s="181"/>
      <c r="G45" s="181"/>
      <c r="H45" s="181">
        <f>'実質公債費比率（分子）の構造'!M$49</f>
        <v>37</v>
      </c>
      <c r="I45" s="181"/>
      <c r="J45" s="181"/>
      <c r="K45" s="181">
        <f>'実質公債費比率（分子）の構造'!N$49</f>
        <v>31</v>
      </c>
      <c r="L45" s="181"/>
      <c r="M45" s="181"/>
      <c r="N45" s="181">
        <f>'実質公債費比率（分子）の構造'!O$49</f>
        <v>29</v>
      </c>
      <c r="O45" s="181"/>
      <c r="P45" s="181"/>
    </row>
    <row r="46" spans="1:16" x14ac:dyDescent="0.15">
      <c r="A46" s="181" t="s">
        <v>66</v>
      </c>
      <c r="B46" s="181">
        <f>'実質公債費比率（分子）の構造'!K$48</f>
        <v>345</v>
      </c>
      <c r="C46" s="181"/>
      <c r="D46" s="181"/>
      <c r="E46" s="181">
        <f>'実質公債費比率（分子）の構造'!L$48</f>
        <v>229</v>
      </c>
      <c r="F46" s="181"/>
      <c r="G46" s="181"/>
      <c r="H46" s="181">
        <f>'実質公債費比率（分子）の構造'!M$48</f>
        <v>220</v>
      </c>
      <c r="I46" s="181"/>
      <c r="J46" s="181"/>
      <c r="K46" s="181">
        <f>'実質公債費比率（分子）の構造'!N$48</f>
        <v>195</v>
      </c>
      <c r="L46" s="181"/>
      <c r="M46" s="181"/>
      <c r="N46" s="181">
        <f>'実質公債費比率（分子）の構造'!O$48</f>
        <v>206</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881</v>
      </c>
      <c r="C49" s="181"/>
      <c r="D49" s="181"/>
      <c r="E49" s="181">
        <f>'実質公債費比率（分子）の構造'!L$45</f>
        <v>931</v>
      </c>
      <c r="F49" s="181"/>
      <c r="G49" s="181"/>
      <c r="H49" s="181">
        <f>'実質公債費比率（分子）の構造'!M$45</f>
        <v>1036</v>
      </c>
      <c r="I49" s="181"/>
      <c r="J49" s="181"/>
      <c r="K49" s="181">
        <f>'実質公債費比率（分子）の構造'!N$45</f>
        <v>1114</v>
      </c>
      <c r="L49" s="181"/>
      <c r="M49" s="181"/>
      <c r="N49" s="181">
        <f>'実質公債費比率（分子）の構造'!O$45</f>
        <v>1203</v>
      </c>
      <c r="O49" s="181"/>
      <c r="P49" s="181"/>
    </row>
    <row r="50" spans="1:16" x14ac:dyDescent="0.15">
      <c r="A50" s="181" t="s">
        <v>70</v>
      </c>
      <c r="B50" s="181" t="e">
        <f>NA()</f>
        <v>#N/A</v>
      </c>
      <c r="C50" s="181">
        <f>IF(ISNUMBER('実質公債費比率（分子）の構造'!K$53),'実質公債費比率（分子）の構造'!K$53,NA())</f>
        <v>436</v>
      </c>
      <c r="D50" s="181" t="e">
        <f>NA()</f>
        <v>#N/A</v>
      </c>
      <c r="E50" s="181" t="e">
        <f>NA()</f>
        <v>#N/A</v>
      </c>
      <c r="F50" s="181">
        <f>IF(ISNUMBER('実質公債費比率（分子）の構造'!L$53),'実質公債費比率（分子）の構造'!L$53,NA())</f>
        <v>317</v>
      </c>
      <c r="G50" s="181" t="e">
        <f>NA()</f>
        <v>#N/A</v>
      </c>
      <c r="H50" s="181" t="e">
        <f>NA()</f>
        <v>#N/A</v>
      </c>
      <c r="I50" s="181">
        <f>IF(ISNUMBER('実質公債費比率（分子）の構造'!M$53),'実質公債費比率（分子）の構造'!M$53,NA())</f>
        <v>333</v>
      </c>
      <c r="J50" s="181" t="e">
        <f>NA()</f>
        <v>#N/A</v>
      </c>
      <c r="K50" s="181" t="e">
        <f>NA()</f>
        <v>#N/A</v>
      </c>
      <c r="L50" s="181">
        <f>IF(ISNUMBER('実質公債費比率（分子）の構造'!N$53),'実質公債費比率（分子）の構造'!N$53,NA())</f>
        <v>348</v>
      </c>
      <c r="M50" s="181" t="e">
        <f>NA()</f>
        <v>#N/A</v>
      </c>
      <c r="N50" s="181" t="e">
        <f>NA()</f>
        <v>#N/A</v>
      </c>
      <c r="O50" s="181">
        <f>IF(ISNUMBER('実質公債費比率（分子）の構造'!O$53),'実質公債費比率（分子）の構造'!O$53,NA())</f>
        <v>329</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10267</v>
      </c>
      <c r="E56" s="180"/>
      <c r="F56" s="180"/>
      <c r="G56" s="180">
        <f>'将来負担比率（分子）の構造'!J$52</f>
        <v>10371</v>
      </c>
      <c r="H56" s="180"/>
      <c r="I56" s="180"/>
      <c r="J56" s="180">
        <f>'将来負担比率（分子）の構造'!K$52</f>
        <v>10300</v>
      </c>
      <c r="K56" s="180"/>
      <c r="L56" s="180"/>
      <c r="M56" s="180">
        <f>'将来負担比率（分子）の構造'!L$52</f>
        <v>9911</v>
      </c>
      <c r="N56" s="180"/>
      <c r="O56" s="180"/>
      <c r="P56" s="180">
        <f>'将来負担比率（分子）の構造'!M$52</f>
        <v>9428</v>
      </c>
    </row>
    <row r="57" spans="1:16" x14ac:dyDescent="0.15">
      <c r="A57" s="180" t="s">
        <v>42</v>
      </c>
      <c r="B57" s="180"/>
      <c r="C57" s="180"/>
      <c r="D57" s="180">
        <f>'将来負担比率（分子）の構造'!I$51</f>
        <v>3</v>
      </c>
      <c r="E57" s="180"/>
      <c r="F57" s="180"/>
      <c r="G57" s="180">
        <f>'将来負担比率（分子）の構造'!J$51</f>
        <v>2</v>
      </c>
      <c r="H57" s="180"/>
      <c r="I57" s="180"/>
      <c r="J57" s="180">
        <f>'将来負担比率（分子）の構造'!K$51</f>
        <v>1</v>
      </c>
      <c r="K57" s="180"/>
      <c r="L57" s="180"/>
      <c r="M57" s="180">
        <f>'将来負担比率（分子）の構造'!L$51</f>
        <v>1</v>
      </c>
      <c r="N57" s="180"/>
      <c r="O57" s="180"/>
      <c r="P57" s="180">
        <f>'将来負担比率（分子）の構造'!M$51</f>
        <v>0</v>
      </c>
    </row>
    <row r="58" spans="1:16" x14ac:dyDescent="0.15">
      <c r="A58" s="180" t="s">
        <v>41</v>
      </c>
      <c r="B58" s="180"/>
      <c r="C58" s="180"/>
      <c r="D58" s="180">
        <f>'将来負担比率（分子）の構造'!I$50</f>
        <v>3268</v>
      </c>
      <c r="E58" s="180"/>
      <c r="F58" s="180"/>
      <c r="G58" s="180">
        <f>'将来負担比率（分子）の構造'!J$50</f>
        <v>3355</v>
      </c>
      <c r="H58" s="180"/>
      <c r="I58" s="180"/>
      <c r="J58" s="180">
        <f>'将来負担比率（分子）の構造'!K$50</f>
        <v>3678</v>
      </c>
      <c r="K58" s="180"/>
      <c r="L58" s="180"/>
      <c r="M58" s="180">
        <f>'将来負担比率（分子）の構造'!L$50</f>
        <v>3449</v>
      </c>
      <c r="N58" s="180"/>
      <c r="O58" s="180"/>
      <c r="P58" s="180">
        <f>'将来負担比率（分子）の構造'!M$50</f>
        <v>3290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1261</v>
      </c>
      <c r="C62" s="180"/>
      <c r="D62" s="180"/>
      <c r="E62" s="180">
        <f>'将来負担比率（分子）の構造'!J$45</f>
        <v>1435</v>
      </c>
      <c r="F62" s="180"/>
      <c r="G62" s="180"/>
      <c r="H62" s="180">
        <f>'将来負担比率（分子）の構造'!K$45</f>
        <v>1418</v>
      </c>
      <c r="I62" s="180"/>
      <c r="J62" s="180"/>
      <c r="K62" s="180">
        <f>'将来負担比率（分子）の構造'!L$45</f>
        <v>1361</v>
      </c>
      <c r="L62" s="180"/>
      <c r="M62" s="180"/>
      <c r="N62" s="180">
        <f>'将来負担比率（分子）の構造'!M$45</f>
        <v>1321</v>
      </c>
      <c r="O62" s="180"/>
      <c r="P62" s="180"/>
    </row>
    <row r="63" spans="1:16" x14ac:dyDescent="0.15">
      <c r="A63" s="180" t="s">
        <v>34</v>
      </c>
      <c r="B63" s="180">
        <f>'将来負担比率（分子）の構造'!I$44</f>
        <v>281</v>
      </c>
      <c r="C63" s="180"/>
      <c r="D63" s="180"/>
      <c r="E63" s="180">
        <f>'将来負担比率（分子）の構造'!J$44</f>
        <v>200</v>
      </c>
      <c r="F63" s="180"/>
      <c r="G63" s="180"/>
      <c r="H63" s="180">
        <f>'将来負担比率（分子）の構造'!K$44</f>
        <v>154</v>
      </c>
      <c r="I63" s="180"/>
      <c r="J63" s="180"/>
      <c r="K63" s="180">
        <f>'将来負担比率（分子）の構造'!L$44</f>
        <v>121</v>
      </c>
      <c r="L63" s="180"/>
      <c r="M63" s="180"/>
      <c r="N63" s="180">
        <f>'将来負担比率（分子）の構造'!M$44</f>
        <v>89</v>
      </c>
      <c r="O63" s="180"/>
      <c r="P63" s="180"/>
    </row>
    <row r="64" spans="1:16" x14ac:dyDescent="0.15">
      <c r="A64" s="180" t="s">
        <v>33</v>
      </c>
      <c r="B64" s="180">
        <f>'将来負担比率（分子）の構造'!I$43</f>
        <v>4004</v>
      </c>
      <c r="C64" s="180"/>
      <c r="D64" s="180"/>
      <c r="E64" s="180">
        <f>'将来負担比率（分子）の構造'!J$43</f>
        <v>3999</v>
      </c>
      <c r="F64" s="180"/>
      <c r="G64" s="180"/>
      <c r="H64" s="180">
        <f>'将来負担比率（分子）の構造'!K$43</f>
        <v>3634</v>
      </c>
      <c r="I64" s="180"/>
      <c r="J64" s="180"/>
      <c r="K64" s="180">
        <f>'将来負担比率（分子）の構造'!L$43</f>
        <v>3317</v>
      </c>
      <c r="L64" s="180"/>
      <c r="M64" s="180"/>
      <c r="N64" s="180">
        <f>'将来負担比率（分子）の構造'!M$43</f>
        <v>3016</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10882</v>
      </c>
      <c r="C66" s="180"/>
      <c r="D66" s="180"/>
      <c r="E66" s="180">
        <f>'将来負担比率（分子）の構造'!J$41</f>
        <v>11079</v>
      </c>
      <c r="F66" s="180"/>
      <c r="G66" s="180"/>
      <c r="H66" s="180">
        <f>'将来負担比率（分子）の構造'!K$41</f>
        <v>10869</v>
      </c>
      <c r="I66" s="180"/>
      <c r="J66" s="180"/>
      <c r="K66" s="180">
        <f>'将来負担比率（分子）の構造'!L$41</f>
        <v>10488</v>
      </c>
      <c r="L66" s="180"/>
      <c r="M66" s="180"/>
      <c r="N66" s="180">
        <f>'将来負担比率（分子）の構造'!M$41</f>
        <v>10019</v>
      </c>
      <c r="O66" s="180"/>
      <c r="P66" s="180"/>
    </row>
    <row r="67" spans="1:16" x14ac:dyDescent="0.15">
      <c r="A67" s="180" t="s">
        <v>74</v>
      </c>
      <c r="B67" s="180" t="e">
        <f>NA()</f>
        <v>#N/A</v>
      </c>
      <c r="C67" s="180">
        <f>IF(ISNUMBER('将来負担比率（分子）の構造'!I$53), IF('将来負担比率（分子）の構造'!I$53 &lt; 0, 0, '将来負担比率（分子）の構造'!I$53), NA())</f>
        <v>2889</v>
      </c>
      <c r="D67" s="180" t="e">
        <f>NA()</f>
        <v>#N/A</v>
      </c>
      <c r="E67" s="180" t="e">
        <f>NA()</f>
        <v>#N/A</v>
      </c>
      <c r="F67" s="180">
        <f>IF(ISNUMBER('将来負担比率（分子）の構造'!J$53), IF('将来負担比率（分子）の構造'!J$53 &lt; 0, 0, '将来負担比率（分子）の構造'!J$53), NA())</f>
        <v>2985</v>
      </c>
      <c r="G67" s="180" t="e">
        <f>NA()</f>
        <v>#N/A</v>
      </c>
      <c r="H67" s="180" t="e">
        <f>NA()</f>
        <v>#N/A</v>
      </c>
      <c r="I67" s="180">
        <f>IF(ISNUMBER('将来負担比率（分子）の構造'!K$53), IF('将来負担比率（分子）の構造'!K$53 &lt; 0, 0, '将来負担比率（分子）の構造'!K$53), NA())</f>
        <v>2095</v>
      </c>
      <c r="J67" s="180" t="e">
        <f>NA()</f>
        <v>#N/A</v>
      </c>
      <c r="K67" s="180" t="e">
        <f>NA()</f>
        <v>#N/A</v>
      </c>
      <c r="L67" s="180">
        <f>IF(ISNUMBER('将来負担比率（分子）の構造'!L$53), IF('将来負担比率（分子）の構造'!L$53 &lt; 0, 0, '将来負担比率（分子）の構造'!L$53), NA())</f>
        <v>1926</v>
      </c>
      <c r="M67" s="180" t="e">
        <f>NA()</f>
        <v>#N/A</v>
      </c>
      <c r="N67" s="180" t="e">
        <f>NA()</f>
        <v>#N/A</v>
      </c>
      <c r="O67" s="180">
        <f>IF(ISNUMBER('将来負担比率（分子）の構造'!M$53), IF('将来負担比率（分子）の構造'!M$53 &lt; 0, 0, '将来負担比率（分子）の構造'!M$53), NA())</f>
        <v>1726</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2565</v>
      </c>
      <c r="C72" s="184">
        <f>基金残高に係る経年分析!G55</f>
        <v>2361</v>
      </c>
      <c r="D72" s="184">
        <f>基金残高に係る経年分析!H55</f>
        <v>2279</v>
      </c>
    </row>
    <row r="73" spans="1:16" x14ac:dyDescent="0.15">
      <c r="A73" s="183" t="s">
        <v>77</v>
      </c>
      <c r="B73" s="184">
        <f>基金残高に係る経年分析!F56</f>
        <v>61</v>
      </c>
      <c r="C73" s="184">
        <f>基金残高に係る経年分析!G56</f>
        <v>71</v>
      </c>
      <c r="D73" s="184">
        <f>基金残高に係る経年分析!H56</f>
        <v>71</v>
      </c>
    </row>
    <row r="74" spans="1:16" x14ac:dyDescent="0.15">
      <c r="A74" s="183" t="s">
        <v>78</v>
      </c>
      <c r="B74" s="184">
        <f>基金残高に係る経年分析!F57</f>
        <v>1953</v>
      </c>
      <c r="C74" s="184">
        <f>基金残高に係る経年分析!G57</f>
        <v>1757</v>
      </c>
      <c r="D74" s="184">
        <f>基金残高に係る経年分析!H57</f>
        <v>1544</v>
      </c>
    </row>
  </sheetData>
  <sheetProtection algorithmName="SHA-512" hashValue="8MReS8FNNYCjiGwS2vt1ciRGwpNKOv1fEPslVsxY6kmRqBTFqHob0v4zwaA392LZkHTO6E0eI67dc112P+CTew==" saltValue="w/1NyPpPTyuRxDlGDAjO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225</v>
      </c>
      <c r="C5" s="666"/>
      <c r="D5" s="666"/>
      <c r="E5" s="666"/>
      <c r="F5" s="666"/>
      <c r="G5" s="666"/>
      <c r="H5" s="666"/>
      <c r="I5" s="666"/>
      <c r="J5" s="666"/>
      <c r="K5" s="666"/>
      <c r="L5" s="666"/>
      <c r="M5" s="666"/>
      <c r="N5" s="666"/>
      <c r="O5" s="666"/>
      <c r="P5" s="666"/>
      <c r="Q5" s="667"/>
      <c r="R5" s="668">
        <v>1035281</v>
      </c>
      <c r="S5" s="669"/>
      <c r="T5" s="669"/>
      <c r="U5" s="669"/>
      <c r="V5" s="669"/>
      <c r="W5" s="669"/>
      <c r="X5" s="669"/>
      <c r="Y5" s="670"/>
      <c r="Z5" s="671">
        <v>13.9</v>
      </c>
      <c r="AA5" s="671"/>
      <c r="AB5" s="671"/>
      <c r="AC5" s="671"/>
      <c r="AD5" s="672">
        <v>1035281</v>
      </c>
      <c r="AE5" s="672"/>
      <c r="AF5" s="672"/>
      <c r="AG5" s="672"/>
      <c r="AH5" s="672"/>
      <c r="AI5" s="672"/>
      <c r="AJ5" s="672"/>
      <c r="AK5" s="672"/>
      <c r="AL5" s="673">
        <v>22.5</v>
      </c>
      <c r="AM5" s="674"/>
      <c r="AN5" s="674"/>
      <c r="AO5" s="675"/>
      <c r="AP5" s="665" t="s">
        <v>226</v>
      </c>
      <c r="AQ5" s="666"/>
      <c r="AR5" s="666"/>
      <c r="AS5" s="666"/>
      <c r="AT5" s="666"/>
      <c r="AU5" s="666"/>
      <c r="AV5" s="666"/>
      <c r="AW5" s="666"/>
      <c r="AX5" s="666"/>
      <c r="AY5" s="666"/>
      <c r="AZ5" s="666"/>
      <c r="BA5" s="666"/>
      <c r="BB5" s="666"/>
      <c r="BC5" s="666"/>
      <c r="BD5" s="666"/>
      <c r="BE5" s="666"/>
      <c r="BF5" s="667"/>
      <c r="BG5" s="679">
        <v>1035281</v>
      </c>
      <c r="BH5" s="680"/>
      <c r="BI5" s="680"/>
      <c r="BJ5" s="680"/>
      <c r="BK5" s="680"/>
      <c r="BL5" s="680"/>
      <c r="BM5" s="680"/>
      <c r="BN5" s="681"/>
      <c r="BO5" s="682">
        <v>100</v>
      </c>
      <c r="BP5" s="682"/>
      <c r="BQ5" s="682"/>
      <c r="BR5" s="682"/>
      <c r="BS5" s="683" t="s">
        <v>136</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219</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x14ac:dyDescent="0.15">
      <c r="B6" s="676" t="s">
        <v>230</v>
      </c>
      <c r="C6" s="677"/>
      <c r="D6" s="677"/>
      <c r="E6" s="677"/>
      <c r="F6" s="677"/>
      <c r="G6" s="677"/>
      <c r="H6" s="677"/>
      <c r="I6" s="677"/>
      <c r="J6" s="677"/>
      <c r="K6" s="677"/>
      <c r="L6" s="677"/>
      <c r="M6" s="677"/>
      <c r="N6" s="677"/>
      <c r="O6" s="677"/>
      <c r="P6" s="677"/>
      <c r="Q6" s="678"/>
      <c r="R6" s="679">
        <v>56314</v>
      </c>
      <c r="S6" s="680"/>
      <c r="T6" s="680"/>
      <c r="U6" s="680"/>
      <c r="V6" s="680"/>
      <c r="W6" s="680"/>
      <c r="X6" s="680"/>
      <c r="Y6" s="681"/>
      <c r="Z6" s="682">
        <v>0.8</v>
      </c>
      <c r="AA6" s="682"/>
      <c r="AB6" s="682"/>
      <c r="AC6" s="682"/>
      <c r="AD6" s="683">
        <v>56314</v>
      </c>
      <c r="AE6" s="683"/>
      <c r="AF6" s="683"/>
      <c r="AG6" s="683"/>
      <c r="AH6" s="683"/>
      <c r="AI6" s="683"/>
      <c r="AJ6" s="683"/>
      <c r="AK6" s="683"/>
      <c r="AL6" s="684">
        <v>1.2</v>
      </c>
      <c r="AM6" s="685"/>
      <c r="AN6" s="685"/>
      <c r="AO6" s="686"/>
      <c r="AP6" s="676" t="s">
        <v>231</v>
      </c>
      <c r="AQ6" s="677"/>
      <c r="AR6" s="677"/>
      <c r="AS6" s="677"/>
      <c r="AT6" s="677"/>
      <c r="AU6" s="677"/>
      <c r="AV6" s="677"/>
      <c r="AW6" s="677"/>
      <c r="AX6" s="677"/>
      <c r="AY6" s="677"/>
      <c r="AZ6" s="677"/>
      <c r="BA6" s="677"/>
      <c r="BB6" s="677"/>
      <c r="BC6" s="677"/>
      <c r="BD6" s="677"/>
      <c r="BE6" s="677"/>
      <c r="BF6" s="678"/>
      <c r="BG6" s="679">
        <v>1035281</v>
      </c>
      <c r="BH6" s="680"/>
      <c r="BI6" s="680"/>
      <c r="BJ6" s="680"/>
      <c r="BK6" s="680"/>
      <c r="BL6" s="680"/>
      <c r="BM6" s="680"/>
      <c r="BN6" s="681"/>
      <c r="BO6" s="682">
        <v>100</v>
      </c>
      <c r="BP6" s="682"/>
      <c r="BQ6" s="682"/>
      <c r="BR6" s="682"/>
      <c r="BS6" s="683" t="s">
        <v>232</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70787</v>
      </c>
      <c r="CS6" s="680"/>
      <c r="CT6" s="680"/>
      <c r="CU6" s="680"/>
      <c r="CV6" s="680"/>
      <c r="CW6" s="680"/>
      <c r="CX6" s="680"/>
      <c r="CY6" s="681"/>
      <c r="CZ6" s="673">
        <v>1</v>
      </c>
      <c r="DA6" s="674"/>
      <c r="DB6" s="674"/>
      <c r="DC6" s="693"/>
      <c r="DD6" s="688" t="s">
        <v>232</v>
      </c>
      <c r="DE6" s="680"/>
      <c r="DF6" s="680"/>
      <c r="DG6" s="680"/>
      <c r="DH6" s="680"/>
      <c r="DI6" s="680"/>
      <c r="DJ6" s="680"/>
      <c r="DK6" s="680"/>
      <c r="DL6" s="680"/>
      <c r="DM6" s="680"/>
      <c r="DN6" s="680"/>
      <c r="DO6" s="680"/>
      <c r="DP6" s="681"/>
      <c r="DQ6" s="688">
        <v>70787</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2185</v>
      </c>
      <c r="S7" s="680"/>
      <c r="T7" s="680"/>
      <c r="U7" s="680"/>
      <c r="V7" s="680"/>
      <c r="W7" s="680"/>
      <c r="X7" s="680"/>
      <c r="Y7" s="681"/>
      <c r="Z7" s="682">
        <v>0</v>
      </c>
      <c r="AA7" s="682"/>
      <c r="AB7" s="682"/>
      <c r="AC7" s="682"/>
      <c r="AD7" s="683">
        <v>2185</v>
      </c>
      <c r="AE7" s="683"/>
      <c r="AF7" s="683"/>
      <c r="AG7" s="683"/>
      <c r="AH7" s="683"/>
      <c r="AI7" s="683"/>
      <c r="AJ7" s="683"/>
      <c r="AK7" s="683"/>
      <c r="AL7" s="684">
        <v>0</v>
      </c>
      <c r="AM7" s="685"/>
      <c r="AN7" s="685"/>
      <c r="AO7" s="686"/>
      <c r="AP7" s="676" t="s">
        <v>235</v>
      </c>
      <c r="AQ7" s="677"/>
      <c r="AR7" s="677"/>
      <c r="AS7" s="677"/>
      <c r="AT7" s="677"/>
      <c r="AU7" s="677"/>
      <c r="AV7" s="677"/>
      <c r="AW7" s="677"/>
      <c r="AX7" s="677"/>
      <c r="AY7" s="677"/>
      <c r="AZ7" s="677"/>
      <c r="BA7" s="677"/>
      <c r="BB7" s="677"/>
      <c r="BC7" s="677"/>
      <c r="BD7" s="677"/>
      <c r="BE7" s="677"/>
      <c r="BF7" s="678"/>
      <c r="BG7" s="679">
        <v>414093</v>
      </c>
      <c r="BH7" s="680"/>
      <c r="BI7" s="680"/>
      <c r="BJ7" s="680"/>
      <c r="BK7" s="680"/>
      <c r="BL7" s="680"/>
      <c r="BM7" s="680"/>
      <c r="BN7" s="681"/>
      <c r="BO7" s="682">
        <v>40</v>
      </c>
      <c r="BP7" s="682"/>
      <c r="BQ7" s="682"/>
      <c r="BR7" s="682"/>
      <c r="BS7" s="683" t="s">
        <v>232</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814453</v>
      </c>
      <c r="CS7" s="680"/>
      <c r="CT7" s="680"/>
      <c r="CU7" s="680"/>
      <c r="CV7" s="680"/>
      <c r="CW7" s="680"/>
      <c r="CX7" s="680"/>
      <c r="CY7" s="681"/>
      <c r="CZ7" s="682">
        <v>11.1</v>
      </c>
      <c r="DA7" s="682"/>
      <c r="DB7" s="682"/>
      <c r="DC7" s="682"/>
      <c r="DD7" s="688">
        <v>34965</v>
      </c>
      <c r="DE7" s="680"/>
      <c r="DF7" s="680"/>
      <c r="DG7" s="680"/>
      <c r="DH7" s="680"/>
      <c r="DI7" s="680"/>
      <c r="DJ7" s="680"/>
      <c r="DK7" s="680"/>
      <c r="DL7" s="680"/>
      <c r="DM7" s="680"/>
      <c r="DN7" s="680"/>
      <c r="DO7" s="680"/>
      <c r="DP7" s="681"/>
      <c r="DQ7" s="688">
        <v>732088</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4401</v>
      </c>
      <c r="S8" s="680"/>
      <c r="T8" s="680"/>
      <c r="U8" s="680"/>
      <c r="V8" s="680"/>
      <c r="W8" s="680"/>
      <c r="X8" s="680"/>
      <c r="Y8" s="681"/>
      <c r="Z8" s="682">
        <v>0.1</v>
      </c>
      <c r="AA8" s="682"/>
      <c r="AB8" s="682"/>
      <c r="AC8" s="682"/>
      <c r="AD8" s="683">
        <v>4401</v>
      </c>
      <c r="AE8" s="683"/>
      <c r="AF8" s="683"/>
      <c r="AG8" s="683"/>
      <c r="AH8" s="683"/>
      <c r="AI8" s="683"/>
      <c r="AJ8" s="683"/>
      <c r="AK8" s="683"/>
      <c r="AL8" s="684">
        <v>0.1</v>
      </c>
      <c r="AM8" s="685"/>
      <c r="AN8" s="685"/>
      <c r="AO8" s="686"/>
      <c r="AP8" s="676" t="s">
        <v>238</v>
      </c>
      <c r="AQ8" s="677"/>
      <c r="AR8" s="677"/>
      <c r="AS8" s="677"/>
      <c r="AT8" s="677"/>
      <c r="AU8" s="677"/>
      <c r="AV8" s="677"/>
      <c r="AW8" s="677"/>
      <c r="AX8" s="677"/>
      <c r="AY8" s="677"/>
      <c r="AZ8" s="677"/>
      <c r="BA8" s="677"/>
      <c r="BB8" s="677"/>
      <c r="BC8" s="677"/>
      <c r="BD8" s="677"/>
      <c r="BE8" s="677"/>
      <c r="BF8" s="678"/>
      <c r="BG8" s="679">
        <v>15317</v>
      </c>
      <c r="BH8" s="680"/>
      <c r="BI8" s="680"/>
      <c r="BJ8" s="680"/>
      <c r="BK8" s="680"/>
      <c r="BL8" s="680"/>
      <c r="BM8" s="680"/>
      <c r="BN8" s="681"/>
      <c r="BO8" s="682">
        <v>1.5</v>
      </c>
      <c r="BP8" s="682"/>
      <c r="BQ8" s="682"/>
      <c r="BR8" s="682"/>
      <c r="BS8" s="688" t="s">
        <v>232</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1937329</v>
      </c>
      <c r="CS8" s="680"/>
      <c r="CT8" s="680"/>
      <c r="CU8" s="680"/>
      <c r="CV8" s="680"/>
      <c r="CW8" s="680"/>
      <c r="CX8" s="680"/>
      <c r="CY8" s="681"/>
      <c r="CZ8" s="682">
        <v>26.5</v>
      </c>
      <c r="DA8" s="682"/>
      <c r="DB8" s="682"/>
      <c r="DC8" s="682"/>
      <c r="DD8" s="688">
        <v>237432</v>
      </c>
      <c r="DE8" s="680"/>
      <c r="DF8" s="680"/>
      <c r="DG8" s="680"/>
      <c r="DH8" s="680"/>
      <c r="DI8" s="680"/>
      <c r="DJ8" s="680"/>
      <c r="DK8" s="680"/>
      <c r="DL8" s="680"/>
      <c r="DM8" s="680"/>
      <c r="DN8" s="680"/>
      <c r="DO8" s="680"/>
      <c r="DP8" s="681"/>
      <c r="DQ8" s="688">
        <v>1230139</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3526</v>
      </c>
      <c r="S9" s="680"/>
      <c r="T9" s="680"/>
      <c r="U9" s="680"/>
      <c r="V9" s="680"/>
      <c r="W9" s="680"/>
      <c r="X9" s="680"/>
      <c r="Y9" s="681"/>
      <c r="Z9" s="682">
        <v>0</v>
      </c>
      <c r="AA9" s="682"/>
      <c r="AB9" s="682"/>
      <c r="AC9" s="682"/>
      <c r="AD9" s="683">
        <v>3526</v>
      </c>
      <c r="AE9" s="683"/>
      <c r="AF9" s="683"/>
      <c r="AG9" s="683"/>
      <c r="AH9" s="683"/>
      <c r="AI9" s="683"/>
      <c r="AJ9" s="683"/>
      <c r="AK9" s="683"/>
      <c r="AL9" s="684">
        <v>0.1</v>
      </c>
      <c r="AM9" s="685"/>
      <c r="AN9" s="685"/>
      <c r="AO9" s="686"/>
      <c r="AP9" s="676" t="s">
        <v>241</v>
      </c>
      <c r="AQ9" s="677"/>
      <c r="AR9" s="677"/>
      <c r="AS9" s="677"/>
      <c r="AT9" s="677"/>
      <c r="AU9" s="677"/>
      <c r="AV9" s="677"/>
      <c r="AW9" s="677"/>
      <c r="AX9" s="677"/>
      <c r="AY9" s="677"/>
      <c r="AZ9" s="677"/>
      <c r="BA9" s="677"/>
      <c r="BB9" s="677"/>
      <c r="BC9" s="677"/>
      <c r="BD9" s="677"/>
      <c r="BE9" s="677"/>
      <c r="BF9" s="678"/>
      <c r="BG9" s="679">
        <v>347028</v>
      </c>
      <c r="BH9" s="680"/>
      <c r="BI9" s="680"/>
      <c r="BJ9" s="680"/>
      <c r="BK9" s="680"/>
      <c r="BL9" s="680"/>
      <c r="BM9" s="680"/>
      <c r="BN9" s="681"/>
      <c r="BO9" s="682">
        <v>33.5</v>
      </c>
      <c r="BP9" s="682"/>
      <c r="BQ9" s="682"/>
      <c r="BR9" s="682"/>
      <c r="BS9" s="688" t="s">
        <v>127</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1113303</v>
      </c>
      <c r="CS9" s="680"/>
      <c r="CT9" s="680"/>
      <c r="CU9" s="680"/>
      <c r="CV9" s="680"/>
      <c r="CW9" s="680"/>
      <c r="CX9" s="680"/>
      <c r="CY9" s="681"/>
      <c r="CZ9" s="682">
        <v>15.2</v>
      </c>
      <c r="DA9" s="682"/>
      <c r="DB9" s="682"/>
      <c r="DC9" s="682"/>
      <c r="DD9" s="688">
        <v>20679</v>
      </c>
      <c r="DE9" s="680"/>
      <c r="DF9" s="680"/>
      <c r="DG9" s="680"/>
      <c r="DH9" s="680"/>
      <c r="DI9" s="680"/>
      <c r="DJ9" s="680"/>
      <c r="DK9" s="680"/>
      <c r="DL9" s="680"/>
      <c r="DM9" s="680"/>
      <c r="DN9" s="680"/>
      <c r="DO9" s="680"/>
      <c r="DP9" s="681"/>
      <c r="DQ9" s="688">
        <v>982049</v>
      </c>
      <c r="DR9" s="680"/>
      <c r="DS9" s="680"/>
      <c r="DT9" s="680"/>
      <c r="DU9" s="680"/>
      <c r="DV9" s="680"/>
      <c r="DW9" s="680"/>
      <c r="DX9" s="680"/>
      <c r="DY9" s="680"/>
      <c r="DZ9" s="680"/>
      <c r="EA9" s="680"/>
      <c r="EB9" s="680"/>
      <c r="EC9" s="689"/>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232</v>
      </c>
      <c r="S10" s="680"/>
      <c r="T10" s="680"/>
      <c r="U10" s="680"/>
      <c r="V10" s="680"/>
      <c r="W10" s="680"/>
      <c r="X10" s="680"/>
      <c r="Y10" s="681"/>
      <c r="Z10" s="682" t="s">
        <v>232</v>
      </c>
      <c r="AA10" s="682"/>
      <c r="AB10" s="682"/>
      <c r="AC10" s="682"/>
      <c r="AD10" s="683" t="s">
        <v>127</v>
      </c>
      <c r="AE10" s="683"/>
      <c r="AF10" s="683"/>
      <c r="AG10" s="683"/>
      <c r="AH10" s="683"/>
      <c r="AI10" s="683"/>
      <c r="AJ10" s="683"/>
      <c r="AK10" s="683"/>
      <c r="AL10" s="684" t="s">
        <v>127</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28937</v>
      </c>
      <c r="BH10" s="680"/>
      <c r="BI10" s="680"/>
      <c r="BJ10" s="680"/>
      <c r="BK10" s="680"/>
      <c r="BL10" s="680"/>
      <c r="BM10" s="680"/>
      <c r="BN10" s="681"/>
      <c r="BO10" s="682">
        <v>2.8</v>
      </c>
      <c r="BP10" s="682"/>
      <c r="BQ10" s="682"/>
      <c r="BR10" s="682"/>
      <c r="BS10" s="688" t="s">
        <v>127</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v>6000</v>
      </c>
      <c r="CS10" s="680"/>
      <c r="CT10" s="680"/>
      <c r="CU10" s="680"/>
      <c r="CV10" s="680"/>
      <c r="CW10" s="680"/>
      <c r="CX10" s="680"/>
      <c r="CY10" s="681"/>
      <c r="CZ10" s="682">
        <v>0.1</v>
      </c>
      <c r="DA10" s="682"/>
      <c r="DB10" s="682"/>
      <c r="DC10" s="682"/>
      <c r="DD10" s="688" t="s">
        <v>232</v>
      </c>
      <c r="DE10" s="680"/>
      <c r="DF10" s="680"/>
      <c r="DG10" s="680"/>
      <c r="DH10" s="680"/>
      <c r="DI10" s="680"/>
      <c r="DJ10" s="680"/>
      <c r="DK10" s="680"/>
      <c r="DL10" s="680"/>
      <c r="DM10" s="680"/>
      <c r="DN10" s="680"/>
      <c r="DO10" s="680"/>
      <c r="DP10" s="681"/>
      <c r="DQ10" s="688">
        <v>6000</v>
      </c>
      <c r="DR10" s="680"/>
      <c r="DS10" s="680"/>
      <c r="DT10" s="680"/>
      <c r="DU10" s="680"/>
      <c r="DV10" s="680"/>
      <c r="DW10" s="680"/>
      <c r="DX10" s="680"/>
      <c r="DY10" s="680"/>
      <c r="DZ10" s="680"/>
      <c r="EA10" s="680"/>
      <c r="EB10" s="680"/>
      <c r="EC10" s="689"/>
    </row>
    <row r="11" spans="2:143" ht="11.25" customHeight="1" x14ac:dyDescent="0.15">
      <c r="B11" s="676" t="s">
        <v>246</v>
      </c>
      <c r="C11" s="677"/>
      <c r="D11" s="677"/>
      <c r="E11" s="677"/>
      <c r="F11" s="677"/>
      <c r="G11" s="677"/>
      <c r="H11" s="677"/>
      <c r="I11" s="677"/>
      <c r="J11" s="677"/>
      <c r="K11" s="677"/>
      <c r="L11" s="677"/>
      <c r="M11" s="677"/>
      <c r="N11" s="677"/>
      <c r="O11" s="677"/>
      <c r="P11" s="677"/>
      <c r="Q11" s="678"/>
      <c r="R11" s="679" t="s">
        <v>232</v>
      </c>
      <c r="S11" s="680"/>
      <c r="T11" s="680"/>
      <c r="U11" s="680"/>
      <c r="V11" s="680"/>
      <c r="W11" s="680"/>
      <c r="X11" s="680"/>
      <c r="Y11" s="681"/>
      <c r="Z11" s="682" t="s">
        <v>127</v>
      </c>
      <c r="AA11" s="682"/>
      <c r="AB11" s="682"/>
      <c r="AC11" s="682"/>
      <c r="AD11" s="683" t="s">
        <v>232</v>
      </c>
      <c r="AE11" s="683"/>
      <c r="AF11" s="683"/>
      <c r="AG11" s="683"/>
      <c r="AH11" s="683"/>
      <c r="AI11" s="683"/>
      <c r="AJ11" s="683"/>
      <c r="AK11" s="683"/>
      <c r="AL11" s="684" t="s">
        <v>127</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22811</v>
      </c>
      <c r="BH11" s="680"/>
      <c r="BI11" s="680"/>
      <c r="BJ11" s="680"/>
      <c r="BK11" s="680"/>
      <c r="BL11" s="680"/>
      <c r="BM11" s="680"/>
      <c r="BN11" s="681"/>
      <c r="BO11" s="682">
        <v>2.2000000000000002</v>
      </c>
      <c r="BP11" s="682"/>
      <c r="BQ11" s="682"/>
      <c r="BR11" s="682"/>
      <c r="BS11" s="688" t="s">
        <v>127</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315193</v>
      </c>
      <c r="CS11" s="680"/>
      <c r="CT11" s="680"/>
      <c r="CU11" s="680"/>
      <c r="CV11" s="680"/>
      <c r="CW11" s="680"/>
      <c r="CX11" s="680"/>
      <c r="CY11" s="681"/>
      <c r="CZ11" s="682">
        <v>4.3</v>
      </c>
      <c r="DA11" s="682"/>
      <c r="DB11" s="682"/>
      <c r="DC11" s="682"/>
      <c r="DD11" s="688">
        <v>197551</v>
      </c>
      <c r="DE11" s="680"/>
      <c r="DF11" s="680"/>
      <c r="DG11" s="680"/>
      <c r="DH11" s="680"/>
      <c r="DI11" s="680"/>
      <c r="DJ11" s="680"/>
      <c r="DK11" s="680"/>
      <c r="DL11" s="680"/>
      <c r="DM11" s="680"/>
      <c r="DN11" s="680"/>
      <c r="DO11" s="680"/>
      <c r="DP11" s="681"/>
      <c r="DQ11" s="688">
        <v>154458</v>
      </c>
      <c r="DR11" s="680"/>
      <c r="DS11" s="680"/>
      <c r="DT11" s="680"/>
      <c r="DU11" s="680"/>
      <c r="DV11" s="680"/>
      <c r="DW11" s="680"/>
      <c r="DX11" s="680"/>
      <c r="DY11" s="680"/>
      <c r="DZ11" s="680"/>
      <c r="EA11" s="680"/>
      <c r="EB11" s="680"/>
      <c r="EC11" s="689"/>
    </row>
    <row r="12" spans="2:143" ht="11.25" customHeight="1" x14ac:dyDescent="0.15">
      <c r="B12" s="676" t="s">
        <v>249</v>
      </c>
      <c r="C12" s="677"/>
      <c r="D12" s="677"/>
      <c r="E12" s="677"/>
      <c r="F12" s="677"/>
      <c r="G12" s="677"/>
      <c r="H12" s="677"/>
      <c r="I12" s="677"/>
      <c r="J12" s="677"/>
      <c r="K12" s="677"/>
      <c r="L12" s="677"/>
      <c r="M12" s="677"/>
      <c r="N12" s="677"/>
      <c r="O12" s="677"/>
      <c r="P12" s="677"/>
      <c r="Q12" s="678"/>
      <c r="R12" s="679">
        <v>172448</v>
      </c>
      <c r="S12" s="680"/>
      <c r="T12" s="680"/>
      <c r="U12" s="680"/>
      <c r="V12" s="680"/>
      <c r="W12" s="680"/>
      <c r="X12" s="680"/>
      <c r="Y12" s="681"/>
      <c r="Z12" s="682">
        <v>2.2999999999999998</v>
      </c>
      <c r="AA12" s="682"/>
      <c r="AB12" s="682"/>
      <c r="AC12" s="682"/>
      <c r="AD12" s="683">
        <v>172448</v>
      </c>
      <c r="AE12" s="683"/>
      <c r="AF12" s="683"/>
      <c r="AG12" s="683"/>
      <c r="AH12" s="683"/>
      <c r="AI12" s="683"/>
      <c r="AJ12" s="683"/>
      <c r="AK12" s="683"/>
      <c r="AL12" s="684">
        <v>3.7</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543363</v>
      </c>
      <c r="BH12" s="680"/>
      <c r="BI12" s="680"/>
      <c r="BJ12" s="680"/>
      <c r="BK12" s="680"/>
      <c r="BL12" s="680"/>
      <c r="BM12" s="680"/>
      <c r="BN12" s="681"/>
      <c r="BO12" s="682">
        <v>52.5</v>
      </c>
      <c r="BP12" s="682"/>
      <c r="BQ12" s="682"/>
      <c r="BR12" s="682"/>
      <c r="BS12" s="688" t="s">
        <v>232</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425220</v>
      </c>
      <c r="CS12" s="680"/>
      <c r="CT12" s="680"/>
      <c r="CU12" s="680"/>
      <c r="CV12" s="680"/>
      <c r="CW12" s="680"/>
      <c r="CX12" s="680"/>
      <c r="CY12" s="681"/>
      <c r="CZ12" s="682">
        <v>5.8</v>
      </c>
      <c r="DA12" s="682"/>
      <c r="DB12" s="682"/>
      <c r="DC12" s="682"/>
      <c r="DD12" s="688">
        <v>357338</v>
      </c>
      <c r="DE12" s="680"/>
      <c r="DF12" s="680"/>
      <c r="DG12" s="680"/>
      <c r="DH12" s="680"/>
      <c r="DI12" s="680"/>
      <c r="DJ12" s="680"/>
      <c r="DK12" s="680"/>
      <c r="DL12" s="680"/>
      <c r="DM12" s="680"/>
      <c r="DN12" s="680"/>
      <c r="DO12" s="680"/>
      <c r="DP12" s="681"/>
      <c r="DQ12" s="688">
        <v>68745</v>
      </c>
      <c r="DR12" s="680"/>
      <c r="DS12" s="680"/>
      <c r="DT12" s="680"/>
      <c r="DU12" s="680"/>
      <c r="DV12" s="680"/>
      <c r="DW12" s="680"/>
      <c r="DX12" s="680"/>
      <c r="DY12" s="680"/>
      <c r="DZ12" s="680"/>
      <c r="EA12" s="680"/>
      <c r="EB12" s="680"/>
      <c r="EC12" s="689"/>
    </row>
    <row r="13" spans="2:143" ht="11.25" customHeight="1" x14ac:dyDescent="0.15">
      <c r="B13" s="676" t="s">
        <v>252</v>
      </c>
      <c r="C13" s="677"/>
      <c r="D13" s="677"/>
      <c r="E13" s="677"/>
      <c r="F13" s="677"/>
      <c r="G13" s="677"/>
      <c r="H13" s="677"/>
      <c r="I13" s="677"/>
      <c r="J13" s="677"/>
      <c r="K13" s="677"/>
      <c r="L13" s="677"/>
      <c r="M13" s="677"/>
      <c r="N13" s="677"/>
      <c r="O13" s="677"/>
      <c r="P13" s="677"/>
      <c r="Q13" s="678"/>
      <c r="R13" s="679" t="s">
        <v>127</v>
      </c>
      <c r="S13" s="680"/>
      <c r="T13" s="680"/>
      <c r="U13" s="680"/>
      <c r="V13" s="680"/>
      <c r="W13" s="680"/>
      <c r="X13" s="680"/>
      <c r="Y13" s="681"/>
      <c r="Z13" s="682" t="s">
        <v>127</v>
      </c>
      <c r="AA13" s="682"/>
      <c r="AB13" s="682"/>
      <c r="AC13" s="682"/>
      <c r="AD13" s="683" t="s">
        <v>127</v>
      </c>
      <c r="AE13" s="683"/>
      <c r="AF13" s="683"/>
      <c r="AG13" s="683"/>
      <c r="AH13" s="683"/>
      <c r="AI13" s="683"/>
      <c r="AJ13" s="683"/>
      <c r="AK13" s="683"/>
      <c r="AL13" s="684" t="s">
        <v>127</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538180</v>
      </c>
      <c r="BH13" s="680"/>
      <c r="BI13" s="680"/>
      <c r="BJ13" s="680"/>
      <c r="BK13" s="680"/>
      <c r="BL13" s="680"/>
      <c r="BM13" s="680"/>
      <c r="BN13" s="681"/>
      <c r="BO13" s="682">
        <v>52</v>
      </c>
      <c r="BP13" s="682"/>
      <c r="BQ13" s="682"/>
      <c r="BR13" s="682"/>
      <c r="BS13" s="688" t="s">
        <v>232</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271441</v>
      </c>
      <c r="CS13" s="680"/>
      <c r="CT13" s="680"/>
      <c r="CU13" s="680"/>
      <c r="CV13" s="680"/>
      <c r="CW13" s="680"/>
      <c r="CX13" s="680"/>
      <c r="CY13" s="681"/>
      <c r="CZ13" s="682">
        <v>3.7</v>
      </c>
      <c r="DA13" s="682"/>
      <c r="DB13" s="682"/>
      <c r="DC13" s="682"/>
      <c r="DD13" s="688">
        <v>183893</v>
      </c>
      <c r="DE13" s="680"/>
      <c r="DF13" s="680"/>
      <c r="DG13" s="680"/>
      <c r="DH13" s="680"/>
      <c r="DI13" s="680"/>
      <c r="DJ13" s="680"/>
      <c r="DK13" s="680"/>
      <c r="DL13" s="680"/>
      <c r="DM13" s="680"/>
      <c r="DN13" s="680"/>
      <c r="DO13" s="680"/>
      <c r="DP13" s="681"/>
      <c r="DQ13" s="688">
        <v>170716</v>
      </c>
      <c r="DR13" s="680"/>
      <c r="DS13" s="680"/>
      <c r="DT13" s="680"/>
      <c r="DU13" s="680"/>
      <c r="DV13" s="680"/>
      <c r="DW13" s="680"/>
      <c r="DX13" s="680"/>
      <c r="DY13" s="680"/>
      <c r="DZ13" s="680"/>
      <c r="EA13" s="680"/>
      <c r="EB13" s="680"/>
      <c r="EC13" s="689"/>
    </row>
    <row r="14" spans="2:143" ht="11.25" customHeight="1" x14ac:dyDescent="0.15">
      <c r="B14" s="676" t="s">
        <v>255</v>
      </c>
      <c r="C14" s="677"/>
      <c r="D14" s="677"/>
      <c r="E14" s="677"/>
      <c r="F14" s="677"/>
      <c r="G14" s="677"/>
      <c r="H14" s="677"/>
      <c r="I14" s="677"/>
      <c r="J14" s="677"/>
      <c r="K14" s="677"/>
      <c r="L14" s="677"/>
      <c r="M14" s="677"/>
      <c r="N14" s="677"/>
      <c r="O14" s="677"/>
      <c r="P14" s="677"/>
      <c r="Q14" s="678"/>
      <c r="R14" s="679" t="s">
        <v>232</v>
      </c>
      <c r="S14" s="680"/>
      <c r="T14" s="680"/>
      <c r="U14" s="680"/>
      <c r="V14" s="680"/>
      <c r="W14" s="680"/>
      <c r="X14" s="680"/>
      <c r="Y14" s="681"/>
      <c r="Z14" s="682" t="s">
        <v>127</v>
      </c>
      <c r="AA14" s="682"/>
      <c r="AB14" s="682"/>
      <c r="AC14" s="682"/>
      <c r="AD14" s="683" t="s">
        <v>232</v>
      </c>
      <c r="AE14" s="683"/>
      <c r="AF14" s="683"/>
      <c r="AG14" s="683"/>
      <c r="AH14" s="683"/>
      <c r="AI14" s="683"/>
      <c r="AJ14" s="683"/>
      <c r="AK14" s="683"/>
      <c r="AL14" s="684" t="s">
        <v>232</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32160</v>
      </c>
      <c r="BH14" s="680"/>
      <c r="BI14" s="680"/>
      <c r="BJ14" s="680"/>
      <c r="BK14" s="680"/>
      <c r="BL14" s="680"/>
      <c r="BM14" s="680"/>
      <c r="BN14" s="681"/>
      <c r="BO14" s="682">
        <v>3.1</v>
      </c>
      <c r="BP14" s="682"/>
      <c r="BQ14" s="682"/>
      <c r="BR14" s="682"/>
      <c r="BS14" s="688" t="s">
        <v>127</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420318</v>
      </c>
      <c r="CS14" s="680"/>
      <c r="CT14" s="680"/>
      <c r="CU14" s="680"/>
      <c r="CV14" s="680"/>
      <c r="CW14" s="680"/>
      <c r="CX14" s="680"/>
      <c r="CY14" s="681"/>
      <c r="CZ14" s="682">
        <v>5.8</v>
      </c>
      <c r="DA14" s="682"/>
      <c r="DB14" s="682"/>
      <c r="DC14" s="682"/>
      <c r="DD14" s="688">
        <v>13674</v>
      </c>
      <c r="DE14" s="680"/>
      <c r="DF14" s="680"/>
      <c r="DG14" s="680"/>
      <c r="DH14" s="680"/>
      <c r="DI14" s="680"/>
      <c r="DJ14" s="680"/>
      <c r="DK14" s="680"/>
      <c r="DL14" s="680"/>
      <c r="DM14" s="680"/>
      <c r="DN14" s="680"/>
      <c r="DO14" s="680"/>
      <c r="DP14" s="681"/>
      <c r="DQ14" s="688">
        <v>380559</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21499</v>
      </c>
      <c r="S15" s="680"/>
      <c r="T15" s="680"/>
      <c r="U15" s="680"/>
      <c r="V15" s="680"/>
      <c r="W15" s="680"/>
      <c r="X15" s="680"/>
      <c r="Y15" s="681"/>
      <c r="Z15" s="682">
        <v>0.3</v>
      </c>
      <c r="AA15" s="682"/>
      <c r="AB15" s="682"/>
      <c r="AC15" s="682"/>
      <c r="AD15" s="683">
        <v>21499</v>
      </c>
      <c r="AE15" s="683"/>
      <c r="AF15" s="683"/>
      <c r="AG15" s="683"/>
      <c r="AH15" s="683"/>
      <c r="AI15" s="683"/>
      <c r="AJ15" s="683"/>
      <c r="AK15" s="683"/>
      <c r="AL15" s="684">
        <v>0.5</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45665</v>
      </c>
      <c r="BH15" s="680"/>
      <c r="BI15" s="680"/>
      <c r="BJ15" s="680"/>
      <c r="BK15" s="680"/>
      <c r="BL15" s="680"/>
      <c r="BM15" s="680"/>
      <c r="BN15" s="681"/>
      <c r="BO15" s="682">
        <v>4.4000000000000004</v>
      </c>
      <c r="BP15" s="682"/>
      <c r="BQ15" s="682"/>
      <c r="BR15" s="682"/>
      <c r="BS15" s="688" t="s">
        <v>127</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567186</v>
      </c>
      <c r="CS15" s="680"/>
      <c r="CT15" s="680"/>
      <c r="CU15" s="680"/>
      <c r="CV15" s="680"/>
      <c r="CW15" s="680"/>
      <c r="CX15" s="680"/>
      <c r="CY15" s="681"/>
      <c r="CZ15" s="682">
        <v>7.8</v>
      </c>
      <c r="DA15" s="682"/>
      <c r="DB15" s="682"/>
      <c r="DC15" s="682"/>
      <c r="DD15" s="688">
        <v>102535</v>
      </c>
      <c r="DE15" s="680"/>
      <c r="DF15" s="680"/>
      <c r="DG15" s="680"/>
      <c r="DH15" s="680"/>
      <c r="DI15" s="680"/>
      <c r="DJ15" s="680"/>
      <c r="DK15" s="680"/>
      <c r="DL15" s="680"/>
      <c r="DM15" s="680"/>
      <c r="DN15" s="680"/>
      <c r="DO15" s="680"/>
      <c r="DP15" s="681"/>
      <c r="DQ15" s="688">
        <v>429253</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232</v>
      </c>
      <c r="S16" s="680"/>
      <c r="T16" s="680"/>
      <c r="U16" s="680"/>
      <c r="V16" s="680"/>
      <c r="W16" s="680"/>
      <c r="X16" s="680"/>
      <c r="Y16" s="681"/>
      <c r="Z16" s="682" t="s">
        <v>127</v>
      </c>
      <c r="AA16" s="682"/>
      <c r="AB16" s="682"/>
      <c r="AC16" s="682"/>
      <c r="AD16" s="683" t="s">
        <v>127</v>
      </c>
      <c r="AE16" s="683"/>
      <c r="AF16" s="683"/>
      <c r="AG16" s="683"/>
      <c r="AH16" s="683"/>
      <c r="AI16" s="683"/>
      <c r="AJ16" s="683"/>
      <c r="AK16" s="683"/>
      <c r="AL16" s="684" t="s">
        <v>127</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232</v>
      </c>
      <c r="BH16" s="680"/>
      <c r="BI16" s="680"/>
      <c r="BJ16" s="680"/>
      <c r="BK16" s="680"/>
      <c r="BL16" s="680"/>
      <c r="BM16" s="680"/>
      <c r="BN16" s="681"/>
      <c r="BO16" s="682" t="s">
        <v>127</v>
      </c>
      <c r="BP16" s="682"/>
      <c r="BQ16" s="682"/>
      <c r="BR16" s="682"/>
      <c r="BS16" s="688" t="s">
        <v>127</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297755</v>
      </c>
      <c r="CS16" s="680"/>
      <c r="CT16" s="680"/>
      <c r="CU16" s="680"/>
      <c r="CV16" s="680"/>
      <c r="CW16" s="680"/>
      <c r="CX16" s="680"/>
      <c r="CY16" s="681"/>
      <c r="CZ16" s="682">
        <v>4.0999999999999996</v>
      </c>
      <c r="DA16" s="682"/>
      <c r="DB16" s="682"/>
      <c r="DC16" s="682"/>
      <c r="DD16" s="688" t="s">
        <v>232</v>
      </c>
      <c r="DE16" s="680"/>
      <c r="DF16" s="680"/>
      <c r="DG16" s="680"/>
      <c r="DH16" s="680"/>
      <c r="DI16" s="680"/>
      <c r="DJ16" s="680"/>
      <c r="DK16" s="680"/>
      <c r="DL16" s="680"/>
      <c r="DM16" s="680"/>
      <c r="DN16" s="680"/>
      <c r="DO16" s="680"/>
      <c r="DP16" s="681"/>
      <c r="DQ16" s="688">
        <v>28960</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4507</v>
      </c>
      <c r="S17" s="680"/>
      <c r="T17" s="680"/>
      <c r="U17" s="680"/>
      <c r="V17" s="680"/>
      <c r="W17" s="680"/>
      <c r="X17" s="680"/>
      <c r="Y17" s="681"/>
      <c r="Z17" s="682">
        <v>0.1</v>
      </c>
      <c r="AA17" s="682"/>
      <c r="AB17" s="682"/>
      <c r="AC17" s="682"/>
      <c r="AD17" s="683">
        <v>4507</v>
      </c>
      <c r="AE17" s="683"/>
      <c r="AF17" s="683"/>
      <c r="AG17" s="683"/>
      <c r="AH17" s="683"/>
      <c r="AI17" s="683"/>
      <c r="AJ17" s="683"/>
      <c r="AK17" s="683"/>
      <c r="AL17" s="684">
        <v>0.1</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127</v>
      </c>
      <c r="BH17" s="680"/>
      <c r="BI17" s="680"/>
      <c r="BJ17" s="680"/>
      <c r="BK17" s="680"/>
      <c r="BL17" s="680"/>
      <c r="BM17" s="680"/>
      <c r="BN17" s="681"/>
      <c r="BO17" s="682" t="s">
        <v>127</v>
      </c>
      <c r="BP17" s="682"/>
      <c r="BQ17" s="682"/>
      <c r="BR17" s="682"/>
      <c r="BS17" s="688" t="s">
        <v>127</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1065750</v>
      </c>
      <c r="CS17" s="680"/>
      <c r="CT17" s="680"/>
      <c r="CU17" s="680"/>
      <c r="CV17" s="680"/>
      <c r="CW17" s="680"/>
      <c r="CX17" s="680"/>
      <c r="CY17" s="681"/>
      <c r="CZ17" s="682">
        <v>14.6</v>
      </c>
      <c r="DA17" s="682"/>
      <c r="DB17" s="682"/>
      <c r="DC17" s="682"/>
      <c r="DD17" s="688" t="s">
        <v>232</v>
      </c>
      <c r="DE17" s="680"/>
      <c r="DF17" s="680"/>
      <c r="DG17" s="680"/>
      <c r="DH17" s="680"/>
      <c r="DI17" s="680"/>
      <c r="DJ17" s="680"/>
      <c r="DK17" s="680"/>
      <c r="DL17" s="680"/>
      <c r="DM17" s="680"/>
      <c r="DN17" s="680"/>
      <c r="DO17" s="680"/>
      <c r="DP17" s="681"/>
      <c r="DQ17" s="688">
        <v>1065343</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3531855</v>
      </c>
      <c r="S18" s="680"/>
      <c r="T18" s="680"/>
      <c r="U18" s="680"/>
      <c r="V18" s="680"/>
      <c r="W18" s="680"/>
      <c r="X18" s="680"/>
      <c r="Y18" s="681"/>
      <c r="Z18" s="682">
        <v>47.4</v>
      </c>
      <c r="AA18" s="682"/>
      <c r="AB18" s="682"/>
      <c r="AC18" s="682"/>
      <c r="AD18" s="683">
        <v>3192055</v>
      </c>
      <c r="AE18" s="683"/>
      <c r="AF18" s="683"/>
      <c r="AG18" s="683"/>
      <c r="AH18" s="683"/>
      <c r="AI18" s="683"/>
      <c r="AJ18" s="683"/>
      <c r="AK18" s="683"/>
      <c r="AL18" s="684">
        <v>69.3</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232</v>
      </c>
      <c r="BH18" s="680"/>
      <c r="BI18" s="680"/>
      <c r="BJ18" s="680"/>
      <c r="BK18" s="680"/>
      <c r="BL18" s="680"/>
      <c r="BM18" s="680"/>
      <c r="BN18" s="681"/>
      <c r="BO18" s="682" t="s">
        <v>127</v>
      </c>
      <c r="BP18" s="682"/>
      <c r="BQ18" s="682"/>
      <c r="BR18" s="682"/>
      <c r="BS18" s="688" t="s">
        <v>232</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232</v>
      </c>
      <c r="CS18" s="680"/>
      <c r="CT18" s="680"/>
      <c r="CU18" s="680"/>
      <c r="CV18" s="680"/>
      <c r="CW18" s="680"/>
      <c r="CX18" s="680"/>
      <c r="CY18" s="681"/>
      <c r="CZ18" s="682" t="s">
        <v>127</v>
      </c>
      <c r="DA18" s="682"/>
      <c r="DB18" s="682"/>
      <c r="DC18" s="682"/>
      <c r="DD18" s="688" t="s">
        <v>127</v>
      </c>
      <c r="DE18" s="680"/>
      <c r="DF18" s="680"/>
      <c r="DG18" s="680"/>
      <c r="DH18" s="680"/>
      <c r="DI18" s="680"/>
      <c r="DJ18" s="680"/>
      <c r="DK18" s="680"/>
      <c r="DL18" s="680"/>
      <c r="DM18" s="680"/>
      <c r="DN18" s="680"/>
      <c r="DO18" s="680"/>
      <c r="DP18" s="681"/>
      <c r="DQ18" s="688" t="s">
        <v>127</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3192055</v>
      </c>
      <c r="S19" s="680"/>
      <c r="T19" s="680"/>
      <c r="U19" s="680"/>
      <c r="V19" s="680"/>
      <c r="W19" s="680"/>
      <c r="X19" s="680"/>
      <c r="Y19" s="681"/>
      <c r="Z19" s="682">
        <v>42.8</v>
      </c>
      <c r="AA19" s="682"/>
      <c r="AB19" s="682"/>
      <c r="AC19" s="682"/>
      <c r="AD19" s="683">
        <v>3192055</v>
      </c>
      <c r="AE19" s="683"/>
      <c r="AF19" s="683"/>
      <c r="AG19" s="683"/>
      <c r="AH19" s="683"/>
      <c r="AI19" s="683"/>
      <c r="AJ19" s="683"/>
      <c r="AK19" s="683"/>
      <c r="AL19" s="684">
        <v>69.3</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t="s">
        <v>232</v>
      </c>
      <c r="BH19" s="680"/>
      <c r="BI19" s="680"/>
      <c r="BJ19" s="680"/>
      <c r="BK19" s="680"/>
      <c r="BL19" s="680"/>
      <c r="BM19" s="680"/>
      <c r="BN19" s="681"/>
      <c r="BO19" s="682" t="s">
        <v>232</v>
      </c>
      <c r="BP19" s="682"/>
      <c r="BQ19" s="682"/>
      <c r="BR19" s="682"/>
      <c r="BS19" s="688" t="s">
        <v>127</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232</v>
      </c>
      <c r="CS19" s="680"/>
      <c r="CT19" s="680"/>
      <c r="CU19" s="680"/>
      <c r="CV19" s="680"/>
      <c r="CW19" s="680"/>
      <c r="CX19" s="680"/>
      <c r="CY19" s="681"/>
      <c r="CZ19" s="682" t="s">
        <v>127</v>
      </c>
      <c r="DA19" s="682"/>
      <c r="DB19" s="682"/>
      <c r="DC19" s="682"/>
      <c r="DD19" s="688" t="s">
        <v>232</v>
      </c>
      <c r="DE19" s="680"/>
      <c r="DF19" s="680"/>
      <c r="DG19" s="680"/>
      <c r="DH19" s="680"/>
      <c r="DI19" s="680"/>
      <c r="DJ19" s="680"/>
      <c r="DK19" s="680"/>
      <c r="DL19" s="680"/>
      <c r="DM19" s="680"/>
      <c r="DN19" s="680"/>
      <c r="DO19" s="680"/>
      <c r="DP19" s="681"/>
      <c r="DQ19" s="688" t="s">
        <v>232</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339800</v>
      </c>
      <c r="S20" s="680"/>
      <c r="T20" s="680"/>
      <c r="U20" s="680"/>
      <c r="V20" s="680"/>
      <c r="W20" s="680"/>
      <c r="X20" s="680"/>
      <c r="Y20" s="681"/>
      <c r="Z20" s="682">
        <v>4.5999999999999996</v>
      </c>
      <c r="AA20" s="682"/>
      <c r="AB20" s="682"/>
      <c r="AC20" s="682"/>
      <c r="AD20" s="683" t="s">
        <v>127</v>
      </c>
      <c r="AE20" s="683"/>
      <c r="AF20" s="683"/>
      <c r="AG20" s="683"/>
      <c r="AH20" s="683"/>
      <c r="AI20" s="683"/>
      <c r="AJ20" s="683"/>
      <c r="AK20" s="683"/>
      <c r="AL20" s="684" t="s">
        <v>232</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t="s">
        <v>127</v>
      </c>
      <c r="BH20" s="680"/>
      <c r="BI20" s="680"/>
      <c r="BJ20" s="680"/>
      <c r="BK20" s="680"/>
      <c r="BL20" s="680"/>
      <c r="BM20" s="680"/>
      <c r="BN20" s="681"/>
      <c r="BO20" s="682" t="s">
        <v>232</v>
      </c>
      <c r="BP20" s="682"/>
      <c r="BQ20" s="682"/>
      <c r="BR20" s="682"/>
      <c r="BS20" s="688" t="s">
        <v>127</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7304735</v>
      </c>
      <c r="CS20" s="680"/>
      <c r="CT20" s="680"/>
      <c r="CU20" s="680"/>
      <c r="CV20" s="680"/>
      <c r="CW20" s="680"/>
      <c r="CX20" s="680"/>
      <c r="CY20" s="681"/>
      <c r="CZ20" s="682">
        <v>100</v>
      </c>
      <c r="DA20" s="682"/>
      <c r="DB20" s="682"/>
      <c r="DC20" s="682"/>
      <c r="DD20" s="688">
        <v>1148067</v>
      </c>
      <c r="DE20" s="680"/>
      <c r="DF20" s="680"/>
      <c r="DG20" s="680"/>
      <c r="DH20" s="680"/>
      <c r="DI20" s="680"/>
      <c r="DJ20" s="680"/>
      <c r="DK20" s="680"/>
      <c r="DL20" s="680"/>
      <c r="DM20" s="680"/>
      <c r="DN20" s="680"/>
      <c r="DO20" s="680"/>
      <c r="DP20" s="681"/>
      <c r="DQ20" s="688">
        <v>5319097</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t="s">
        <v>127</v>
      </c>
      <c r="S21" s="680"/>
      <c r="T21" s="680"/>
      <c r="U21" s="680"/>
      <c r="V21" s="680"/>
      <c r="W21" s="680"/>
      <c r="X21" s="680"/>
      <c r="Y21" s="681"/>
      <c r="Z21" s="682" t="s">
        <v>127</v>
      </c>
      <c r="AA21" s="682"/>
      <c r="AB21" s="682"/>
      <c r="AC21" s="682"/>
      <c r="AD21" s="683" t="s">
        <v>127</v>
      </c>
      <c r="AE21" s="683"/>
      <c r="AF21" s="683"/>
      <c r="AG21" s="683"/>
      <c r="AH21" s="683"/>
      <c r="AI21" s="683"/>
      <c r="AJ21" s="683"/>
      <c r="AK21" s="683"/>
      <c r="AL21" s="684" t="s">
        <v>232</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t="s">
        <v>232</v>
      </c>
      <c r="BH21" s="680"/>
      <c r="BI21" s="680"/>
      <c r="BJ21" s="680"/>
      <c r="BK21" s="680"/>
      <c r="BL21" s="680"/>
      <c r="BM21" s="680"/>
      <c r="BN21" s="681"/>
      <c r="BO21" s="682" t="s">
        <v>127</v>
      </c>
      <c r="BP21" s="682"/>
      <c r="BQ21" s="682"/>
      <c r="BR21" s="682"/>
      <c r="BS21" s="688" t="s">
        <v>232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4832016</v>
      </c>
      <c r="S22" s="680"/>
      <c r="T22" s="680"/>
      <c r="U22" s="680"/>
      <c r="V22" s="680"/>
      <c r="W22" s="680"/>
      <c r="X22" s="680"/>
      <c r="Y22" s="681"/>
      <c r="Z22" s="682">
        <v>64.8</v>
      </c>
      <c r="AA22" s="682"/>
      <c r="AB22" s="682"/>
      <c r="AC22" s="682"/>
      <c r="AD22" s="683">
        <v>4492216</v>
      </c>
      <c r="AE22" s="683"/>
      <c r="AF22" s="683"/>
      <c r="AG22" s="683"/>
      <c r="AH22" s="683"/>
      <c r="AI22" s="683"/>
      <c r="AJ22" s="683"/>
      <c r="AK22" s="683"/>
      <c r="AL22" s="684">
        <v>97.5</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127</v>
      </c>
      <c r="BP22" s="682"/>
      <c r="BQ22" s="682"/>
      <c r="BR22" s="682"/>
      <c r="BS22" s="688" t="s">
        <v>127</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1098</v>
      </c>
      <c r="S23" s="680"/>
      <c r="T23" s="680"/>
      <c r="U23" s="680"/>
      <c r="V23" s="680"/>
      <c r="W23" s="680"/>
      <c r="X23" s="680"/>
      <c r="Y23" s="681"/>
      <c r="Z23" s="682">
        <v>0</v>
      </c>
      <c r="AA23" s="682"/>
      <c r="AB23" s="682"/>
      <c r="AC23" s="682"/>
      <c r="AD23" s="683">
        <v>1098</v>
      </c>
      <c r="AE23" s="683"/>
      <c r="AF23" s="683"/>
      <c r="AG23" s="683"/>
      <c r="AH23" s="683"/>
      <c r="AI23" s="683"/>
      <c r="AJ23" s="683"/>
      <c r="AK23" s="683"/>
      <c r="AL23" s="684">
        <v>0</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t="s">
        <v>232</v>
      </c>
      <c r="BH23" s="680"/>
      <c r="BI23" s="680"/>
      <c r="BJ23" s="680"/>
      <c r="BK23" s="680"/>
      <c r="BL23" s="680"/>
      <c r="BM23" s="680"/>
      <c r="BN23" s="681"/>
      <c r="BO23" s="682" t="s">
        <v>127</v>
      </c>
      <c r="BP23" s="682"/>
      <c r="BQ23" s="682"/>
      <c r="BR23" s="682"/>
      <c r="BS23" s="688" t="s">
        <v>232</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9510</v>
      </c>
      <c r="S24" s="680"/>
      <c r="T24" s="680"/>
      <c r="U24" s="680"/>
      <c r="V24" s="680"/>
      <c r="W24" s="680"/>
      <c r="X24" s="680"/>
      <c r="Y24" s="681"/>
      <c r="Z24" s="682">
        <v>0.1</v>
      </c>
      <c r="AA24" s="682"/>
      <c r="AB24" s="682"/>
      <c r="AC24" s="682"/>
      <c r="AD24" s="683">
        <v>40</v>
      </c>
      <c r="AE24" s="683"/>
      <c r="AF24" s="683"/>
      <c r="AG24" s="683"/>
      <c r="AH24" s="683"/>
      <c r="AI24" s="683"/>
      <c r="AJ24" s="683"/>
      <c r="AK24" s="683"/>
      <c r="AL24" s="684">
        <v>0</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232</v>
      </c>
      <c r="BH24" s="680"/>
      <c r="BI24" s="680"/>
      <c r="BJ24" s="680"/>
      <c r="BK24" s="680"/>
      <c r="BL24" s="680"/>
      <c r="BM24" s="680"/>
      <c r="BN24" s="681"/>
      <c r="BO24" s="682" t="s">
        <v>232</v>
      </c>
      <c r="BP24" s="682"/>
      <c r="BQ24" s="682"/>
      <c r="BR24" s="682"/>
      <c r="BS24" s="688" t="s">
        <v>127</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2897615</v>
      </c>
      <c r="CS24" s="669"/>
      <c r="CT24" s="669"/>
      <c r="CU24" s="669"/>
      <c r="CV24" s="669"/>
      <c r="CW24" s="669"/>
      <c r="CX24" s="669"/>
      <c r="CY24" s="670"/>
      <c r="CZ24" s="673">
        <v>39.700000000000003</v>
      </c>
      <c r="DA24" s="674"/>
      <c r="DB24" s="674"/>
      <c r="DC24" s="693"/>
      <c r="DD24" s="712">
        <v>2484252</v>
      </c>
      <c r="DE24" s="669"/>
      <c r="DF24" s="669"/>
      <c r="DG24" s="669"/>
      <c r="DH24" s="669"/>
      <c r="DI24" s="669"/>
      <c r="DJ24" s="669"/>
      <c r="DK24" s="670"/>
      <c r="DL24" s="712">
        <v>2426510</v>
      </c>
      <c r="DM24" s="669"/>
      <c r="DN24" s="669"/>
      <c r="DO24" s="669"/>
      <c r="DP24" s="669"/>
      <c r="DQ24" s="669"/>
      <c r="DR24" s="669"/>
      <c r="DS24" s="669"/>
      <c r="DT24" s="669"/>
      <c r="DU24" s="669"/>
      <c r="DV24" s="670"/>
      <c r="DW24" s="673">
        <v>50.5</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148216</v>
      </c>
      <c r="S25" s="680"/>
      <c r="T25" s="680"/>
      <c r="U25" s="680"/>
      <c r="V25" s="680"/>
      <c r="W25" s="680"/>
      <c r="X25" s="680"/>
      <c r="Y25" s="681"/>
      <c r="Z25" s="682">
        <v>2</v>
      </c>
      <c r="AA25" s="682"/>
      <c r="AB25" s="682"/>
      <c r="AC25" s="682"/>
      <c r="AD25" s="683">
        <v>5812</v>
      </c>
      <c r="AE25" s="683"/>
      <c r="AF25" s="683"/>
      <c r="AG25" s="683"/>
      <c r="AH25" s="683"/>
      <c r="AI25" s="683"/>
      <c r="AJ25" s="683"/>
      <c r="AK25" s="683"/>
      <c r="AL25" s="684">
        <v>0.1</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232</v>
      </c>
      <c r="BH25" s="680"/>
      <c r="BI25" s="680"/>
      <c r="BJ25" s="680"/>
      <c r="BK25" s="680"/>
      <c r="BL25" s="680"/>
      <c r="BM25" s="680"/>
      <c r="BN25" s="681"/>
      <c r="BO25" s="682" t="s">
        <v>127</v>
      </c>
      <c r="BP25" s="682"/>
      <c r="BQ25" s="682"/>
      <c r="BR25" s="682"/>
      <c r="BS25" s="688" t="s">
        <v>127</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1302307</v>
      </c>
      <c r="CS25" s="715"/>
      <c r="CT25" s="715"/>
      <c r="CU25" s="715"/>
      <c r="CV25" s="715"/>
      <c r="CW25" s="715"/>
      <c r="CX25" s="715"/>
      <c r="CY25" s="716"/>
      <c r="CZ25" s="684">
        <v>17.8</v>
      </c>
      <c r="DA25" s="713"/>
      <c r="DB25" s="713"/>
      <c r="DC25" s="717"/>
      <c r="DD25" s="688">
        <v>1215425</v>
      </c>
      <c r="DE25" s="715"/>
      <c r="DF25" s="715"/>
      <c r="DG25" s="715"/>
      <c r="DH25" s="715"/>
      <c r="DI25" s="715"/>
      <c r="DJ25" s="715"/>
      <c r="DK25" s="716"/>
      <c r="DL25" s="688">
        <v>1161236</v>
      </c>
      <c r="DM25" s="715"/>
      <c r="DN25" s="715"/>
      <c r="DO25" s="715"/>
      <c r="DP25" s="715"/>
      <c r="DQ25" s="715"/>
      <c r="DR25" s="715"/>
      <c r="DS25" s="715"/>
      <c r="DT25" s="715"/>
      <c r="DU25" s="715"/>
      <c r="DV25" s="716"/>
      <c r="DW25" s="684">
        <v>24.2</v>
      </c>
      <c r="DX25" s="713"/>
      <c r="DY25" s="713"/>
      <c r="DZ25" s="713"/>
      <c r="EA25" s="713"/>
      <c r="EB25" s="713"/>
      <c r="EC25" s="714"/>
    </row>
    <row r="26" spans="2:133" ht="11.25" customHeight="1" x14ac:dyDescent="0.15">
      <c r="B26" s="676" t="s">
        <v>294</v>
      </c>
      <c r="C26" s="677"/>
      <c r="D26" s="677"/>
      <c r="E26" s="677"/>
      <c r="F26" s="677"/>
      <c r="G26" s="677"/>
      <c r="H26" s="677"/>
      <c r="I26" s="677"/>
      <c r="J26" s="677"/>
      <c r="K26" s="677"/>
      <c r="L26" s="677"/>
      <c r="M26" s="677"/>
      <c r="N26" s="677"/>
      <c r="O26" s="677"/>
      <c r="P26" s="677"/>
      <c r="Q26" s="678"/>
      <c r="R26" s="679">
        <v>19051</v>
      </c>
      <c r="S26" s="680"/>
      <c r="T26" s="680"/>
      <c r="U26" s="680"/>
      <c r="V26" s="680"/>
      <c r="W26" s="680"/>
      <c r="X26" s="680"/>
      <c r="Y26" s="681"/>
      <c r="Z26" s="682">
        <v>0.3</v>
      </c>
      <c r="AA26" s="682"/>
      <c r="AB26" s="682"/>
      <c r="AC26" s="682"/>
      <c r="AD26" s="683">
        <v>1</v>
      </c>
      <c r="AE26" s="683"/>
      <c r="AF26" s="683"/>
      <c r="AG26" s="683"/>
      <c r="AH26" s="683"/>
      <c r="AI26" s="683"/>
      <c r="AJ26" s="683"/>
      <c r="AK26" s="683"/>
      <c r="AL26" s="684">
        <v>0</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127</v>
      </c>
      <c r="BH26" s="680"/>
      <c r="BI26" s="680"/>
      <c r="BJ26" s="680"/>
      <c r="BK26" s="680"/>
      <c r="BL26" s="680"/>
      <c r="BM26" s="680"/>
      <c r="BN26" s="681"/>
      <c r="BO26" s="682" t="s">
        <v>232</v>
      </c>
      <c r="BP26" s="682"/>
      <c r="BQ26" s="682"/>
      <c r="BR26" s="682"/>
      <c r="BS26" s="688" t="s">
        <v>232</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854393</v>
      </c>
      <c r="CS26" s="680"/>
      <c r="CT26" s="680"/>
      <c r="CU26" s="680"/>
      <c r="CV26" s="680"/>
      <c r="CW26" s="680"/>
      <c r="CX26" s="680"/>
      <c r="CY26" s="681"/>
      <c r="CZ26" s="684">
        <v>11.7</v>
      </c>
      <c r="DA26" s="713"/>
      <c r="DB26" s="713"/>
      <c r="DC26" s="717"/>
      <c r="DD26" s="688">
        <v>779742</v>
      </c>
      <c r="DE26" s="680"/>
      <c r="DF26" s="680"/>
      <c r="DG26" s="680"/>
      <c r="DH26" s="680"/>
      <c r="DI26" s="680"/>
      <c r="DJ26" s="680"/>
      <c r="DK26" s="681"/>
      <c r="DL26" s="688" t="s">
        <v>127</v>
      </c>
      <c r="DM26" s="680"/>
      <c r="DN26" s="680"/>
      <c r="DO26" s="680"/>
      <c r="DP26" s="680"/>
      <c r="DQ26" s="680"/>
      <c r="DR26" s="680"/>
      <c r="DS26" s="680"/>
      <c r="DT26" s="680"/>
      <c r="DU26" s="680"/>
      <c r="DV26" s="681"/>
      <c r="DW26" s="684" t="s">
        <v>127</v>
      </c>
      <c r="DX26" s="713"/>
      <c r="DY26" s="713"/>
      <c r="DZ26" s="713"/>
      <c r="EA26" s="713"/>
      <c r="EB26" s="713"/>
      <c r="EC26" s="714"/>
    </row>
    <row r="27" spans="2:133" ht="11.25" customHeight="1" x14ac:dyDescent="0.15">
      <c r="B27" s="676" t="s">
        <v>297</v>
      </c>
      <c r="C27" s="677"/>
      <c r="D27" s="677"/>
      <c r="E27" s="677"/>
      <c r="F27" s="677"/>
      <c r="G27" s="677"/>
      <c r="H27" s="677"/>
      <c r="I27" s="677"/>
      <c r="J27" s="677"/>
      <c r="K27" s="677"/>
      <c r="L27" s="677"/>
      <c r="M27" s="677"/>
      <c r="N27" s="677"/>
      <c r="O27" s="677"/>
      <c r="P27" s="677"/>
      <c r="Q27" s="678"/>
      <c r="R27" s="679">
        <v>633892</v>
      </c>
      <c r="S27" s="680"/>
      <c r="T27" s="680"/>
      <c r="U27" s="680"/>
      <c r="V27" s="680"/>
      <c r="W27" s="680"/>
      <c r="X27" s="680"/>
      <c r="Y27" s="681"/>
      <c r="Z27" s="682">
        <v>8.5</v>
      </c>
      <c r="AA27" s="682"/>
      <c r="AB27" s="682"/>
      <c r="AC27" s="682"/>
      <c r="AD27" s="683" t="s">
        <v>232</v>
      </c>
      <c r="AE27" s="683"/>
      <c r="AF27" s="683"/>
      <c r="AG27" s="683"/>
      <c r="AH27" s="683"/>
      <c r="AI27" s="683"/>
      <c r="AJ27" s="683"/>
      <c r="AK27" s="683"/>
      <c r="AL27" s="684" t="s">
        <v>127</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1035281</v>
      </c>
      <c r="BH27" s="680"/>
      <c r="BI27" s="680"/>
      <c r="BJ27" s="680"/>
      <c r="BK27" s="680"/>
      <c r="BL27" s="680"/>
      <c r="BM27" s="680"/>
      <c r="BN27" s="681"/>
      <c r="BO27" s="682">
        <v>100</v>
      </c>
      <c r="BP27" s="682"/>
      <c r="BQ27" s="682"/>
      <c r="BR27" s="682"/>
      <c r="BS27" s="688" t="s">
        <v>127</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529558</v>
      </c>
      <c r="CS27" s="715"/>
      <c r="CT27" s="715"/>
      <c r="CU27" s="715"/>
      <c r="CV27" s="715"/>
      <c r="CW27" s="715"/>
      <c r="CX27" s="715"/>
      <c r="CY27" s="716"/>
      <c r="CZ27" s="684">
        <v>7.2</v>
      </c>
      <c r="DA27" s="713"/>
      <c r="DB27" s="713"/>
      <c r="DC27" s="717"/>
      <c r="DD27" s="688">
        <v>203484</v>
      </c>
      <c r="DE27" s="715"/>
      <c r="DF27" s="715"/>
      <c r="DG27" s="715"/>
      <c r="DH27" s="715"/>
      <c r="DI27" s="715"/>
      <c r="DJ27" s="715"/>
      <c r="DK27" s="716"/>
      <c r="DL27" s="688">
        <v>199931</v>
      </c>
      <c r="DM27" s="715"/>
      <c r="DN27" s="715"/>
      <c r="DO27" s="715"/>
      <c r="DP27" s="715"/>
      <c r="DQ27" s="715"/>
      <c r="DR27" s="715"/>
      <c r="DS27" s="715"/>
      <c r="DT27" s="715"/>
      <c r="DU27" s="715"/>
      <c r="DV27" s="716"/>
      <c r="DW27" s="684">
        <v>4.2</v>
      </c>
      <c r="DX27" s="713"/>
      <c r="DY27" s="713"/>
      <c r="DZ27" s="713"/>
      <c r="EA27" s="713"/>
      <c r="EB27" s="713"/>
      <c r="EC27" s="714"/>
    </row>
    <row r="28" spans="2:133" ht="11.25" customHeight="1" x14ac:dyDescent="0.15">
      <c r="B28" s="721" t="s">
        <v>300</v>
      </c>
      <c r="C28" s="722"/>
      <c r="D28" s="722"/>
      <c r="E28" s="722"/>
      <c r="F28" s="722"/>
      <c r="G28" s="722"/>
      <c r="H28" s="722"/>
      <c r="I28" s="722"/>
      <c r="J28" s="722"/>
      <c r="K28" s="722"/>
      <c r="L28" s="722"/>
      <c r="M28" s="722"/>
      <c r="N28" s="722"/>
      <c r="O28" s="722"/>
      <c r="P28" s="722"/>
      <c r="Q28" s="723"/>
      <c r="R28" s="679" t="s">
        <v>127</v>
      </c>
      <c r="S28" s="680"/>
      <c r="T28" s="680"/>
      <c r="U28" s="680"/>
      <c r="V28" s="680"/>
      <c r="W28" s="680"/>
      <c r="X28" s="680"/>
      <c r="Y28" s="681"/>
      <c r="Z28" s="682" t="s">
        <v>232</v>
      </c>
      <c r="AA28" s="682"/>
      <c r="AB28" s="682"/>
      <c r="AC28" s="682"/>
      <c r="AD28" s="683" t="s">
        <v>127</v>
      </c>
      <c r="AE28" s="683"/>
      <c r="AF28" s="683"/>
      <c r="AG28" s="683"/>
      <c r="AH28" s="683"/>
      <c r="AI28" s="683"/>
      <c r="AJ28" s="683"/>
      <c r="AK28" s="683"/>
      <c r="AL28" s="684" t="s">
        <v>232</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1065750</v>
      </c>
      <c r="CS28" s="680"/>
      <c r="CT28" s="680"/>
      <c r="CU28" s="680"/>
      <c r="CV28" s="680"/>
      <c r="CW28" s="680"/>
      <c r="CX28" s="680"/>
      <c r="CY28" s="681"/>
      <c r="CZ28" s="684">
        <v>14.6</v>
      </c>
      <c r="DA28" s="713"/>
      <c r="DB28" s="713"/>
      <c r="DC28" s="717"/>
      <c r="DD28" s="688">
        <v>1065343</v>
      </c>
      <c r="DE28" s="680"/>
      <c r="DF28" s="680"/>
      <c r="DG28" s="680"/>
      <c r="DH28" s="680"/>
      <c r="DI28" s="680"/>
      <c r="DJ28" s="680"/>
      <c r="DK28" s="681"/>
      <c r="DL28" s="688">
        <v>1065343</v>
      </c>
      <c r="DM28" s="680"/>
      <c r="DN28" s="680"/>
      <c r="DO28" s="680"/>
      <c r="DP28" s="680"/>
      <c r="DQ28" s="680"/>
      <c r="DR28" s="680"/>
      <c r="DS28" s="680"/>
      <c r="DT28" s="680"/>
      <c r="DU28" s="680"/>
      <c r="DV28" s="681"/>
      <c r="DW28" s="684">
        <v>22.2</v>
      </c>
      <c r="DX28" s="713"/>
      <c r="DY28" s="713"/>
      <c r="DZ28" s="713"/>
      <c r="EA28" s="713"/>
      <c r="EB28" s="713"/>
      <c r="EC28" s="714"/>
    </row>
    <row r="29" spans="2:133" ht="11.25" customHeight="1" x14ac:dyDescent="0.15">
      <c r="B29" s="676" t="s">
        <v>302</v>
      </c>
      <c r="C29" s="677"/>
      <c r="D29" s="677"/>
      <c r="E29" s="677"/>
      <c r="F29" s="677"/>
      <c r="G29" s="677"/>
      <c r="H29" s="677"/>
      <c r="I29" s="677"/>
      <c r="J29" s="677"/>
      <c r="K29" s="677"/>
      <c r="L29" s="677"/>
      <c r="M29" s="677"/>
      <c r="N29" s="677"/>
      <c r="O29" s="677"/>
      <c r="P29" s="677"/>
      <c r="Q29" s="678"/>
      <c r="R29" s="679">
        <v>324382</v>
      </c>
      <c r="S29" s="680"/>
      <c r="T29" s="680"/>
      <c r="U29" s="680"/>
      <c r="V29" s="680"/>
      <c r="W29" s="680"/>
      <c r="X29" s="680"/>
      <c r="Y29" s="681"/>
      <c r="Z29" s="682">
        <v>4.3</v>
      </c>
      <c r="AA29" s="682"/>
      <c r="AB29" s="682"/>
      <c r="AC29" s="682"/>
      <c r="AD29" s="683" t="s">
        <v>127</v>
      </c>
      <c r="AE29" s="683"/>
      <c r="AF29" s="683"/>
      <c r="AG29" s="683"/>
      <c r="AH29" s="683"/>
      <c r="AI29" s="683"/>
      <c r="AJ29" s="683"/>
      <c r="AK29" s="683"/>
      <c r="AL29" s="684" t="s">
        <v>232</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306</v>
      </c>
      <c r="CG29" s="695"/>
      <c r="CH29" s="695"/>
      <c r="CI29" s="695"/>
      <c r="CJ29" s="695"/>
      <c r="CK29" s="695"/>
      <c r="CL29" s="695"/>
      <c r="CM29" s="695"/>
      <c r="CN29" s="695"/>
      <c r="CO29" s="695"/>
      <c r="CP29" s="695"/>
      <c r="CQ29" s="696"/>
      <c r="CR29" s="679">
        <v>1065688</v>
      </c>
      <c r="CS29" s="715"/>
      <c r="CT29" s="715"/>
      <c r="CU29" s="715"/>
      <c r="CV29" s="715"/>
      <c r="CW29" s="715"/>
      <c r="CX29" s="715"/>
      <c r="CY29" s="716"/>
      <c r="CZ29" s="684">
        <v>14.6</v>
      </c>
      <c r="DA29" s="713"/>
      <c r="DB29" s="713"/>
      <c r="DC29" s="717"/>
      <c r="DD29" s="688">
        <v>1065281</v>
      </c>
      <c r="DE29" s="715"/>
      <c r="DF29" s="715"/>
      <c r="DG29" s="715"/>
      <c r="DH29" s="715"/>
      <c r="DI29" s="715"/>
      <c r="DJ29" s="715"/>
      <c r="DK29" s="716"/>
      <c r="DL29" s="688">
        <v>1065281</v>
      </c>
      <c r="DM29" s="715"/>
      <c r="DN29" s="715"/>
      <c r="DO29" s="715"/>
      <c r="DP29" s="715"/>
      <c r="DQ29" s="715"/>
      <c r="DR29" s="715"/>
      <c r="DS29" s="715"/>
      <c r="DT29" s="715"/>
      <c r="DU29" s="715"/>
      <c r="DV29" s="716"/>
      <c r="DW29" s="684">
        <v>22.2</v>
      </c>
      <c r="DX29" s="713"/>
      <c r="DY29" s="713"/>
      <c r="DZ29" s="713"/>
      <c r="EA29" s="713"/>
      <c r="EB29" s="713"/>
      <c r="EC29" s="714"/>
    </row>
    <row r="30" spans="2:133" ht="11.25" customHeight="1" x14ac:dyDescent="0.15">
      <c r="B30" s="676" t="s">
        <v>307</v>
      </c>
      <c r="C30" s="677"/>
      <c r="D30" s="677"/>
      <c r="E30" s="677"/>
      <c r="F30" s="677"/>
      <c r="G30" s="677"/>
      <c r="H30" s="677"/>
      <c r="I30" s="677"/>
      <c r="J30" s="677"/>
      <c r="K30" s="677"/>
      <c r="L30" s="677"/>
      <c r="M30" s="677"/>
      <c r="N30" s="677"/>
      <c r="O30" s="677"/>
      <c r="P30" s="677"/>
      <c r="Q30" s="678"/>
      <c r="R30" s="679">
        <v>159988</v>
      </c>
      <c r="S30" s="680"/>
      <c r="T30" s="680"/>
      <c r="U30" s="680"/>
      <c r="V30" s="680"/>
      <c r="W30" s="680"/>
      <c r="X30" s="680"/>
      <c r="Y30" s="681"/>
      <c r="Z30" s="682">
        <v>2.1</v>
      </c>
      <c r="AA30" s="682"/>
      <c r="AB30" s="682"/>
      <c r="AC30" s="682"/>
      <c r="AD30" s="683">
        <v>91216</v>
      </c>
      <c r="AE30" s="683"/>
      <c r="AF30" s="683"/>
      <c r="AG30" s="683"/>
      <c r="AH30" s="683"/>
      <c r="AI30" s="683"/>
      <c r="AJ30" s="683"/>
      <c r="AK30" s="683"/>
      <c r="AL30" s="684">
        <v>2</v>
      </c>
      <c r="AM30" s="685"/>
      <c r="AN30" s="685"/>
      <c r="AO30" s="686"/>
      <c r="AP30" s="727" t="s">
        <v>308</v>
      </c>
      <c r="AQ30" s="728"/>
      <c r="AR30" s="728"/>
      <c r="AS30" s="728"/>
      <c r="AT30" s="733" t="s">
        <v>309</v>
      </c>
      <c r="AU30" s="230"/>
      <c r="AV30" s="230"/>
      <c r="AW30" s="230"/>
      <c r="AX30" s="665" t="s">
        <v>186</v>
      </c>
      <c r="AY30" s="666"/>
      <c r="AZ30" s="666"/>
      <c r="BA30" s="666"/>
      <c r="BB30" s="666"/>
      <c r="BC30" s="666"/>
      <c r="BD30" s="666"/>
      <c r="BE30" s="666"/>
      <c r="BF30" s="667"/>
      <c r="BG30" s="739">
        <v>98.6</v>
      </c>
      <c r="BH30" s="740"/>
      <c r="BI30" s="740"/>
      <c r="BJ30" s="740"/>
      <c r="BK30" s="740"/>
      <c r="BL30" s="740"/>
      <c r="BM30" s="674">
        <v>96.8</v>
      </c>
      <c r="BN30" s="740"/>
      <c r="BO30" s="740"/>
      <c r="BP30" s="740"/>
      <c r="BQ30" s="741"/>
      <c r="BR30" s="739">
        <v>98.7</v>
      </c>
      <c r="BS30" s="740"/>
      <c r="BT30" s="740"/>
      <c r="BU30" s="740"/>
      <c r="BV30" s="740"/>
      <c r="BW30" s="740"/>
      <c r="BX30" s="674">
        <v>97</v>
      </c>
      <c r="BY30" s="740"/>
      <c r="BZ30" s="740"/>
      <c r="CA30" s="740"/>
      <c r="CB30" s="741"/>
      <c r="CD30" s="744"/>
      <c r="CE30" s="745"/>
      <c r="CF30" s="694" t="s">
        <v>310</v>
      </c>
      <c r="CG30" s="695"/>
      <c r="CH30" s="695"/>
      <c r="CI30" s="695"/>
      <c r="CJ30" s="695"/>
      <c r="CK30" s="695"/>
      <c r="CL30" s="695"/>
      <c r="CM30" s="695"/>
      <c r="CN30" s="695"/>
      <c r="CO30" s="695"/>
      <c r="CP30" s="695"/>
      <c r="CQ30" s="696"/>
      <c r="CR30" s="679">
        <v>1005045</v>
      </c>
      <c r="CS30" s="680"/>
      <c r="CT30" s="680"/>
      <c r="CU30" s="680"/>
      <c r="CV30" s="680"/>
      <c r="CW30" s="680"/>
      <c r="CX30" s="680"/>
      <c r="CY30" s="681"/>
      <c r="CZ30" s="684">
        <v>13.8</v>
      </c>
      <c r="DA30" s="713"/>
      <c r="DB30" s="713"/>
      <c r="DC30" s="717"/>
      <c r="DD30" s="688">
        <v>1004664</v>
      </c>
      <c r="DE30" s="680"/>
      <c r="DF30" s="680"/>
      <c r="DG30" s="680"/>
      <c r="DH30" s="680"/>
      <c r="DI30" s="680"/>
      <c r="DJ30" s="680"/>
      <c r="DK30" s="681"/>
      <c r="DL30" s="688">
        <v>1004664</v>
      </c>
      <c r="DM30" s="680"/>
      <c r="DN30" s="680"/>
      <c r="DO30" s="680"/>
      <c r="DP30" s="680"/>
      <c r="DQ30" s="680"/>
      <c r="DR30" s="680"/>
      <c r="DS30" s="680"/>
      <c r="DT30" s="680"/>
      <c r="DU30" s="680"/>
      <c r="DV30" s="681"/>
      <c r="DW30" s="684">
        <v>20.9</v>
      </c>
      <c r="DX30" s="713"/>
      <c r="DY30" s="713"/>
      <c r="DZ30" s="713"/>
      <c r="EA30" s="713"/>
      <c r="EB30" s="713"/>
      <c r="EC30" s="714"/>
    </row>
    <row r="31" spans="2:133" ht="11.25" customHeight="1" x14ac:dyDescent="0.15">
      <c r="B31" s="676" t="s">
        <v>311</v>
      </c>
      <c r="C31" s="677"/>
      <c r="D31" s="677"/>
      <c r="E31" s="677"/>
      <c r="F31" s="677"/>
      <c r="G31" s="677"/>
      <c r="H31" s="677"/>
      <c r="I31" s="677"/>
      <c r="J31" s="677"/>
      <c r="K31" s="677"/>
      <c r="L31" s="677"/>
      <c r="M31" s="677"/>
      <c r="N31" s="677"/>
      <c r="O31" s="677"/>
      <c r="P31" s="677"/>
      <c r="Q31" s="678"/>
      <c r="R31" s="679">
        <v>18444</v>
      </c>
      <c r="S31" s="680"/>
      <c r="T31" s="680"/>
      <c r="U31" s="680"/>
      <c r="V31" s="680"/>
      <c r="W31" s="680"/>
      <c r="X31" s="680"/>
      <c r="Y31" s="681"/>
      <c r="Z31" s="682">
        <v>0.2</v>
      </c>
      <c r="AA31" s="682"/>
      <c r="AB31" s="682"/>
      <c r="AC31" s="682"/>
      <c r="AD31" s="683" t="s">
        <v>127</v>
      </c>
      <c r="AE31" s="683"/>
      <c r="AF31" s="683"/>
      <c r="AG31" s="683"/>
      <c r="AH31" s="683"/>
      <c r="AI31" s="683"/>
      <c r="AJ31" s="683"/>
      <c r="AK31" s="683"/>
      <c r="AL31" s="684" t="s">
        <v>232</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98.9</v>
      </c>
      <c r="BH31" s="715"/>
      <c r="BI31" s="715"/>
      <c r="BJ31" s="715"/>
      <c r="BK31" s="715"/>
      <c r="BL31" s="715"/>
      <c r="BM31" s="685">
        <v>97.8</v>
      </c>
      <c r="BN31" s="737"/>
      <c r="BO31" s="737"/>
      <c r="BP31" s="737"/>
      <c r="BQ31" s="738"/>
      <c r="BR31" s="736">
        <v>99.1</v>
      </c>
      <c r="BS31" s="715"/>
      <c r="BT31" s="715"/>
      <c r="BU31" s="715"/>
      <c r="BV31" s="715"/>
      <c r="BW31" s="715"/>
      <c r="BX31" s="685">
        <v>98.3</v>
      </c>
      <c r="BY31" s="737"/>
      <c r="BZ31" s="737"/>
      <c r="CA31" s="737"/>
      <c r="CB31" s="738"/>
      <c r="CD31" s="744"/>
      <c r="CE31" s="745"/>
      <c r="CF31" s="694" t="s">
        <v>314</v>
      </c>
      <c r="CG31" s="695"/>
      <c r="CH31" s="695"/>
      <c r="CI31" s="695"/>
      <c r="CJ31" s="695"/>
      <c r="CK31" s="695"/>
      <c r="CL31" s="695"/>
      <c r="CM31" s="695"/>
      <c r="CN31" s="695"/>
      <c r="CO31" s="695"/>
      <c r="CP31" s="695"/>
      <c r="CQ31" s="696"/>
      <c r="CR31" s="679">
        <v>60643</v>
      </c>
      <c r="CS31" s="715"/>
      <c r="CT31" s="715"/>
      <c r="CU31" s="715"/>
      <c r="CV31" s="715"/>
      <c r="CW31" s="715"/>
      <c r="CX31" s="715"/>
      <c r="CY31" s="716"/>
      <c r="CZ31" s="684">
        <v>0.8</v>
      </c>
      <c r="DA31" s="713"/>
      <c r="DB31" s="713"/>
      <c r="DC31" s="717"/>
      <c r="DD31" s="688">
        <v>60617</v>
      </c>
      <c r="DE31" s="715"/>
      <c r="DF31" s="715"/>
      <c r="DG31" s="715"/>
      <c r="DH31" s="715"/>
      <c r="DI31" s="715"/>
      <c r="DJ31" s="715"/>
      <c r="DK31" s="716"/>
      <c r="DL31" s="688">
        <v>60617</v>
      </c>
      <c r="DM31" s="715"/>
      <c r="DN31" s="715"/>
      <c r="DO31" s="715"/>
      <c r="DP31" s="715"/>
      <c r="DQ31" s="715"/>
      <c r="DR31" s="715"/>
      <c r="DS31" s="715"/>
      <c r="DT31" s="715"/>
      <c r="DU31" s="715"/>
      <c r="DV31" s="716"/>
      <c r="DW31" s="684">
        <v>1.3</v>
      </c>
      <c r="DX31" s="713"/>
      <c r="DY31" s="713"/>
      <c r="DZ31" s="713"/>
      <c r="EA31" s="713"/>
      <c r="EB31" s="713"/>
      <c r="EC31" s="714"/>
    </row>
    <row r="32" spans="2:133" ht="11.25" customHeight="1" x14ac:dyDescent="0.15">
      <c r="B32" s="676" t="s">
        <v>315</v>
      </c>
      <c r="C32" s="677"/>
      <c r="D32" s="677"/>
      <c r="E32" s="677"/>
      <c r="F32" s="677"/>
      <c r="G32" s="677"/>
      <c r="H32" s="677"/>
      <c r="I32" s="677"/>
      <c r="J32" s="677"/>
      <c r="K32" s="677"/>
      <c r="L32" s="677"/>
      <c r="M32" s="677"/>
      <c r="N32" s="677"/>
      <c r="O32" s="677"/>
      <c r="P32" s="677"/>
      <c r="Q32" s="678"/>
      <c r="R32" s="679">
        <v>377138</v>
      </c>
      <c r="S32" s="680"/>
      <c r="T32" s="680"/>
      <c r="U32" s="680"/>
      <c r="V32" s="680"/>
      <c r="W32" s="680"/>
      <c r="X32" s="680"/>
      <c r="Y32" s="681"/>
      <c r="Z32" s="682">
        <v>5.0999999999999996</v>
      </c>
      <c r="AA32" s="682"/>
      <c r="AB32" s="682"/>
      <c r="AC32" s="682"/>
      <c r="AD32" s="683" t="s">
        <v>232</v>
      </c>
      <c r="AE32" s="683"/>
      <c r="AF32" s="683"/>
      <c r="AG32" s="683"/>
      <c r="AH32" s="683"/>
      <c r="AI32" s="683"/>
      <c r="AJ32" s="683"/>
      <c r="AK32" s="683"/>
      <c r="AL32" s="684" t="s">
        <v>127</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98.4</v>
      </c>
      <c r="BH32" s="749"/>
      <c r="BI32" s="749"/>
      <c r="BJ32" s="749"/>
      <c r="BK32" s="749"/>
      <c r="BL32" s="749"/>
      <c r="BM32" s="750">
        <v>95.9</v>
      </c>
      <c r="BN32" s="749"/>
      <c r="BO32" s="749"/>
      <c r="BP32" s="749"/>
      <c r="BQ32" s="751"/>
      <c r="BR32" s="748">
        <v>98.4</v>
      </c>
      <c r="BS32" s="749"/>
      <c r="BT32" s="749"/>
      <c r="BU32" s="749"/>
      <c r="BV32" s="749"/>
      <c r="BW32" s="749"/>
      <c r="BX32" s="750">
        <v>95.8</v>
      </c>
      <c r="BY32" s="749"/>
      <c r="BZ32" s="749"/>
      <c r="CA32" s="749"/>
      <c r="CB32" s="751"/>
      <c r="CD32" s="746"/>
      <c r="CE32" s="747"/>
      <c r="CF32" s="694" t="s">
        <v>317</v>
      </c>
      <c r="CG32" s="695"/>
      <c r="CH32" s="695"/>
      <c r="CI32" s="695"/>
      <c r="CJ32" s="695"/>
      <c r="CK32" s="695"/>
      <c r="CL32" s="695"/>
      <c r="CM32" s="695"/>
      <c r="CN32" s="695"/>
      <c r="CO32" s="695"/>
      <c r="CP32" s="695"/>
      <c r="CQ32" s="696"/>
      <c r="CR32" s="679">
        <v>62</v>
      </c>
      <c r="CS32" s="680"/>
      <c r="CT32" s="680"/>
      <c r="CU32" s="680"/>
      <c r="CV32" s="680"/>
      <c r="CW32" s="680"/>
      <c r="CX32" s="680"/>
      <c r="CY32" s="681"/>
      <c r="CZ32" s="684">
        <v>0</v>
      </c>
      <c r="DA32" s="713"/>
      <c r="DB32" s="713"/>
      <c r="DC32" s="717"/>
      <c r="DD32" s="688">
        <v>62</v>
      </c>
      <c r="DE32" s="680"/>
      <c r="DF32" s="680"/>
      <c r="DG32" s="680"/>
      <c r="DH32" s="680"/>
      <c r="DI32" s="680"/>
      <c r="DJ32" s="680"/>
      <c r="DK32" s="681"/>
      <c r="DL32" s="688">
        <v>62</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318</v>
      </c>
      <c r="C33" s="677"/>
      <c r="D33" s="677"/>
      <c r="E33" s="677"/>
      <c r="F33" s="677"/>
      <c r="G33" s="677"/>
      <c r="H33" s="677"/>
      <c r="I33" s="677"/>
      <c r="J33" s="677"/>
      <c r="K33" s="677"/>
      <c r="L33" s="677"/>
      <c r="M33" s="677"/>
      <c r="N33" s="677"/>
      <c r="O33" s="677"/>
      <c r="P33" s="677"/>
      <c r="Q33" s="678"/>
      <c r="R33" s="679">
        <v>152673</v>
      </c>
      <c r="S33" s="680"/>
      <c r="T33" s="680"/>
      <c r="U33" s="680"/>
      <c r="V33" s="680"/>
      <c r="W33" s="680"/>
      <c r="X33" s="680"/>
      <c r="Y33" s="681"/>
      <c r="Z33" s="682">
        <v>2</v>
      </c>
      <c r="AA33" s="682"/>
      <c r="AB33" s="682"/>
      <c r="AC33" s="682"/>
      <c r="AD33" s="683" t="s">
        <v>127</v>
      </c>
      <c r="AE33" s="683"/>
      <c r="AF33" s="683"/>
      <c r="AG33" s="683"/>
      <c r="AH33" s="683"/>
      <c r="AI33" s="683"/>
      <c r="AJ33" s="683"/>
      <c r="AK33" s="683"/>
      <c r="AL33" s="684" t="s">
        <v>232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2961298</v>
      </c>
      <c r="CS33" s="715"/>
      <c r="CT33" s="715"/>
      <c r="CU33" s="715"/>
      <c r="CV33" s="715"/>
      <c r="CW33" s="715"/>
      <c r="CX33" s="715"/>
      <c r="CY33" s="716"/>
      <c r="CZ33" s="684">
        <v>40.5</v>
      </c>
      <c r="DA33" s="713"/>
      <c r="DB33" s="713"/>
      <c r="DC33" s="717"/>
      <c r="DD33" s="688">
        <v>2581629</v>
      </c>
      <c r="DE33" s="715"/>
      <c r="DF33" s="715"/>
      <c r="DG33" s="715"/>
      <c r="DH33" s="715"/>
      <c r="DI33" s="715"/>
      <c r="DJ33" s="715"/>
      <c r="DK33" s="716"/>
      <c r="DL33" s="688">
        <v>2066936</v>
      </c>
      <c r="DM33" s="715"/>
      <c r="DN33" s="715"/>
      <c r="DO33" s="715"/>
      <c r="DP33" s="715"/>
      <c r="DQ33" s="715"/>
      <c r="DR33" s="715"/>
      <c r="DS33" s="715"/>
      <c r="DT33" s="715"/>
      <c r="DU33" s="715"/>
      <c r="DV33" s="716"/>
      <c r="DW33" s="684">
        <v>43</v>
      </c>
      <c r="DX33" s="713"/>
      <c r="DY33" s="713"/>
      <c r="DZ33" s="713"/>
      <c r="EA33" s="713"/>
      <c r="EB33" s="713"/>
      <c r="EC33" s="714"/>
    </row>
    <row r="34" spans="2:133" ht="11.25" customHeight="1" x14ac:dyDescent="0.15">
      <c r="B34" s="676" t="s">
        <v>320</v>
      </c>
      <c r="C34" s="677"/>
      <c r="D34" s="677"/>
      <c r="E34" s="677"/>
      <c r="F34" s="677"/>
      <c r="G34" s="677"/>
      <c r="H34" s="677"/>
      <c r="I34" s="677"/>
      <c r="J34" s="677"/>
      <c r="K34" s="677"/>
      <c r="L34" s="677"/>
      <c r="M34" s="677"/>
      <c r="N34" s="677"/>
      <c r="O34" s="677"/>
      <c r="P34" s="677"/>
      <c r="Q34" s="678"/>
      <c r="R34" s="679">
        <v>117184</v>
      </c>
      <c r="S34" s="680"/>
      <c r="T34" s="680"/>
      <c r="U34" s="680"/>
      <c r="V34" s="680"/>
      <c r="W34" s="680"/>
      <c r="X34" s="680"/>
      <c r="Y34" s="681"/>
      <c r="Z34" s="682">
        <v>1.6</v>
      </c>
      <c r="AA34" s="682"/>
      <c r="AB34" s="682"/>
      <c r="AC34" s="682"/>
      <c r="AD34" s="683">
        <v>15686</v>
      </c>
      <c r="AE34" s="683"/>
      <c r="AF34" s="683"/>
      <c r="AG34" s="683"/>
      <c r="AH34" s="683"/>
      <c r="AI34" s="683"/>
      <c r="AJ34" s="683"/>
      <c r="AK34" s="683"/>
      <c r="AL34" s="684">
        <v>0.3</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831388</v>
      </c>
      <c r="CS34" s="680"/>
      <c r="CT34" s="680"/>
      <c r="CU34" s="680"/>
      <c r="CV34" s="680"/>
      <c r="CW34" s="680"/>
      <c r="CX34" s="680"/>
      <c r="CY34" s="681"/>
      <c r="CZ34" s="684">
        <v>11.4</v>
      </c>
      <c r="DA34" s="713"/>
      <c r="DB34" s="713"/>
      <c r="DC34" s="717"/>
      <c r="DD34" s="688">
        <v>671203</v>
      </c>
      <c r="DE34" s="680"/>
      <c r="DF34" s="680"/>
      <c r="DG34" s="680"/>
      <c r="DH34" s="680"/>
      <c r="DI34" s="680"/>
      <c r="DJ34" s="680"/>
      <c r="DK34" s="681"/>
      <c r="DL34" s="688">
        <v>629414</v>
      </c>
      <c r="DM34" s="680"/>
      <c r="DN34" s="680"/>
      <c r="DO34" s="680"/>
      <c r="DP34" s="680"/>
      <c r="DQ34" s="680"/>
      <c r="DR34" s="680"/>
      <c r="DS34" s="680"/>
      <c r="DT34" s="680"/>
      <c r="DU34" s="680"/>
      <c r="DV34" s="681"/>
      <c r="DW34" s="684">
        <v>13.1</v>
      </c>
      <c r="DX34" s="713"/>
      <c r="DY34" s="713"/>
      <c r="DZ34" s="713"/>
      <c r="EA34" s="713"/>
      <c r="EB34" s="713"/>
      <c r="EC34" s="714"/>
    </row>
    <row r="35" spans="2:133" ht="11.25" customHeight="1" x14ac:dyDescent="0.15">
      <c r="B35" s="676" t="s">
        <v>324</v>
      </c>
      <c r="C35" s="677"/>
      <c r="D35" s="677"/>
      <c r="E35" s="677"/>
      <c r="F35" s="677"/>
      <c r="G35" s="677"/>
      <c r="H35" s="677"/>
      <c r="I35" s="677"/>
      <c r="J35" s="677"/>
      <c r="K35" s="677"/>
      <c r="L35" s="677"/>
      <c r="M35" s="677"/>
      <c r="N35" s="677"/>
      <c r="O35" s="677"/>
      <c r="P35" s="677"/>
      <c r="Q35" s="678"/>
      <c r="R35" s="679">
        <v>663900</v>
      </c>
      <c r="S35" s="680"/>
      <c r="T35" s="680"/>
      <c r="U35" s="680"/>
      <c r="V35" s="680"/>
      <c r="W35" s="680"/>
      <c r="X35" s="680"/>
      <c r="Y35" s="681"/>
      <c r="Z35" s="682">
        <v>8.9</v>
      </c>
      <c r="AA35" s="682"/>
      <c r="AB35" s="682"/>
      <c r="AC35" s="682"/>
      <c r="AD35" s="683" t="s">
        <v>232</v>
      </c>
      <c r="AE35" s="683"/>
      <c r="AF35" s="683"/>
      <c r="AG35" s="683"/>
      <c r="AH35" s="683"/>
      <c r="AI35" s="683"/>
      <c r="AJ35" s="683"/>
      <c r="AK35" s="683"/>
      <c r="AL35" s="684" t="s">
        <v>127</v>
      </c>
      <c r="AM35" s="685"/>
      <c r="AN35" s="685"/>
      <c r="AO35" s="686"/>
      <c r="AP35" s="234"/>
      <c r="AQ35" s="752" t="s">
        <v>325</v>
      </c>
      <c r="AR35" s="753"/>
      <c r="AS35" s="753"/>
      <c r="AT35" s="753"/>
      <c r="AU35" s="753"/>
      <c r="AV35" s="753"/>
      <c r="AW35" s="753"/>
      <c r="AX35" s="753"/>
      <c r="AY35" s="754"/>
      <c r="AZ35" s="668">
        <v>1166301</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12863</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39500</v>
      </c>
      <c r="CS35" s="715"/>
      <c r="CT35" s="715"/>
      <c r="CU35" s="715"/>
      <c r="CV35" s="715"/>
      <c r="CW35" s="715"/>
      <c r="CX35" s="715"/>
      <c r="CY35" s="716"/>
      <c r="CZ35" s="684">
        <v>0.5</v>
      </c>
      <c r="DA35" s="713"/>
      <c r="DB35" s="713"/>
      <c r="DC35" s="717"/>
      <c r="DD35" s="688">
        <v>37149</v>
      </c>
      <c r="DE35" s="715"/>
      <c r="DF35" s="715"/>
      <c r="DG35" s="715"/>
      <c r="DH35" s="715"/>
      <c r="DI35" s="715"/>
      <c r="DJ35" s="715"/>
      <c r="DK35" s="716"/>
      <c r="DL35" s="688">
        <v>36494</v>
      </c>
      <c r="DM35" s="715"/>
      <c r="DN35" s="715"/>
      <c r="DO35" s="715"/>
      <c r="DP35" s="715"/>
      <c r="DQ35" s="715"/>
      <c r="DR35" s="715"/>
      <c r="DS35" s="715"/>
      <c r="DT35" s="715"/>
      <c r="DU35" s="715"/>
      <c r="DV35" s="716"/>
      <c r="DW35" s="684">
        <v>0.8</v>
      </c>
      <c r="DX35" s="713"/>
      <c r="DY35" s="713"/>
      <c r="DZ35" s="713"/>
      <c r="EA35" s="713"/>
      <c r="EB35" s="713"/>
      <c r="EC35" s="714"/>
    </row>
    <row r="36" spans="2:133" ht="11.25" customHeight="1" x14ac:dyDescent="0.15">
      <c r="B36" s="676" t="s">
        <v>328</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232</v>
      </c>
      <c r="AA36" s="682"/>
      <c r="AB36" s="682"/>
      <c r="AC36" s="682"/>
      <c r="AD36" s="683" t="s">
        <v>127</v>
      </c>
      <c r="AE36" s="683"/>
      <c r="AF36" s="683"/>
      <c r="AG36" s="683"/>
      <c r="AH36" s="683"/>
      <c r="AI36" s="683"/>
      <c r="AJ36" s="683"/>
      <c r="AK36" s="683"/>
      <c r="AL36" s="684" t="s">
        <v>232</v>
      </c>
      <c r="AM36" s="685"/>
      <c r="AN36" s="685"/>
      <c r="AO36" s="686"/>
      <c r="AQ36" s="756" t="s">
        <v>329</v>
      </c>
      <c r="AR36" s="757"/>
      <c r="AS36" s="757"/>
      <c r="AT36" s="757"/>
      <c r="AU36" s="757"/>
      <c r="AV36" s="757"/>
      <c r="AW36" s="757"/>
      <c r="AX36" s="757"/>
      <c r="AY36" s="758"/>
      <c r="AZ36" s="679">
        <v>314804</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-2150</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983180</v>
      </c>
      <c r="CS36" s="680"/>
      <c r="CT36" s="680"/>
      <c r="CU36" s="680"/>
      <c r="CV36" s="680"/>
      <c r="CW36" s="680"/>
      <c r="CX36" s="680"/>
      <c r="CY36" s="681"/>
      <c r="CZ36" s="684">
        <v>13.5</v>
      </c>
      <c r="DA36" s="713"/>
      <c r="DB36" s="713"/>
      <c r="DC36" s="717"/>
      <c r="DD36" s="688">
        <v>903402</v>
      </c>
      <c r="DE36" s="680"/>
      <c r="DF36" s="680"/>
      <c r="DG36" s="680"/>
      <c r="DH36" s="680"/>
      <c r="DI36" s="680"/>
      <c r="DJ36" s="680"/>
      <c r="DK36" s="681"/>
      <c r="DL36" s="688">
        <v>847347</v>
      </c>
      <c r="DM36" s="680"/>
      <c r="DN36" s="680"/>
      <c r="DO36" s="680"/>
      <c r="DP36" s="680"/>
      <c r="DQ36" s="680"/>
      <c r="DR36" s="680"/>
      <c r="DS36" s="680"/>
      <c r="DT36" s="680"/>
      <c r="DU36" s="680"/>
      <c r="DV36" s="681"/>
      <c r="DW36" s="684">
        <v>17.600000000000001</v>
      </c>
      <c r="DX36" s="713"/>
      <c r="DY36" s="713"/>
      <c r="DZ36" s="713"/>
      <c r="EA36" s="713"/>
      <c r="EB36" s="713"/>
      <c r="EC36" s="714"/>
    </row>
    <row r="37" spans="2:133" ht="11.25" customHeight="1" x14ac:dyDescent="0.15">
      <c r="B37" s="676" t="s">
        <v>332</v>
      </c>
      <c r="C37" s="677"/>
      <c r="D37" s="677"/>
      <c r="E37" s="677"/>
      <c r="F37" s="677"/>
      <c r="G37" s="677"/>
      <c r="H37" s="677"/>
      <c r="I37" s="677"/>
      <c r="J37" s="677"/>
      <c r="K37" s="677"/>
      <c r="L37" s="677"/>
      <c r="M37" s="677"/>
      <c r="N37" s="677"/>
      <c r="O37" s="677"/>
      <c r="P37" s="677"/>
      <c r="Q37" s="678"/>
      <c r="R37" s="679">
        <v>196900</v>
      </c>
      <c r="S37" s="680"/>
      <c r="T37" s="680"/>
      <c r="U37" s="680"/>
      <c r="V37" s="680"/>
      <c r="W37" s="680"/>
      <c r="X37" s="680"/>
      <c r="Y37" s="681"/>
      <c r="Z37" s="682">
        <v>2.6</v>
      </c>
      <c r="AA37" s="682"/>
      <c r="AB37" s="682"/>
      <c r="AC37" s="682"/>
      <c r="AD37" s="683" t="s">
        <v>127</v>
      </c>
      <c r="AE37" s="683"/>
      <c r="AF37" s="683"/>
      <c r="AG37" s="683"/>
      <c r="AH37" s="683"/>
      <c r="AI37" s="683"/>
      <c r="AJ37" s="683"/>
      <c r="AK37" s="683"/>
      <c r="AL37" s="684" t="s">
        <v>232</v>
      </c>
      <c r="AM37" s="685"/>
      <c r="AN37" s="685"/>
      <c r="AO37" s="686"/>
      <c r="AQ37" s="756" t="s">
        <v>333</v>
      </c>
      <c r="AR37" s="757"/>
      <c r="AS37" s="757"/>
      <c r="AT37" s="757"/>
      <c r="AU37" s="757"/>
      <c r="AV37" s="757"/>
      <c r="AW37" s="757"/>
      <c r="AX37" s="757"/>
      <c r="AY37" s="758"/>
      <c r="AZ37" s="679">
        <v>127192</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1502</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581146</v>
      </c>
      <c r="CS37" s="715"/>
      <c r="CT37" s="715"/>
      <c r="CU37" s="715"/>
      <c r="CV37" s="715"/>
      <c r="CW37" s="715"/>
      <c r="CX37" s="715"/>
      <c r="CY37" s="716"/>
      <c r="CZ37" s="684">
        <v>8</v>
      </c>
      <c r="DA37" s="713"/>
      <c r="DB37" s="713"/>
      <c r="DC37" s="717"/>
      <c r="DD37" s="688">
        <v>569146</v>
      </c>
      <c r="DE37" s="715"/>
      <c r="DF37" s="715"/>
      <c r="DG37" s="715"/>
      <c r="DH37" s="715"/>
      <c r="DI37" s="715"/>
      <c r="DJ37" s="715"/>
      <c r="DK37" s="716"/>
      <c r="DL37" s="688">
        <v>548664</v>
      </c>
      <c r="DM37" s="715"/>
      <c r="DN37" s="715"/>
      <c r="DO37" s="715"/>
      <c r="DP37" s="715"/>
      <c r="DQ37" s="715"/>
      <c r="DR37" s="715"/>
      <c r="DS37" s="715"/>
      <c r="DT37" s="715"/>
      <c r="DU37" s="715"/>
      <c r="DV37" s="716"/>
      <c r="DW37" s="684">
        <v>11.4</v>
      </c>
      <c r="DX37" s="713"/>
      <c r="DY37" s="713"/>
      <c r="DZ37" s="713"/>
      <c r="EA37" s="713"/>
      <c r="EB37" s="713"/>
      <c r="EC37" s="714"/>
    </row>
    <row r="38" spans="2:133" ht="11.25" customHeight="1" x14ac:dyDescent="0.15">
      <c r="B38" s="724" t="s">
        <v>336</v>
      </c>
      <c r="C38" s="725"/>
      <c r="D38" s="725"/>
      <c r="E38" s="725"/>
      <c r="F38" s="725"/>
      <c r="G38" s="725"/>
      <c r="H38" s="725"/>
      <c r="I38" s="725"/>
      <c r="J38" s="725"/>
      <c r="K38" s="725"/>
      <c r="L38" s="725"/>
      <c r="M38" s="725"/>
      <c r="N38" s="725"/>
      <c r="O38" s="725"/>
      <c r="P38" s="725"/>
      <c r="Q38" s="726"/>
      <c r="R38" s="759">
        <v>7457492</v>
      </c>
      <c r="S38" s="760"/>
      <c r="T38" s="760"/>
      <c r="U38" s="760"/>
      <c r="V38" s="760"/>
      <c r="W38" s="760"/>
      <c r="X38" s="760"/>
      <c r="Y38" s="761"/>
      <c r="Z38" s="762">
        <v>100</v>
      </c>
      <c r="AA38" s="762"/>
      <c r="AB38" s="762"/>
      <c r="AC38" s="762"/>
      <c r="AD38" s="763">
        <v>4606069</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v>126860</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2380</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840745</v>
      </c>
      <c r="CS38" s="680"/>
      <c r="CT38" s="680"/>
      <c r="CU38" s="680"/>
      <c r="CV38" s="680"/>
      <c r="CW38" s="680"/>
      <c r="CX38" s="680"/>
      <c r="CY38" s="681"/>
      <c r="CZ38" s="684">
        <v>11.5</v>
      </c>
      <c r="DA38" s="713"/>
      <c r="DB38" s="713"/>
      <c r="DC38" s="717"/>
      <c r="DD38" s="688">
        <v>752091</v>
      </c>
      <c r="DE38" s="680"/>
      <c r="DF38" s="680"/>
      <c r="DG38" s="680"/>
      <c r="DH38" s="680"/>
      <c r="DI38" s="680"/>
      <c r="DJ38" s="680"/>
      <c r="DK38" s="681"/>
      <c r="DL38" s="688">
        <v>553681</v>
      </c>
      <c r="DM38" s="680"/>
      <c r="DN38" s="680"/>
      <c r="DO38" s="680"/>
      <c r="DP38" s="680"/>
      <c r="DQ38" s="680"/>
      <c r="DR38" s="680"/>
      <c r="DS38" s="680"/>
      <c r="DT38" s="680"/>
      <c r="DU38" s="680"/>
      <c r="DV38" s="681"/>
      <c r="DW38" s="684">
        <v>11.5</v>
      </c>
      <c r="DX38" s="713"/>
      <c r="DY38" s="713"/>
      <c r="DZ38" s="713"/>
      <c r="EA38" s="713"/>
      <c r="EB38" s="713"/>
      <c r="EC38" s="714"/>
    </row>
    <row r="39" spans="2:133" ht="11.25" customHeight="1" x14ac:dyDescent="0.15">
      <c r="AQ39" s="756" t="s">
        <v>340</v>
      </c>
      <c r="AR39" s="757"/>
      <c r="AS39" s="757"/>
      <c r="AT39" s="757"/>
      <c r="AU39" s="757"/>
      <c r="AV39" s="757"/>
      <c r="AW39" s="757"/>
      <c r="AX39" s="757"/>
      <c r="AY39" s="758"/>
      <c r="AZ39" s="679">
        <v>10752</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83</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62233</v>
      </c>
      <c r="CS39" s="715"/>
      <c r="CT39" s="715"/>
      <c r="CU39" s="715"/>
      <c r="CV39" s="715"/>
      <c r="CW39" s="715"/>
      <c r="CX39" s="715"/>
      <c r="CY39" s="716"/>
      <c r="CZ39" s="684">
        <v>0.9</v>
      </c>
      <c r="DA39" s="713"/>
      <c r="DB39" s="713"/>
      <c r="DC39" s="717"/>
      <c r="DD39" s="688">
        <v>30532</v>
      </c>
      <c r="DE39" s="715"/>
      <c r="DF39" s="715"/>
      <c r="DG39" s="715"/>
      <c r="DH39" s="715"/>
      <c r="DI39" s="715"/>
      <c r="DJ39" s="715"/>
      <c r="DK39" s="716"/>
      <c r="DL39" s="688" t="s">
        <v>232</v>
      </c>
      <c r="DM39" s="715"/>
      <c r="DN39" s="715"/>
      <c r="DO39" s="715"/>
      <c r="DP39" s="715"/>
      <c r="DQ39" s="715"/>
      <c r="DR39" s="715"/>
      <c r="DS39" s="715"/>
      <c r="DT39" s="715"/>
      <c r="DU39" s="715"/>
      <c r="DV39" s="716"/>
      <c r="DW39" s="684" t="s">
        <v>232</v>
      </c>
      <c r="DX39" s="713"/>
      <c r="DY39" s="713"/>
      <c r="DZ39" s="713"/>
      <c r="EA39" s="713"/>
      <c r="EB39" s="713"/>
      <c r="EC39" s="714"/>
    </row>
    <row r="40" spans="2:133" ht="11.25" customHeight="1" x14ac:dyDescent="0.15">
      <c r="AQ40" s="756" t="s">
        <v>344</v>
      </c>
      <c r="AR40" s="757"/>
      <c r="AS40" s="757"/>
      <c r="AT40" s="757"/>
      <c r="AU40" s="757"/>
      <c r="AV40" s="757"/>
      <c r="AW40" s="757"/>
      <c r="AX40" s="757"/>
      <c r="AY40" s="758"/>
      <c r="AZ40" s="679">
        <v>92264</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232</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204252</v>
      </c>
      <c r="CS40" s="680"/>
      <c r="CT40" s="680"/>
      <c r="CU40" s="680"/>
      <c r="CV40" s="680"/>
      <c r="CW40" s="680"/>
      <c r="CX40" s="680"/>
      <c r="CY40" s="681"/>
      <c r="CZ40" s="684">
        <v>2.8</v>
      </c>
      <c r="DA40" s="713"/>
      <c r="DB40" s="713"/>
      <c r="DC40" s="717"/>
      <c r="DD40" s="688">
        <v>187252</v>
      </c>
      <c r="DE40" s="680"/>
      <c r="DF40" s="680"/>
      <c r="DG40" s="680"/>
      <c r="DH40" s="680"/>
      <c r="DI40" s="680"/>
      <c r="DJ40" s="680"/>
      <c r="DK40" s="681"/>
      <c r="DL40" s="688" t="s">
        <v>232</v>
      </c>
      <c r="DM40" s="680"/>
      <c r="DN40" s="680"/>
      <c r="DO40" s="680"/>
      <c r="DP40" s="680"/>
      <c r="DQ40" s="680"/>
      <c r="DR40" s="680"/>
      <c r="DS40" s="680"/>
      <c r="DT40" s="680"/>
      <c r="DU40" s="680"/>
      <c r="DV40" s="681"/>
      <c r="DW40" s="684" t="s">
        <v>232</v>
      </c>
      <c r="DX40" s="713"/>
      <c r="DY40" s="713"/>
      <c r="DZ40" s="713"/>
      <c r="EA40" s="713"/>
      <c r="EB40" s="713"/>
      <c r="EC40" s="714"/>
    </row>
    <row r="41" spans="2:133" ht="11.25" customHeight="1" x14ac:dyDescent="0.15">
      <c r="AQ41" s="766" t="s">
        <v>347</v>
      </c>
      <c r="AR41" s="767"/>
      <c r="AS41" s="767"/>
      <c r="AT41" s="767"/>
      <c r="AU41" s="767"/>
      <c r="AV41" s="767"/>
      <c r="AW41" s="767"/>
      <c r="AX41" s="767"/>
      <c r="AY41" s="768"/>
      <c r="AZ41" s="759">
        <v>494429</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386</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127</v>
      </c>
      <c r="CS41" s="715"/>
      <c r="CT41" s="715"/>
      <c r="CU41" s="715"/>
      <c r="CV41" s="715"/>
      <c r="CW41" s="715"/>
      <c r="CX41" s="715"/>
      <c r="CY41" s="716"/>
      <c r="CZ41" s="684" t="s">
        <v>127</v>
      </c>
      <c r="DA41" s="713"/>
      <c r="DB41" s="713"/>
      <c r="DC41" s="717"/>
      <c r="DD41" s="688" t="s">
        <v>127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1445822</v>
      </c>
      <c r="CS42" s="680"/>
      <c r="CT42" s="680"/>
      <c r="CU42" s="680"/>
      <c r="CV42" s="680"/>
      <c r="CW42" s="680"/>
      <c r="CX42" s="680"/>
      <c r="CY42" s="681"/>
      <c r="CZ42" s="684">
        <v>19.8</v>
      </c>
      <c r="DA42" s="685"/>
      <c r="DB42" s="685"/>
      <c r="DC42" s="780"/>
      <c r="DD42" s="688">
        <v>253216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62358</v>
      </c>
      <c r="CS43" s="715"/>
      <c r="CT43" s="715"/>
      <c r="CU43" s="715"/>
      <c r="CV43" s="715"/>
      <c r="CW43" s="715"/>
      <c r="CX43" s="715"/>
      <c r="CY43" s="716"/>
      <c r="CZ43" s="684">
        <v>0.9</v>
      </c>
      <c r="DA43" s="713"/>
      <c r="DB43" s="713"/>
      <c r="DC43" s="717"/>
      <c r="DD43" s="688">
        <v>59658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305</v>
      </c>
      <c r="CE44" s="792"/>
      <c r="CF44" s="676" t="s">
        <v>355</v>
      </c>
      <c r="CG44" s="677"/>
      <c r="CH44" s="677"/>
      <c r="CI44" s="677"/>
      <c r="CJ44" s="677"/>
      <c r="CK44" s="677"/>
      <c r="CL44" s="677"/>
      <c r="CM44" s="677"/>
      <c r="CN44" s="677"/>
      <c r="CO44" s="677"/>
      <c r="CP44" s="677"/>
      <c r="CQ44" s="678"/>
      <c r="CR44" s="679">
        <v>1148067</v>
      </c>
      <c r="CS44" s="680"/>
      <c r="CT44" s="680"/>
      <c r="CU44" s="680"/>
      <c r="CV44" s="680"/>
      <c r="CW44" s="680"/>
      <c r="CX44" s="680"/>
      <c r="CY44" s="681"/>
      <c r="CZ44" s="684">
        <v>15.7</v>
      </c>
      <c r="DA44" s="685"/>
      <c r="DB44" s="685"/>
      <c r="DC44" s="780"/>
      <c r="DD44" s="688">
        <v>224256</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313916</v>
      </c>
      <c r="CS45" s="715"/>
      <c r="CT45" s="715"/>
      <c r="CU45" s="715"/>
      <c r="CV45" s="715"/>
      <c r="CW45" s="715"/>
      <c r="CX45" s="715"/>
      <c r="CY45" s="716"/>
      <c r="CZ45" s="684">
        <v>4.3</v>
      </c>
      <c r="DA45" s="713"/>
      <c r="DB45" s="713"/>
      <c r="DC45" s="717"/>
      <c r="DD45" s="688">
        <v>11937</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830826</v>
      </c>
      <c r="CS46" s="680"/>
      <c r="CT46" s="680"/>
      <c r="CU46" s="680"/>
      <c r="CV46" s="680"/>
      <c r="CW46" s="680"/>
      <c r="CX46" s="680"/>
      <c r="CY46" s="681"/>
      <c r="CZ46" s="684">
        <v>11.4</v>
      </c>
      <c r="DA46" s="685"/>
      <c r="DB46" s="685"/>
      <c r="DC46" s="780"/>
      <c r="DD46" s="688">
        <v>210978</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297755</v>
      </c>
      <c r="CS47" s="715"/>
      <c r="CT47" s="715"/>
      <c r="CU47" s="715"/>
      <c r="CV47" s="715"/>
      <c r="CW47" s="715"/>
      <c r="CX47" s="715"/>
      <c r="CY47" s="716"/>
      <c r="CZ47" s="684">
        <v>4.0999999999999996</v>
      </c>
      <c r="DA47" s="713"/>
      <c r="DB47" s="713"/>
      <c r="DC47" s="717"/>
      <c r="DD47" s="688">
        <v>28960</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232</v>
      </c>
      <c r="CS48" s="680"/>
      <c r="CT48" s="680"/>
      <c r="CU48" s="680"/>
      <c r="CV48" s="680"/>
      <c r="CW48" s="680"/>
      <c r="CX48" s="680"/>
      <c r="CY48" s="681"/>
      <c r="CZ48" s="684" t="s">
        <v>232</v>
      </c>
      <c r="DA48" s="685"/>
      <c r="DB48" s="685"/>
      <c r="DC48" s="780"/>
      <c r="DD48" s="688" t="s">
        <v>127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7304735</v>
      </c>
      <c r="CS49" s="749"/>
      <c r="CT49" s="749"/>
      <c r="CU49" s="749"/>
      <c r="CV49" s="749"/>
      <c r="CW49" s="749"/>
      <c r="CX49" s="749"/>
      <c r="CY49" s="781"/>
      <c r="CZ49" s="764">
        <v>100</v>
      </c>
      <c r="DA49" s="782"/>
      <c r="DB49" s="782"/>
      <c r="DC49" s="783"/>
      <c r="DD49" s="784">
        <v>5319097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7/JWyGDHjIK0afST4KrQcohaRB7bfNMSSdNPXS+Fr3gol+skRaCBrvF6MUJJmqMiBzZUfaTo4/qDU18PDLP/wQ==" saltValue="77qM27nBTKOHMstfUMWCV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29" sqref="AP29:AT2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383</v>
      </c>
      <c r="C7" s="812"/>
      <c r="D7" s="812"/>
      <c r="E7" s="812"/>
      <c r="F7" s="812"/>
      <c r="G7" s="812"/>
      <c r="H7" s="812"/>
      <c r="I7" s="812"/>
      <c r="J7" s="812"/>
      <c r="K7" s="812"/>
      <c r="L7" s="812"/>
      <c r="M7" s="812"/>
      <c r="N7" s="812"/>
      <c r="O7" s="812"/>
      <c r="P7" s="813"/>
      <c r="Q7" s="814">
        <v>7456</v>
      </c>
      <c r="R7" s="815"/>
      <c r="S7" s="815"/>
      <c r="T7" s="815"/>
      <c r="U7" s="815"/>
      <c r="V7" s="815">
        <v>7304</v>
      </c>
      <c r="W7" s="815"/>
      <c r="X7" s="815"/>
      <c r="Y7" s="815"/>
      <c r="Z7" s="815"/>
      <c r="AA7" s="815">
        <v>153</v>
      </c>
      <c r="AB7" s="815"/>
      <c r="AC7" s="815"/>
      <c r="AD7" s="815"/>
      <c r="AE7" s="816"/>
      <c r="AF7" s="817">
        <v>131</v>
      </c>
      <c r="AG7" s="818"/>
      <c r="AH7" s="818"/>
      <c r="AI7" s="818"/>
      <c r="AJ7" s="819"/>
      <c r="AK7" s="854">
        <v>20</v>
      </c>
      <c r="AL7" s="855"/>
      <c r="AM7" s="855"/>
      <c r="AN7" s="855"/>
      <c r="AO7" s="855"/>
      <c r="AP7" s="855">
        <v>10019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601</v>
      </c>
      <c r="BT7" s="859"/>
      <c r="BU7" s="859"/>
      <c r="BV7" s="859"/>
      <c r="BW7" s="859"/>
      <c r="BX7" s="859"/>
      <c r="BY7" s="859"/>
      <c r="BZ7" s="859"/>
      <c r="CA7" s="859"/>
      <c r="CB7" s="859"/>
      <c r="CC7" s="859"/>
      <c r="CD7" s="859"/>
      <c r="CE7" s="859"/>
      <c r="CF7" s="859"/>
      <c r="CG7" s="860"/>
      <c r="CH7" s="851">
        <v>2</v>
      </c>
      <c r="CI7" s="852"/>
      <c r="CJ7" s="852"/>
      <c r="CK7" s="852"/>
      <c r="CL7" s="853"/>
      <c r="CM7" s="851">
        <v>170</v>
      </c>
      <c r="CN7" s="852"/>
      <c r="CO7" s="852"/>
      <c r="CP7" s="852"/>
      <c r="CQ7" s="853"/>
      <c r="CR7" s="851">
        <v>146</v>
      </c>
      <c r="CS7" s="852"/>
      <c r="CT7" s="852"/>
      <c r="CU7" s="852"/>
      <c r="CV7" s="853"/>
      <c r="CW7" s="851">
        <v>7</v>
      </c>
      <c r="CX7" s="852"/>
      <c r="CY7" s="852"/>
      <c r="CZ7" s="852"/>
      <c r="DA7" s="853"/>
      <c r="DB7" s="851" t="s">
        <v>583</v>
      </c>
      <c r="DC7" s="852"/>
      <c r="DD7" s="852"/>
      <c r="DE7" s="852"/>
      <c r="DF7" s="853"/>
      <c r="DG7" s="851" t="s">
        <v>583</v>
      </c>
      <c r="DH7" s="852"/>
      <c r="DI7" s="852"/>
      <c r="DJ7" s="852"/>
      <c r="DK7" s="853"/>
      <c r="DL7" s="851" t="s">
        <v>583</v>
      </c>
      <c r="DM7" s="852"/>
      <c r="DN7" s="852"/>
      <c r="DO7" s="852"/>
      <c r="DP7" s="853"/>
      <c r="DQ7" s="851" t="s">
        <v>583</v>
      </c>
      <c r="DR7" s="852"/>
      <c r="DS7" s="852"/>
      <c r="DT7" s="852"/>
      <c r="DU7" s="853"/>
      <c r="DV7" s="832"/>
      <c r="DW7" s="833"/>
      <c r="DX7" s="833"/>
      <c r="DY7" s="833"/>
      <c r="DZ7" s="834"/>
      <c r="EA7" s="254"/>
    </row>
    <row r="8" spans="1:131" s="255" customFormat="1" ht="26.25" customHeight="1" x14ac:dyDescent="0.15">
      <c r="A8" s="261">
        <v>2</v>
      </c>
      <c r="B8" s="835" t="s">
        <v>384</v>
      </c>
      <c r="C8" s="836"/>
      <c r="D8" s="836"/>
      <c r="E8" s="836"/>
      <c r="F8" s="836"/>
      <c r="G8" s="836"/>
      <c r="H8" s="836"/>
      <c r="I8" s="836"/>
      <c r="J8" s="836"/>
      <c r="K8" s="836"/>
      <c r="L8" s="836"/>
      <c r="M8" s="836"/>
      <c r="N8" s="836"/>
      <c r="O8" s="836"/>
      <c r="P8" s="837"/>
      <c r="Q8" s="838">
        <v>1</v>
      </c>
      <c r="R8" s="839"/>
      <c r="S8" s="839"/>
      <c r="T8" s="839"/>
      <c r="U8" s="839"/>
      <c r="V8" s="839">
        <v>1</v>
      </c>
      <c r="W8" s="839"/>
      <c r="X8" s="839"/>
      <c r="Y8" s="839"/>
      <c r="Z8" s="839"/>
      <c r="AA8" s="839">
        <v>0</v>
      </c>
      <c r="AB8" s="839"/>
      <c r="AC8" s="839"/>
      <c r="AD8" s="839"/>
      <c r="AE8" s="840"/>
      <c r="AF8" s="841" t="s">
        <v>127</v>
      </c>
      <c r="AG8" s="842"/>
      <c r="AH8" s="842"/>
      <c r="AI8" s="842"/>
      <c r="AJ8" s="843"/>
      <c r="AK8" s="844">
        <v>0</v>
      </c>
      <c r="AL8" s="845"/>
      <c r="AM8" s="845"/>
      <c r="AN8" s="845"/>
      <c r="AO8" s="845"/>
      <c r="AP8" s="845">
        <v>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602</v>
      </c>
      <c r="BT8" s="849"/>
      <c r="BU8" s="849"/>
      <c r="BV8" s="849"/>
      <c r="BW8" s="849"/>
      <c r="BX8" s="849"/>
      <c r="BY8" s="849"/>
      <c r="BZ8" s="849"/>
      <c r="CA8" s="849"/>
      <c r="CB8" s="849"/>
      <c r="CC8" s="849"/>
      <c r="CD8" s="849"/>
      <c r="CE8" s="849"/>
      <c r="CF8" s="849"/>
      <c r="CG8" s="850"/>
      <c r="CH8" s="861">
        <v>5</v>
      </c>
      <c r="CI8" s="862"/>
      <c r="CJ8" s="862"/>
      <c r="CK8" s="862"/>
      <c r="CL8" s="863"/>
      <c r="CM8" s="861">
        <v>153</v>
      </c>
      <c r="CN8" s="862"/>
      <c r="CO8" s="862"/>
      <c r="CP8" s="862"/>
      <c r="CQ8" s="863"/>
      <c r="CR8" s="861">
        <v>16</v>
      </c>
      <c r="CS8" s="862"/>
      <c r="CT8" s="862"/>
      <c r="CU8" s="862"/>
      <c r="CV8" s="863"/>
      <c r="CW8" s="861" t="s">
        <v>583</v>
      </c>
      <c r="CX8" s="862"/>
      <c r="CY8" s="862"/>
      <c r="CZ8" s="862"/>
      <c r="DA8" s="863"/>
      <c r="DB8" s="861" t="s">
        <v>583</v>
      </c>
      <c r="DC8" s="862"/>
      <c r="DD8" s="862"/>
      <c r="DE8" s="862"/>
      <c r="DF8" s="863"/>
      <c r="DG8" s="861" t="s">
        <v>583</v>
      </c>
      <c r="DH8" s="862"/>
      <c r="DI8" s="862"/>
      <c r="DJ8" s="862"/>
      <c r="DK8" s="863"/>
      <c r="DL8" s="861" t="s">
        <v>583</v>
      </c>
      <c r="DM8" s="862"/>
      <c r="DN8" s="862"/>
      <c r="DO8" s="862"/>
      <c r="DP8" s="863"/>
      <c r="DQ8" s="861" t="s">
        <v>583</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603</v>
      </c>
      <c r="BT9" s="849"/>
      <c r="BU9" s="849"/>
      <c r="BV9" s="849"/>
      <c r="BW9" s="849"/>
      <c r="BX9" s="849"/>
      <c r="BY9" s="849"/>
      <c r="BZ9" s="849"/>
      <c r="CA9" s="849"/>
      <c r="CB9" s="849"/>
      <c r="CC9" s="849"/>
      <c r="CD9" s="849"/>
      <c r="CE9" s="849"/>
      <c r="CF9" s="849"/>
      <c r="CG9" s="850"/>
      <c r="CH9" s="861">
        <v>-10</v>
      </c>
      <c r="CI9" s="862"/>
      <c r="CJ9" s="862"/>
      <c r="CK9" s="862"/>
      <c r="CL9" s="863"/>
      <c r="CM9" s="861">
        <v>27</v>
      </c>
      <c r="CN9" s="862"/>
      <c r="CO9" s="862"/>
      <c r="CP9" s="862"/>
      <c r="CQ9" s="863"/>
      <c r="CR9" s="861">
        <v>34</v>
      </c>
      <c r="CS9" s="862"/>
      <c r="CT9" s="862"/>
      <c r="CU9" s="862"/>
      <c r="CV9" s="863"/>
      <c r="CW9" s="861" t="s">
        <v>583</v>
      </c>
      <c r="CX9" s="862"/>
      <c r="CY9" s="862"/>
      <c r="CZ9" s="862"/>
      <c r="DA9" s="863"/>
      <c r="DB9" s="861" t="s">
        <v>583</v>
      </c>
      <c r="DC9" s="862"/>
      <c r="DD9" s="862"/>
      <c r="DE9" s="862"/>
      <c r="DF9" s="863"/>
      <c r="DG9" s="861" t="s">
        <v>583</v>
      </c>
      <c r="DH9" s="862"/>
      <c r="DI9" s="862"/>
      <c r="DJ9" s="862"/>
      <c r="DK9" s="863"/>
      <c r="DL9" s="861" t="s">
        <v>583</v>
      </c>
      <c r="DM9" s="862"/>
      <c r="DN9" s="862"/>
      <c r="DO9" s="862"/>
      <c r="DP9" s="863"/>
      <c r="DQ9" s="861" t="s">
        <v>583</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604</v>
      </c>
      <c r="BT10" s="849"/>
      <c r="BU10" s="849"/>
      <c r="BV10" s="849"/>
      <c r="BW10" s="849"/>
      <c r="BX10" s="849"/>
      <c r="BY10" s="849"/>
      <c r="BZ10" s="849"/>
      <c r="CA10" s="849"/>
      <c r="CB10" s="849"/>
      <c r="CC10" s="849"/>
      <c r="CD10" s="849"/>
      <c r="CE10" s="849"/>
      <c r="CF10" s="849"/>
      <c r="CG10" s="850"/>
      <c r="CH10" s="861">
        <v>-9</v>
      </c>
      <c r="CI10" s="862"/>
      <c r="CJ10" s="862"/>
      <c r="CK10" s="862"/>
      <c r="CL10" s="863"/>
      <c r="CM10" s="861">
        <v>39</v>
      </c>
      <c r="CN10" s="862"/>
      <c r="CO10" s="862"/>
      <c r="CP10" s="862"/>
      <c r="CQ10" s="863"/>
      <c r="CR10" s="861">
        <v>40</v>
      </c>
      <c r="CS10" s="862"/>
      <c r="CT10" s="862"/>
      <c r="CU10" s="862"/>
      <c r="CV10" s="863"/>
      <c r="CW10" s="861" t="s">
        <v>583</v>
      </c>
      <c r="CX10" s="862"/>
      <c r="CY10" s="862"/>
      <c r="CZ10" s="862"/>
      <c r="DA10" s="863"/>
      <c r="DB10" s="861" t="s">
        <v>583</v>
      </c>
      <c r="DC10" s="862"/>
      <c r="DD10" s="862"/>
      <c r="DE10" s="862"/>
      <c r="DF10" s="863"/>
      <c r="DG10" s="861" t="s">
        <v>583</v>
      </c>
      <c r="DH10" s="862"/>
      <c r="DI10" s="862"/>
      <c r="DJ10" s="862"/>
      <c r="DK10" s="863"/>
      <c r="DL10" s="861" t="s">
        <v>583</v>
      </c>
      <c r="DM10" s="862"/>
      <c r="DN10" s="862"/>
      <c r="DO10" s="862"/>
      <c r="DP10" s="863"/>
      <c r="DQ10" s="861" t="s">
        <v>583</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605</v>
      </c>
      <c r="BT11" s="849"/>
      <c r="BU11" s="849"/>
      <c r="BV11" s="849"/>
      <c r="BW11" s="849"/>
      <c r="BX11" s="849"/>
      <c r="BY11" s="849"/>
      <c r="BZ11" s="849"/>
      <c r="CA11" s="849"/>
      <c r="CB11" s="849"/>
      <c r="CC11" s="849"/>
      <c r="CD11" s="849"/>
      <c r="CE11" s="849"/>
      <c r="CF11" s="849"/>
      <c r="CG11" s="850"/>
      <c r="CH11" s="861">
        <v>3</v>
      </c>
      <c r="CI11" s="862"/>
      <c r="CJ11" s="862"/>
      <c r="CK11" s="862"/>
      <c r="CL11" s="863"/>
      <c r="CM11" s="861">
        <v>34</v>
      </c>
      <c r="CN11" s="862"/>
      <c r="CO11" s="862"/>
      <c r="CP11" s="862"/>
      <c r="CQ11" s="863"/>
      <c r="CR11" s="861">
        <v>26</v>
      </c>
      <c r="CS11" s="862"/>
      <c r="CT11" s="862"/>
      <c r="CU11" s="862"/>
      <c r="CV11" s="863"/>
      <c r="CW11" s="867" t="s">
        <v>607</v>
      </c>
      <c r="CX11" s="862"/>
      <c r="CY11" s="862"/>
      <c r="CZ11" s="862"/>
      <c r="DA11" s="863"/>
      <c r="DB11" s="861" t="s">
        <v>583</v>
      </c>
      <c r="DC11" s="862"/>
      <c r="DD11" s="862"/>
      <c r="DE11" s="862"/>
      <c r="DF11" s="863"/>
      <c r="DG11" s="861" t="s">
        <v>583</v>
      </c>
      <c r="DH11" s="862"/>
      <c r="DI11" s="862"/>
      <c r="DJ11" s="862"/>
      <c r="DK11" s="863"/>
      <c r="DL11" s="861" t="s">
        <v>583</v>
      </c>
      <c r="DM11" s="862"/>
      <c r="DN11" s="862"/>
      <c r="DO11" s="862"/>
      <c r="DP11" s="863"/>
      <c r="DQ11" s="861" t="s">
        <v>583</v>
      </c>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606</v>
      </c>
      <c r="BT12" s="849"/>
      <c r="BU12" s="849"/>
      <c r="BV12" s="849"/>
      <c r="BW12" s="849"/>
      <c r="BX12" s="849"/>
      <c r="BY12" s="849"/>
      <c r="BZ12" s="849"/>
      <c r="CA12" s="849"/>
      <c r="CB12" s="849"/>
      <c r="CC12" s="849"/>
      <c r="CD12" s="849"/>
      <c r="CE12" s="849"/>
      <c r="CF12" s="849"/>
      <c r="CG12" s="850"/>
      <c r="CH12" s="861">
        <v>1</v>
      </c>
      <c r="CI12" s="862"/>
      <c r="CJ12" s="862"/>
      <c r="CK12" s="862"/>
      <c r="CL12" s="863"/>
      <c r="CM12" s="861">
        <v>82</v>
      </c>
      <c r="CN12" s="862"/>
      <c r="CO12" s="862"/>
      <c r="CP12" s="862"/>
      <c r="CQ12" s="863"/>
      <c r="CR12" s="861">
        <v>30</v>
      </c>
      <c r="CS12" s="862"/>
      <c r="CT12" s="862"/>
      <c r="CU12" s="862"/>
      <c r="CV12" s="863"/>
      <c r="CW12" s="861" t="s">
        <v>583</v>
      </c>
      <c r="CX12" s="862"/>
      <c r="CY12" s="862"/>
      <c r="CZ12" s="862"/>
      <c r="DA12" s="863"/>
      <c r="DB12" s="861" t="s">
        <v>583</v>
      </c>
      <c r="DC12" s="862"/>
      <c r="DD12" s="862"/>
      <c r="DE12" s="862"/>
      <c r="DF12" s="863"/>
      <c r="DG12" s="861" t="s">
        <v>583</v>
      </c>
      <c r="DH12" s="862"/>
      <c r="DI12" s="862"/>
      <c r="DJ12" s="862"/>
      <c r="DK12" s="863"/>
      <c r="DL12" s="861" t="s">
        <v>583</v>
      </c>
      <c r="DM12" s="862"/>
      <c r="DN12" s="862"/>
      <c r="DO12" s="862"/>
      <c r="DP12" s="863"/>
      <c r="DQ12" s="861" t="s">
        <v>583</v>
      </c>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8"/>
      <c r="R22" s="869"/>
      <c r="S22" s="869"/>
      <c r="T22" s="869"/>
      <c r="U22" s="869"/>
      <c r="V22" s="869"/>
      <c r="W22" s="869"/>
      <c r="X22" s="869"/>
      <c r="Y22" s="869"/>
      <c r="Z22" s="869"/>
      <c r="AA22" s="869"/>
      <c r="AB22" s="869"/>
      <c r="AC22" s="869"/>
      <c r="AD22" s="869"/>
      <c r="AE22" s="870"/>
      <c r="AF22" s="841"/>
      <c r="AG22" s="842"/>
      <c r="AH22" s="842"/>
      <c r="AI22" s="842"/>
      <c r="AJ22" s="843"/>
      <c r="AK22" s="883"/>
      <c r="AL22" s="884"/>
      <c r="AM22" s="884"/>
      <c r="AN22" s="884"/>
      <c r="AO22" s="884"/>
      <c r="AP22" s="884"/>
      <c r="AQ22" s="884"/>
      <c r="AR22" s="884"/>
      <c r="AS22" s="884"/>
      <c r="AT22" s="884"/>
      <c r="AU22" s="885"/>
      <c r="AV22" s="885"/>
      <c r="AW22" s="885"/>
      <c r="AX22" s="885"/>
      <c r="AY22" s="886"/>
      <c r="AZ22" s="887" t="s">
        <v>385</v>
      </c>
      <c r="BA22" s="887"/>
      <c r="BB22" s="887"/>
      <c r="BC22" s="887"/>
      <c r="BD22" s="888"/>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1" t="s">
        <v>387</v>
      </c>
      <c r="C23" s="872"/>
      <c r="D23" s="872"/>
      <c r="E23" s="872"/>
      <c r="F23" s="872"/>
      <c r="G23" s="872"/>
      <c r="H23" s="872"/>
      <c r="I23" s="872"/>
      <c r="J23" s="872"/>
      <c r="K23" s="872"/>
      <c r="L23" s="872"/>
      <c r="M23" s="872"/>
      <c r="N23" s="872"/>
      <c r="O23" s="872"/>
      <c r="P23" s="873"/>
      <c r="Q23" s="874">
        <v>7457</v>
      </c>
      <c r="R23" s="875"/>
      <c r="S23" s="875"/>
      <c r="T23" s="875"/>
      <c r="U23" s="875"/>
      <c r="V23" s="875">
        <v>7305</v>
      </c>
      <c r="W23" s="875"/>
      <c r="X23" s="875"/>
      <c r="Y23" s="875"/>
      <c r="Z23" s="875"/>
      <c r="AA23" s="875">
        <v>153</v>
      </c>
      <c r="AB23" s="875"/>
      <c r="AC23" s="875"/>
      <c r="AD23" s="875"/>
      <c r="AE23" s="876"/>
      <c r="AF23" s="877">
        <v>131</v>
      </c>
      <c r="AG23" s="875"/>
      <c r="AH23" s="875"/>
      <c r="AI23" s="875"/>
      <c r="AJ23" s="878"/>
      <c r="AK23" s="879"/>
      <c r="AL23" s="880"/>
      <c r="AM23" s="880"/>
      <c r="AN23" s="880"/>
      <c r="AO23" s="880"/>
      <c r="AP23" s="875">
        <v>10019</v>
      </c>
      <c r="AQ23" s="875"/>
      <c r="AR23" s="875"/>
      <c r="AS23" s="875"/>
      <c r="AT23" s="875"/>
      <c r="AU23" s="881"/>
      <c r="AV23" s="881"/>
      <c r="AW23" s="881"/>
      <c r="AX23" s="881"/>
      <c r="AY23" s="882"/>
      <c r="AZ23" s="890" t="s">
        <v>388</v>
      </c>
      <c r="BA23" s="891"/>
      <c r="BB23" s="891"/>
      <c r="BC23" s="891"/>
      <c r="BD23" s="892"/>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9" t="s">
        <v>389</v>
      </c>
      <c r="B24" s="889"/>
      <c r="C24" s="889"/>
      <c r="D24" s="889"/>
      <c r="E24" s="889"/>
      <c r="F24" s="889"/>
      <c r="G24" s="889"/>
      <c r="H24" s="889"/>
      <c r="I24" s="889"/>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889"/>
      <c r="AJ24" s="889"/>
      <c r="AK24" s="889"/>
      <c r="AL24" s="889"/>
      <c r="AM24" s="889"/>
      <c r="AN24" s="889"/>
      <c r="AO24" s="889"/>
      <c r="AP24" s="889"/>
      <c r="AQ24" s="889"/>
      <c r="AR24" s="889"/>
      <c r="AS24" s="889"/>
      <c r="AT24" s="889"/>
      <c r="AU24" s="889"/>
      <c r="AV24" s="889"/>
      <c r="AW24" s="889"/>
      <c r="AX24" s="889"/>
      <c r="AY24" s="889"/>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3" t="s">
        <v>394</v>
      </c>
      <c r="AG26" s="894"/>
      <c r="AH26" s="894"/>
      <c r="AI26" s="894"/>
      <c r="AJ26" s="895"/>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6"/>
      <c r="AG27" s="897"/>
      <c r="AH27" s="897"/>
      <c r="AI27" s="897"/>
      <c r="AJ27" s="898"/>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3">
        <v>1307</v>
      </c>
      <c r="R28" s="904"/>
      <c r="S28" s="904"/>
      <c r="T28" s="904"/>
      <c r="U28" s="904"/>
      <c r="V28" s="904">
        <v>1294</v>
      </c>
      <c r="W28" s="904"/>
      <c r="X28" s="904"/>
      <c r="Y28" s="904"/>
      <c r="Z28" s="904"/>
      <c r="AA28" s="904">
        <v>13</v>
      </c>
      <c r="AB28" s="904"/>
      <c r="AC28" s="904"/>
      <c r="AD28" s="904"/>
      <c r="AE28" s="905"/>
      <c r="AF28" s="906">
        <v>13</v>
      </c>
      <c r="AG28" s="904"/>
      <c r="AH28" s="904"/>
      <c r="AI28" s="904"/>
      <c r="AJ28" s="907"/>
      <c r="AK28" s="908">
        <v>79</v>
      </c>
      <c r="AL28" s="899"/>
      <c r="AM28" s="899"/>
      <c r="AN28" s="899"/>
      <c r="AO28" s="899"/>
      <c r="AP28" s="899" t="s">
        <v>583</v>
      </c>
      <c r="AQ28" s="899"/>
      <c r="AR28" s="899"/>
      <c r="AS28" s="899"/>
      <c r="AT28" s="899"/>
      <c r="AU28" s="899" t="s">
        <v>583</v>
      </c>
      <c r="AV28" s="899"/>
      <c r="AW28" s="899"/>
      <c r="AX28" s="899"/>
      <c r="AY28" s="899"/>
      <c r="AZ28" s="900"/>
      <c r="BA28" s="900"/>
      <c r="BB28" s="900"/>
      <c r="BC28" s="900"/>
      <c r="BD28" s="900"/>
      <c r="BE28" s="901"/>
      <c r="BF28" s="901"/>
      <c r="BG28" s="901"/>
      <c r="BH28" s="901"/>
      <c r="BI28" s="902"/>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1733</v>
      </c>
      <c r="R29" s="839"/>
      <c r="S29" s="839"/>
      <c r="T29" s="839"/>
      <c r="U29" s="839"/>
      <c r="V29" s="839">
        <v>1694</v>
      </c>
      <c r="W29" s="839"/>
      <c r="X29" s="839"/>
      <c r="Y29" s="839"/>
      <c r="Z29" s="839"/>
      <c r="AA29" s="839">
        <v>39</v>
      </c>
      <c r="AB29" s="839"/>
      <c r="AC29" s="839"/>
      <c r="AD29" s="839"/>
      <c r="AE29" s="840"/>
      <c r="AF29" s="841">
        <v>39</v>
      </c>
      <c r="AG29" s="842"/>
      <c r="AH29" s="842"/>
      <c r="AI29" s="842"/>
      <c r="AJ29" s="843"/>
      <c r="AK29" s="911">
        <v>249</v>
      </c>
      <c r="AL29" s="912"/>
      <c r="AM29" s="912"/>
      <c r="AN29" s="912"/>
      <c r="AO29" s="912"/>
      <c r="AP29" s="912">
        <v>7</v>
      </c>
      <c r="AQ29" s="912"/>
      <c r="AR29" s="912"/>
      <c r="AS29" s="912"/>
      <c r="AT29" s="912"/>
      <c r="AU29" s="912" t="s">
        <v>583</v>
      </c>
      <c r="AV29" s="912"/>
      <c r="AW29" s="912"/>
      <c r="AX29" s="912"/>
      <c r="AY29" s="912"/>
      <c r="AZ29" s="913"/>
      <c r="BA29" s="913"/>
      <c r="BB29" s="913"/>
      <c r="BC29" s="913"/>
      <c r="BD29" s="913"/>
      <c r="BE29" s="909"/>
      <c r="BF29" s="909"/>
      <c r="BG29" s="909"/>
      <c r="BH29" s="909"/>
      <c r="BI29" s="910"/>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146</v>
      </c>
      <c r="R30" s="839"/>
      <c r="S30" s="839"/>
      <c r="T30" s="839"/>
      <c r="U30" s="839"/>
      <c r="V30" s="839">
        <v>144</v>
      </c>
      <c r="W30" s="839"/>
      <c r="X30" s="839"/>
      <c r="Y30" s="839"/>
      <c r="Z30" s="839"/>
      <c r="AA30" s="839">
        <v>2</v>
      </c>
      <c r="AB30" s="839"/>
      <c r="AC30" s="839"/>
      <c r="AD30" s="839"/>
      <c r="AE30" s="840"/>
      <c r="AF30" s="841">
        <v>2</v>
      </c>
      <c r="AG30" s="842"/>
      <c r="AH30" s="842"/>
      <c r="AI30" s="842"/>
      <c r="AJ30" s="843"/>
      <c r="AK30" s="911">
        <v>220</v>
      </c>
      <c r="AL30" s="912"/>
      <c r="AM30" s="912"/>
      <c r="AN30" s="912"/>
      <c r="AO30" s="912"/>
      <c r="AP30" s="912" t="s">
        <v>583</v>
      </c>
      <c r="AQ30" s="912"/>
      <c r="AR30" s="912"/>
      <c r="AS30" s="912"/>
      <c r="AT30" s="912"/>
      <c r="AU30" s="912" t="s">
        <v>583</v>
      </c>
      <c r="AV30" s="912"/>
      <c r="AW30" s="912"/>
      <c r="AX30" s="912"/>
      <c r="AY30" s="912"/>
      <c r="AZ30" s="913"/>
      <c r="BA30" s="913"/>
      <c r="BB30" s="913"/>
      <c r="BC30" s="913"/>
      <c r="BD30" s="913"/>
      <c r="BE30" s="909"/>
      <c r="BF30" s="909"/>
      <c r="BG30" s="909"/>
      <c r="BH30" s="909"/>
      <c r="BI30" s="910"/>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455</v>
      </c>
      <c r="R31" s="839"/>
      <c r="S31" s="839"/>
      <c r="T31" s="839"/>
      <c r="U31" s="839"/>
      <c r="V31" s="839">
        <v>605</v>
      </c>
      <c r="W31" s="839"/>
      <c r="X31" s="839"/>
      <c r="Y31" s="839"/>
      <c r="Z31" s="839"/>
      <c r="AA31" s="839">
        <v>-151</v>
      </c>
      <c r="AB31" s="839"/>
      <c r="AC31" s="839"/>
      <c r="AD31" s="839"/>
      <c r="AE31" s="840"/>
      <c r="AF31" s="841">
        <v>49</v>
      </c>
      <c r="AG31" s="842"/>
      <c r="AH31" s="842"/>
      <c r="AI31" s="842"/>
      <c r="AJ31" s="843"/>
      <c r="AK31" s="911">
        <v>315</v>
      </c>
      <c r="AL31" s="912"/>
      <c r="AM31" s="912"/>
      <c r="AN31" s="912"/>
      <c r="AO31" s="912"/>
      <c r="AP31" s="912">
        <v>4477</v>
      </c>
      <c r="AQ31" s="912"/>
      <c r="AR31" s="912"/>
      <c r="AS31" s="912"/>
      <c r="AT31" s="912"/>
      <c r="AU31" s="912">
        <v>2235</v>
      </c>
      <c r="AV31" s="912"/>
      <c r="AW31" s="912"/>
      <c r="AX31" s="912"/>
      <c r="AY31" s="912"/>
      <c r="AZ31" s="913"/>
      <c r="BA31" s="913"/>
      <c r="BB31" s="913"/>
      <c r="BC31" s="913"/>
      <c r="BD31" s="913"/>
      <c r="BE31" s="909" t="s">
        <v>403</v>
      </c>
      <c r="BF31" s="909"/>
      <c r="BG31" s="909"/>
      <c r="BH31" s="909"/>
      <c r="BI31" s="910"/>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299</v>
      </c>
      <c r="R32" s="839"/>
      <c r="S32" s="839"/>
      <c r="T32" s="839"/>
      <c r="U32" s="839"/>
      <c r="V32" s="839">
        <v>293</v>
      </c>
      <c r="W32" s="839"/>
      <c r="X32" s="839"/>
      <c r="Y32" s="839"/>
      <c r="Z32" s="839"/>
      <c r="AA32" s="839">
        <v>6</v>
      </c>
      <c r="AB32" s="839"/>
      <c r="AC32" s="839"/>
      <c r="AD32" s="839"/>
      <c r="AE32" s="840"/>
      <c r="AF32" s="841">
        <v>6</v>
      </c>
      <c r="AG32" s="842"/>
      <c r="AH32" s="842"/>
      <c r="AI32" s="842"/>
      <c r="AJ32" s="843"/>
      <c r="AK32" s="911">
        <v>127</v>
      </c>
      <c r="AL32" s="912"/>
      <c r="AM32" s="912"/>
      <c r="AN32" s="912"/>
      <c r="AO32" s="912"/>
      <c r="AP32" s="912">
        <v>780</v>
      </c>
      <c r="AQ32" s="912"/>
      <c r="AR32" s="912"/>
      <c r="AS32" s="912"/>
      <c r="AT32" s="912"/>
      <c r="AU32" s="912">
        <v>780</v>
      </c>
      <c r="AV32" s="912"/>
      <c r="AW32" s="912"/>
      <c r="AX32" s="912"/>
      <c r="AY32" s="912"/>
      <c r="AZ32" s="913"/>
      <c r="BA32" s="913"/>
      <c r="BB32" s="913"/>
      <c r="BC32" s="913"/>
      <c r="BD32" s="913"/>
      <c r="BE32" s="909" t="s">
        <v>405</v>
      </c>
      <c r="BF32" s="909"/>
      <c r="BG32" s="909"/>
      <c r="BH32" s="909"/>
      <c r="BI32" s="910"/>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1"/>
      <c r="AL33" s="912"/>
      <c r="AM33" s="912"/>
      <c r="AN33" s="912"/>
      <c r="AO33" s="912"/>
      <c r="AP33" s="912"/>
      <c r="AQ33" s="912"/>
      <c r="AR33" s="912"/>
      <c r="AS33" s="912"/>
      <c r="AT33" s="912"/>
      <c r="AU33" s="912"/>
      <c r="AV33" s="912"/>
      <c r="AW33" s="912"/>
      <c r="AX33" s="912"/>
      <c r="AY33" s="912"/>
      <c r="AZ33" s="913"/>
      <c r="BA33" s="913"/>
      <c r="BB33" s="913"/>
      <c r="BC33" s="913"/>
      <c r="BD33" s="913"/>
      <c r="BE33" s="909"/>
      <c r="BF33" s="909"/>
      <c r="BG33" s="909"/>
      <c r="BH33" s="909"/>
      <c r="BI33" s="910"/>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1"/>
      <c r="AL34" s="912"/>
      <c r="AM34" s="912"/>
      <c r="AN34" s="912"/>
      <c r="AO34" s="912"/>
      <c r="AP34" s="912"/>
      <c r="AQ34" s="912"/>
      <c r="AR34" s="912"/>
      <c r="AS34" s="912"/>
      <c r="AT34" s="912"/>
      <c r="AU34" s="912"/>
      <c r="AV34" s="912"/>
      <c r="AW34" s="912"/>
      <c r="AX34" s="912"/>
      <c r="AY34" s="912"/>
      <c r="AZ34" s="913"/>
      <c r="BA34" s="913"/>
      <c r="BB34" s="913"/>
      <c r="BC34" s="913"/>
      <c r="BD34" s="913"/>
      <c r="BE34" s="909"/>
      <c r="BF34" s="909"/>
      <c r="BG34" s="909"/>
      <c r="BH34" s="909"/>
      <c r="BI34" s="910"/>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1"/>
      <c r="AL35" s="912"/>
      <c r="AM35" s="912"/>
      <c r="AN35" s="912"/>
      <c r="AO35" s="912"/>
      <c r="AP35" s="912"/>
      <c r="AQ35" s="912"/>
      <c r="AR35" s="912"/>
      <c r="AS35" s="912"/>
      <c r="AT35" s="912"/>
      <c r="AU35" s="912"/>
      <c r="AV35" s="912"/>
      <c r="AW35" s="912"/>
      <c r="AX35" s="912"/>
      <c r="AY35" s="912"/>
      <c r="AZ35" s="913"/>
      <c r="BA35" s="913"/>
      <c r="BB35" s="913"/>
      <c r="BC35" s="913"/>
      <c r="BD35" s="913"/>
      <c r="BE35" s="909"/>
      <c r="BF35" s="909"/>
      <c r="BG35" s="909"/>
      <c r="BH35" s="909"/>
      <c r="BI35" s="910"/>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1"/>
      <c r="AL36" s="912"/>
      <c r="AM36" s="912"/>
      <c r="AN36" s="912"/>
      <c r="AO36" s="912"/>
      <c r="AP36" s="912"/>
      <c r="AQ36" s="912"/>
      <c r="AR36" s="912"/>
      <c r="AS36" s="912"/>
      <c r="AT36" s="912"/>
      <c r="AU36" s="912"/>
      <c r="AV36" s="912"/>
      <c r="AW36" s="912"/>
      <c r="AX36" s="912"/>
      <c r="AY36" s="912"/>
      <c r="AZ36" s="913"/>
      <c r="BA36" s="913"/>
      <c r="BB36" s="913"/>
      <c r="BC36" s="913"/>
      <c r="BD36" s="913"/>
      <c r="BE36" s="909"/>
      <c r="BF36" s="909"/>
      <c r="BG36" s="909"/>
      <c r="BH36" s="909"/>
      <c r="BI36" s="910"/>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1"/>
      <c r="AL37" s="912"/>
      <c r="AM37" s="912"/>
      <c r="AN37" s="912"/>
      <c r="AO37" s="912"/>
      <c r="AP37" s="912"/>
      <c r="AQ37" s="912"/>
      <c r="AR37" s="912"/>
      <c r="AS37" s="912"/>
      <c r="AT37" s="912"/>
      <c r="AU37" s="912"/>
      <c r="AV37" s="912"/>
      <c r="AW37" s="912"/>
      <c r="AX37" s="912"/>
      <c r="AY37" s="912"/>
      <c r="AZ37" s="913"/>
      <c r="BA37" s="913"/>
      <c r="BB37" s="913"/>
      <c r="BC37" s="913"/>
      <c r="BD37" s="913"/>
      <c r="BE37" s="909"/>
      <c r="BF37" s="909"/>
      <c r="BG37" s="909"/>
      <c r="BH37" s="909"/>
      <c r="BI37" s="910"/>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1"/>
      <c r="AL38" s="912"/>
      <c r="AM38" s="912"/>
      <c r="AN38" s="912"/>
      <c r="AO38" s="912"/>
      <c r="AP38" s="912"/>
      <c r="AQ38" s="912"/>
      <c r="AR38" s="912"/>
      <c r="AS38" s="912"/>
      <c r="AT38" s="912"/>
      <c r="AU38" s="912"/>
      <c r="AV38" s="912"/>
      <c r="AW38" s="912"/>
      <c r="AX38" s="912"/>
      <c r="AY38" s="912"/>
      <c r="AZ38" s="913"/>
      <c r="BA38" s="913"/>
      <c r="BB38" s="913"/>
      <c r="BC38" s="913"/>
      <c r="BD38" s="913"/>
      <c r="BE38" s="909"/>
      <c r="BF38" s="909"/>
      <c r="BG38" s="909"/>
      <c r="BH38" s="909"/>
      <c r="BI38" s="910"/>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1"/>
      <c r="AL39" s="912"/>
      <c r="AM39" s="912"/>
      <c r="AN39" s="912"/>
      <c r="AO39" s="912"/>
      <c r="AP39" s="912"/>
      <c r="AQ39" s="912"/>
      <c r="AR39" s="912"/>
      <c r="AS39" s="912"/>
      <c r="AT39" s="912"/>
      <c r="AU39" s="912"/>
      <c r="AV39" s="912"/>
      <c r="AW39" s="912"/>
      <c r="AX39" s="912"/>
      <c r="AY39" s="912"/>
      <c r="AZ39" s="913"/>
      <c r="BA39" s="913"/>
      <c r="BB39" s="913"/>
      <c r="BC39" s="913"/>
      <c r="BD39" s="913"/>
      <c r="BE39" s="909"/>
      <c r="BF39" s="909"/>
      <c r="BG39" s="909"/>
      <c r="BH39" s="909"/>
      <c r="BI39" s="910"/>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1"/>
      <c r="AL40" s="912"/>
      <c r="AM40" s="912"/>
      <c r="AN40" s="912"/>
      <c r="AO40" s="912"/>
      <c r="AP40" s="912"/>
      <c r="AQ40" s="912"/>
      <c r="AR40" s="912"/>
      <c r="AS40" s="912"/>
      <c r="AT40" s="912"/>
      <c r="AU40" s="912"/>
      <c r="AV40" s="912"/>
      <c r="AW40" s="912"/>
      <c r="AX40" s="912"/>
      <c r="AY40" s="912"/>
      <c r="AZ40" s="913"/>
      <c r="BA40" s="913"/>
      <c r="BB40" s="913"/>
      <c r="BC40" s="913"/>
      <c r="BD40" s="913"/>
      <c r="BE40" s="909"/>
      <c r="BF40" s="909"/>
      <c r="BG40" s="909"/>
      <c r="BH40" s="909"/>
      <c r="BI40" s="910"/>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1"/>
      <c r="AL41" s="912"/>
      <c r="AM41" s="912"/>
      <c r="AN41" s="912"/>
      <c r="AO41" s="912"/>
      <c r="AP41" s="912"/>
      <c r="AQ41" s="912"/>
      <c r="AR41" s="912"/>
      <c r="AS41" s="912"/>
      <c r="AT41" s="912"/>
      <c r="AU41" s="912"/>
      <c r="AV41" s="912"/>
      <c r="AW41" s="912"/>
      <c r="AX41" s="912"/>
      <c r="AY41" s="912"/>
      <c r="AZ41" s="913"/>
      <c r="BA41" s="913"/>
      <c r="BB41" s="913"/>
      <c r="BC41" s="913"/>
      <c r="BD41" s="913"/>
      <c r="BE41" s="909"/>
      <c r="BF41" s="909"/>
      <c r="BG41" s="909"/>
      <c r="BH41" s="909"/>
      <c r="BI41" s="910"/>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1"/>
      <c r="AL42" s="912"/>
      <c r="AM42" s="912"/>
      <c r="AN42" s="912"/>
      <c r="AO42" s="912"/>
      <c r="AP42" s="912"/>
      <c r="AQ42" s="912"/>
      <c r="AR42" s="912"/>
      <c r="AS42" s="912"/>
      <c r="AT42" s="912"/>
      <c r="AU42" s="912"/>
      <c r="AV42" s="912"/>
      <c r="AW42" s="912"/>
      <c r="AX42" s="912"/>
      <c r="AY42" s="912"/>
      <c r="AZ42" s="913"/>
      <c r="BA42" s="913"/>
      <c r="BB42" s="913"/>
      <c r="BC42" s="913"/>
      <c r="BD42" s="913"/>
      <c r="BE42" s="909"/>
      <c r="BF42" s="909"/>
      <c r="BG42" s="909"/>
      <c r="BH42" s="909"/>
      <c r="BI42" s="910"/>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1"/>
      <c r="AL43" s="912"/>
      <c r="AM43" s="912"/>
      <c r="AN43" s="912"/>
      <c r="AO43" s="912"/>
      <c r="AP43" s="912"/>
      <c r="AQ43" s="912"/>
      <c r="AR43" s="912"/>
      <c r="AS43" s="912"/>
      <c r="AT43" s="912"/>
      <c r="AU43" s="912"/>
      <c r="AV43" s="912"/>
      <c r="AW43" s="912"/>
      <c r="AX43" s="912"/>
      <c r="AY43" s="912"/>
      <c r="AZ43" s="913"/>
      <c r="BA43" s="913"/>
      <c r="BB43" s="913"/>
      <c r="BC43" s="913"/>
      <c r="BD43" s="913"/>
      <c r="BE43" s="909"/>
      <c r="BF43" s="909"/>
      <c r="BG43" s="909"/>
      <c r="BH43" s="909"/>
      <c r="BI43" s="910"/>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1"/>
      <c r="AL44" s="912"/>
      <c r="AM44" s="912"/>
      <c r="AN44" s="912"/>
      <c r="AO44" s="912"/>
      <c r="AP44" s="912"/>
      <c r="AQ44" s="912"/>
      <c r="AR44" s="912"/>
      <c r="AS44" s="912"/>
      <c r="AT44" s="912"/>
      <c r="AU44" s="912"/>
      <c r="AV44" s="912"/>
      <c r="AW44" s="912"/>
      <c r="AX44" s="912"/>
      <c r="AY44" s="912"/>
      <c r="AZ44" s="913"/>
      <c r="BA44" s="913"/>
      <c r="BB44" s="913"/>
      <c r="BC44" s="913"/>
      <c r="BD44" s="913"/>
      <c r="BE44" s="909"/>
      <c r="BF44" s="909"/>
      <c r="BG44" s="909"/>
      <c r="BH44" s="909"/>
      <c r="BI44" s="910"/>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1"/>
      <c r="AL45" s="912"/>
      <c r="AM45" s="912"/>
      <c r="AN45" s="912"/>
      <c r="AO45" s="912"/>
      <c r="AP45" s="912"/>
      <c r="AQ45" s="912"/>
      <c r="AR45" s="912"/>
      <c r="AS45" s="912"/>
      <c r="AT45" s="912"/>
      <c r="AU45" s="912"/>
      <c r="AV45" s="912"/>
      <c r="AW45" s="912"/>
      <c r="AX45" s="912"/>
      <c r="AY45" s="912"/>
      <c r="AZ45" s="913"/>
      <c r="BA45" s="913"/>
      <c r="BB45" s="913"/>
      <c r="BC45" s="913"/>
      <c r="BD45" s="913"/>
      <c r="BE45" s="909"/>
      <c r="BF45" s="909"/>
      <c r="BG45" s="909"/>
      <c r="BH45" s="909"/>
      <c r="BI45" s="910"/>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1"/>
      <c r="AL46" s="912"/>
      <c r="AM46" s="912"/>
      <c r="AN46" s="912"/>
      <c r="AO46" s="912"/>
      <c r="AP46" s="912"/>
      <c r="AQ46" s="912"/>
      <c r="AR46" s="912"/>
      <c r="AS46" s="912"/>
      <c r="AT46" s="912"/>
      <c r="AU46" s="912"/>
      <c r="AV46" s="912"/>
      <c r="AW46" s="912"/>
      <c r="AX46" s="912"/>
      <c r="AY46" s="912"/>
      <c r="AZ46" s="913"/>
      <c r="BA46" s="913"/>
      <c r="BB46" s="913"/>
      <c r="BC46" s="913"/>
      <c r="BD46" s="913"/>
      <c r="BE46" s="909"/>
      <c r="BF46" s="909"/>
      <c r="BG46" s="909"/>
      <c r="BH46" s="909"/>
      <c r="BI46" s="910"/>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1"/>
      <c r="AL47" s="912"/>
      <c r="AM47" s="912"/>
      <c r="AN47" s="912"/>
      <c r="AO47" s="912"/>
      <c r="AP47" s="912"/>
      <c r="AQ47" s="912"/>
      <c r="AR47" s="912"/>
      <c r="AS47" s="912"/>
      <c r="AT47" s="912"/>
      <c r="AU47" s="912"/>
      <c r="AV47" s="912"/>
      <c r="AW47" s="912"/>
      <c r="AX47" s="912"/>
      <c r="AY47" s="912"/>
      <c r="AZ47" s="913"/>
      <c r="BA47" s="913"/>
      <c r="BB47" s="913"/>
      <c r="BC47" s="913"/>
      <c r="BD47" s="913"/>
      <c r="BE47" s="909"/>
      <c r="BF47" s="909"/>
      <c r="BG47" s="909"/>
      <c r="BH47" s="909"/>
      <c r="BI47" s="910"/>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1"/>
      <c r="AL48" s="912"/>
      <c r="AM48" s="912"/>
      <c r="AN48" s="912"/>
      <c r="AO48" s="912"/>
      <c r="AP48" s="912"/>
      <c r="AQ48" s="912"/>
      <c r="AR48" s="912"/>
      <c r="AS48" s="912"/>
      <c r="AT48" s="912"/>
      <c r="AU48" s="912"/>
      <c r="AV48" s="912"/>
      <c r="AW48" s="912"/>
      <c r="AX48" s="912"/>
      <c r="AY48" s="912"/>
      <c r="AZ48" s="913"/>
      <c r="BA48" s="913"/>
      <c r="BB48" s="913"/>
      <c r="BC48" s="913"/>
      <c r="BD48" s="913"/>
      <c r="BE48" s="909"/>
      <c r="BF48" s="909"/>
      <c r="BG48" s="909"/>
      <c r="BH48" s="909"/>
      <c r="BI48" s="910"/>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1"/>
      <c r="AL49" s="912"/>
      <c r="AM49" s="912"/>
      <c r="AN49" s="912"/>
      <c r="AO49" s="912"/>
      <c r="AP49" s="912"/>
      <c r="AQ49" s="912"/>
      <c r="AR49" s="912"/>
      <c r="AS49" s="912"/>
      <c r="AT49" s="912"/>
      <c r="AU49" s="912"/>
      <c r="AV49" s="912"/>
      <c r="AW49" s="912"/>
      <c r="AX49" s="912"/>
      <c r="AY49" s="912"/>
      <c r="AZ49" s="913"/>
      <c r="BA49" s="913"/>
      <c r="BB49" s="913"/>
      <c r="BC49" s="913"/>
      <c r="BD49" s="913"/>
      <c r="BE49" s="909"/>
      <c r="BF49" s="909"/>
      <c r="BG49" s="909"/>
      <c r="BH49" s="909"/>
      <c r="BI49" s="910"/>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4"/>
      <c r="R50" s="915"/>
      <c r="S50" s="915"/>
      <c r="T50" s="915"/>
      <c r="U50" s="915"/>
      <c r="V50" s="915"/>
      <c r="W50" s="915"/>
      <c r="X50" s="915"/>
      <c r="Y50" s="915"/>
      <c r="Z50" s="915"/>
      <c r="AA50" s="915"/>
      <c r="AB50" s="915"/>
      <c r="AC50" s="915"/>
      <c r="AD50" s="915"/>
      <c r="AE50" s="916"/>
      <c r="AF50" s="841"/>
      <c r="AG50" s="842"/>
      <c r="AH50" s="842"/>
      <c r="AI50" s="842"/>
      <c r="AJ50" s="843"/>
      <c r="AK50" s="917"/>
      <c r="AL50" s="915"/>
      <c r="AM50" s="915"/>
      <c r="AN50" s="915"/>
      <c r="AO50" s="915"/>
      <c r="AP50" s="915"/>
      <c r="AQ50" s="915"/>
      <c r="AR50" s="915"/>
      <c r="AS50" s="915"/>
      <c r="AT50" s="915"/>
      <c r="AU50" s="915"/>
      <c r="AV50" s="915"/>
      <c r="AW50" s="915"/>
      <c r="AX50" s="915"/>
      <c r="AY50" s="915"/>
      <c r="AZ50" s="918"/>
      <c r="BA50" s="918"/>
      <c r="BB50" s="918"/>
      <c r="BC50" s="918"/>
      <c r="BD50" s="918"/>
      <c r="BE50" s="909"/>
      <c r="BF50" s="909"/>
      <c r="BG50" s="909"/>
      <c r="BH50" s="909"/>
      <c r="BI50" s="910"/>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4"/>
      <c r="R51" s="915"/>
      <c r="S51" s="915"/>
      <c r="T51" s="915"/>
      <c r="U51" s="915"/>
      <c r="V51" s="915"/>
      <c r="W51" s="915"/>
      <c r="X51" s="915"/>
      <c r="Y51" s="915"/>
      <c r="Z51" s="915"/>
      <c r="AA51" s="915"/>
      <c r="AB51" s="915"/>
      <c r="AC51" s="915"/>
      <c r="AD51" s="915"/>
      <c r="AE51" s="916"/>
      <c r="AF51" s="841"/>
      <c r="AG51" s="842"/>
      <c r="AH51" s="842"/>
      <c r="AI51" s="842"/>
      <c r="AJ51" s="843"/>
      <c r="AK51" s="917"/>
      <c r="AL51" s="915"/>
      <c r="AM51" s="915"/>
      <c r="AN51" s="915"/>
      <c r="AO51" s="915"/>
      <c r="AP51" s="915"/>
      <c r="AQ51" s="915"/>
      <c r="AR51" s="915"/>
      <c r="AS51" s="915"/>
      <c r="AT51" s="915"/>
      <c r="AU51" s="915"/>
      <c r="AV51" s="915"/>
      <c r="AW51" s="915"/>
      <c r="AX51" s="915"/>
      <c r="AY51" s="915"/>
      <c r="AZ51" s="918"/>
      <c r="BA51" s="918"/>
      <c r="BB51" s="918"/>
      <c r="BC51" s="918"/>
      <c r="BD51" s="918"/>
      <c r="BE51" s="909"/>
      <c r="BF51" s="909"/>
      <c r="BG51" s="909"/>
      <c r="BH51" s="909"/>
      <c r="BI51" s="910"/>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4"/>
      <c r="R52" s="915"/>
      <c r="S52" s="915"/>
      <c r="T52" s="915"/>
      <c r="U52" s="915"/>
      <c r="V52" s="915"/>
      <c r="W52" s="915"/>
      <c r="X52" s="915"/>
      <c r="Y52" s="915"/>
      <c r="Z52" s="915"/>
      <c r="AA52" s="915"/>
      <c r="AB52" s="915"/>
      <c r="AC52" s="915"/>
      <c r="AD52" s="915"/>
      <c r="AE52" s="916"/>
      <c r="AF52" s="841"/>
      <c r="AG52" s="842"/>
      <c r="AH52" s="842"/>
      <c r="AI52" s="842"/>
      <c r="AJ52" s="843"/>
      <c r="AK52" s="917"/>
      <c r="AL52" s="915"/>
      <c r="AM52" s="915"/>
      <c r="AN52" s="915"/>
      <c r="AO52" s="915"/>
      <c r="AP52" s="915"/>
      <c r="AQ52" s="915"/>
      <c r="AR52" s="915"/>
      <c r="AS52" s="915"/>
      <c r="AT52" s="915"/>
      <c r="AU52" s="915"/>
      <c r="AV52" s="915"/>
      <c r="AW52" s="915"/>
      <c r="AX52" s="915"/>
      <c r="AY52" s="915"/>
      <c r="AZ52" s="918"/>
      <c r="BA52" s="918"/>
      <c r="BB52" s="918"/>
      <c r="BC52" s="918"/>
      <c r="BD52" s="918"/>
      <c r="BE52" s="909"/>
      <c r="BF52" s="909"/>
      <c r="BG52" s="909"/>
      <c r="BH52" s="909"/>
      <c r="BI52" s="910"/>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4"/>
      <c r="R53" s="915"/>
      <c r="S53" s="915"/>
      <c r="T53" s="915"/>
      <c r="U53" s="915"/>
      <c r="V53" s="915"/>
      <c r="W53" s="915"/>
      <c r="X53" s="915"/>
      <c r="Y53" s="915"/>
      <c r="Z53" s="915"/>
      <c r="AA53" s="915"/>
      <c r="AB53" s="915"/>
      <c r="AC53" s="915"/>
      <c r="AD53" s="915"/>
      <c r="AE53" s="916"/>
      <c r="AF53" s="841"/>
      <c r="AG53" s="842"/>
      <c r="AH53" s="842"/>
      <c r="AI53" s="842"/>
      <c r="AJ53" s="843"/>
      <c r="AK53" s="917"/>
      <c r="AL53" s="915"/>
      <c r="AM53" s="915"/>
      <c r="AN53" s="915"/>
      <c r="AO53" s="915"/>
      <c r="AP53" s="915"/>
      <c r="AQ53" s="915"/>
      <c r="AR53" s="915"/>
      <c r="AS53" s="915"/>
      <c r="AT53" s="915"/>
      <c r="AU53" s="915"/>
      <c r="AV53" s="915"/>
      <c r="AW53" s="915"/>
      <c r="AX53" s="915"/>
      <c r="AY53" s="915"/>
      <c r="AZ53" s="918"/>
      <c r="BA53" s="918"/>
      <c r="BB53" s="918"/>
      <c r="BC53" s="918"/>
      <c r="BD53" s="918"/>
      <c r="BE53" s="909"/>
      <c r="BF53" s="909"/>
      <c r="BG53" s="909"/>
      <c r="BH53" s="909"/>
      <c r="BI53" s="910"/>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4"/>
      <c r="R54" s="915"/>
      <c r="S54" s="915"/>
      <c r="T54" s="915"/>
      <c r="U54" s="915"/>
      <c r="V54" s="915"/>
      <c r="W54" s="915"/>
      <c r="X54" s="915"/>
      <c r="Y54" s="915"/>
      <c r="Z54" s="915"/>
      <c r="AA54" s="915"/>
      <c r="AB54" s="915"/>
      <c r="AC54" s="915"/>
      <c r="AD54" s="915"/>
      <c r="AE54" s="916"/>
      <c r="AF54" s="841"/>
      <c r="AG54" s="842"/>
      <c r="AH54" s="842"/>
      <c r="AI54" s="842"/>
      <c r="AJ54" s="843"/>
      <c r="AK54" s="917"/>
      <c r="AL54" s="915"/>
      <c r="AM54" s="915"/>
      <c r="AN54" s="915"/>
      <c r="AO54" s="915"/>
      <c r="AP54" s="915"/>
      <c r="AQ54" s="915"/>
      <c r="AR54" s="915"/>
      <c r="AS54" s="915"/>
      <c r="AT54" s="915"/>
      <c r="AU54" s="915"/>
      <c r="AV54" s="915"/>
      <c r="AW54" s="915"/>
      <c r="AX54" s="915"/>
      <c r="AY54" s="915"/>
      <c r="AZ54" s="918"/>
      <c r="BA54" s="918"/>
      <c r="BB54" s="918"/>
      <c r="BC54" s="918"/>
      <c r="BD54" s="918"/>
      <c r="BE54" s="909"/>
      <c r="BF54" s="909"/>
      <c r="BG54" s="909"/>
      <c r="BH54" s="909"/>
      <c r="BI54" s="910"/>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4"/>
      <c r="R55" s="915"/>
      <c r="S55" s="915"/>
      <c r="T55" s="915"/>
      <c r="U55" s="915"/>
      <c r="V55" s="915"/>
      <c r="W55" s="915"/>
      <c r="X55" s="915"/>
      <c r="Y55" s="915"/>
      <c r="Z55" s="915"/>
      <c r="AA55" s="915"/>
      <c r="AB55" s="915"/>
      <c r="AC55" s="915"/>
      <c r="AD55" s="915"/>
      <c r="AE55" s="916"/>
      <c r="AF55" s="841"/>
      <c r="AG55" s="842"/>
      <c r="AH55" s="842"/>
      <c r="AI55" s="842"/>
      <c r="AJ55" s="843"/>
      <c r="AK55" s="917"/>
      <c r="AL55" s="915"/>
      <c r="AM55" s="915"/>
      <c r="AN55" s="915"/>
      <c r="AO55" s="915"/>
      <c r="AP55" s="915"/>
      <c r="AQ55" s="915"/>
      <c r="AR55" s="915"/>
      <c r="AS55" s="915"/>
      <c r="AT55" s="915"/>
      <c r="AU55" s="915"/>
      <c r="AV55" s="915"/>
      <c r="AW55" s="915"/>
      <c r="AX55" s="915"/>
      <c r="AY55" s="915"/>
      <c r="AZ55" s="918"/>
      <c r="BA55" s="918"/>
      <c r="BB55" s="918"/>
      <c r="BC55" s="918"/>
      <c r="BD55" s="918"/>
      <c r="BE55" s="909"/>
      <c r="BF55" s="909"/>
      <c r="BG55" s="909"/>
      <c r="BH55" s="909"/>
      <c r="BI55" s="910"/>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4"/>
      <c r="R56" s="915"/>
      <c r="S56" s="915"/>
      <c r="T56" s="915"/>
      <c r="U56" s="915"/>
      <c r="V56" s="915"/>
      <c r="W56" s="915"/>
      <c r="X56" s="915"/>
      <c r="Y56" s="915"/>
      <c r="Z56" s="915"/>
      <c r="AA56" s="915"/>
      <c r="AB56" s="915"/>
      <c r="AC56" s="915"/>
      <c r="AD56" s="915"/>
      <c r="AE56" s="916"/>
      <c r="AF56" s="841"/>
      <c r="AG56" s="842"/>
      <c r="AH56" s="842"/>
      <c r="AI56" s="842"/>
      <c r="AJ56" s="843"/>
      <c r="AK56" s="917"/>
      <c r="AL56" s="915"/>
      <c r="AM56" s="915"/>
      <c r="AN56" s="915"/>
      <c r="AO56" s="915"/>
      <c r="AP56" s="915"/>
      <c r="AQ56" s="915"/>
      <c r="AR56" s="915"/>
      <c r="AS56" s="915"/>
      <c r="AT56" s="915"/>
      <c r="AU56" s="915"/>
      <c r="AV56" s="915"/>
      <c r="AW56" s="915"/>
      <c r="AX56" s="915"/>
      <c r="AY56" s="915"/>
      <c r="AZ56" s="918"/>
      <c r="BA56" s="918"/>
      <c r="BB56" s="918"/>
      <c r="BC56" s="918"/>
      <c r="BD56" s="918"/>
      <c r="BE56" s="909"/>
      <c r="BF56" s="909"/>
      <c r="BG56" s="909"/>
      <c r="BH56" s="909"/>
      <c r="BI56" s="910"/>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4"/>
      <c r="R57" s="915"/>
      <c r="S57" s="915"/>
      <c r="T57" s="915"/>
      <c r="U57" s="915"/>
      <c r="V57" s="915"/>
      <c r="W57" s="915"/>
      <c r="X57" s="915"/>
      <c r="Y57" s="915"/>
      <c r="Z57" s="915"/>
      <c r="AA57" s="915"/>
      <c r="AB57" s="915"/>
      <c r="AC57" s="915"/>
      <c r="AD57" s="915"/>
      <c r="AE57" s="916"/>
      <c r="AF57" s="841"/>
      <c r="AG57" s="842"/>
      <c r="AH57" s="842"/>
      <c r="AI57" s="842"/>
      <c r="AJ57" s="843"/>
      <c r="AK57" s="917"/>
      <c r="AL57" s="915"/>
      <c r="AM57" s="915"/>
      <c r="AN57" s="915"/>
      <c r="AO57" s="915"/>
      <c r="AP57" s="915"/>
      <c r="AQ57" s="915"/>
      <c r="AR57" s="915"/>
      <c r="AS57" s="915"/>
      <c r="AT57" s="915"/>
      <c r="AU57" s="915"/>
      <c r="AV57" s="915"/>
      <c r="AW57" s="915"/>
      <c r="AX57" s="915"/>
      <c r="AY57" s="915"/>
      <c r="AZ57" s="918"/>
      <c r="BA57" s="918"/>
      <c r="BB57" s="918"/>
      <c r="BC57" s="918"/>
      <c r="BD57" s="918"/>
      <c r="BE57" s="909"/>
      <c r="BF57" s="909"/>
      <c r="BG57" s="909"/>
      <c r="BH57" s="909"/>
      <c r="BI57" s="910"/>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4"/>
      <c r="R58" s="915"/>
      <c r="S58" s="915"/>
      <c r="T58" s="915"/>
      <c r="U58" s="915"/>
      <c r="V58" s="915"/>
      <c r="W58" s="915"/>
      <c r="X58" s="915"/>
      <c r="Y58" s="915"/>
      <c r="Z58" s="915"/>
      <c r="AA58" s="915"/>
      <c r="AB58" s="915"/>
      <c r="AC58" s="915"/>
      <c r="AD58" s="915"/>
      <c r="AE58" s="916"/>
      <c r="AF58" s="841"/>
      <c r="AG58" s="842"/>
      <c r="AH58" s="842"/>
      <c r="AI58" s="842"/>
      <c r="AJ58" s="843"/>
      <c r="AK58" s="917"/>
      <c r="AL58" s="915"/>
      <c r="AM58" s="915"/>
      <c r="AN58" s="915"/>
      <c r="AO58" s="915"/>
      <c r="AP58" s="915"/>
      <c r="AQ58" s="915"/>
      <c r="AR58" s="915"/>
      <c r="AS58" s="915"/>
      <c r="AT58" s="915"/>
      <c r="AU58" s="915"/>
      <c r="AV58" s="915"/>
      <c r="AW58" s="915"/>
      <c r="AX58" s="915"/>
      <c r="AY58" s="915"/>
      <c r="AZ58" s="918"/>
      <c r="BA58" s="918"/>
      <c r="BB58" s="918"/>
      <c r="BC58" s="918"/>
      <c r="BD58" s="918"/>
      <c r="BE58" s="909"/>
      <c r="BF58" s="909"/>
      <c r="BG58" s="909"/>
      <c r="BH58" s="909"/>
      <c r="BI58" s="910"/>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4"/>
      <c r="R59" s="915"/>
      <c r="S59" s="915"/>
      <c r="T59" s="915"/>
      <c r="U59" s="915"/>
      <c r="V59" s="915"/>
      <c r="W59" s="915"/>
      <c r="X59" s="915"/>
      <c r="Y59" s="915"/>
      <c r="Z59" s="915"/>
      <c r="AA59" s="915"/>
      <c r="AB59" s="915"/>
      <c r="AC59" s="915"/>
      <c r="AD59" s="915"/>
      <c r="AE59" s="916"/>
      <c r="AF59" s="841"/>
      <c r="AG59" s="842"/>
      <c r="AH59" s="842"/>
      <c r="AI59" s="842"/>
      <c r="AJ59" s="843"/>
      <c r="AK59" s="917"/>
      <c r="AL59" s="915"/>
      <c r="AM59" s="915"/>
      <c r="AN59" s="915"/>
      <c r="AO59" s="915"/>
      <c r="AP59" s="915"/>
      <c r="AQ59" s="915"/>
      <c r="AR59" s="915"/>
      <c r="AS59" s="915"/>
      <c r="AT59" s="915"/>
      <c r="AU59" s="915"/>
      <c r="AV59" s="915"/>
      <c r="AW59" s="915"/>
      <c r="AX59" s="915"/>
      <c r="AY59" s="915"/>
      <c r="AZ59" s="918"/>
      <c r="BA59" s="918"/>
      <c r="BB59" s="918"/>
      <c r="BC59" s="918"/>
      <c r="BD59" s="918"/>
      <c r="BE59" s="909"/>
      <c r="BF59" s="909"/>
      <c r="BG59" s="909"/>
      <c r="BH59" s="909"/>
      <c r="BI59" s="910"/>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4"/>
      <c r="R60" s="915"/>
      <c r="S60" s="915"/>
      <c r="T60" s="915"/>
      <c r="U60" s="915"/>
      <c r="V60" s="915"/>
      <c r="W60" s="915"/>
      <c r="X60" s="915"/>
      <c r="Y60" s="915"/>
      <c r="Z60" s="915"/>
      <c r="AA60" s="915"/>
      <c r="AB60" s="915"/>
      <c r="AC60" s="915"/>
      <c r="AD60" s="915"/>
      <c r="AE60" s="916"/>
      <c r="AF60" s="841"/>
      <c r="AG60" s="842"/>
      <c r="AH60" s="842"/>
      <c r="AI60" s="842"/>
      <c r="AJ60" s="843"/>
      <c r="AK60" s="917"/>
      <c r="AL60" s="915"/>
      <c r="AM60" s="915"/>
      <c r="AN60" s="915"/>
      <c r="AO60" s="915"/>
      <c r="AP60" s="915"/>
      <c r="AQ60" s="915"/>
      <c r="AR60" s="915"/>
      <c r="AS60" s="915"/>
      <c r="AT60" s="915"/>
      <c r="AU60" s="915"/>
      <c r="AV60" s="915"/>
      <c r="AW60" s="915"/>
      <c r="AX60" s="915"/>
      <c r="AY60" s="915"/>
      <c r="AZ60" s="918"/>
      <c r="BA60" s="918"/>
      <c r="BB60" s="918"/>
      <c r="BC60" s="918"/>
      <c r="BD60" s="918"/>
      <c r="BE60" s="909"/>
      <c r="BF60" s="909"/>
      <c r="BG60" s="909"/>
      <c r="BH60" s="909"/>
      <c r="BI60" s="910"/>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4"/>
      <c r="R61" s="915"/>
      <c r="S61" s="915"/>
      <c r="T61" s="915"/>
      <c r="U61" s="915"/>
      <c r="V61" s="915"/>
      <c r="W61" s="915"/>
      <c r="X61" s="915"/>
      <c r="Y61" s="915"/>
      <c r="Z61" s="915"/>
      <c r="AA61" s="915"/>
      <c r="AB61" s="915"/>
      <c r="AC61" s="915"/>
      <c r="AD61" s="915"/>
      <c r="AE61" s="916"/>
      <c r="AF61" s="841"/>
      <c r="AG61" s="842"/>
      <c r="AH61" s="842"/>
      <c r="AI61" s="842"/>
      <c r="AJ61" s="843"/>
      <c r="AK61" s="917"/>
      <c r="AL61" s="915"/>
      <c r="AM61" s="915"/>
      <c r="AN61" s="915"/>
      <c r="AO61" s="915"/>
      <c r="AP61" s="915"/>
      <c r="AQ61" s="915"/>
      <c r="AR61" s="915"/>
      <c r="AS61" s="915"/>
      <c r="AT61" s="915"/>
      <c r="AU61" s="915"/>
      <c r="AV61" s="915"/>
      <c r="AW61" s="915"/>
      <c r="AX61" s="915"/>
      <c r="AY61" s="915"/>
      <c r="AZ61" s="918"/>
      <c r="BA61" s="918"/>
      <c r="BB61" s="918"/>
      <c r="BC61" s="918"/>
      <c r="BD61" s="918"/>
      <c r="BE61" s="909"/>
      <c r="BF61" s="909"/>
      <c r="BG61" s="909"/>
      <c r="BH61" s="909"/>
      <c r="BI61" s="910"/>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4"/>
      <c r="R62" s="915"/>
      <c r="S62" s="915"/>
      <c r="T62" s="915"/>
      <c r="U62" s="915"/>
      <c r="V62" s="915"/>
      <c r="W62" s="915"/>
      <c r="X62" s="915"/>
      <c r="Y62" s="915"/>
      <c r="Z62" s="915"/>
      <c r="AA62" s="915"/>
      <c r="AB62" s="915"/>
      <c r="AC62" s="915"/>
      <c r="AD62" s="915"/>
      <c r="AE62" s="916"/>
      <c r="AF62" s="841"/>
      <c r="AG62" s="842"/>
      <c r="AH62" s="842"/>
      <c r="AI62" s="842"/>
      <c r="AJ62" s="843"/>
      <c r="AK62" s="917"/>
      <c r="AL62" s="915"/>
      <c r="AM62" s="915"/>
      <c r="AN62" s="915"/>
      <c r="AO62" s="915"/>
      <c r="AP62" s="915"/>
      <c r="AQ62" s="915"/>
      <c r="AR62" s="915"/>
      <c r="AS62" s="915"/>
      <c r="AT62" s="915"/>
      <c r="AU62" s="915"/>
      <c r="AV62" s="915"/>
      <c r="AW62" s="915"/>
      <c r="AX62" s="915"/>
      <c r="AY62" s="915"/>
      <c r="AZ62" s="918"/>
      <c r="BA62" s="918"/>
      <c r="BB62" s="918"/>
      <c r="BC62" s="918"/>
      <c r="BD62" s="918"/>
      <c r="BE62" s="909"/>
      <c r="BF62" s="909"/>
      <c r="BG62" s="909"/>
      <c r="BH62" s="909"/>
      <c r="BI62" s="910"/>
      <c r="BJ62" s="926" t="s">
        <v>406</v>
      </c>
      <c r="BK62" s="887"/>
      <c r="BL62" s="887"/>
      <c r="BM62" s="887"/>
      <c r="BN62" s="888"/>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1" t="s">
        <v>407</v>
      </c>
      <c r="C63" s="872"/>
      <c r="D63" s="872"/>
      <c r="E63" s="872"/>
      <c r="F63" s="872"/>
      <c r="G63" s="872"/>
      <c r="H63" s="872"/>
      <c r="I63" s="872"/>
      <c r="J63" s="872"/>
      <c r="K63" s="872"/>
      <c r="L63" s="872"/>
      <c r="M63" s="872"/>
      <c r="N63" s="872"/>
      <c r="O63" s="872"/>
      <c r="P63" s="873"/>
      <c r="Q63" s="919"/>
      <c r="R63" s="920"/>
      <c r="S63" s="920"/>
      <c r="T63" s="920"/>
      <c r="U63" s="920"/>
      <c r="V63" s="920"/>
      <c r="W63" s="920"/>
      <c r="X63" s="920"/>
      <c r="Y63" s="920"/>
      <c r="Z63" s="920"/>
      <c r="AA63" s="920"/>
      <c r="AB63" s="920"/>
      <c r="AC63" s="920"/>
      <c r="AD63" s="920"/>
      <c r="AE63" s="921"/>
      <c r="AF63" s="922">
        <v>108</v>
      </c>
      <c r="AG63" s="923"/>
      <c r="AH63" s="923"/>
      <c r="AI63" s="923"/>
      <c r="AJ63" s="924"/>
      <c r="AK63" s="925"/>
      <c r="AL63" s="920"/>
      <c r="AM63" s="920"/>
      <c r="AN63" s="920"/>
      <c r="AO63" s="920"/>
      <c r="AP63" s="923">
        <v>5257</v>
      </c>
      <c r="AQ63" s="923"/>
      <c r="AR63" s="923"/>
      <c r="AS63" s="923"/>
      <c r="AT63" s="923"/>
      <c r="AU63" s="923">
        <v>3015</v>
      </c>
      <c r="AV63" s="923"/>
      <c r="AW63" s="923"/>
      <c r="AX63" s="923"/>
      <c r="AY63" s="923"/>
      <c r="AZ63" s="927"/>
      <c r="BA63" s="927"/>
      <c r="BB63" s="927"/>
      <c r="BC63" s="927"/>
      <c r="BD63" s="927"/>
      <c r="BE63" s="928"/>
      <c r="BF63" s="928"/>
      <c r="BG63" s="928"/>
      <c r="BH63" s="928"/>
      <c r="BI63" s="929"/>
      <c r="BJ63" s="930" t="s">
        <v>408</v>
      </c>
      <c r="BK63" s="931"/>
      <c r="BL63" s="931"/>
      <c r="BM63" s="931"/>
      <c r="BN63" s="932"/>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410</v>
      </c>
      <c r="B66" s="821"/>
      <c r="C66" s="821"/>
      <c r="D66" s="821"/>
      <c r="E66" s="821"/>
      <c r="F66" s="821"/>
      <c r="G66" s="821"/>
      <c r="H66" s="821"/>
      <c r="I66" s="821"/>
      <c r="J66" s="821"/>
      <c r="K66" s="821"/>
      <c r="L66" s="821"/>
      <c r="M66" s="821"/>
      <c r="N66" s="821"/>
      <c r="O66" s="821"/>
      <c r="P66" s="822"/>
      <c r="Q66" s="797" t="s">
        <v>411</v>
      </c>
      <c r="R66" s="798"/>
      <c r="S66" s="798"/>
      <c r="T66" s="798"/>
      <c r="U66" s="799"/>
      <c r="V66" s="797" t="s">
        <v>412</v>
      </c>
      <c r="W66" s="798"/>
      <c r="X66" s="798"/>
      <c r="Y66" s="798"/>
      <c r="Z66" s="799"/>
      <c r="AA66" s="797" t="s">
        <v>413</v>
      </c>
      <c r="AB66" s="798"/>
      <c r="AC66" s="798"/>
      <c r="AD66" s="798"/>
      <c r="AE66" s="799"/>
      <c r="AF66" s="933" t="s">
        <v>414</v>
      </c>
      <c r="AG66" s="894"/>
      <c r="AH66" s="894"/>
      <c r="AI66" s="894"/>
      <c r="AJ66" s="934"/>
      <c r="AK66" s="797" t="s">
        <v>415</v>
      </c>
      <c r="AL66" s="821"/>
      <c r="AM66" s="821"/>
      <c r="AN66" s="821"/>
      <c r="AO66" s="822"/>
      <c r="AP66" s="797" t="s">
        <v>416</v>
      </c>
      <c r="AQ66" s="798"/>
      <c r="AR66" s="798"/>
      <c r="AS66" s="798"/>
      <c r="AT66" s="799"/>
      <c r="AU66" s="797" t="s">
        <v>417</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4"/>
      <c r="BT66" s="945"/>
      <c r="BU66" s="945"/>
      <c r="BV66" s="945"/>
      <c r="BW66" s="945"/>
      <c r="BX66" s="945"/>
      <c r="BY66" s="945"/>
      <c r="BZ66" s="945"/>
      <c r="CA66" s="945"/>
      <c r="CB66" s="945"/>
      <c r="CC66" s="945"/>
      <c r="CD66" s="945"/>
      <c r="CE66" s="945"/>
      <c r="CF66" s="945"/>
      <c r="CG66" s="946"/>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38"/>
      <c r="DW66" s="939"/>
      <c r="DX66" s="939"/>
      <c r="DY66" s="939"/>
      <c r="DZ66" s="940"/>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5"/>
      <c r="AG67" s="897"/>
      <c r="AH67" s="897"/>
      <c r="AI67" s="897"/>
      <c r="AJ67" s="936"/>
      <c r="AK67" s="937"/>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4"/>
      <c r="BT67" s="945"/>
      <c r="BU67" s="945"/>
      <c r="BV67" s="945"/>
      <c r="BW67" s="945"/>
      <c r="BX67" s="945"/>
      <c r="BY67" s="945"/>
      <c r="BZ67" s="945"/>
      <c r="CA67" s="945"/>
      <c r="CB67" s="945"/>
      <c r="CC67" s="945"/>
      <c r="CD67" s="945"/>
      <c r="CE67" s="945"/>
      <c r="CF67" s="945"/>
      <c r="CG67" s="946"/>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38"/>
      <c r="DW67" s="939"/>
      <c r="DX67" s="939"/>
      <c r="DY67" s="939"/>
      <c r="DZ67" s="940"/>
      <c r="EA67" s="246"/>
    </row>
    <row r="68" spans="1:131" s="247" customFormat="1" ht="26.25" customHeight="1" thickTop="1" x14ac:dyDescent="0.15">
      <c r="A68" s="258">
        <v>1</v>
      </c>
      <c r="B68" s="950" t="s">
        <v>584</v>
      </c>
      <c r="C68" s="951"/>
      <c r="D68" s="951"/>
      <c r="E68" s="951"/>
      <c r="F68" s="951"/>
      <c r="G68" s="951"/>
      <c r="H68" s="951"/>
      <c r="I68" s="951"/>
      <c r="J68" s="951"/>
      <c r="K68" s="951"/>
      <c r="L68" s="951"/>
      <c r="M68" s="951"/>
      <c r="N68" s="951"/>
      <c r="O68" s="951"/>
      <c r="P68" s="952"/>
      <c r="Q68" s="953">
        <v>187</v>
      </c>
      <c r="R68" s="947"/>
      <c r="S68" s="947"/>
      <c r="T68" s="947"/>
      <c r="U68" s="947"/>
      <c r="V68" s="947">
        <v>164</v>
      </c>
      <c r="W68" s="947"/>
      <c r="X68" s="947"/>
      <c r="Y68" s="947"/>
      <c r="Z68" s="947"/>
      <c r="AA68" s="947">
        <v>23</v>
      </c>
      <c r="AB68" s="947"/>
      <c r="AC68" s="947"/>
      <c r="AD68" s="947"/>
      <c r="AE68" s="947"/>
      <c r="AF68" s="947">
        <v>23</v>
      </c>
      <c r="AG68" s="947"/>
      <c r="AH68" s="947"/>
      <c r="AI68" s="947"/>
      <c r="AJ68" s="947"/>
      <c r="AK68" s="947" t="s">
        <v>583</v>
      </c>
      <c r="AL68" s="947"/>
      <c r="AM68" s="947"/>
      <c r="AN68" s="947"/>
      <c r="AO68" s="947"/>
      <c r="AP68" s="947">
        <v>25</v>
      </c>
      <c r="AQ68" s="947"/>
      <c r="AR68" s="947"/>
      <c r="AS68" s="947"/>
      <c r="AT68" s="947"/>
      <c r="AU68" s="947">
        <v>12</v>
      </c>
      <c r="AV68" s="947"/>
      <c r="AW68" s="947"/>
      <c r="AX68" s="947"/>
      <c r="AY68" s="947"/>
      <c r="AZ68" s="948"/>
      <c r="BA68" s="948"/>
      <c r="BB68" s="948"/>
      <c r="BC68" s="948"/>
      <c r="BD68" s="949"/>
      <c r="BE68" s="265"/>
      <c r="BF68" s="265"/>
      <c r="BG68" s="265"/>
      <c r="BH68" s="265"/>
      <c r="BI68" s="265"/>
      <c r="BJ68" s="265"/>
      <c r="BK68" s="265"/>
      <c r="BL68" s="265"/>
      <c r="BM68" s="265"/>
      <c r="BN68" s="265"/>
      <c r="BO68" s="265"/>
      <c r="BP68" s="265"/>
      <c r="BQ68" s="262">
        <v>62</v>
      </c>
      <c r="BR68" s="267"/>
      <c r="BS68" s="944"/>
      <c r="BT68" s="945"/>
      <c r="BU68" s="945"/>
      <c r="BV68" s="945"/>
      <c r="BW68" s="945"/>
      <c r="BX68" s="945"/>
      <c r="BY68" s="945"/>
      <c r="BZ68" s="945"/>
      <c r="CA68" s="945"/>
      <c r="CB68" s="945"/>
      <c r="CC68" s="945"/>
      <c r="CD68" s="945"/>
      <c r="CE68" s="945"/>
      <c r="CF68" s="945"/>
      <c r="CG68" s="946"/>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38"/>
      <c r="DW68" s="939"/>
      <c r="DX68" s="939"/>
      <c r="DY68" s="939"/>
      <c r="DZ68" s="940"/>
      <c r="EA68" s="246"/>
    </row>
    <row r="69" spans="1:131" s="247" customFormat="1" ht="26.25" customHeight="1" x14ac:dyDescent="0.15">
      <c r="A69" s="261">
        <v>2</v>
      </c>
      <c r="B69" s="954" t="s">
        <v>585</v>
      </c>
      <c r="C69" s="955"/>
      <c r="D69" s="955"/>
      <c r="E69" s="955"/>
      <c r="F69" s="955"/>
      <c r="G69" s="955"/>
      <c r="H69" s="955"/>
      <c r="I69" s="955"/>
      <c r="J69" s="955"/>
      <c r="K69" s="955"/>
      <c r="L69" s="955"/>
      <c r="M69" s="955"/>
      <c r="N69" s="955"/>
      <c r="O69" s="955"/>
      <c r="P69" s="956"/>
      <c r="Q69" s="957">
        <v>487</v>
      </c>
      <c r="R69" s="912"/>
      <c r="S69" s="912"/>
      <c r="T69" s="912"/>
      <c r="U69" s="912"/>
      <c r="V69" s="912">
        <v>472</v>
      </c>
      <c r="W69" s="912"/>
      <c r="X69" s="912"/>
      <c r="Y69" s="912"/>
      <c r="Z69" s="912"/>
      <c r="AA69" s="912">
        <v>14</v>
      </c>
      <c r="AB69" s="912"/>
      <c r="AC69" s="912"/>
      <c r="AD69" s="912"/>
      <c r="AE69" s="912"/>
      <c r="AF69" s="912">
        <v>14</v>
      </c>
      <c r="AG69" s="912"/>
      <c r="AH69" s="912"/>
      <c r="AI69" s="912"/>
      <c r="AJ69" s="912"/>
      <c r="AK69" s="912">
        <v>39</v>
      </c>
      <c r="AL69" s="912"/>
      <c r="AM69" s="912"/>
      <c r="AN69" s="912"/>
      <c r="AO69" s="912"/>
      <c r="AP69" s="912">
        <v>64</v>
      </c>
      <c r="AQ69" s="912"/>
      <c r="AR69" s="912"/>
      <c r="AS69" s="912"/>
      <c r="AT69" s="912"/>
      <c r="AU69" s="912">
        <v>18</v>
      </c>
      <c r="AV69" s="912"/>
      <c r="AW69" s="912"/>
      <c r="AX69" s="912"/>
      <c r="AY69" s="912"/>
      <c r="AZ69" s="958"/>
      <c r="BA69" s="958"/>
      <c r="BB69" s="958"/>
      <c r="BC69" s="958"/>
      <c r="BD69" s="959"/>
      <c r="BE69" s="265"/>
      <c r="BF69" s="265"/>
      <c r="BG69" s="265"/>
      <c r="BH69" s="265"/>
      <c r="BI69" s="265"/>
      <c r="BJ69" s="265"/>
      <c r="BK69" s="265"/>
      <c r="BL69" s="265"/>
      <c r="BM69" s="265"/>
      <c r="BN69" s="265"/>
      <c r="BO69" s="265"/>
      <c r="BP69" s="265"/>
      <c r="BQ69" s="262">
        <v>63</v>
      </c>
      <c r="BR69" s="267"/>
      <c r="BS69" s="944"/>
      <c r="BT69" s="945"/>
      <c r="BU69" s="945"/>
      <c r="BV69" s="945"/>
      <c r="BW69" s="945"/>
      <c r="BX69" s="945"/>
      <c r="BY69" s="945"/>
      <c r="BZ69" s="945"/>
      <c r="CA69" s="945"/>
      <c r="CB69" s="945"/>
      <c r="CC69" s="945"/>
      <c r="CD69" s="945"/>
      <c r="CE69" s="945"/>
      <c r="CF69" s="945"/>
      <c r="CG69" s="946"/>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38"/>
      <c r="DW69" s="939"/>
      <c r="DX69" s="939"/>
      <c r="DY69" s="939"/>
      <c r="DZ69" s="940"/>
      <c r="EA69" s="246"/>
    </row>
    <row r="70" spans="1:131" s="247" customFormat="1" ht="26.25" customHeight="1" x14ac:dyDescent="0.15">
      <c r="A70" s="261">
        <v>3</v>
      </c>
      <c r="B70" s="954" t="s">
        <v>586</v>
      </c>
      <c r="C70" s="955"/>
      <c r="D70" s="955"/>
      <c r="E70" s="955"/>
      <c r="F70" s="955"/>
      <c r="G70" s="955"/>
      <c r="H70" s="955"/>
      <c r="I70" s="955"/>
      <c r="J70" s="955"/>
      <c r="K70" s="955"/>
      <c r="L70" s="955"/>
      <c r="M70" s="955"/>
      <c r="N70" s="955"/>
      <c r="O70" s="955"/>
      <c r="P70" s="956"/>
      <c r="Q70" s="957">
        <v>823</v>
      </c>
      <c r="R70" s="912"/>
      <c r="S70" s="912"/>
      <c r="T70" s="912"/>
      <c r="U70" s="912"/>
      <c r="V70" s="912">
        <v>812</v>
      </c>
      <c r="W70" s="912"/>
      <c r="X70" s="912"/>
      <c r="Y70" s="912"/>
      <c r="Z70" s="912"/>
      <c r="AA70" s="912">
        <v>11</v>
      </c>
      <c r="AB70" s="912"/>
      <c r="AC70" s="912"/>
      <c r="AD70" s="912"/>
      <c r="AE70" s="912"/>
      <c r="AF70" s="912">
        <v>11</v>
      </c>
      <c r="AG70" s="912"/>
      <c r="AH70" s="912"/>
      <c r="AI70" s="912"/>
      <c r="AJ70" s="912"/>
      <c r="AK70" s="912">
        <v>8</v>
      </c>
      <c r="AL70" s="912"/>
      <c r="AM70" s="912"/>
      <c r="AN70" s="912"/>
      <c r="AO70" s="912"/>
      <c r="AP70" s="912" t="s">
        <v>583</v>
      </c>
      <c r="AQ70" s="912"/>
      <c r="AR70" s="912"/>
      <c r="AS70" s="912"/>
      <c r="AT70" s="912"/>
      <c r="AU70" s="912" t="s">
        <v>583</v>
      </c>
      <c r="AV70" s="912"/>
      <c r="AW70" s="912"/>
      <c r="AX70" s="912"/>
      <c r="AY70" s="912"/>
      <c r="AZ70" s="958"/>
      <c r="BA70" s="958"/>
      <c r="BB70" s="958"/>
      <c r="BC70" s="958"/>
      <c r="BD70" s="959"/>
      <c r="BE70" s="265"/>
      <c r="BF70" s="265"/>
      <c r="BG70" s="265"/>
      <c r="BH70" s="265"/>
      <c r="BI70" s="265"/>
      <c r="BJ70" s="265"/>
      <c r="BK70" s="265"/>
      <c r="BL70" s="265"/>
      <c r="BM70" s="265"/>
      <c r="BN70" s="265"/>
      <c r="BO70" s="265"/>
      <c r="BP70" s="265"/>
      <c r="BQ70" s="262">
        <v>64</v>
      </c>
      <c r="BR70" s="267"/>
      <c r="BS70" s="944"/>
      <c r="BT70" s="945"/>
      <c r="BU70" s="945"/>
      <c r="BV70" s="945"/>
      <c r="BW70" s="945"/>
      <c r="BX70" s="945"/>
      <c r="BY70" s="945"/>
      <c r="BZ70" s="945"/>
      <c r="CA70" s="945"/>
      <c r="CB70" s="945"/>
      <c r="CC70" s="945"/>
      <c r="CD70" s="945"/>
      <c r="CE70" s="945"/>
      <c r="CF70" s="945"/>
      <c r="CG70" s="946"/>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38"/>
      <c r="DW70" s="939"/>
      <c r="DX70" s="939"/>
      <c r="DY70" s="939"/>
      <c r="DZ70" s="940"/>
      <c r="EA70" s="246"/>
    </row>
    <row r="71" spans="1:131" s="247" customFormat="1" ht="26.25" customHeight="1" x14ac:dyDescent="0.15">
      <c r="A71" s="261">
        <v>4</v>
      </c>
      <c r="B71" s="954" t="s">
        <v>587</v>
      </c>
      <c r="C71" s="955"/>
      <c r="D71" s="955"/>
      <c r="E71" s="955"/>
      <c r="F71" s="955"/>
      <c r="G71" s="955"/>
      <c r="H71" s="955"/>
      <c r="I71" s="955"/>
      <c r="J71" s="955"/>
      <c r="K71" s="955"/>
      <c r="L71" s="955"/>
      <c r="M71" s="955"/>
      <c r="N71" s="955"/>
      <c r="O71" s="955"/>
      <c r="P71" s="956"/>
      <c r="Q71" s="957">
        <v>119</v>
      </c>
      <c r="R71" s="912"/>
      <c r="S71" s="912"/>
      <c r="T71" s="912"/>
      <c r="U71" s="912"/>
      <c r="V71" s="912">
        <v>116</v>
      </c>
      <c r="W71" s="912"/>
      <c r="X71" s="912"/>
      <c r="Y71" s="912"/>
      <c r="Z71" s="912"/>
      <c r="AA71" s="912">
        <v>3</v>
      </c>
      <c r="AB71" s="912"/>
      <c r="AC71" s="912"/>
      <c r="AD71" s="912"/>
      <c r="AE71" s="912"/>
      <c r="AF71" s="912">
        <v>3</v>
      </c>
      <c r="AG71" s="912"/>
      <c r="AH71" s="912"/>
      <c r="AI71" s="912"/>
      <c r="AJ71" s="912"/>
      <c r="AK71" s="912">
        <v>25</v>
      </c>
      <c r="AL71" s="912"/>
      <c r="AM71" s="912"/>
      <c r="AN71" s="912"/>
      <c r="AO71" s="912"/>
      <c r="AP71" s="912" t="s">
        <v>600</v>
      </c>
      <c r="AQ71" s="912"/>
      <c r="AR71" s="912"/>
      <c r="AS71" s="912"/>
      <c r="AT71" s="912"/>
      <c r="AU71" s="912" t="s">
        <v>583</v>
      </c>
      <c r="AV71" s="912"/>
      <c r="AW71" s="912"/>
      <c r="AX71" s="912"/>
      <c r="AY71" s="912"/>
      <c r="AZ71" s="958"/>
      <c r="BA71" s="958"/>
      <c r="BB71" s="958"/>
      <c r="BC71" s="958"/>
      <c r="BD71" s="959"/>
      <c r="BE71" s="265"/>
      <c r="BF71" s="265"/>
      <c r="BG71" s="265"/>
      <c r="BH71" s="265"/>
      <c r="BI71" s="265"/>
      <c r="BJ71" s="265"/>
      <c r="BK71" s="265"/>
      <c r="BL71" s="265"/>
      <c r="BM71" s="265"/>
      <c r="BN71" s="265"/>
      <c r="BO71" s="265"/>
      <c r="BP71" s="265"/>
      <c r="BQ71" s="262">
        <v>65</v>
      </c>
      <c r="BR71" s="267"/>
      <c r="BS71" s="944"/>
      <c r="BT71" s="945"/>
      <c r="BU71" s="945"/>
      <c r="BV71" s="945"/>
      <c r="BW71" s="945"/>
      <c r="BX71" s="945"/>
      <c r="BY71" s="945"/>
      <c r="BZ71" s="945"/>
      <c r="CA71" s="945"/>
      <c r="CB71" s="945"/>
      <c r="CC71" s="945"/>
      <c r="CD71" s="945"/>
      <c r="CE71" s="945"/>
      <c r="CF71" s="945"/>
      <c r="CG71" s="946"/>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38"/>
      <c r="DW71" s="939"/>
      <c r="DX71" s="939"/>
      <c r="DY71" s="939"/>
      <c r="DZ71" s="940"/>
      <c r="EA71" s="246"/>
    </row>
    <row r="72" spans="1:131" s="247" customFormat="1" ht="26.25" customHeight="1" x14ac:dyDescent="0.15">
      <c r="A72" s="261">
        <v>5</v>
      </c>
      <c r="B72" s="954" t="s">
        <v>588</v>
      </c>
      <c r="C72" s="955"/>
      <c r="D72" s="955"/>
      <c r="E72" s="955"/>
      <c r="F72" s="955"/>
      <c r="G72" s="955"/>
      <c r="H72" s="955"/>
      <c r="I72" s="955"/>
      <c r="J72" s="955"/>
      <c r="K72" s="955"/>
      <c r="L72" s="955"/>
      <c r="M72" s="955"/>
      <c r="N72" s="955"/>
      <c r="O72" s="955"/>
      <c r="P72" s="956"/>
      <c r="Q72" s="957">
        <v>378</v>
      </c>
      <c r="R72" s="912"/>
      <c r="S72" s="912"/>
      <c r="T72" s="912"/>
      <c r="U72" s="912"/>
      <c r="V72" s="912">
        <v>322</v>
      </c>
      <c r="W72" s="912"/>
      <c r="X72" s="912"/>
      <c r="Y72" s="912"/>
      <c r="Z72" s="912"/>
      <c r="AA72" s="912">
        <v>55</v>
      </c>
      <c r="AB72" s="912"/>
      <c r="AC72" s="912"/>
      <c r="AD72" s="912"/>
      <c r="AE72" s="912"/>
      <c r="AF72" s="912">
        <v>55</v>
      </c>
      <c r="AG72" s="912"/>
      <c r="AH72" s="912"/>
      <c r="AI72" s="912"/>
      <c r="AJ72" s="912"/>
      <c r="AK72" s="912" t="s">
        <v>583</v>
      </c>
      <c r="AL72" s="912"/>
      <c r="AM72" s="912"/>
      <c r="AN72" s="912"/>
      <c r="AO72" s="912"/>
      <c r="AP72" s="912" t="s">
        <v>583</v>
      </c>
      <c r="AQ72" s="912"/>
      <c r="AR72" s="912"/>
      <c r="AS72" s="912"/>
      <c r="AT72" s="912"/>
      <c r="AU72" s="912" t="s">
        <v>583</v>
      </c>
      <c r="AV72" s="912"/>
      <c r="AW72" s="912"/>
      <c r="AX72" s="912"/>
      <c r="AY72" s="912"/>
      <c r="AZ72" s="958"/>
      <c r="BA72" s="958"/>
      <c r="BB72" s="958"/>
      <c r="BC72" s="958"/>
      <c r="BD72" s="959"/>
      <c r="BE72" s="265"/>
      <c r="BF72" s="265"/>
      <c r="BG72" s="265"/>
      <c r="BH72" s="265"/>
      <c r="BI72" s="265"/>
      <c r="BJ72" s="265"/>
      <c r="BK72" s="265"/>
      <c r="BL72" s="265"/>
      <c r="BM72" s="265"/>
      <c r="BN72" s="265"/>
      <c r="BO72" s="265"/>
      <c r="BP72" s="265"/>
      <c r="BQ72" s="262">
        <v>66</v>
      </c>
      <c r="BR72" s="267"/>
      <c r="BS72" s="944"/>
      <c r="BT72" s="945"/>
      <c r="BU72" s="945"/>
      <c r="BV72" s="945"/>
      <c r="BW72" s="945"/>
      <c r="BX72" s="945"/>
      <c r="BY72" s="945"/>
      <c r="BZ72" s="945"/>
      <c r="CA72" s="945"/>
      <c r="CB72" s="945"/>
      <c r="CC72" s="945"/>
      <c r="CD72" s="945"/>
      <c r="CE72" s="945"/>
      <c r="CF72" s="945"/>
      <c r="CG72" s="946"/>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38"/>
      <c r="DW72" s="939"/>
      <c r="DX72" s="939"/>
      <c r="DY72" s="939"/>
      <c r="DZ72" s="940"/>
      <c r="EA72" s="246"/>
    </row>
    <row r="73" spans="1:131" s="247" customFormat="1" ht="26.25" customHeight="1" x14ac:dyDescent="0.15">
      <c r="A73" s="261">
        <v>6</v>
      </c>
      <c r="B73" s="954" t="s">
        <v>589</v>
      </c>
      <c r="C73" s="955"/>
      <c r="D73" s="955"/>
      <c r="E73" s="955"/>
      <c r="F73" s="955"/>
      <c r="G73" s="955"/>
      <c r="H73" s="955"/>
      <c r="I73" s="955"/>
      <c r="J73" s="955"/>
      <c r="K73" s="955"/>
      <c r="L73" s="955"/>
      <c r="M73" s="955"/>
      <c r="N73" s="955"/>
      <c r="O73" s="955"/>
      <c r="P73" s="956"/>
      <c r="Q73" s="957">
        <v>296</v>
      </c>
      <c r="R73" s="912"/>
      <c r="S73" s="912"/>
      <c r="T73" s="912"/>
      <c r="U73" s="912"/>
      <c r="V73" s="912">
        <v>278</v>
      </c>
      <c r="W73" s="912"/>
      <c r="X73" s="912"/>
      <c r="Y73" s="912"/>
      <c r="Z73" s="912"/>
      <c r="AA73" s="912">
        <v>18</v>
      </c>
      <c r="AB73" s="912"/>
      <c r="AC73" s="912"/>
      <c r="AD73" s="912"/>
      <c r="AE73" s="912"/>
      <c r="AF73" s="912">
        <v>18</v>
      </c>
      <c r="AG73" s="912"/>
      <c r="AH73" s="912"/>
      <c r="AI73" s="912"/>
      <c r="AJ73" s="912"/>
      <c r="AK73" s="912">
        <v>85</v>
      </c>
      <c r="AL73" s="912"/>
      <c r="AM73" s="912"/>
      <c r="AN73" s="912"/>
      <c r="AO73" s="912"/>
      <c r="AP73" s="912" t="s">
        <v>583</v>
      </c>
      <c r="AQ73" s="912"/>
      <c r="AR73" s="912"/>
      <c r="AS73" s="912"/>
      <c r="AT73" s="912"/>
      <c r="AU73" s="912" t="s">
        <v>583</v>
      </c>
      <c r="AV73" s="912"/>
      <c r="AW73" s="912"/>
      <c r="AX73" s="912"/>
      <c r="AY73" s="912"/>
      <c r="AZ73" s="958"/>
      <c r="BA73" s="958"/>
      <c r="BB73" s="958"/>
      <c r="BC73" s="958"/>
      <c r="BD73" s="959"/>
      <c r="BE73" s="265"/>
      <c r="BF73" s="265"/>
      <c r="BG73" s="265"/>
      <c r="BH73" s="265"/>
      <c r="BI73" s="265"/>
      <c r="BJ73" s="265"/>
      <c r="BK73" s="265"/>
      <c r="BL73" s="265"/>
      <c r="BM73" s="265"/>
      <c r="BN73" s="265"/>
      <c r="BO73" s="265"/>
      <c r="BP73" s="265"/>
      <c r="BQ73" s="262">
        <v>67</v>
      </c>
      <c r="BR73" s="267"/>
      <c r="BS73" s="944"/>
      <c r="BT73" s="945"/>
      <c r="BU73" s="945"/>
      <c r="BV73" s="945"/>
      <c r="BW73" s="945"/>
      <c r="BX73" s="945"/>
      <c r="BY73" s="945"/>
      <c r="BZ73" s="945"/>
      <c r="CA73" s="945"/>
      <c r="CB73" s="945"/>
      <c r="CC73" s="945"/>
      <c r="CD73" s="945"/>
      <c r="CE73" s="945"/>
      <c r="CF73" s="945"/>
      <c r="CG73" s="946"/>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38"/>
      <c r="DW73" s="939"/>
      <c r="DX73" s="939"/>
      <c r="DY73" s="939"/>
      <c r="DZ73" s="940"/>
      <c r="EA73" s="246"/>
    </row>
    <row r="74" spans="1:131" s="247" customFormat="1" ht="26.25" customHeight="1" x14ac:dyDescent="0.15">
      <c r="A74" s="261">
        <v>7</v>
      </c>
      <c r="B74" s="954" t="s">
        <v>590</v>
      </c>
      <c r="C74" s="955"/>
      <c r="D74" s="955"/>
      <c r="E74" s="955"/>
      <c r="F74" s="955"/>
      <c r="G74" s="955"/>
      <c r="H74" s="955"/>
      <c r="I74" s="955"/>
      <c r="J74" s="955"/>
      <c r="K74" s="955"/>
      <c r="L74" s="955"/>
      <c r="M74" s="955"/>
      <c r="N74" s="955"/>
      <c r="O74" s="955"/>
      <c r="P74" s="956"/>
      <c r="Q74" s="957">
        <v>64</v>
      </c>
      <c r="R74" s="912"/>
      <c r="S74" s="912"/>
      <c r="T74" s="912"/>
      <c r="U74" s="912"/>
      <c r="V74" s="912">
        <v>63</v>
      </c>
      <c r="W74" s="912"/>
      <c r="X74" s="912"/>
      <c r="Y74" s="912"/>
      <c r="Z74" s="912"/>
      <c r="AA74" s="912">
        <v>1</v>
      </c>
      <c r="AB74" s="912"/>
      <c r="AC74" s="912"/>
      <c r="AD74" s="912"/>
      <c r="AE74" s="912"/>
      <c r="AF74" s="912">
        <v>1</v>
      </c>
      <c r="AG74" s="912"/>
      <c r="AH74" s="912"/>
      <c r="AI74" s="912"/>
      <c r="AJ74" s="912"/>
      <c r="AK74" s="912" t="s">
        <v>583</v>
      </c>
      <c r="AL74" s="912"/>
      <c r="AM74" s="912"/>
      <c r="AN74" s="912"/>
      <c r="AO74" s="912"/>
      <c r="AP74" s="912" t="s">
        <v>583</v>
      </c>
      <c r="AQ74" s="912"/>
      <c r="AR74" s="912"/>
      <c r="AS74" s="912"/>
      <c r="AT74" s="912"/>
      <c r="AU74" s="912" t="s">
        <v>583</v>
      </c>
      <c r="AV74" s="912"/>
      <c r="AW74" s="912"/>
      <c r="AX74" s="912"/>
      <c r="AY74" s="912"/>
      <c r="AZ74" s="958"/>
      <c r="BA74" s="958"/>
      <c r="BB74" s="958"/>
      <c r="BC74" s="958"/>
      <c r="BD74" s="959"/>
      <c r="BE74" s="265"/>
      <c r="BF74" s="265"/>
      <c r="BG74" s="265"/>
      <c r="BH74" s="265"/>
      <c r="BI74" s="265"/>
      <c r="BJ74" s="265"/>
      <c r="BK74" s="265"/>
      <c r="BL74" s="265"/>
      <c r="BM74" s="265"/>
      <c r="BN74" s="265"/>
      <c r="BO74" s="265"/>
      <c r="BP74" s="265"/>
      <c r="BQ74" s="262">
        <v>68</v>
      </c>
      <c r="BR74" s="267"/>
      <c r="BS74" s="944"/>
      <c r="BT74" s="945"/>
      <c r="BU74" s="945"/>
      <c r="BV74" s="945"/>
      <c r="BW74" s="945"/>
      <c r="BX74" s="945"/>
      <c r="BY74" s="945"/>
      <c r="BZ74" s="945"/>
      <c r="CA74" s="945"/>
      <c r="CB74" s="945"/>
      <c r="CC74" s="945"/>
      <c r="CD74" s="945"/>
      <c r="CE74" s="945"/>
      <c r="CF74" s="945"/>
      <c r="CG74" s="946"/>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38"/>
      <c r="DW74" s="939"/>
      <c r="DX74" s="939"/>
      <c r="DY74" s="939"/>
      <c r="DZ74" s="940"/>
      <c r="EA74" s="246"/>
    </row>
    <row r="75" spans="1:131" s="247" customFormat="1" ht="26.25" customHeight="1" x14ac:dyDescent="0.15">
      <c r="A75" s="261">
        <v>8</v>
      </c>
      <c r="B75" s="954" t="s">
        <v>591</v>
      </c>
      <c r="C75" s="955"/>
      <c r="D75" s="955"/>
      <c r="E75" s="955"/>
      <c r="F75" s="955"/>
      <c r="G75" s="955"/>
      <c r="H75" s="955"/>
      <c r="I75" s="955"/>
      <c r="J75" s="955"/>
      <c r="K75" s="955"/>
      <c r="L75" s="955"/>
      <c r="M75" s="955"/>
      <c r="N75" s="955"/>
      <c r="O75" s="955"/>
      <c r="P75" s="956"/>
      <c r="Q75" s="960">
        <v>139</v>
      </c>
      <c r="R75" s="961"/>
      <c r="S75" s="961"/>
      <c r="T75" s="961"/>
      <c r="U75" s="911"/>
      <c r="V75" s="962">
        <v>138</v>
      </c>
      <c r="W75" s="961"/>
      <c r="X75" s="961"/>
      <c r="Y75" s="961"/>
      <c r="Z75" s="911"/>
      <c r="AA75" s="962">
        <v>2</v>
      </c>
      <c r="AB75" s="961"/>
      <c r="AC75" s="961"/>
      <c r="AD75" s="961"/>
      <c r="AE75" s="911"/>
      <c r="AF75" s="962">
        <v>2</v>
      </c>
      <c r="AG75" s="961"/>
      <c r="AH75" s="961"/>
      <c r="AI75" s="961"/>
      <c r="AJ75" s="911"/>
      <c r="AK75" s="962" t="s">
        <v>583</v>
      </c>
      <c r="AL75" s="961"/>
      <c r="AM75" s="961"/>
      <c r="AN75" s="961"/>
      <c r="AO75" s="911"/>
      <c r="AP75" s="962" t="s">
        <v>583</v>
      </c>
      <c r="AQ75" s="961"/>
      <c r="AR75" s="961"/>
      <c r="AS75" s="961"/>
      <c r="AT75" s="911"/>
      <c r="AU75" s="962" t="s">
        <v>583</v>
      </c>
      <c r="AV75" s="961"/>
      <c r="AW75" s="961"/>
      <c r="AX75" s="961"/>
      <c r="AY75" s="911"/>
      <c r="AZ75" s="958"/>
      <c r="BA75" s="958"/>
      <c r="BB75" s="958"/>
      <c r="BC75" s="958"/>
      <c r="BD75" s="959"/>
      <c r="BE75" s="265"/>
      <c r="BF75" s="265"/>
      <c r="BG75" s="265"/>
      <c r="BH75" s="265"/>
      <c r="BI75" s="265"/>
      <c r="BJ75" s="265"/>
      <c r="BK75" s="265"/>
      <c r="BL75" s="265"/>
      <c r="BM75" s="265"/>
      <c r="BN75" s="265"/>
      <c r="BO75" s="265"/>
      <c r="BP75" s="265"/>
      <c r="BQ75" s="262">
        <v>69</v>
      </c>
      <c r="BR75" s="267"/>
      <c r="BS75" s="944"/>
      <c r="BT75" s="945"/>
      <c r="BU75" s="945"/>
      <c r="BV75" s="945"/>
      <c r="BW75" s="945"/>
      <c r="BX75" s="945"/>
      <c r="BY75" s="945"/>
      <c r="BZ75" s="945"/>
      <c r="CA75" s="945"/>
      <c r="CB75" s="945"/>
      <c r="CC75" s="945"/>
      <c r="CD75" s="945"/>
      <c r="CE75" s="945"/>
      <c r="CF75" s="945"/>
      <c r="CG75" s="946"/>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38"/>
      <c r="DW75" s="939"/>
      <c r="DX75" s="939"/>
      <c r="DY75" s="939"/>
      <c r="DZ75" s="940"/>
      <c r="EA75" s="246"/>
    </row>
    <row r="76" spans="1:131" s="247" customFormat="1" ht="26.25" customHeight="1" x14ac:dyDescent="0.15">
      <c r="A76" s="261">
        <v>9</v>
      </c>
      <c r="B76" s="954" t="s">
        <v>592</v>
      </c>
      <c r="C76" s="955"/>
      <c r="D76" s="955"/>
      <c r="E76" s="955"/>
      <c r="F76" s="955"/>
      <c r="G76" s="955"/>
      <c r="H76" s="955"/>
      <c r="I76" s="955"/>
      <c r="J76" s="955"/>
      <c r="K76" s="955"/>
      <c r="L76" s="955"/>
      <c r="M76" s="955"/>
      <c r="N76" s="955"/>
      <c r="O76" s="955"/>
      <c r="P76" s="956"/>
      <c r="Q76" s="960">
        <v>6</v>
      </c>
      <c r="R76" s="961"/>
      <c r="S76" s="961"/>
      <c r="T76" s="961"/>
      <c r="U76" s="911"/>
      <c r="V76" s="962">
        <v>4</v>
      </c>
      <c r="W76" s="961"/>
      <c r="X76" s="961"/>
      <c r="Y76" s="961"/>
      <c r="Z76" s="911"/>
      <c r="AA76" s="962">
        <v>2</v>
      </c>
      <c r="AB76" s="961"/>
      <c r="AC76" s="961"/>
      <c r="AD76" s="961"/>
      <c r="AE76" s="911"/>
      <c r="AF76" s="962">
        <v>2</v>
      </c>
      <c r="AG76" s="961"/>
      <c r="AH76" s="961"/>
      <c r="AI76" s="961"/>
      <c r="AJ76" s="911"/>
      <c r="AK76" s="962" t="s">
        <v>583</v>
      </c>
      <c r="AL76" s="961"/>
      <c r="AM76" s="961"/>
      <c r="AN76" s="961"/>
      <c r="AO76" s="911"/>
      <c r="AP76" s="962" t="s">
        <v>583</v>
      </c>
      <c r="AQ76" s="961"/>
      <c r="AR76" s="961"/>
      <c r="AS76" s="961"/>
      <c r="AT76" s="911"/>
      <c r="AU76" s="962" t="s">
        <v>583</v>
      </c>
      <c r="AV76" s="961"/>
      <c r="AW76" s="961"/>
      <c r="AX76" s="961"/>
      <c r="AY76" s="911"/>
      <c r="AZ76" s="958"/>
      <c r="BA76" s="958"/>
      <c r="BB76" s="958"/>
      <c r="BC76" s="958"/>
      <c r="BD76" s="959"/>
      <c r="BE76" s="265"/>
      <c r="BF76" s="265"/>
      <c r="BG76" s="265"/>
      <c r="BH76" s="265"/>
      <c r="BI76" s="265"/>
      <c r="BJ76" s="265"/>
      <c r="BK76" s="265"/>
      <c r="BL76" s="265"/>
      <c r="BM76" s="265"/>
      <c r="BN76" s="265"/>
      <c r="BO76" s="265"/>
      <c r="BP76" s="265"/>
      <c r="BQ76" s="262">
        <v>70</v>
      </c>
      <c r="BR76" s="267"/>
      <c r="BS76" s="944"/>
      <c r="BT76" s="945"/>
      <c r="BU76" s="945"/>
      <c r="BV76" s="945"/>
      <c r="BW76" s="945"/>
      <c r="BX76" s="945"/>
      <c r="BY76" s="945"/>
      <c r="BZ76" s="945"/>
      <c r="CA76" s="945"/>
      <c r="CB76" s="945"/>
      <c r="CC76" s="945"/>
      <c r="CD76" s="945"/>
      <c r="CE76" s="945"/>
      <c r="CF76" s="945"/>
      <c r="CG76" s="946"/>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38"/>
      <c r="DW76" s="939"/>
      <c r="DX76" s="939"/>
      <c r="DY76" s="939"/>
      <c r="DZ76" s="940"/>
      <c r="EA76" s="246"/>
    </row>
    <row r="77" spans="1:131" s="247" customFormat="1" ht="26.25" customHeight="1" x14ac:dyDescent="0.15">
      <c r="A77" s="261">
        <v>10</v>
      </c>
      <c r="B77" s="954" t="s">
        <v>593</v>
      </c>
      <c r="C77" s="955"/>
      <c r="D77" s="955"/>
      <c r="E77" s="955"/>
      <c r="F77" s="955"/>
      <c r="G77" s="955"/>
      <c r="H77" s="955"/>
      <c r="I77" s="955"/>
      <c r="J77" s="955"/>
      <c r="K77" s="955"/>
      <c r="L77" s="955"/>
      <c r="M77" s="955"/>
      <c r="N77" s="955"/>
      <c r="O77" s="955"/>
      <c r="P77" s="956"/>
      <c r="Q77" s="960">
        <v>6602</v>
      </c>
      <c r="R77" s="961"/>
      <c r="S77" s="961"/>
      <c r="T77" s="961"/>
      <c r="U77" s="911"/>
      <c r="V77" s="962">
        <v>5976</v>
      </c>
      <c r="W77" s="961"/>
      <c r="X77" s="961"/>
      <c r="Y77" s="961"/>
      <c r="Z77" s="911"/>
      <c r="AA77" s="962">
        <v>625</v>
      </c>
      <c r="AB77" s="961"/>
      <c r="AC77" s="961"/>
      <c r="AD77" s="961"/>
      <c r="AE77" s="911"/>
      <c r="AF77" s="962">
        <v>625</v>
      </c>
      <c r="AG77" s="961"/>
      <c r="AH77" s="961"/>
      <c r="AI77" s="961"/>
      <c r="AJ77" s="911"/>
      <c r="AK77" s="962">
        <v>16</v>
      </c>
      <c r="AL77" s="961"/>
      <c r="AM77" s="961"/>
      <c r="AN77" s="961"/>
      <c r="AO77" s="911"/>
      <c r="AP77" s="962" t="s">
        <v>583</v>
      </c>
      <c r="AQ77" s="961"/>
      <c r="AR77" s="961"/>
      <c r="AS77" s="961"/>
      <c r="AT77" s="911"/>
      <c r="AU77" s="962" t="s">
        <v>583</v>
      </c>
      <c r="AV77" s="961"/>
      <c r="AW77" s="961"/>
      <c r="AX77" s="961"/>
      <c r="AY77" s="911"/>
      <c r="AZ77" s="958"/>
      <c r="BA77" s="958"/>
      <c r="BB77" s="958"/>
      <c r="BC77" s="958"/>
      <c r="BD77" s="959"/>
      <c r="BE77" s="265"/>
      <c r="BF77" s="265"/>
      <c r="BG77" s="265"/>
      <c r="BH77" s="265"/>
      <c r="BI77" s="265"/>
      <c r="BJ77" s="265"/>
      <c r="BK77" s="265"/>
      <c r="BL77" s="265"/>
      <c r="BM77" s="265"/>
      <c r="BN77" s="265"/>
      <c r="BO77" s="265"/>
      <c r="BP77" s="265"/>
      <c r="BQ77" s="262">
        <v>71</v>
      </c>
      <c r="BR77" s="267"/>
      <c r="BS77" s="944"/>
      <c r="BT77" s="945"/>
      <c r="BU77" s="945"/>
      <c r="BV77" s="945"/>
      <c r="BW77" s="945"/>
      <c r="BX77" s="945"/>
      <c r="BY77" s="945"/>
      <c r="BZ77" s="945"/>
      <c r="CA77" s="945"/>
      <c r="CB77" s="945"/>
      <c r="CC77" s="945"/>
      <c r="CD77" s="945"/>
      <c r="CE77" s="945"/>
      <c r="CF77" s="945"/>
      <c r="CG77" s="946"/>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38"/>
      <c r="DW77" s="939"/>
      <c r="DX77" s="939"/>
      <c r="DY77" s="939"/>
      <c r="DZ77" s="940"/>
      <c r="EA77" s="246"/>
    </row>
    <row r="78" spans="1:131" s="247" customFormat="1" ht="26.25" customHeight="1" x14ac:dyDescent="0.15">
      <c r="A78" s="261">
        <v>11</v>
      </c>
      <c r="B78" s="954" t="s">
        <v>594</v>
      </c>
      <c r="C78" s="955"/>
      <c r="D78" s="955"/>
      <c r="E78" s="955"/>
      <c r="F78" s="955"/>
      <c r="G78" s="955"/>
      <c r="H78" s="955"/>
      <c r="I78" s="955"/>
      <c r="J78" s="955"/>
      <c r="K78" s="955"/>
      <c r="L78" s="955"/>
      <c r="M78" s="955"/>
      <c r="N78" s="955"/>
      <c r="O78" s="955"/>
      <c r="P78" s="956"/>
      <c r="Q78" s="957">
        <v>3</v>
      </c>
      <c r="R78" s="912"/>
      <c r="S78" s="912"/>
      <c r="T78" s="912"/>
      <c r="U78" s="912"/>
      <c r="V78" s="912">
        <v>2</v>
      </c>
      <c r="W78" s="912"/>
      <c r="X78" s="912"/>
      <c r="Y78" s="912"/>
      <c r="Z78" s="912"/>
      <c r="AA78" s="912">
        <v>1</v>
      </c>
      <c r="AB78" s="912"/>
      <c r="AC78" s="912"/>
      <c r="AD78" s="912"/>
      <c r="AE78" s="912"/>
      <c r="AF78" s="912">
        <v>1</v>
      </c>
      <c r="AG78" s="912"/>
      <c r="AH78" s="912"/>
      <c r="AI78" s="912"/>
      <c r="AJ78" s="912"/>
      <c r="AK78" s="912">
        <v>0</v>
      </c>
      <c r="AL78" s="912"/>
      <c r="AM78" s="912"/>
      <c r="AN78" s="912"/>
      <c r="AO78" s="912"/>
      <c r="AP78" s="912" t="s">
        <v>583</v>
      </c>
      <c r="AQ78" s="912"/>
      <c r="AR78" s="912"/>
      <c r="AS78" s="912"/>
      <c r="AT78" s="912"/>
      <c r="AU78" s="912" t="s">
        <v>583</v>
      </c>
      <c r="AV78" s="912"/>
      <c r="AW78" s="912"/>
      <c r="AX78" s="912"/>
      <c r="AY78" s="912"/>
      <c r="AZ78" s="958"/>
      <c r="BA78" s="958"/>
      <c r="BB78" s="958"/>
      <c r="BC78" s="958"/>
      <c r="BD78" s="959"/>
      <c r="BE78" s="265"/>
      <c r="BF78" s="265"/>
      <c r="BG78" s="265"/>
      <c r="BH78" s="265"/>
      <c r="BI78" s="265"/>
      <c r="BJ78" s="268"/>
      <c r="BK78" s="268"/>
      <c r="BL78" s="268"/>
      <c r="BM78" s="268"/>
      <c r="BN78" s="268"/>
      <c r="BO78" s="265"/>
      <c r="BP78" s="265"/>
      <c r="BQ78" s="262">
        <v>72</v>
      </c>
      <c r="BR78" s="267"/>
      <c r="BS78" s="944"/>
      <c r="BT78" s="945"/>
      <c r="BU78" s="945"/>
      <c r="BV78" s="945"/>
      <c r="BW78" s="945"/>
      <c r="BX78" s="945"/>
      <c r="BY78" s="945"/>
      <c r="BZ78" s="945"/>
      <c r="CA78" s="945"/>
      <c r="CB78" s="945"/>
      <c r="CC78" s="945"/>
      <c r="CD78" s="945"/>
      <c r="CE78" s="945"/>
      <c r="CF78" s="945"/>
      <c r="CG78" s="946"/>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38"/>
      <c r="DW78" s="939"/>
      <c r="DX78" s="939"/>
      <c r="DY78" s="939"/>
      <c r="DZ78" s="940"/>
      <c r="EA78" s="246"/>
    </row>
    <row r="79" spans="1:131" s="247" customFormat="1" ht="26.25" customHeight="1" x14ac:dyDescent="0.15">
      <c r="A79" s="261">
        <v>12</v>
      </c>
      <c r="B79" s="954" t="s">
        <v>595</v>
      </c>
      <c r="C79" s="955"/>
      <c r="D79" s="955"/>
      <c r="E79" s="955"/>
      <c r="F79" s="955"/>
      <c r="G79" s="955"/>
      <c r="H79" s="955"/>
      <c r="I79" s="955"/>
      <c r="J79" s="955"/>
      <c r="K79" s="955"/>
      <c r="L79" s="955"/>
      <c r="M79" s="955"/>
      <c r="N79" s="955"/>
      <c r="O79" s="955"/>
      <c r="P79" s="956"/>
      <c r="Q79" s="957">
        <v>285</v>
      </c>
      <c r="R79" s="912"/>
      <c r="S79" s="912"/>
      <c r="T79" s="912"/>
      <c r="U79" s="912"/>
      <c r="V79" s="912">
        <v>276</v>
      </c>
      <c r="W79" s="912"/>
      <c r="X79" s="912"/>
      <c r="Y79" s="912"/>
      <c r="Z79" s="912"/>
      <c r="AA79" s="912">
        <v>9</v>
      </c>
      <c r="AB79" s="912"/>
      <c r="AC79" s="912"/>
      <c r="AD79" s="912"/>
      <c r="AE79" s="912"/>
      <c r="AF79" s="912">
        <v>9</v>
      </c>
      <c r="AG79" s="912"/>
      <c r="AH79" s="912"/>
      <c r="AI79" s="912"/>
      <c r="AJ79" s="912"/>
      <c r="AK79" s="912" t="s">
        <v>600</v>
      </c>
      <c r="AL79" s="912"/>
      <c r="AM79" s="912"/>
      <c r="AN79" s="912"/>
      <c r="AO79" s="912"/>
      <c r="AP79" s="912">
        <v>1164</v>
      </c>
      <c r="AQ79" s="912"/>
      <c r="AR79" s="912"/>
      <c r="AS79" s="912"/>
      <c r="AT79" s="912"/>
      <c r="AU79" s="912">
        <v>59</v>
      </c>
      <c r="AV79" s="912"/>
      <c r="AW79" s="912"/>
      <c r="AX79" s="912"/>
      <c r="AY79" s="912"/>
      <c r="AZ79" s="958"/>
      <c r="BA79" s="958"/>
      <c r="BB79" s="958"/>
      <c r="BC79" s="958"/>
      <c r="BD79" s="959"/>
      <c r="BE79" s="265"/>
      <c r="BF79" s="265"/>
      <c r="BG79" s="265"/>
      <c r="BH79" s="265"/>
      <c r="BI79" s="265"/>
      <c r="BJ79" s="268"/>
      <c r="BK79" s="268"/>
      <c r="BL79" s="268"/>
      <c r="BM79" s="268"/>
      <c r="BN79" s="268"/>
      <c r="BO79" s="265"/>
      <c r="BP79" s="265"/>
      <c r="BQ79" s="262">
        <v>73</v>
      </c>
      <c r="BR79" s="267"/>
      <c r="BS79" s="944"/>
      <c r="BT79" s="945"/>
      <c r="BU79" s="945"/>
      <c r="BV79" s="945"/>
      <c r="BW79" s="945"/>
      <c r="BX79" s="945"/>
      <c r="BY79" s="945"/>
      <c r="BZ79" s="945"/>
      <c r="CA79" s="945"/>
      <c r="CB79" s="945"/>
      <c r="CC79" s="945"/>
      <c r="CD79" s="945"/>
      <c r="CE79" s="945"/>
      <c r="CF79" s="945"/>
      <c r="CG79" s="946"/>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38"/>
      <c r="DW79" s="939"/>
      <c r="DX79" s="939"/>
      <c r="DY79" s="939"/>
      <c r="DZ79" s="940"/>
      <c r="EA79" s="246"/>
    </row>
    <row r="80" spans="1:131" s="247" customFormat="1" ht="26.25" customHeight="1" x14ac:dyDescent="0.15">
      <c r="A80" s="261">
        <v>13</v>
      </c>
      <c r="B80" s="954" t="s">
        <v>596</v>
      </c>
      <c r="C80" s="955"/>
      <c r="D80" s="955"/>
      <c r="E80" s="955"/>
      <c r="F80" s="955"/>
      <c r="G80" s="955"/>
      <c r="H80" s="955"/>
      <c r="I80" s="955"/>
      <c r="J80" s="955"/>
      <c r="K80" s="955"/>
      <c r="L80" s="955"/>
      <c r="M80" s="955"/>
      <c r="N80" s="955"/>
      <c r="O80" s="955"/>
      <c r="P80" s="956"/>
      <c r="Q80" s="957">
        <v>298</v>
      </c>
      <c r="R80" s="912"/>
      <c r="S80" s="912"/>
      <c r="T80" s="912"/>
      <c r="U80" s="912"/>
      <c r="V80" s="912">
        <v>227</v>
      </c>
      <c r="W80" s="912"/>
      <c r="X80" s="912"/>
      <c r="Y80" s="912"/>
      <c r="Z80" s="912"/>
      <c r="AA80" s="912">
        <v>71</v>
      </c>
      <c r="AB80" s="912"/>
      <c r="AC80" s="912"/>
      <c r="AD80" s="912"/>
      <c r="AE80" s="912"/>
      <c r="AF80" s="912">
        <v>71</v>
      </c>
      <c r="AG80" s="912"/>
      <c r="AH80" s="912"/>
      <c r="AI80" s="912"/>
      <c r="AJ80" s="912"/>
      <c r="AK80" s="912">
        <v>23</v>
      </c>
      <c r="AL80" s="912"/>
      <c r="AM80" s="912"/>
      <c r="AN80" s="912"/>
      <c r="AO80" s="912"/>
      <c r="AP80" s="912" t="s">
        <v>583</v>
      </c>
      <c r="AQ80" s="912"/>
      <c r="AR80" s="912"/>
      <c r="AS80" s="912"/>
      <c r="AT80" s="912"/>
      <c r="AU80" s="912" t="s">
        <v>583</v>
      </c>
      <c r="AV80" s="912"/>
      <c r="AW80" s="912"/>
      <c r="AX80" s="912"/>
      <c r="AY80" s="912"/>
      <c r="AZ80" s="958"/>
      <c r="BA80" s="958"/>
      <c r="BB80" s="958"/>
      <c r="BC80" s="958"/>
      <c r="BD80" s="959"/>
      <c r="BE80" s="265"/>
      <c r="BF80" s="265"/>
      <c r="BG80" s="265"/>
      <c r="BH80" s="265"/>
      <c r="BI80" s="265"/>
      <c r="BJ80" s="265"/>
      <c r="BK80" s="265"/>
      <c r="BL80" s="265"/>
      <c r="BM80" s="265"/>
      <c r="BN80" s="265"/>
      <c r="BO80" s="265"/>
      <c r="BP80" s="265"/>
      <c r="BQ80" s="262">
        <v>74</v>
      </c>
      <c r="BR80" s="267"/>
      <c r="BS80" s="944"/>
      <c r="BT80" s="945"/>
      <c r="BU80" s="945"/>
      <c r="BV80" s="945"/>
      <c r="BW80" s="945"/>
      <c r="BX80" s="945"/>
      <c r="BY80" s="945"/>
      <c r="BZ80" s="945"/>
      <c r="CA80" s="945"/>
      <c r="CB80" s="945"/>
      <c r="CC80" s="945"/>
      <c r="CD80" s="945"/>
      <c r="CE80" s="945"/>
      <c r="CF80" s="945"/>
      <c r="CG80" s="946"/>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38"/>
      <c r="DW80" s="939"/>
      <c r="DX80" s="939"/>
      <c r="DY80" s="939"/>
      <c r="DZ80" s="940"/>
      <c r="EA80" s="246"/>
    </row>
    <row r="81" spans="1:131" s="247" customFormat="1" ht="26.25" customHeight="1" x14ac:dyDescent="0.15">
      <c r="A81" s="261">
        <v>14</v>
      </c>
      <c r="B81" s="954" t="s">
        <v>597</v>
      </c>
      <c r="C81" s="955"/>
      <c r="D81" s="955"/>
      <c r="E81" s="955"/>
      <c r="F81" s="955"/>
      <c r="G81" s="955"/>
      <c r="H81" s="955"/>
      <c r="I81" s="955"/>
      <c r="J81" s="955"/>
      <c r="K81" s="955"/>
      <c r="L81" s="955"/>
      <c r="M81" s="955"/>
      <c r="N81" s="955"/>
      <c r="O81" s="955"/>
      <c r="P81" s="956"/>
      <c r="Q81" s="957">
        <v>57</v>
      </c>
      <c r="R81" s="912"/>
      <c r="S81" s="912"/>
      <c r="T81" s="912"/>
      <c r="U81" s="912"/>
      <c r="V81" s="912">
        <v>51</v>
      </c>
      <c r="W81" s="912"/>
      <c r="X81" s="912"/>
      <c r="Y81" s="912"/>
      <c r="Z81" s="912"/>
      <c r="AA81" s="912">
        <v>5</v>
      </c>
      <c r="AB81" s="912"/>
      <c r="AC81" s="912"/>
      <c r="AD81" s="912"/>
      <c r="AE81" s="912"/>
      <c r="AF81" s="912">
        <v>5</v>
      </c>
      <c r="AG81" s="912"/>
      <c r="AH81" s="912"/>
      <c r="AI81" s="912"/>
      <c r="AJ81" s="912"/>
      <c r="AK81" s="912" t="s">
        <v>600</v>
      </c>
      <c r="AL81" s="912"/>
      <c r="AM81" s="912"/>
      <c r="AN81" s="912"/>
      <c r="AO81" s="912"/>
      <c r="AP81" s="912" t="s">
        <v>583</v>
      </c>
      <c r="AQ81" s="912"/>
      <c r="AR81" s="912"/>
      <c r="AS81" s="912"/>
      <c r="AT81" s="912"/>
      <c r="AU81" s="912" t="s">
        <v>583</v>
      </c>
      <c r="AV81" s="912"/>
      <c r="AW81" s="912"/>
      <c r="AX81" s="912"/>
      <c r="AY81" s="912"/>
      <c r="AZ81" s="958"/>
      <c r="BA81" s="958"/>
      <c r="BB81" s="958"/>
      <c r="BC81" s="958"/>
      <c r="BD81" s="959"/>
      <c r="BE81" s="265"/>
      <c r="BF81" s="265"/>
      <c r="BG81" s="265"/>
      <c r="BH81" s="265"/>
      <c r="BI81" s="265"/>
      <c r="BJ81" s="265"/>
      <c r="BK81" s="265"/>
      <c r="BL81" s="265"/>
      <c r="BM81" s="265"/>
      <c r="BN81" s="265"/>
      <c r="BO81" s="265"/>
      <c r="BP81" s="265"/>
      <c r="BQ81" s="262">
        <v>75</v>
      </c>
      <c r="BR81" s="267"/>
      <c r="BS81" s="944"/>
      <c r="BT81" s="945"/>
      <c r="BU81" s="945"/>
      <c r="BV81" s="945"/>
      <c r="BW81" s="945"/>
      <c r="BX81" s="945"/>
      <c r="BY81" s="945"/>
      <c r="BZ81" s="945"/>
      <c r="CA81" s="945"/>
      <c r="CB81" s="945"/>
      <c r="CC81" s="945"/>
      <c r="CD81" s="945"/>
      <c r="CE81" s="945"/>
      <c r="CF81" s="945"/>
      <c r="CG81" s="946"/>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38"/>
      <c r="DW81" s="939"/>
      <c r="DX81" s="939"/>
      <c r="DY81" s="939"/>
      <c r="DZ81" s="940"/>
      <c r="EA81" s="246"/>
    </row>
    <row r="82" spans="1:131" s="247" customFormat="1" ht="26.25" customHeight="1" x14ac:dyDescent="0.15">
      <c r="A82" s="261">
        <v>15</v>
      </c>
      <c r="B82" s="954" t="s">
        <v>598</v>
      </c>
      <c r="C82" s="955"/>
      <c r="D82" s="955"/>
      <c r="E82" s="955"/>
      <c r="F82" s="955"/>
      <c r="G82" s="955"/>
      <c r="H82" s="955"/>
      <c r="I82" s="955"/>
      <c r="J82" s="955"/>
      <c r="K82" s="955"/>
      <c r="L82" s="955"/>
      <c r="M82" s="955"/>
      <c r="N82" s="955"/>
      <c r="O82" s="955"/>
      <c r="P82" s="956"/>
      <c r="Q82" s="957">
        <v>194</v>
      </c>
      <c r="R82" s="912"/>
      <c r="S82" s="912"/>
      <c r="T82" s="912"/>
      <c r="U82" s="912"/>
      <c r="V82" s="912">
        <v>191</v>
      </c>
      <c r="W82" s="912"/>
      <c r="X82" s="912"/>
      <c r="Y82" s="912"/>
      <c r="Z82" s="912"/>
      <c r="AA82" s="912">
        <v>3</v>
      </c>
      <c r="AB82" s="912"/>
      <c r="AC82" s="912"/>
      <c r="AD82" s="912"/>
      <c r="AE82" s="912"/>
      <c r="AF82" s="912">
        <v>3</v>
      </c>
      <c r="AG82" s="912"/>
      <c r="AH82" s="912"/>
      <c r="AI82" s="912"/>
      <c r="AJ82" s="912"/>
      <c r="AK82" s="912" t="s">
        <v>583</v>
      </c>
      <c r="AL82" s="912"/>
      <c r="AM82" s="912"/>
      <c r="AN82" s="912"/>
      <c r="AO82" s="912"/>
      <c r="AP82" s="912" t="s">
        <v>583</v>
      </c>
      <c r="AQ82" s="912"/>
      <c r="AR82" s="912"/>
      <c r="AS82" s="912"/>
      <c r="AT82" s="912"/>
      <c r="AU82" s="912" t="s">
        <v>583</v>
      </c>
      <c r="AV82" s="912"/>
      <c r="AW82" s="912"/>
      <c r="AX82" s="912"/>
      <c r="AY82" s="912"/>
      <c r="AZ82" s="958"/>
      <c r="BA82" s="958"/>
      <c r="BB82" s="958"/>
      <c r="BC82" s="958"/>
      <c r="BD82" s="959"/>
      <c r="BE82" s="265"/>
      <c r="BF82" s="265"/>
      <c r="BG82" s="265"/>
      <c r="BH82" s="265"/>
      <c r="BI82" s="265"/>
      <c r="BJ82" s="265"/>
      <c r="BK82" s="265"/>
      <c r="BL82" s="265"/>
      <c r="BM82" s="265"/>
      <c r="BN82" s="265"/>
      <c r="BO82" s="265"/>
      <c r="BP82" s="265"/>
      <c r="BQ82" s="262">
        <v>76</v>
      </c>
      <c r="BR82" s="267"/>
      <c r="BS82" s="944"/>
      <c r="BT82" s="945"/>
      <c r="BU82" s="945"/>
      <c r="BV82" s="945"/>
      <c r="BW82" s="945"/>
      <c r="BX82" s="945"/>
      <c r="BY82" s="945"/>
      <c r="BZ82" s="945"/>
      <c r="CA82" s="945"/>
      <c r="CB82" s="945"/>
      <c r="CC82" s="945"/>
      <c r="CD82" s="945"/>
      <c r="CE82" s="945"/>
      <c r="CF82" s="945"/>
      <c r="CG82" s="946"/>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38"/>
      <c r="DW82" s="939"/>
      <c r="DX82" s="939"/>
      <c r="DY82" s="939"/>
      <c r="DZ82" s="940"/>
      <c r="EA82" s="246"/>
    </row>
    <row r="83" spans="1:131" s="247" customFormat="1" ht="26.25" customHeight="1" x14ac:dyDescent="0.15">
      <c r="A83" s="261">
        <v>16</v>
      </c>
      <c r="B83" s="954" t="s">
        <v>599</v>
      </c>
      <c r="C83" s="955"/>
      <c r="D83" s="955"/>
      <c r="E83" s="955"/>
      <c r="F83" s="955"/>
      <c r="G83" s="955"/>
      <c r="H83" s="955"/>
      <c r="I83" s="955"/>
      <c r="J83" s="955"/>
      <c r="K83" s="955"/>
      <c r="L83" s="955"/>
      <c r="M83" s="955"/>
      <c r="N83" s="955"/>
      <c r="O83" s="955"/>
      <c r="P83" s="956"/>
      <c r="Q83" s="957">
        <v>222382</v>
      </c>
      <c r="R83" s="912"/>
      <c r="S83" s="912"/>
      <c r="T83" s="912"/>
      <c r="U83" s="912"/>
      <c r="V83" s="912">
        <v>212552</v>
      </c>
      <c r="W83" s="912"/>
      <c r="X83" s="912"/>
      <c r="Y83" s="912"/>
      <c r="Z83" s="912"/>
      <c r="AA83" s="912">
        <v>9831</v>
      </c>
      <c r="AB83" s="912"/>
      <c r="AC83" s="912"/>
      <c r="AD83" s="912"/>
      <c r="AE83" s="912"/>
      <c r="AF83" s="912">
        <v>9831</v>
      </c>
      <c r="AG83" s="912"/>
      <c r="AH83" s="912"/>
      <c r="AI83" s="912"/>
      <c r="AJ83" s="912"/>
      <c r="AK83" s="912">
        <v>127</v>
      </c>
      <c r="AL83" s="912"/>
      <c r="AM83" s="912"/>
      <c r="AN83" s="912"/>
      <c r="AO83" s="912"/>
      <c r="AP83" s="912" t="s">
        <v>583</v>
      </c>
      <c r="AQ83" s="912"/>
      <c r="AR83" s="912"/>
      <c r="AS83" s="912"/>
      <c r="AT83" s="912"/>
      <c r="AU83" s="912" t="s">
        <v>583</v>
      </c>
      <c r="AV83" s="912"/>
      <c r="AW83" s="912"/>
      <c r="AX83" s="912"/>
      <c r="AY83" s="912"/>
      <c r="AZ83" s="958"/>
      <c r="BA83" s="958"/>
      <c r="BB83" s="958"/>
      <c r="BC83" s="958"/>
      <c r="BD83" s="959"/>
      <c r="BE83" s="265"/>
      <c r="BF83" s="265"/>
      <c r="BG83" s="265"/>
      <c r="BH83" s="265"/>
      <c r="BI83" s="265"/>
      <c r="BJ83" s="265"/>
      <c r="BK83" s="265"/>
      <c r="BL83" s="265"/>
      <c r="BM83" s="265"/>
      <c r="BN83" s="265"/>
      <c r="BO83" s="265"/>
      <c r="BP83" s="265"/>
      <c r="BQ83" s="262">
        <v>77</v>
      </c>
      <c r="BR83" s="267"/>
      <c r="BS83" s="944"/>
      <c r="BT83" s="945"/>
      <c r="BU83" s="945"/>
      <c r="BV83" s="945"/>
      <c r="BW83" s="945"/>
      <c r="BX83" s="945"/>
      <c r="BY83" s="945"/>
      <c r="BZ83" s="945"/>
      <c r="CA83" s="945"/>
      <c r="CB83" s="945"/>
      <c r="CC83" s="945"/>
      <c r="CD83" s="945"/>
      <c r="CE83" s="945"/>
      <c r="CF83" s="945"/>
      <c r="CG83" s="946"/>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38"/>
      <c r="DW83" s="939"/>
      <c r="DX83" s="939"/>
      <c r="DY83" s="939"/>
      <c r="DZ83" s="940"/>
      <c r="EA83" s="246"/>
    </row>
    <row r="84" spans="1:131" s="247" customFormat="1" ht="26.25" customHeight="1" x14ac:dyDescent="0.15">
      <c r="A84" s="261">
        <v>17</v>
      </c>
      <c r="B84" s="954"/>
      <c r="C84" s="955"/>
      <c r="D84" s="955"/>
      <c r="E84" s="955"/>
      <c r="F84" s="955"/>
      <c r="G84" s="955"/>
      <c r="H84" s="955"/>
      <c r="I84" s="955"/>
      <c r="J84" s="955"/>
      <c r="K84" s="955"/>
      <c r="L84" s="955"/>
      <c r="M84" s="955"/>
      <c r="N84" s="955"/>
      <c r="O84" s="955"/>
      <c r="P84" s="956"/>
      <c r="Q84" s="957"/>
      <c r="R84" s="912"/>
      <c r="S84" s="912"/>
      <c r="T84" s="912"/>
      <c r="U84" s="912"/>
      <c r="V84" s="912"/>
      <c r="W84" s="912"/>
      <c r="X84" s="912"/>
      <c r="Y84" s="912"/>
      <c r="Z84" s="912"/>
      <c r="AA84" s="912"/>
      <c r="AB84" s="912"/>
      <c r="AC84" s="912"/>
      <c r="AD84" s="912"/>
      <c r="AE84" s="912"/>
      <c r="AF84" s="912"/>
      <c r="AG84" s="912"/>
      <c r="AH84" s="912"/>
      <c r="AI84" s="912"/>
      <c r="AJ84" s="912"/>
      <c r="AK84" s="912"/>
      <c r="AL84" s="912"/>
      <c r="AM84" s="912"/>
      <c r="AN84" s="912"/>
      <c r="AO84" s="912"/>
      <c r="AP84" s="912"/>
      <c r="AQ84" s="912"/>
      <c r="AR84" s="912"/>
      <c r="AS84" s="912"/>
      <c r="AT84" s="912"/>
      <c r="AU84" s="912"/>
      <c r="AV84" s="912"/>
      <c r="AW84" s="912"/>
      <c r="AX84" s="912"/>
      <c r="AY84" s="912"/>
      <c r="AZ84" s="958"/>
      <c r="BA84" s="958"/>
      <c r="BB84" s="958"/>
      <c r="BC84" s="958"/>
      <c r="BD84" s="959"/>
      <c r="BE84" s="265"/>
      <c r="BF84" s="265"/>
      <c r="BG84" s="265"/>
      <c r="BH84" s="265"/>
      <c r="BI84" s="265"/>
      <c r="BJ84" s="265"/>
      <c r="BK84" s="265"/>
      <c r="BL84" s="265"/>
      <c r="BM84" s="265"/>
      <c r="BN84" s="265"/>
      <c r="BO84" s="265"/>
      <c r="BP84" s="265"/>
      <c r="BQ84" s="262">
        <v>78</v>
      </c>
      <c r="BR84" s="267"/>
      <c r="BS84" s="944"/>
      <c r="BT84" s="945"/>
      <c r="BU84" s="945"/>
      <c r="BV84" s="945"/>
      <c r="BW84" s="945"/>
      <c r="BX84" s="945"/>
      <c r="BY84" s="945"/>
      <c r="BZ84" s="945"/>
      <c r="CA84" s="945"/>
      <c r="CB84" s="945"/>
      <c r="CC84" s="945"/>
      <c r="CD84" s="945"/>
      <c r="CE84" s="945"/>
      <c r="CF84" s="945"/>
      <c r="CG84" s="946"/>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38"/>
      <c r="DW84" s="939"/>
      <c r="DX84" s="939"/>
      <c r="DY84" s="939"/>
      <c r="DZ84" s="940"/>
      <c r="EA84" s="246"/>
    </row>
    <row r="85" spans="1:131" s="247" customFormat="1" ht="26.25" customHeight="1" x14ac:dyDescent="0.15">
      <c r="A85" s="261">
        <v>18</v>
      </c>
      <c r="B85" s="954"/>
      <c r="C85" s="955"/>
      <c r="D85" s="955"/>
      <c r="E85" s="955"/>
      <c r="F85" s="955"/>
      <c r="G85" s="955"/>
      <c r="H85" s="955"/>
      <c r="I85" s="955"/>
      <c r="J85" s="955"/>
      <c r="K85" s="955"/>
      <c r="L85" s="955"/>
      <c r="M85" s="955"/>
      <c r="N85" s="955"/>
      <c r="O85" s="955"/>
      <c r="P85" s="956"/>
      <c r="Q85" s="957"/>
      <c r="R85" s="912"/>
      <c r="S85" s="912"/>
      <c r="T85" s="912"/>
      <c r="U85" s="912"/>
      <c r="V85" s="912"/>
      <c r="W85" s="912"/>
      <c r="X85" s="912"/>
      <c r="Y85" s="912"/>
      <c r="Z85" s="912"/>
      <c r="AA85" s="912"/>
      <c r="AB85" s="912"/>
      <c r="AC85" s="912"/>
      <c r="AD85" s="912"/>
      <c r="AE85" s="912"/>
      <c r="AF85" s="912"/>
      <c r="AG85" s="912"/>
      <c r="AH85" s="912"/>
      <c r="AI85" s="912"/>
      <c r="AJ85" s="912"/>
      <c r="AK85" s="912"/>
      <c r="AL85" s="912"/>
      <c r="AM85" s="912"/>
      <c r="AN85" s="912"/>
      <c r="AO85" s="912"/>
      <c r="AP85" s="912"/>
      <c r="AQ85" s="912"/>
      <c r="AR85" s="912"/>
      <c r="AS85" s="912"/>
      <c r="AT85" s="912"/>
      <c r="AU85" s="912"/>
      <c r="AV85" s="912"/>
      <c r="AW85" s="912"/>
      <c r="AX85" s="912"/>
      <c r="AY85" s="912"/>
      <c r="AZ85" s="958"/>
      <c r="BA85" s="958"/>
      <c r="BB85" s="958"/>
      <c r="BC85" s="958"/>
      <c r="BD85" s="959"/>
      <c r="BE85" s="265"/>
      <c r="BF85" s="265"/>
      <c r="BG85" s="265"/>
      <c r="BH85" s="265"/>
      <c r="BI85" s="265"/>
      <c r="BJ85" s="265"/>
      <c r="BK85" s="265"/>
      <c r="BL85" s="265"/>
      <c r="BM85" s="265"/>
      <c r="BN85" s="265"/>
      <c r="BO85" s="265"/>
      <c r="BP85" s="265"/>
      <c r="BQ85" s="262">
        <v>79</v>
      </c>
      <c r="BR85" s="267"/>
      <c r="BS85" s="944"/>
      <c r="BT85" s="945"/>
      <c r="BU85" s="945"/>
      <c r="BV85" s="945"/>
      <c r="BW85" s="945"/>
      <c r="BX85" s="945"/>
      <c r="BY85" s="945"/>
      <c r="BZ85" s="945"/>
      <c r="CA85" s="945"/>
      <c r="CB85" s="945"/>
      <c r="CC85" s="945"/>
      <c r="CD85" s="945"/>
      <c r="CE85" s="945"/>
      <c r="CF85" s="945"/>
      <c r="CG85" s="946"/>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38"/>
      <c r="DW85" s="939"/>
      <c r="DX85" s="939"/>
      <c r="DY85" s="939"/>
      <c r="DZ85" s="940"/>
      <c r="EA85" s="246"/>
    </row>
    <row r="86" spans="1:131" s="247" customFormat="1" ht="26.25" customHeight="1" x14ac:dyDescent="0.15">
      <c r="A86" s="261">
        <v>19</v>
      </c>
      <c r="B86" s="954"/>
      <c r="C86" s="955"/>
      <c r="D86" s="955"/>
      <c r="E86" s="955"/>
      <c r="F86" s="955"/>
      <c r="G86" s="955"/>
      <c r="H86" s="955"/>
      <c r="I86" s="955"/>
      <c r="J86" s="955"/>
      <c r="K86" s="955"/>
      <c r="L86" s="955"/>
      <c r="M86" s="955"/>
      <c r="N86" s="955"/>
      <c r="O86" s="955"/>
      <c r="P86" s="956"/>
      <c r="Q86" s="957"/>
      <c r="R86" s="912"/>
      <c r="S86" s="912"/>
      <c r="T86" s="912"/>
      <c r="U86" s="912"/>
      <c r="V86" s="912"/>
      <c r="W86" s="912"/>
      <c r="X86" s="912"/>
      <c r="Y86" s="912"/>
      <c r="Z86" s="912"/>
      <c r="AA86" s="912"/>
      <c r="AB86" s="912"/>
      <c r="AC86" s="912"/>
      <c r="AD86" s="912"/>
      <c r="AE86" s="912"/>
      <c r="AF86" s="912"/>
      <c r="AG86" s="912"/>
      <c r="AH86" s="912"/>
      <c r="AI86" s="912"/>
      <c r="AJ86" s="912"/>
      <c r="AK86" s="912"/>
      <c r="AL86" s="912"/>
      <c r="AM86" s="912"/>
      <c r="AN86" s="912"/>
      <c r="AO86" s="912"/>
      <c r="AP86" s="912"/>
      <c r="AQ86" s="912"/>
      <c r="AR86" s="912"/>
      <c r="AS86" s="912"/>
      <c r="AT86" s="912"/>
      <c r="AU86" s="912"/>
      <c r="AV86" s="912"/>
      <c r="AW86" s="912"/>
      <c r="AX86" s="912"/>
      <c r="AY86" s="912"/>
      <c r="AZ86" s="958"/>
      <c r="BA86" s="958"/>
      <c r="BB86" s="958"/>
      <c r="BC86" s="958"/>
      <c r="BD86" s="959"/>
      <c r="BE86" s="265"/>
      <c r="BF86" s="265"/>
      <c r="BG86" s="265"/>
      <c r="BH86" s="265"/>
      <c r="BI86" s="265"/>
      <c r="BJ86" s="265"/>
      <c r="BK86" s="265"/>
      <c r="BL86" s="265"/>
      <c r="BM86" s="265"/>
      <c r="BN86" s="265"/>
      <c r="BO86" s="265"/>
      <c r="BP86" s="265"/>
      <c r="BQ86" s="262">
        <v>80</v>
      </c>
      <c r="BR86" s="267"/>
      <c r="BS86" s="944"/>
      <c r="BT86" s="945"/>
      <c r="BU86" s="945"/>
      <c r="BV86" s="945"/>
      <c r="BW86" s="945"/>
      <c r="BX86" s="945"/>
      <c r="BY86" s="945"/>
      <c r="BZ86" s="945"/>
      <c r="CA86" s="945"/>
      <c r="CB86" s="945"/>
      <c r="CC86" s="945"/>
      <c r="CD86" s="945"/>
      <c r="CE86" s="945"/>
      <c r="CF86" s="945"/>
      <c r="CG86" s="946"/>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38"/>
      <c r="DW86" s="939"/>
      <c r="DX86" s="939"/>
      <c r="DY86" s="939"/>
      <c r="DZ86" s="940"/>
      <c r="EA86" s="246"/>
    </row>
    <row r="87" spans="1:131" s="247" customFormat="1" ht="26.25" customHeight="1" x14ac:dyDescent="0.15">
      <c r="A87" s="269">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65"/>
      <c r="BF87" s="265"/>
      <c r="BG87" s="265"/>
      <c r="BH87" s="265"/>
      <c r="BI87" s="265"/>
      <c r="BJ87" s="265"/>
      <c r="BK87" s="265"/>
      <c r="BL87" s="265"/>
      <c r="BM87" s="265"/>
      <c r="BN87" s="265"/>
      <c r="BO87" s="265"/>
      <c r="BP87" s="265"/>
      <c r="BQ87" s="262">
        <v>81</v>
      </c>
      <c r="BR87" s="267"/>
      <c r="BS87" s="944"/>
      <c r="BT87" s="945"/>
      <c r="BU87" s="945"/>
      <c r="BV87" s="945"/>
      <c r="BW87" s="945"/>
      <c r="BX87" s="945"/>
      <c r="BY87" s="945"/>
      <c r="BZ87" s="945"/>
      <c r="CA87" s="945"/>
      <c r="CB87" s="945"/>
      <c r="CC87" s="945"/>
      <c r="CD87" s="945"/>
      <c r="CE87" s="945"/>
      <c r="CF87" s="945"/>
      <c r="CG87" s="946"/>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38"/>
      <c r="DW87" s="939"/>
      <c r="DX87" s="939"/>
      <c r="DY87" s="939"/>
      <c r="DZ87" s="940"/>
      <c r="EA87" s="246"/>
    </row>
    <row r="88" spans="1:131" s="247" customFormat="1" ht="26.25" customHeight="1" thickBot="1" x14ac:dyDescent="0.2">
      <c r="A88" s="264" t="s">
        <v>386</v>
      </c>
      <c r="B88" s="871" t="s">
        <v>418</v>
      </c>
      <c r="C88" s="872"/>
      <c r="D88" s="872"/>
      <c r="E88" s="872"/>
      <c r="F88" s="872"/>
      <c r="G88" s="872"/>
      <c r="H88" s="872"/>
      <c r="I88" s="872"/>
      <c r="J88" s="872"/>
      <c r="K88" s="872"/>
      <c r="L88" s="872"/>
      <c r="M88" s="872"/>
      <c r="N88" s="872"/>
      <c r="O88" s="872"/>
      <c r="P88" s="873"/>
      <c r="Q88" s="919"/>
      <c r="R88" s="920"/>
      <c r="S88" s="920"/>
      <c r="T88" s="920"/>
      <c r="U88" s="920"/>
      <c r="V88" s="920"/>
      <c r="W88" s="920"/>
      <c r="X88" s="920"/>
      <c r="Y88" s="920"/>
      <c r="Z88" s="920"/>
      <c r="AA88" s="920"/>
      <c r="AB88" s="920"/>
      <c r="AC88" s="920"/>
      <c r="AD88" s="920"/>
      <c r="AE88" s="920"/>
      <c r="AF88" s="923">
        <v>10674</v>
      </c>
      <c r="AG88" s="923"/>
      <c r="AH88" s="923"/>
      <c r="AI88" s="923"/>
      <c r="AJ88" s="923"/>
      <c r="AK88" s="920"/>
      <c r="AL88" s="920"/>
      <c r="AM88" s="920"/>
      <c r="AN88" s="920"/>
      <c r="AO88" s="920"/>
      <c r="AP88" s="923">
        <v>1253</v>
      </c>
      <c r="AQ88" s="923"/>
      <c r="AR88" s="923"/>
      <c r="AS88" s="923"/>
      <c r="AT88" s="923"/>
      <c r="AU88" s="923">
        <v>89</v>
      </c>
      <c r="AV88" s="923"/>
      <c r="AW88" s="923"/>
      <c r="AX88" s="923"/>
      <c r="AY88" s="923"/>
      <c r="AZ88" s="928"/>
      <c r="BA88" s="928"/>
      <c r="BB88" s="928"/>
      <c r="BC88" s="928"/>
      <c r="BD88" s="929"/>
      <c r="BE88" s="265"/>
      <c r="BF88" s="265"/>
      <c r="BG88" s="265"/>
      <c r="BH88" s="265"/>
      <c r="BI88" s="265"/>
      <c r="BJ88" s="265"/>
      <c r="BK88" s="265"/>
      <c r="BL88" s="265"/>
      <c r="BM88" s="265"/>
      <c r="BN88" s="265"/>
      <c r="BO88" s="265"/>
      <c r="BP88" s="265"/>
      <c r="BQ88" s="262">
        <v>82</v>
      </c>
      <c r="BR88" s="267"/>
      <c r="BS88" s="944"/>
      <c r="BT88" s="945"/>
      <c r="BU88" s="945"/>
      <c r="BV88" s="945"/>
      <c r="BW88" s="945"/>
      <c r="BX88" s="945"/>
      <c r="BY88" s="945"/>
      <c r="BZ88" s="945"/>
      <c r="CA88" s="945"/>
      <c r="CB88" s="945"/>
      <c r="CC88" s="945"/>
      <c r="CD88" s="945"/>
      <c r="CE88" s="945"/>
      <c r="CF88" s="945"/>
      <c r="CG88" s="946"/>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38"/>
      <c r="DW88" s="939"/>
      <c r="DX88" s="939"/>
      <c r="DY88" s="939"/>
      <c r="DZ88" s="940"/>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4"/>
      <c r="BT89" s="945"/>
      <c r="BU89" s="945"/>
      <c r="BV89" s="945"/>
      <c r="BW89" s="945"/>
      <c r="BX89" s="945"/>
      <c r="BY89" s="945"/>
      <c r="BZ89" s="945"/>
      <c r="CA89" s="945"/>
      <c r="CB89" s="945"/>
      <c r="CC89" s="945"/>
      <c r="CD89" s="945"/>
      <c r="CE89" s="945"/>
      <c r="CF89" s="945"/>
      <c r="CG89" s="946"/>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38"/>
      <c r="DW89" s="939"/>
      <c r="DX89" s="939"/>
      <c r="DY89" s="939"/>
      <c r="DZ89" s="940"/>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4"/>
      <c r="BT90" s="945"/>
      <c r="BU90" s="945"/>
      <c r="BV90" s="945"/>
      <c r="BW90" s="945"/>
      <c r="BX90" s="945"/>
      <c r="BY90" s="945"/>
      <c r="BZ90" s="945"/>
      <c r="CA90" s="945"/>
      <c r="CB90" s="945"/>
      <c r="CC90" s="945"/>
      <c r="CD90" s="945"/>
      <c r="CE90" s="945"/>
      <c r="CF90" s="945"/>
      <c r="CG90" s="946"/>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38"/>
      <c r="DW90" s="939"/>
      <c r="DX90" s="939"/>
      <c r="DY90" s="939"/>
      <c r="DZ90" s="940"/>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4"/>
      <c r="BT91" s="945"/>
      <c r="BU91" s="945"/>
      <c r="BV91" s="945"/>
      <c r="BW91" s="945"/>
      <c r="BX91" s="945"/>
      <c r="BY91" s="945"/>
      <c r="BZ91" s="945"/>
      <c r="CA91" s="945"/>
      <c r="CB91" s="945"/>
      <c r="CC91" s="945"/>
      <c r="CD91" s="945"/>
      <c r="CE91" s="945"/>
      <c r="CF91" s="945"/>
      <c r="CG91" s="946"/>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38"/>
      <c r="DW91" s="939"/>
      <c r="DX91" s="939"/>
      <c r="DY91" s="939"/>
      <c r="DZ91" s="940"/>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4"/>
      <c r="BT92" s="945"/>
      <c r="BU92" s="945"/>
      <c r="BV92" s="945"/>
      <c r="BW92" s="945"/>
      <c r="BX92" s="945"/>
      <c r="BY92" s="945"/>
      <c r="BZ92" s="945"/>
      <c r="CA92" s="945"/>
      <c r="CB92" s="945"/>
      <c r="CC92" s="945"/>
      <c r="CD92" s="945"/>
      <c r="CE92" s="945"/>
      <c r="CF92" s="945"/>
      <c r="CG92" s="946"/>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38"/>
      <c r="DW92" s="939"/>
      <c r="DX92" s="939"/>
      <c r="DY92" s="939"/>
      <c r="DZ92" s="940"/>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4"/>
      <c r="BT93" s="945"/>
      <c r="BU93" s="945"/>
      <c r="BV93" s="945"/>
      <c r="BW93" s="945"/>
      <c r="BX93" s="945"/>
      <c r="BY93" s="945"/>
      <c r="BZ93" s="945"/>
      <c r="CA93" s="945"/>
      <c r="CB93" s="945"/>
      <c r="CC93" s="945"/>
      <c r="CD93" s="945"/>
      <c r="CE93" s="945"/>
      <c r="CF93" s="945"/>
      <c r="CG93" s="946"/>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38"/>
      <c r="DW93" s="939"/>
      <c r="DX93" s="939"/>
      <c r="DY93" s="939"/>
      <c r="DZ93" s="940"/>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4"/>
      <c r="BT94" s="945"/>
      <c r="BU94" s="945"/>
      <c r="BV94" s="945"/>
      <c r="BW94" s="945"/>
      <c r="BX94" s="945"/>
      <c r="BY94" s="945"/>
      <c r="BZ94" s="945"/>
      <c r="CA94" s="945"/>
      <c r="CB94" s="945"/>
      <c r="CC94" s="945"/>
      <c r="CD94" s="945"/>
      <c r="CE94" s="945"/>
      <c r="CF94" s="945"/>
      <c r="CG94" s="946"/>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38"/>
      <c r="DW94" s="939"/>
      <c r="DX94" s="939"/>
      <c r="DY94" s="939"/>
      <c r="DZ94" s="940"/>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4"/>
      <c r="BT95" s="945"/>
      <c r="BU95" s="945"/>
      <c r="BV95" s="945"/>
      <c r="BW95" s="945"/>
      <c r="BX95" s="945"/>
      <c r="BY95" s="945"/>
      <c r="BZ95" s="945"/>
      <c r="CA95" s="945"/>
      <c r="CB95" s="945"/>
      <c r="CC95" s="945"/>
      <c r="CD95" s="945"/>
      <c r="CE95" s="945"/>
      <c r="CF95" s="945"/>
      <c r="CG95" s="946"/>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38"/>
      <c r="DW95" s="939"/>
      <c r="DX95" s="939"/>
      <c r="DY95" s="939"/>
      <c r="DZ95" s="940"/>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4"/>
      <c r="BT96" s="945"/>
      <c r="BU96" s="945"/>
      <c r="BV96" s="945"/>
      <c r="BW96" s="945"/>
      <c r="BX96" s="945"/>
      <c r="BY96" s="945"/>
      <c r="BZ96" s="945"/>
      <c r="CA96" s="945"/>
      <c r="CB96" s="945"/>
      <c r="CC96" s="945"/>
      <c r="CD96" s="945"/>
      <c r="CE96" s="945"/>
      <c r="CF96" s="945"/>
      <c r="CG96" s="946"/>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38"/>
      <c r="DW96" s="939"/>
      <c r="DX96" s="939"/>
      <c r="DY96" s="939"/>
      <c r="DZ96" s="940"/>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4"/>
      <c r="BT97" s="945"/>
      <c r="BU97" s="945"/>
      <c r="BV97" s="945"/>
      <c r="BW97" s="945"/>
      <c r="BX97" s="945"/>
      <c r="BY97" s="945"/>
      <c r="BZ97" s="945"/>
      <c r="CA97" s="945"/>
      <c r="CB97" s="945"/>
      <c r="CC97" s="945"/>
      <c r="CD97" s="945"/>
      <c r="CE97" s="945"/>
      <c r="CF97" s="945"/>
      <c r="CG97" s="946"/>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38"/>
      <c r="DW97" s="939"/>
      <c r="DX97" s="939"/>
      <c r="DY97" s="939"/>
      <c r="DZ97" s="940"/>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4"/>
      <c r="BT98" s="945"/>
      <c r="BU98" s="945"/>
      <c r="BV98" s="945"/>
      <c r="BW98" s="945"/>
      <c r="BX98" s="945"/>
      <c r="BY98" s="945"/>
      <c r="BZ98" s="945"/>
      <c r="CA98" s="945"/>
      <c r="CB98" s="945"/>
      <c r="CC98" s="945"/>
      <c r="CD98" s="945"/>
      <c r="CE98" s="945"/>
      <c r="CF98" s="945"/>
      <c r="CG98" s="946"/>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38"/>
      <c r="DW98" s="939"/>
      <c r="DX98" s="939"/>
      <c r="DY98" s="939"/>
      <c r="DZ98" s="940"/>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4"/>
      <c r="BT99" s="945"/>
      <c r="BU99" s="945"/>
      <c r="BV99" s="945"/>
      <c r="BW99" s="945"/>
      <c r="BX99" s="945"/>
      <c r="BY99" s="945"/>
      <c r="BZ99" s="945"/>
      <c r="CA99" s="945"/>
      <c r="CB99" s="945"/>
      <c r="CC99" s="945"/>
      <c r="CD99" s="945"/>
      <c r="CE99" s="945"/>
      <c r="CF99" s="945"/>
      <c r="CG99" s="946"/>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38"/>
      <c r="DW99" s="939"/>
      <c r="DX99" s="939"/>
      <c r="DY99" s="939"/>
      <c r="DZ99" s="940"/>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4"/>
      <c r="BT100" s="945"/>
      <c r="BU100" s="945"/>
      <c r="BV100" s="945"/>
      <c r="BW100" s="945"/>
      <c r="BX100" s="945"/>
      <c r="BY100" s="945"/>
      <c r="BZ100" s="945"/>
      <c r="CA100" s="945"/>
      <c r="CB100" s="945"/>
      <c r="CC100" s="945"/>
      <c r="CD100" s="945"/>
      <c r="CE100" s="945"/>
      <c r="CF100" s="945"/>
      <c r="CG100" s="946"/>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38"/>
      <c r="DW100" s="939"/>
      <c r="DX100" s="939"/>
      <c r="DY100" s="939"/>
      <c r="DZ100" s="940"/>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4"/>
      <c r="BT101" s="945"/>
      <c r="BU101" s="945"/>
      <c r="BV101" s="945"/>
      <c r="BW101" s="945"/>
      <c r="BX101" s="945"/>
      <c r="BY101" s="945"/>
      <c r="BZ101" s="945"/>
      <c r="CA101" s="945"/>
      <c r="CB101" s="945"/>
      <c r="CC101" s="945"/>
      <c r="CD101" s="945"/>
      <c r="CE101" s="945"/>
      <c r="CF101" s="945"/>
      <c r="CG101" s="946"/>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38"/>
      <c r="DW101" s="939"/>
      <c r="DX101" s="939"/>
      <c r="DY101" s="939"/>
      <c r="DZ101" s="940"/>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1" t="s">
        <v>419</v>
      </c>
      <c r="BS102" s="872"/>
      <c r="BT102" s="872"/>
      <c r="BU102" s="872"/>
      <c r="BV102" s="872"/>
      <c r="BW102" s="872"/>
      <c r="BX102" s="872"/>
      <c r="BY102" s="872"/>
      <c r="BZ102" s="872"/>
      <c r="CA102" s="872"/>
      <c r="CB102" s="872"/>
      <c r="CC102" s="872"/>
      <c r="CD102" s="872"/>
      <c r="CE102" s="872"/>
      <c r="CF102" s="872"/>
      <c r="CG102" s="873"/>
      <c r="CH102" s="970"/>
      <c r="CI102" s="971"/>
      <c r="CJ102" s="971"/>
      <c r="CK102" s="971"/>
      <c r="CL102" s="972"/>
      <c r="CM102" s="970"/>
      <c r="CN102" s="971"/>
      <c r="CO102" s="971"/>
      <c r="CP102" s="971"/>
      <c r="CQ102" s="972"/>
      <c r="CR102" s="973">
        <v>292</v>
      </c>
      <c r="CS102" s="931"/>
      <c r="CT102" s="931"/>
      <c r="CU102" s="931"/>
      <c r="CV102" s="974"/>
      <c r="CW102" s="973">
        <v>7</v>
      </c>
      <c r="CX102" s="931"/>
      <c r="CY102" s="931"/>
      <c r="CZ102" s="931"/>
      <c r="DA102" s="974"/>
      <c r="DB102" s="973" t="s">
        <v>583</v>
      </c>
      <c r="DC102" s="931"/>
      <c r="DD102" s="931"/>
      <c r="DE102" s="931"/>
      <c r="DF102" s="974"/>
      <c r="DG102" s="973" t="s">
        <v>583</v>
      </c>
      <c r="DH102" s="931"/>
      <c r="DI102" s="931"/>
      <c r="DJ102" s="931"/>
      <c r="DK102" s="974"/>
      <c r="DL102" s="973" t="s">
        <v>583</v>
      </c>
      <c r="DM102" s="931"/>
      <c r="DN102" s="931"/>
      <c r="DO102" s="931"/>
      <c r="DP102" s="974"/>
      <c r="DQ102" s="973" t="s">
        <v>583</v>
      </c>
      <c r="DR102" s="931"/>
      <c r="DS102" s="931"/>
      <c r="DT102" s="931"/>
      <c r="DU102" s="974"/>
      <c r="DV102" s="997"/>
      <c r="DW102" s="998"/>
      <c r="DX102" s="998"/>
      <c r="DY102" s="998"/>
      <c r="DZ102" s="999"/>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0" t="s">
        <v>420</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1" t="s">
        <v>421</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2" t="s">
        <v>424</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425</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6" customFormat="1" ht="26.25" customHeight="1" x14ac:dyDescent="0.15">
      <c r="A109" s="995" t="s">
        <v>426</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427</v>
      </c>
      <c r="AB109" s="976"/>
      <c r="AC109" s="976"/>
      <c r="AD109" s="976"/>
      <c r="AE109" s="977"/>
      <c r="AF109" s="975" t="s">
        <v>304</v>
      </c>
      <c r="AG109" s="976"/>
      <c r="AH109" s="976"/>
      <c r="AI109" s="976"/>
      <c r="AJ109" s="977"/>
      <c r="AK109" s="975" t="s">
        <v>303</v>
      </c>
      <c r="AL109" s="976"/>
      <c r="AM109" s="976"/>
      <c r="AN109" s="976"/>
      <c r="AO109" s="977"/>
      <c r="AP109" s="975" t="s">
        <v>428</v>
      </c>
      <c r="AQ109" s="976"/>
      <c r="AR109" s="976"/>
      <c r="AS109" s="976"/>
      <c r="AT109" s="978"/>
      <c r="AU109" s="995" t="s">
        <v>426</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427</v>
      </c>
      <c r="BR109" s="976"/>
      <c r="BS109" s="976"/>
      <c r="BT109" s="976"/>
      <c r="BU109" s="977"/>
      <c r="BV109" s="975" t="s">
        <v>304</v>
      </c>
      <c r="BW109" s="976"/>
      <c r="BX109" s="976"/>
      <c r="BY109" s="976"/>
      <c r="BZ109" s="977"/>
      <c r="CA109" s="975" t="s">
        <v>303</v>
      </c>
      <c r="CB109" s="976"/>
      <c r="CC109" s="976"/>
      <c r="CD109" s="976"/>
      <c r="CE109" s="977"/>
      <c r="CF109" s="996" t="s">
        <v>428</v>
      </c>
      <c r="CG109" s="996"/>
      <c r="CH109" s="996"/>
      <c r="CI109" s="996"/>
      <c r="CJ109" s="996"/>
      <c r="CK109" s="975" t="s">
        <v>429</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427</v>
      </c>
      <c r="DH109" s="976"/>
      <c r="DI109" s="976"/>
      <c r="DJ109" s="976"/>
      <c r="DK109" s="977"/>
      <c r="DL109" s="975" t="s">
        <v>304</v>
      </c>
      <c r="DM109" s="976"/>
      <c r="DN109" s="976"/>
      <c r="DO109" s="976"/>
      <c r="DP109" s="977"/>
      <c r="DQ109" s="975" t="s">
        <v>303</v>
      </c>
      <c r="DR109" s="976"/>
      <c r="DS109" s="976"/>
      <c r="DT109" s="976"/>
      <c r="DU109" s="977"/>
      <c r="DV109" s="975" t="s">
        <v>428</v>
      </c>
      <c r="DW109" s="976"/>
      <c r="DX109" s="976"/>
      <c r="DY109" s="976"/>
      <c r="DZ109" s="978"/>
    </row>
    <row r="110" spans="1:131" s="246" customFormat="1" ht="26.25" customHeight="1" x14ac:dyDescent="0.15">
      <c r="A110" s="979" t="s">
        <v>430</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1035601</v>
      </c>
      <c r="AB110" s="983"/>
      <c r="AC110" s="983"/>
      <c r="AD110" s="983"/>
      <c r="AE110" s="984"/>
      <c r="AF110" s="985">
        <v>1114266</v>
      </c>
      <c r="AG110" s="983"/>
      <c r="AH110" s="983"/>
      <c r="AI110" s="983"/>
      <c r="AJ110" s="984"/>
      <c r="AK110" s="985">
        <v>1203300</v>
      </c>
      <c r="AL110" s="983"/>
      <c r="AM110" s="983"/>
      <c r="AN110" s="983"/>
      <c r="AO110" s="984"/>
      <c r="AP110" s="986">
        <v>34</v>
      </c>
      <c r="AQ110" s="987"/>
      <c r="AR110" s="987"/>
      <c r="AS110" s="987"/>
      <c r="AT110" s="988"/>
      <c r="AU110" s="989" t="s">
        <v>72</v>
      </c>
      <c r="AV110" s="990"/>
      <c r="AW110" s="990"/>
      <c r="AX110" s="990"/>
      <c r="AY110" s="990"/>
      <c r="AZ110" s="1031" t="s">
        <v>431</v>
      </c>
      <c r="BA110" s="980"/>
      <c r="BB110" s="980"/>
      <c r="BC110" s="980"/>
      <c r="BD110" s="980"/>
      <c r="BE110" s="980"/>
      <c r="BF110" s="980"/>
      <c r="BG110" s="980"/>
      <c r="BH110" s="980"/>
      <c r="BI110" s="980"/>
      <c r="BJ110" s="980"/>
      <c r="BK110" s="980"/>
      <c r="BL110" s="980"/>
      <c r="BM110" s="980"/>
      <c r="BN110" s="980"/>
      <c r="BO110" s="980"/>
      <c r="BP110" s="981"/>
      <c r="BQ110" s="1017">
        <v>10869227</v>
      </c>
      <c r="BR110" s="1018"/>
      <c r="BS110" s="1018"/>
      <c r="BT110" s="1018"/>
      <c r="BU110" s="1018"/>
      <c r="BV110" s="1018">
        <v>10487979</v>
      </c>
      <c r="BW110" s="1018"/>
      <c r="BX110" s="1018"/>
      <c r="BY110" s="1018"/>
      <c r="BZ110" s="1018"/>
      <c r="CA110" s="1018">
        <v>10019414</v>
      </c>
      <c r="CB110" s="1018"/>
      <c r="CC110" s="1018"/>
      <c r="CD110" s="1018"/>
      <c r="CE110" s="1018"/>
      <c r="CF110" s="1032">
        <v>282.89999999999998</v>
      </c>
      <c r="CG110" s="1033"/>
      <c r="CH110" s="1033"/>
      <c r="CI110" s="1033"/>
      <c r="CJ110" s="1033"/>
      <c r="CK110" s="1034" t="s">
        <v>432</v>
      </c>
      <c r="CL110" s="1035"/>
      <c r="CM110" s="1014" t="s">
        <v>433</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388</v>
      </c>
      <c r="DH110" s="1018"/>
      <c r="DI110" s="1018"/>
      <c r="DJ110" s="1018"/>
      <c r="DK110" s="1018"/>
      <c r="DL110" s="1018" t="s">
        <v>127</v>
      </c>
      <c r="DM110" s="1018"/>
      <c r="DN110" s="1018"/>
      <c r="DO110" s="1018"/>
      <c r="DP110" s="1018"/>
      <c r="DQ110" s="1018" t="s">
        <v>434</v>
      </c>
      <c r="DR110" s="1018"/>
      <c r="DS110" s="1018"/>
      <c r="DT110" s="1018"/>
      <c r="DU110" s="1018"/>
      <c r="DV110" s="1019" t="s">
        <v>435</v>
      </c>
      <c r="DW110" s="1019"/>
      <c r="DX110" s="1019"/>
      <c r="DY110" s="1019"/>
      <c r="DZ110" s="1020"/>
    </row>
    <row r="111" spans="1:131" s="246" customFormat="1" ht="26.25" customHeight="1" x14ac:dyDescent="0.15">
      <c r="A111" s="1021" t="s">
        <v>436</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437</v>
      </c>
      <c r="AB111" s="1025"/>
      <c r="AC111" s="1025"/>
      <c r="AD111" s="1025"/>
      <c r="AE111" s="1026"/>
      <c r="AF111" s="1027" t="s">
        <v>127</v>
      </c>
      <c r="AG111" s="1025"/>
      <c r="AH111" s="1025"/>
      <c r="AI111" s="1025"/>
      <c r="AJ111" s="1026"/>
      <c r="AK111" s="1027" t="s">
        <v>438</v>
      </c>
      <c r="AL111" s="1025"/>
      <c r="AM111" s="1025"/>
      <c r="AN111" s="1025"/>
      <c r="AO111" s="1026"/>
      <c r="AP111" s="1028" t="s">
        <v>435</v>
      </c>
      <c r="AQ111" s="1029"/>
      <c r="AR111" s="1029"/>
      <c r="AS111" s="1029"/>
      <c r="AT111" s="1030"/>
      <c r="AU111" s="991"/>
      <c r="AV111" s="992"/>
      <c r="AW111" s="992"/>
      <c r="AX111" s="992"/>
      <c r="AY111" s="992"/>
      <c r="AZ111" s="1040" t="s">
        <v>439</v>
      </c>
      <c r="BA111" s="1041"/>
      <c r="BB111" s="1041"/>
      <c r="BC111" s="1041"/>
      <c r="BD111" s="1041"/>
      <c r="BE111" s="1041"/>
      <c r="BF111" s="1041"/>
      <c r="BG111" s="1041"/>
      <c r="BH111" s="1041"/>
      <c r="BI111" s="1041"/>
      <c r="BJ111" s="1041"/>
      <c r="BK111" s="1041"/>
      <c r="BL111" s="1041"/>
      <c r="BM111" s="1041"/>
      <c r="BN111" s="1041"/>
      <c r="BO111" s="1041"/>
      <c r="BP111" s="1042"/>
      <c r="BQ111" s="1010" t="s">
        <v>440</v>
      </c>
      <c r="BR111" s="1011"/>
      <c r="BS111" s="1011"/>
      <c r="BT111" s="1011"/>
      <c r="BU111" s="1011"/>
      <c r="BV111" s="1011" t="s">
        <v>441</v>
      </c>
      <c r="BW111" s="1011"/>
      <c r="BX111" s="1011"/>
      <c r="BY111" s="1011"/>
      <c r="BZ111" s="1011"/>
      <c r="CA111" s="1011" t="s">
        <v>127</v>
      </c>
      <c r="CB111" s="1011"/>
      <c r="CC111" s="1011"/>
      <c r="CD111" s="1011"/>
      <c r="CE111" s="1011"/>
      <c r="CF111" s="1005" t="s">
        <v>434</v>
      </c>
      <c r="CG111" s="1006"/>
      <c r="CH111" s="1006"/>
      <c r="CI111" s="1006"/>
      <c r="CJ111" s="1006"/>
      <c r="CK111" s="1036"/>
      <c r="CL111" s="1037"/>
      <c r="CM111" s="1007" t="s">
        <v>442</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443</v>
      </c>
      <c r="DH111" s="1011"/>
      <c r="DI111" s="1011"/>
      <c r="DJ111" s="1011"/>
      <c r="DK111" s="1011"/>
      <c r="DL111" s="1011" t="s">
        <v>435</v>
      </c>
      <c r="DM111" s="1011"/>
      <c r="DN111" s="1011"/>
      <c r="DO111" s="1011"/>
      <c r="DP111" s="1011"/>
      <c r="DQ111" s="1011" t="s">
        <v>438</v>
      </c>
      <c r="DR111" s="1011"/>
      <c r="DS111" s="1011"/>
      <c r="DT111" s="1011"/>
      <c r="DU111" s="1011"/>
      <c r="DV111" s="1012" t="s">
        <v>434</v>
      </c>
      <c r="DW111" s="1012"/>
      <c r="DX111" s="1012"/>
      <c r="DY111" s="1012"/>
      <c r="DZ111" s="1013"/>
    </row>
    <row r="112" spans="1:131" s="246" customFormat="1" ht="26.25" customHeight="1" x14ac:dyDescent="0.15">
      <c r="A112" s="1043" t="s">
        <v>444</v>
      </c>
      <c r="B112" s="1044"/>
      <c r="C112" s="1041" t="s">
        <v>445</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t="s">
        <v>440</v>
      </c>
      <c r="AB112" s="1050"/>
      <c r="AC112" s="1050"/>
      <c r="AD112" s="1050"/>
      <c r="AE112" s="1051"/>
      <c r="AF112" s="1052" t="s">
        <v>443</v>
      </c>
      <c r="AG112" s="1050"/>
      <c r="AH112" s="1050"/>
      <c r="AI112" s="1050"/>
      <c r="AJ112" s="1051"/>
      <c r="AK112" s="1052" t="s">
        <v>446</v>
      </c>
      <c r="AL112" s="1050"/>
      <c r="AM112" s="1050"/>
      <c r="AN112" s="1050"/>
      <c r="AO112" s="1051"/>
      <c r="AP112" s="1053" t="s">
        <v>438</v>
      </c>
      <c r="AQ112" s="1054"/>
      <c r="AR112" s="1054"/>
      <c r="AS112" s="1054"/>
      <c r="AT112" s="1055"/>
      <c r="AU112" s="991"/>
      <c r="AV112" s="992"/>
      <c r="AW112" s="992"/>
      <c r="AX112" s="992"/>
      <c r="AY112" s="992"/>
      <c r="AZ112" s="1040" t="s">
        <v>447</v>
      </c>
      <c r="BA112" s="1041"/>
      <c r="BB112" s="1041"/>
      <c r="BC112" s="1041"/>
      <c r="BD112" s="1041"/>
      <c r="BE112" s="1041"/>
      <c r="BF112" s="1041"/>
      <c r="BG112" s="1041"/>
      <c r="BH112" s="1041"/>
      <c r="BI112" s="1041"/>
      <c r="BJ112" s="1041"/>
      <c r="BK112" s="1041"/>
      <c r="BL112" s="1041"/>
      <c r="BM112" s="1041"/>
      <c r="BN112" s="1041"/>
      <c r="BO112" s="1041"/>
      <c r="BP112" s="1042"/>
      <c r="BQ112" s="1010">
        <v>3634136</v>
      </c>
      <c r="BR112" s="1011"/>
      <c r="BS112" s="1011"/>
      <c r="BT112" s="1011"/>
      <c r="BU112" s="1011"/>
      <c r="BV112" s="1011">
        <v>3316808</v>
      </c>
      <c r="BW112" s="1011"/>
      <c r="BX112" s="1011"/>
      <c r="BY112" s="1011"/>
      <c r="BZ112" s="1011"/>
      <c r="CA112" s="1011">
        <v>3015640</v>
      </c>
      <c r="CB112" s="1011"/>
      <c r="CC112" s="1011"/>
      <c r="CD112" s="1011"/>
      <c r="CE112" s="1011"/>
      <c r="CF112" s="1005">
        <v>85.2</v>
      </c>
      <c r="CG112" s="1006"/>
      <c r="CH112" s="1006"/>
      <c r="CI112" s="1006"/>
      <c r="CJ112" s="1006"/>
      <c r="CK112" s="1036"/>
      <c r="CL112" s="1037"/>
      <c r="CM112" s="1007" t="s">
        <v>448</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443</v>
      </c>
      <c r="DH112" s="1011"/>
      <c r="DI112" s="1011"/>
      <c r="DJ112" s="1011"/>
      <c r="DK112" s="1011"/>
      <c r="DL112" s="1011" t="s">
        <v>443</v>
      </c>
      <c r="DM112" s="1011"/>
      <c r="DN112" s="1011"/>
      <c r="DO112" s="1011"/>
      <c r="DP112" s="1011"/>
      <c r="DQ112" s="1011" t="s">
        <v>127</v>
      </c>
      <c r="DR112" s="1011"/>
      <c r="DS112" s="1011"/>
      <c r="DT112" s="1011"/>
      <c r="DU112" s="1011"/>
      <c r="DV112" s="1012" t="s">
        <v>438</v>
      </c>
      <c r="DW112" s="1012"/>
      <c r="DX112" s="1012"/>
      <c r="DY112" s="1012"/>
      <c r="DZ112" s="1013"/>
    </row>
    <row r="113" spans="1:130" s="246" customFormat="1" ht="26.25" customHeight="1" x14ac:dyDescent="0.15">
      <c r="A113" s="1045"/>
      <c r="B113" s="1046"/>
      <c r="C113" s="1041" t="s">
        <v>449</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220036</v>
      </c>
      <c r="AB113" s="1025"/>
      <c r="AC113" s="1025"/>
      <c r="AD113" s="1025"/>
      <c r="AE113" s="1026"/>
      <c r="AF113" s="1027">
        <v>194660</v>
      </c>
      <c r="AG113" s="1025"/>
      <c r="AH113" s="1025"/>
      <c r="AI113" s="1025"/>
      <c r="AJ113" s="1026"/>
      <c r="AK113" s="1027">
        <v>205517</v>
      </c>
      <c r="AL113" s="1025"/>
      <c r="AM113" s="1025"/>
      <c r="AN113" s="1025"/>
      <c r="AO113" s="1026"/>
      <c r="AP113" s="1028">
        <v>5.8</v>
      </c>
      <c r="AQ113" s="1029"/>
      <c r="AR113" s="1029"/>
      <c r="AS113" s="1029"/>
      <c r="AT113" s="1030"/>
      <c r="AU113" s="991"/>
      <c r="AV113" s="992"/>
      <c r="AW113" s="992"/>
      <c r="AX113" s="992"/>
      <c r="AY113" s="992"/>
      <c r="AZ113" s="1040" t="s">
        <v>450</v>
      </c>
      <c r="BA113" s="1041"/>
      <c r="BB113" s="1041"/>
      <c r="BC113" s="1041"/>
      <c r="BD113" s="1041"/>
      <c r="BE113" s="1041"/>
      <c r="BF113" s="1041"/>
      <c r="BG113" s="1041"/>
      <c r="BH113" s="1041"/>
      <c r="BI113" s="1041"/>
      <c r="BJ113" s="1041"/>
      <c r="BK113" s="1041"/>
      <c r="BL113" s="1041"/>
      <c r="BM113" s="1041"/>
      <c r="BN113" s="1041"/>
      <c r="BO113" s="1041"/>
      <c r="BP113" s="1042"/>
      <c r="BQ113" s="1010">
        <v>153876</v>
      </c>
      <c r="BR113" s="1011"/>
      <c r="BS113" s="1011"/>
      <c r="BT113" s="1011"/>
      <c r="BU113" s="1011"/>
      <c r="BV113" s="1011">
        <v>121088</v>
      </c>
      <c r="BW113" s="1011"/>
      <c r="BX113" s="1011"/>
      <c r="BY113" s="1011"/>
      <c r="BZ113" s="1011"/>
      <c r="CA113" s="1011">
        <v>88780</v>
      </c>
      <c r="CB113" s="1011"/>
      <c r="CC113" s="1011"/>
      <c r="CD113" s="1011"/>
      <c r="CE113" s="1011"/>
      <c r="CF113" s="1005">
        <v>2.5</v>
      </c>
      <c r="CG113" s="1006"/>
      <c r="CH113" s="1006"/>
      <c r="CI113" s="1006"/>
      <c r="CJ113" s="1006"/>
      <c r="CK113" s="1036"/>
      <c r="CL113" s="1037"/>
      <c r="CM113" s="1007" t="s">
        <v>451</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t="s">
        <v>446</v>
      </c>
      <c r="DH113" s="1050"/>
      <c r="DI113" s="1050"/>
      <c r="DJ113" s="1050"/>
      <c r="DK113" s="1051"/>
      <c r="DL113" s="1052" t="s">
        <v>127</v>
      </c>
      <c r="DM113" s="1050"/>
      <c r="DN113" s="1050"/>
      <c r="DO113" s="1050"/>
      <c r="DP113" s="1051"/>
      <c r="DQ113" s="1052" t="s">
        <v>127</v>
      </c>
      <c r="DR113" s="1050"/>
      <c r="DS113" s="1050"/>
      <c r="DT113" s="1050"/>
      <c r="DU113" s="1051"/>
      <c r="DV113" s="1053" t="s">
        <v>452</v>
      </c>
      <c r="DW113" s="1054"/>
      <c r="DX113" s="1054"/>
      <c r="DY113" s="1054"/>
      <c r="DZ113" s="1055"/>
    </row>
    <row r="114" spans="1:130" s="246" customFormat="1" ht="26.25" customHeight="1" x14ac:dyDescent="0.15">
      <c r="A114" s="1045"/>
      <c r="B114" s="1046"/>
      <c r="C114" s="1041" t="s">
        <v>453</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36795</v>
      </c>
      <c r="AB114" s="1050"/>
      <c r="AC114" s="1050"/>
      <c r="AD114" s="1050"/>
      <c r="AE114" s="1051"/>
      <c r="AF114" s="1052">
        <v>30682</v>
      </c>
      <c r="AG114" s="1050"/>
      <c r="AH114" s="1050"/>
      <c r="AI114" s="1050"/>
      <c r="AJ114" s="1051"/>
      <c r="AK114" s="1052">
        <v>29442</v>
      </c>
      <c r="AL114" s="1050"/>
      <c r="AM114" s="1050"/>
      <c r="AN114" s="1050"/>
      <c r="AO114" s="1051"/>
      <c r="AP114" s="1053">
        <v>0.8</v>
      </c>
      <c r="AQ114" s="1054"/>
      <c r="AR114" s="1054"/>
      <c r="AS114" s="1054"/>
      <c r="AT114" s="1055"/>
      <c r="AU114" s="991"/>
      <c r="AV114" s="992"/>
      <c r="AW114" s="992"/>
      <c r="AX114" s="992"/>
      <c r="AY114" s="992"/>
      <c r="AZ114" s="1040" t="s">
        <v>454</v>
      </c>
      <c r="BA114" s="1041"/>
      <c r="BB114" s="1041"/>
      <c r="BC114" s="1041"/>
      <c r="BD114" s="1041"/>
      <c r="BE114" s="1041"/>
      <c r="BF114" s="1041"/>
      <c r="BG114" s="1041"/>
      <c r="BH114" s="1041"/>
      <c r="BI114" s="1041"/>
      <c r="BJ114" s="1041"/>
      <c r="BK114" s="1041"/>
      <c r="BL114" s="1041"/>
      <c r="BM114" s="1041"/>
      <c r="BN114" s="1041"/>
      <c r="BO114" s="1041"/>
      <c r="BP114" s="1042"/>
      <c r="BQ114" s="1010">
        <v>1417689</v>
      </c>
      <c r="BR114" s="1011"/>
      <c r="BS114" s="1011"/>
      <c r="BT114" s="1011"/>
      <c r="BU114" s="1011"/>
      <c r="BV114" s="1011">
        <v>1361278</v>
      </c>
      <c r="BW114" s="1011"/>
      <c r="BX114" s="1011"/>
      <c r="BY114" s="1011"/>
      <c r="BZ114" s="1011"/>
      <c r="CA114" s="1011">
        <v>1320609</v>
      </c>
      <c r="CB114" s="1011"/>
      <c r="CC114" s="1011"/>
      <c r="CD114" s="1011"/>
      <c r="CE114" s="1011"/>
      <c r="CF114" s="1005">
        <v>37.299999999999997</v>
      </c>
      <c r="CG114" s="1006"/>
      <c r="CH114" s="1006"/>
      <c r="CI114" s="1006"/>
      <c r="CJ114" s="1006"/>
      <c r="CK114" s="1036"/>
      <c r="CL114" s="1037"/>
      <c r="CM114" s="1007" t="s">
        <v>455</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t="s">
        <v>438</v>
      </c>
      <c r="DH114" s="1050"/>
      <c r="DI114" s="1050"/>
      <c r="DJ114" s="1050"/>
      <c r="DK114" s="1051"/>
      <c r="DL114" s="1052" t="s">
        <v>388</v>
      </c>
      <c r="DM114" s="1050"/>
      <c r="DN114" s="1050"/>
      <c r="DO114" s="1050"/>
      <c r="DP114" s="1051"/>
      <c r="DQ114" s="1052" t="s">
        <v>438</v>
      </c>
      <c r="DR114" s="1050"/>
      <c r="DS114" s="1050"/>
      <c r="DT114" s="1050"/>
      <c r="DU114" s="1051"/>
      <c r="DV114" s="1053" t="s">
        <v>443</v>
      </c>
      <c r="DW114" s="1054"/>
      <c r="DX114" s="1054"/>
      <c r="DY114" s="1054"/>
      <c r="DZ114" s="1055"/>
    </row>
    <row r="115" spans="1:130" s="246" customFormat="1" ht="26.25" customHeight="1" x14ac:dyDescent="0.15">
      <c r="A115" s="1045"/>
      <c r="B115" s="1046"/>
      <c r="C115" s="1041" t="s">
        <v>456</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t="s">
        <v>440</v>
      </c>
      <c r="AB115" s="1025"/>
      <c r="AC115" s="1025"/>
      <c r="AD115" s="1025"/>
      <c r="AE115" s="1026"/>
      <c r="AF115" s="1027" t="s">
        <v>127</v>
      </c>
      <c r="AG115" s="1025"/>
      <c r="AH115" s="1025"/>
      <c r="AI115" s="1025"/>
      <c r="AJ115" s="1026"/>
      <c r="AK115" s="1027" t="s">
        <v>440</v>
      </c>
      <c r="AL115" s="1025"/>
      <c r="AM115" s="1025"/>
      <c r="AN115" s="1025"/>
      <c r="AO115" s="1026"/>
      <c r="AP115" s="1028" t="s">
        <v>435</v>
      </c>
      <c r="AQ115" s="1029"/>
      <c r="AR115" s="1029"/>
      <c r="AS115" s="1029"/>
      <c r="AT115" s="1030"/>
      <c r="AU115" s="991"/>
      <c r="AV115" s="992"/>
      <c r="AW115" s="992"/>
      <c r="AX115" s="992"/>
      <c r="AY115" s="992"/>
      <c r="AZ115" s="1040" t="s">
        <v>457</v>
      </c>
      <c r="BA115" s="1041"/>
      <c r="BB115" s="1041"/>
      <c r="BC115" s="1041"/>
      <c r="BD115" s="1041"/>
      <c r="BE115" s="1041"/>
      <c r="BF115" s="1041"/>
      <c r="BG115" s="1041"/>
      <c r="BH115" s="1041"/>
      <c r="BI115" s="1041"/>
      <c r="BJ115" s="1041"/>
      <c r="BK115" s="1041"/>
      <c r="BL115" s="1041"/>
      <c r="BM115" s="1041"/>
      <c r="BN115" s="1041"/>
      <c r="BO115" s="1041"/>
      <c r="BP115" s="1042"/>
      <c r="BQ115" s="1010" t="s">
        <v>446</v>
      </c>
      <c r="BR115" s="1011"/>
      <c r="BS115" s="1011"/>
      <c r="BT115" s="1011"/>
      <c r="BU115" s="1011"/>
      <c r="BV115" s="1011" t="s">
        <v>452</v>
      </c>
      <c r="BW115" s="1011"/>
      <c r="BX115" s="1011"/>
      <c r="BY115" s="1011"/>
      <c r="BZ115" s="1011"/>
      <c r="CA115" s="1011" t="s">
        <v>438</v>
      </c>
      <c r="CB115" s="1011"/>
      <c r="CC115" s="1011"/>
      <c r="CD115" s="1011"/>
      <c r="CE115" s="1011"/>
      <c r="CF115" s="1005" t="s">
        <v>441</v>
      </c>
      <c r="CG115" s="1006"/>
      <c r="CH115" s="1006"/>
      <c r="CI115" s="1006"/>
      <c r="CJ115" s="1006"/>
      <c r="CK115" s="1036"/>
      <c r="CL115" s="1037"/>
      <c r="CM115" s="1040" t="s">
        <v>458</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t="s">
        <v>435</v>
      </c>
      <c r="DH115" s="1050"/>
      <c r="DI115" s="1050"/>
      <c r="DJ115" s="1050"/>
      <c r="DK115" s="1051"/>
      <c r="DL115" s="1052" t="s">
        <v>443</v>
      </c>
      <c r="DM115" s="1050"/>
      <c r="DN115" s="1050"/>
      <c r="DO115" s="1050"/>
      <c r="DP115" s="1051"/>
      <c r="DQ115" s="1052" t="s">
        <v>438</v>
      </c>
      <c r="DR115" s="1050"/>
      <c r="DS115" s="1050"/>
      <c r="DT115" s="1050"/>
      <c r="DU115" s="1051"/>
      <c r="DV115" s="1053" t="s">
        <v>435</v>
      </c>
      <c r="DW115" s="1054"/>
      <c r="DX115" s="1054"/>
      <c r="DY115" s="1054"/>
      <c r="DZ115" s="1055"/>
    </row>
    <row r="116" spans="1:130" s="246" customFormat="1" ht="26.25" customHeight="1" x14ac:dyDescent="0.15">
      <c r="A116" s="1047"/>
      <c r="B116" s="1048"/>
      <c r="C116" s="1056" t="s">
        <v>459</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v>44</v>
      </c>
      <c r="AB116" s="1050"/>
      <c r="AC116" s="1050"/>
      <c r="AD116" s="1050"/>
      <c r="AE116" s="1051"/>
      <c r="AF116" s="1052">
        <v>54</v>
      </c>
      <c r="AG116" s="1050"/>
      <c r="AH116" s="1050"/>
      <c r="AI116" s="1050"/>
      <c r="AJ116" s="1051"/>
      <c r="AK116" s="1052">
        <v>49</v>
      </c>
      <c r="AL116" s="1050"/>
      <c r="AM116" s="1050"/>
      <c r="AN116" s="1050"/>
      <c r="AO116" s="1051"/>
      <c r="AP116" s="1053">
        <v>0</v>
      </c>
      <c r="AQ116" s="1054"/>
      <c r="AR116" s="1054"/>
      <c r="AS116" s="1054"/>
      <c r="AT116" s="1055"/>
      <c r="AU116" s="991"/>
      <c r="AV116" s="992"/>
      <c r="AW116" s="992"/>
      <c r="AX116" s="992"/>
      <c r="AY116" s="992"/>
      <c r="AZ116" s="1058" t="s">
        <v>460</v>
      </c>
      <c r="BA116" s="1059"/>
      <c r="BB116" s="1059"/>
      <c r="BC116" s="1059"/>
      <c r="BD116" s="1059"/>
      <c r="BE116" s="1059"/>
      <c r="BF116" s="1059"/>
      <c r="BG116" s="1059"/>
      <c r="BH116" s="1059"/>
      <c r="BI116" s="1059"/>
      <c r="BJ116" s="1059"/>
      <c r="BK116" s="1059"/>
      <c r="BL116" s="1059"/>
      <c r="BM116" s="1059"/>
      <c r="BN116" s="1059"/>
      <c r="BO116" s="1059"/>
      <c r="BP116" s="1060"/>
      <c r="BQ116" s="1010" t="s">
        <v>438</v>
      </c>
      <c r="BR116" s="1011"/>
      <c r="BS116" s="1011"/>
      <c r="BT116" s="1011"/>
      <c r="BU116" s="1011"/>
      <c r="BV116" s="1011" t="s">
        <v>440</v>
      </c>
      <c r="BW116" s="1011"/>
      <c r="BX116" s="1011"/>
      <c r="BY116" s="1011"/>
      <c r="BZ116" s="1011"/>
      <c r="CA116" s="1011" t="s">
        <v>441</v>
      </c>
      <c r="CB116" s="1011"/>
      <c r="CC116" s="1011"/>
      <c r="CD116" s="1011"/>
      <c r="CE116" s="1011"/>
      <c r="CF116" s="1005" t="s">
        <v>443</v>
      </c>
      <c r="CG116" s="1006"/>
      <c r="CH116" s="1006"/>
      <c r="CI116" s="1006"/>
      <c r="CJ116" s="1006"/>
      <c r="CK116" s="1036"/>
      <c r="CL116" s="1037"/>
      <c r="CM116" s="1007" t="s">
        <v>461</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t="s">
        <v>443</v>
      </c>
      <c r="DH116" s="1050"/>
      <c r="DI116" s="1050"/>
      <c r="DJ116" s="1050"/>
      <c r="DK116" s="1051"/>
      <c r="DL116" s="1052" t="s">
        <v>434</v>
      </c>
      <c r="DM116" s="1050"/>
      <c r="DN116" s="1050"/>
      <c r="DO116" s="1050"/>
      <c r="DP116" s="1051"/>
      <c r="DQ116" s="1052" t="s">
        <v>435</v>
      </c>
      <c r="DR116" s="1050"/>
      <c r="DS116" s="1050"/>
      <c r="DT116" s="1050"/>
      <c r="DU116" s="1051"/>
      <c r="DV116" s="1053" t="s">
        <v>127</v>
      </c>
      <c r="DW116" s="1054"/>
      <c r="DX116" s="1054"/>
      <c r="DY116" s="1054"/>
      <c r="DZ116" s="1055"/>
    </row>
    <row r="117" spans="1:130" s="246" customFormat="1" ht="26.25" customHeight="1" x14ac:dyDescent="0.15">
      <c r="A117" s="995" t="s">
        <v>186</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462</v>
      </c>
      <c r="Z117" s="977"/>
      <c r="AA117" s="1067">
        <v>1292476</v>
      </c>
      <c r="AB117" s="1068"/>
      <c r="AC117" s="1068"/>
      <c r="AD117" s="1068"/>
      <c r="AE117" s="1069"/>
      <c r="AF117" s="1070">
        <v>1339662</v>
      </c>
      <c r="AG117" s="1068"/>
      <c r="AH117" s="1068"/>
      <c r="AI117" s="1068"/>
      <c r="AJ117" s="1069"/>
      <c r="AK117" s="1070">
        <v>1438308</v>
      </c>
      <c r="AL117" s="1068"/>
      <c r="AM117" s="1068"/>
      <c r="AN117" s="1068"/>
      <c r="AO117" s="1069"/>
      <c r="AP117" s="1071"/>
      <c r="AQ117" s="1072"/>
      <c r="AR117" s="1072"/>
      <c r="AS117" s="1072"/>
      <c r="AT117" s="1073"/>
      <c r="AU117" s="991"/>
      <c r="AV117" s="992"/>
      <c r="AW117" s="992"/>
      <c r="AX117" s="992"/>
      <c r="AY117" s="992"/>
      <c r="AZ117" s="1058" t="s">
        <v>463</v>
      </c>
      <c r="BA117" s="1059"/>
      <c r="BB117" s="1059"/>
      <c r="BC117" s="1059"/>
      <c r="BD117" s="1059"/>
      <c r="BE117" s="1059"/>
      <c r="BF117" s="1059"/>
      <c r="BG117" s="1059"/>
      <c r="BH117" s="1059"/>
      <c r="BI117" s="1059"/>
      <c r="BJ117" s="1059"/>
      <c r="BK117" s="1059"/>
      <c r="BL117" s="1059"/>
      <c r="BM117" s="1059"/>
      <c r="BN117" s="1059"/>
      <c r="BO117" s="1059"/>
      <c r="BP117" s="1060"/>
      <c r="BQ117" s="1010" t="s">
        <v>443</v>
      </c>
      <c r="BR117" s="1011"/>
      <c r="BS117" s="1011"/>
      <c r="BT117" s="1011"/>
      <c r="BU117" s="1011"/>
      <c r="BV117" s="1011" t="s">
        <v>434</v>
      </c>
      <c r="BW117" s="1011"/>
      <c r="BX117" s="1011"/>
      <c r="BY117" s="1011"/>
      <c r="BZ117" s="1011"/>
      <c r="CA117" s="1011" t="s">
        <v>443</v>
      </c>
      <c r="CB117" s="1011"/>
      <c r="CC117" s="1011"/>
      <c r="CD117" s="1011"/>
      <c r="CE117" s="1011"/>
      <c r="CF117" s="1005" t="s">
        <v>434</v>
      </c>
      <c r="CG117" s="1006"/>
      <c r="CH117" s="1006"/>
      <c r="CI117" s="1006"/>
      <c r="CJ117" s="1006"/>
      <c r="CK117" s="1036"/>
      <c r="CL117" s="1037"/>
      <c r="CM117" s="1007" t="s">
        <v>464</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438</v>
      </c>
      <c r="DH117" s="1050"/>
      <c r="DI117" s="1050"/>
      <c r="DJ117" s="1050"/>
      <c r="DK117" s="1051"/>
      <c r="DL117" s="1052" t="s">
        <v>438</v>
      </c>
      <c r="DM117" s="1050"/>
      <c r="DN117" s="1050"/>
      <c r="DO117" s="1050"/>
      <c r="DP117" s="1051"/>
      <c r="DQ117" s="1052" t="s">
        <v>438</v>
      </c>
      <c r="DR117" s="1050"/>
      <c r="DS117" s="1050"/>
      <c r="DT117" s="1050"/>
      <c r="DU117" s="1051"/>
      <c r="DV117" s="1053" t="s">
        <v>443</v>
      </c>
      <c r="DW117" s="1054"/>
      <c r="DX117" s="1054"/>
      <c r="DY117" s="1054"/>
      <c r="DZ117" s="1055"/>
    </row>
    <row r="118" spans="1:130" s="246" customFormat="1" ht="26.25" customHeight="1" x14ac:dyDescent="0.15">
      <c r="A118" s="995" t="s">
        <v>429</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427</v>
      </c>
      <c r="AB118" s="976"/>
      <c r="AC118" s="976"/>
      <c r="AD118" s="976"/>
      <c r="AE118" s="977"/>
      <c r="AF118" s="975" t="s">
        <v>304</v>
      </c>
      <c r="AG118" s="976"/>
      <c r="AH118" s="976"/>
      <c r="AI118" s="976"/>
      <c r="AJ118" s="977"/>
      <c r="AK118" s="975" t="s">
        <v>303</v>
      </c>
      <c r="AL118" s="976"/>
      <c r="AM118" s="976"/>
      <c r="AN118" s="976"/>
      <c r="AO118" s="977"/>
      <c r="AP118" s="1062" t="s">
        <v>428</v>
      </c>
      <c r="AQ118" s="1063"/>
      <c r="AR118" s="1063"/>
      <c r="AS118" s="1063"/>
      <c r="AT118" s="1064"/>
      <c r="AU118" s="991"/>
      <c r="AV118" s="992"/>
      <c r="AW118" s="992"/>
      <c r="AX118" s="992"/>
      <c r="AY118" s="992"/>
      <c r="AZ118" s="1065" t="s">
        <v>465</v>
      </c>
      <c r="BA118" s="1056"/>
      <c r="BB118" s="1056"/>
      <c r="BC118" s="1056"/>
      <c r="BD118" s="1056"/>
      <c r="BE118" s="1056"/>
      <c r="BF118" s="1056"/>
      <c r="BG118" s="1056"/>
      <c r="BH118" s="1056"/>
      <c r="BI118" s="1056"/>
      <c r="BJ118" s="1056"/>
      <c r="BK118" s="1056"/>
      <c r="BL118" s="1056"/>
      <c r="BM118" s="1056"/>
      <c r="BN118" s="1056"/>
      <c r="BO118" s="1056"/>
      <c r="BP118" s="1057"/>
      <c r="BQ118" s="1088" t="s">
        <v>446</v>
      </c>
      <c r="BR118" s="1089"/>
      <c r="BS118" s="1089"/>
      <c r="BT118" s="1089"/>
      <c r="BU118" s="1089"/>
      <c r="BV118" s="1089" t="s">
        <v>438</v>
      </c>
      <c r="BW118" s="1089"/>
      <c r="BX118" s="1089"/>
      <c r="BY118" s="1089"/>
      <c r="BZ118" s="1089"/>
      <c r="CA118" s="1089" t="s">
        <v>435</v>
      </c>
      <c r="CB118" s="1089"/>
      <c r="CC118" s="1089"/>
      <c r="CD118" s="1089"/>
      <c r="CE118" s="1089"/>
      <c r="CF118" s="1005" t="s">
        <v>438</v>
      </c>
      <c r="CG118" s="1006"/>
      <c r="CH118" s="1006"/>
      <c r="CI118" s="1006"/>
      <c r="CJ118" s="1006"/>
      <c r="CK118" s="1036"/>
      <c r="CL118" s="1037"/>
      <c r="CM118" s="1007" t="s">
        <v>466</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443</v>
      </c>
      <c r="DH118" s="1050"/>
      <c r="DI118" s="1050"/>
      <c r="DJ118" s="1050"/>
      <c r="DK118" s="1051"/>
      <c r="DL118" s="1052" t="s">
        <v>388</v>
      </c>
      <c r="DM118" s="1050"/>
      <c r="DN118" s="1050"/>
      <c r="DO118" s="1050"/>
      <c r="DP118" s="1051"/>
      <c r="DQ118" s="1052" t="s">
        <v>435</v>
      </c>
      <c r="DR118" s="1050"/>
      <c r="DS118" s="1050"/>
      <c r="DT118" s="1050"/>
      <c r="DU118" s="1051"/>
      <c r="DV118" s="1053" t="s">
        <v>438</v>
      </c>
      <c r="DW118" s="1054"/>
      <c r="DX118" s="1054"/>
      <c r="DY118" s="1054"/>
      <c r="DZ118" s="1055"/>
    </row>
    <row r="119" spans="1:130" s="246" customFormat="1" ht="26.25" customHeight="1" x14ac:dyDescent="0.15">
      <c r="A119" s="1149" t="s">
        <v>432</v>
      </c>
      <c r="B119" s="1035"/>
      <c r="C119" s="1014" t="s">
        <v>433</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t="s">
        <v>127</v>
      </c>
      <c r="AB119" s="983"/>
      <c r="AC119" s="983"/>
      <c r="AD119" s="983"/>
      <c r="AE119" s="984"/>
      <c r="AF119" s="985" t="s">
        <v>438</v>
      </c>
      <c r="AG119" s="983"/>
      <c r="AH119" s="983"/>
      <c r="AI119" s="983"/>
      <c r="AJ119" s="984"/>
      <c r="AK119" s="985" t="s">
        <v>438</v>
      </c>
      <c r="AL119" s="983"/>
      <c r="AM119" s="983"/>
      <c r="AN119" s="983"/>
      <c r="AO119" s="984"/>
      <c r="AP119" s="986" t="s">
        <v>443</v>
      </c>
      <c r="AQ119" s="987"/>
      <c r="AR119" s="987"/>
      <c r="AS119" s="987"/>
      <c r="AT119" s="988"/>
      <c r="AU119" s="993"/>
      <c r="AV119" s="994"/>
      <c r="AW119" s="994"/>
      <c r="AX119" s="994"/>
      <c r="AY119" s="994"/>
      <c r="AZ119" s="277" t="s">
        <v>186</v>
      </c>
      <c r="BA119" s="277"/>
      <c r="BB119" s="277"/>
      <c r="BC119" s="277"/>
      <c r="BD119" s="277"/>
      <c r="BE119" s="277"/>
      <c r="BF119" s="277"/>
      <c r="BG119" s="277"/>
      <c r="BH119" s="277"/>
      <c r="BI119" s="277"/>
      <c r="BJ119" s="277"/>
      <c r="BK119" s="277"/>
      <c r="BL119" s="277"/>
      <c r="BM119" s="277"/>
      <c r="BN119" s="277"/>
      <c r="BO119" s="1066" t="s">
        <v>467</v>
      </c>
      <c r="BP119" s="1097"/>
      <c r="BQ119" s="1088">
        <v>16074928</v>
      </c>
      <c r="BR119" s="1089"/>
      <c r="BS119" s="1089"/>
      <c r="BT119" s="1089"/>
      <c r="BU119" s="1089"/>
      <c r="BV119" s="1089">
        <v>15287153</v>
      </c>
      <c r="BW119" s="1089"/>
      <c r="BX119" s="1089"/>
      <c r="BY119" s="1089"/>
      <c r="BZ119" s="1089"/>
      <c r="CA119" s="1089">
        <v>14444443</v>
      </c>
      <c r="CB119" s="1089"/>
      <c r="CC119" s="1089"/>
      <c r="CD119" s="1089"/>
      <c r="CE119" s="1089"/>
      <c r="CF119" s="1090"/>
      <c r="CG119" s="1091"/>
      <c r="CH119" s="1091"/>
      <c r="CI119" s="1091"/>
      <c r="CJ119" s="1092"/>
      <c r="CK119" s="1038"/>
      <c r="CL119" s="1039"/>
      <c r="CM119" s="1093" t="s">
        <v>468</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t="s">
        <v>127</v>
      </c>
      <c r="DH119" s="1075"/>
      <c r="DI119" s="1075"/>
      <c r="DJ119" s="1075"/>
      <c r="DK119" s="1076"/>
      <c r="DL119" s="1074" t="s">
        <v>435</v>
      </c>
      <c r="DM119" s="1075"/>
      <c r="DN119" s="1075"/>
      <c r="DO119" s="1075"/>
      <c r="DP119" s="1076"/>
      <c r="DQ119" s="1074" t="s">
        <v>443</v>
      </c>
      <c r="DR119" s="1075"/>
      <c r="DS119" s="1075"/>
      <c r="DT119" s="1075"/>
      <c r="DU119" s="1076"/>
      <c r="DV119" s="1077" t="s">
        <v>127</v>
      </c>
      <c r="DW119" s="1078"/>
      <c r="DX119" s="1078"/>
      <c r="DY119" s="1078"/>
      <c r="DZ119" s="1079"/>
    </row>
    <row r="120" spans="1:130" s="246" customFormat="1" ht="26.25" customHeight="1" x14ac:dyDescent="0.15">
      <c r="A120" s="1150"/>
      <c r="B120" s="1037"/>
      <c r="C120" s="1007" t="s">
        <v>442</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435</v>
      </c>
      <c r="AB120" s="1050"/>
      <c r="AC120" s="1050"/>
      <c r="AD120" s="1050"/>
      <c r="AE120" s="1051"/>
      <c r="AF120" s="1052" t="s">
        <v>127</v>
      </c>
      <c r="AG120" s="1050"/>
      <c r="AH120" s="1050"/>
      <c r="AI120" s="1050"/>
      <c r="AJ120" s="1051"/>
      <c r="AK120" s="1052" t="s">
        <v>127</v>
      </c>
      <c r="AL120" s="1050"/>
      <c r="AM120" s="1050"/>
      <c r="AN120" s="1050"/>
      <c r="AO120" s="1051"/>
      <c r="AP120" s="1053" t="s">
        <v>127</v>
      </c>
      <c r="AQ120" s="1054"/>
      <c r="AR120" s="1054"/>
      <c r="AS120" s="1054"/>
      <c r="AT120" s="1055"/>
      <c r="AU120" s="1080" t="s">
        <v>469</v>
      </c>
      <c r="AV120" s="1081"/>
      <c r="AW120" s="1081"/>
      <c r="AX120" s="1081"/>
      <c r="AY120" s="1082"/>
      <c r="AZ120" s="1031" t="s">
        <v>470</v>
      </c>
      <c r="BA120" s="980"/>
      <c r="BB120" s="980"/>
      <c r="BC120" s="980"/>
      <c r="BD120" s="980"/>
      <c r="BE120" s="980"/>
      <c r="BF120" s="980"/>
      <c r="BG120" s="980"/>
      <c r="BH120" s="980"/>
      <c r="BI120" s="980"/>
      <c r="BJ120" s="980"/>
      <c r="BK120" s="980"/>
      <c r="BL120" s="980"/>
      <c r="BM120" s="980"/>
      <c r="BN120" s="980"/>
      <c r="BO120" s="980"/>
      <c r="BP120" s="981"/>
      <c r="BQ120" s="1017">
        <v>3678138</v>
      </c>
      <c r="BR120" s="1018"/>
      <c r="BS120" s="1018"/>
      <c r="BT120" s="1018"/>
      <c r="BU120" s="1018"/>
      <c r="BV120" s="1018">
        <v>3449064</v>
      </c>
      <c r="BW120" s="1018"/>
      <c r="BX120" s="1018"/>
      <c r="BY120" s="1018"/>
      <c r="BZ120" s="1018"/>
      <c r="CA120" s="1018">
        <v>3290202</v>
      </c>
      <c r="CB120" s="1018"/>
      <c r="CC120" s="1018"/>
      <c r="CD120" s="1018"/>
      <c r="CE120" s="1018"/>
      <c r="CF120" s="1032">
        <v>92.9</v>
      </c>
      <c r="CG120" s="1033"/>
      <c r="CH120" s="1033"/>
      <c r="CI120" s="1033"/>
      <c r="CJ120" s="1033"/>
      <c r="CK120" s="1098" t="s">
        <v>471</v>
      </c>
      <c r="CL120" s="1099"/>
      <c r="CM120" s="1099"/>
      <c r="CN120" s="1099"/>
      <c r="CO120" s="1100"/>
      <c r="CP120" s="1106" t="s">
        <v>472</v>
      </c>
      <c r="CQ120" s="1107"/>
      <c r="CR120" s="1107"/>
      <c r="CS120" s="1107"/>
      <c r="CT120" s="1107"/>
      <c r="CU120" s="1107"/>
      <c r="CV120" s="1107"/>
      <c r="CW120" s="1107"/>
      <c r="CX120" s="1107"/>
      <c r="CY120" s="1107"/>
      <c r="CZ120" s="1107"/>
      <c r="DA120" s="1107"/>
      <c r="DB120" s="1107"/>
      <c r="DC120" s="1107"/>
      <c r="DD120" s="1107"/>
      <c r="DE120" s="1107"/>
      <c r="DF120" s="1108"/>
      <c r="DG120" s="1017" t="s">
        <v>435</v>
      </c>
      <c r="DH120" s="1018"/>
      <c r="DI120" s="1018"/>
      <c r="DJ120" s="1018"/>
      <c r="DK120" s="1018"/>
      <c r="DL120" s="1018">
        <v>2519506</v>
      </c>
      <c r="DM120" s="1018"/>
      <c r="DN120" s="1018"/>
      <c r="DO120" s="1018"/>
      <c r="DP120" s="1018"/>
      <c r="DQ120" s="1018">
        <v>2235240</v>
      </c>
      <c r="DR120" s="1018"/>
      <c r="DS120" s="1018"/>
      <c r="DT120" s="1018"/>
      <c r="DU120" s="1018"/>
      <c r="DV120" s="1019">
        <v>63.1</v>
      </c>
      <c r="DW120" s="1019"/>
      <c r="DX120" s="1019"/>
      <c r="DY120" s="1019"/>
      <c r="DZ120" s="1020"/>
    </row>
    <row r="121" spans="1:130" s="246" customFormat="1" ht="26.25" customHeight="1" x14ac:dyDescent="0.15">
      <c r="A121" s="1150"/>
      <c r="B121" s="1037"/>
      <c r="C121" s="1058" t="s">
        <v>473</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t="s">
        <v>435</v>
      </c>
      <c r="AB121" s="1050"/>
      <c r="AC121" s="1050"/>
      <c r="AD121" s="1050"/>
      <c r="AE121" s="1051"/>
      <c r="AF121" s="1052" t="s">
        <v>435</v>
      </c>
      <c r="AG121" s="1050"/>
      <c r="AH121" s="1050"/>
      <c r="AI121" s="1050"/>
      <c r="AJ121" s="1051"/>
      <c r="AK121" s="1052" t="s">
        <v>127</v>
      </c>
      <c r="AL121" s="1050"/>
      <c r="AM121" s="1050"/>
      <c r="AN121" s="1050"/>
      <c r="AO121" s="1051"/>
      <c r="AP121" s="1053" t="s">
        <v>438</v>
      </c>
      <c r="AQ121" s="1054"/>
      <c r="AR121" s="1054"/>
      <c r="AS121" s="1054"/>
      <c r="AT121" s="1055"/>
      <c r="AU121" s="1083"/>
      <c r="AV121" s="1084"/>
      <c r="AW121" s="1084"/>
      <c r="AX121" s="1084"/>
      <c r="AY121" s="1085"/>
      <c r="AZ121" s="1040" t="s">
        <v>474</v>
      </c>
      <c r="BA121" s="1041"/>
      <c r="BB121" s="1041"/>
      <c r="BC121" s="1041"/>
      <c r="BD121" s="1041"/>
      <c r="BE121" s="1041"/>
      <c r="BF121" s="1041"/>
      <c r="BG121" s="1041"/>
      <c r="BH121" s="1041"/>
      <c r="BI121" s="1041"/>
      <c r="BJ121" s="1041"/>
      <c r="BK121" s="1041"/>
      <c r="BL121" s="1041"/>
      <c r="BM121" s="1041"/>
      <c r="BN121" s="1041"/>
      <c r="BO121" s="1041"/>
      <c r="BP121" s="1042"/>
      <c r="BQ121" s="1010">
        <v>1252</v>
      </c>
      <c r="BR121" s="1011"/>
      <c r="BS121" s="1011"/>
      <c r="BT121" s="1011"/>
      <c r="BU121" s="1011"/>
      <c r="BV121" s="1011">
        <v>884</v>
      </c>
      <c r="BW121" s="1011"/>
      <c r="BX121" s="1011"/>
      <c r="BY121" s="1011"/>
      <c r="BZ121" s="1011"/>
      <c r="CA121" s="1011">
        <v>491</v>
      </c>
      <c r="CB121" s="1011"/>
      <c r="CC121" s="1011"/>
      <c r="CD121" s="1011"/>
      <c r="CE121" s="1011"/>
      <c r="CF121" s="1005">
        <v>0</v>
      </c>
      <c r="CG121" s="1006"/>
      <c r="CH121" s="1006"/>
      <c r="CI121" s="1006"/>
      <c r="CJ121" s="1006"/>
      <c r="CK121" s="1101"/>
      <c r="CL121" s="1102"/>
      <c r="CM121" s="1102"/>
      <c r="CN121" s="1102"/>
      <c r="CO121" s="1103"/>
      <c r="CP121" s="1111" t="s">
        <v>475</v>
      </c>
      <c r="CQ121" s="1112"/>
      <c r="CR121" s="1112"/>
      <c r="CS121" s="1112"/>
      <c r="CT121" s="1112"/>
      <c r="CU121" s="1112"/>
      <c r="CV121" s="1112"/>
      <c r="CW121" s="1112"/>
      <c r="CX121" s="1112"/>
      <c r="CY121" s="1112"/>
      <c r="CZ121" s="1112"/>
      <c r="DA121" s="1112"/>
      <c r="DB121" s="1112"/>
      <c r="DC121" s="1112"/>
      <c r="DD121" s="1112"/>
      <c r="DE121" s="1112"/>
      <c r="DF121" s="1113"/>
      <c r="DG121" s="1010">
        <v>825163</v>
      </c>
      <c r="DH121" s="1011"/>
      <c r="DI121" s="1011"/>
      <c r="DJ121" s="1011"/>
      <c r="DK121" s="1011"/>
      <c r="DL121" s="1011">
        <v>797302</v>
      </c>
      <c r="DM121" s="1011"/>
      <c r="DN121" s="1011"/>
      <c r="DO121" s="1011"/>
      <c r="DP121" s="1011"/>
      <c r="DQ121" s="1011">
        <v>780400</v>
      </c>
      <c r="DR121" s="1011"/>
      <c r="DS121" s="1011"/>
      <c r="DT121" s="1011"/>
      <c r="DU121" s="1011"/>
      <c r="DV121" s="1012">
        <v>22</v>
      </c>
      <c r="DW121" s="1012"/>
      <c r="DX121" s="1012"/>
      <c r="DY121" s="1012"/>
      <c r="DZ121" s="1013"/>
    </row>
    <row r="122" spans="1:130" s="246" customFormat="1" ht="26.25" customHeight="1" x14ac:dyDescent="0.15">
      <c r="A122" s="1150"/>
      <c r="B122" s="1037"/>
      <c r="C122" s="1007" t="s">
        <v>455</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t="s">
        <v>438</v>
      </c>
      <c r="AB122" s="1050"/>
      <c r="AC122" s="1050"/>
      <c r="AD122" s="1050"/>
      <c r="AE122" s="1051"/>
      <c r="AF122" s="1052" t="s">
        <v>441</v>
      </c>
      <c r="AG122" s="1050"/>
      <c r="AH122" s="1050"/>
      <c r="AI122" s="1050"/>
      <c r="AJ122" s="1051"/>
      <c r="AK122" s="1052" t="s">
        <v>435</v>
      </c>
      <c r="AL122" s="1050"/>
      <c r="AM122" s="1050"/>
      <c r="AN122" s="1050"/>
      <c r="AO122" s="1051"/>
      <c r="AP122" s="1053" t="s">
        <v>127</v>
      </c>
      <c r="AQ122" s="1054"/>
      <c r="AR122" s="1054"/>
      <c r="AS122" s="1054"/>
      <c r="AT122" s="1055"/>
      <c r="AU122" s="1083"/>
      <c r="AV122" s="1084"/>
      <c r="AW122" s="1084"/>
      <c r="AX122" s="1084"/>
      <c r="AY122" s="1085"/>
      <c r="AZ122" s="1065" t="s">
        <v>476</v>
      </c>
      <c r="BA122" s="1056"/>
      <c r="BB122" s="1056"/>
      <c r="BC122" s="1056"/>
      <c r="BD122" s="1056"/>
      <c r="BE122" s="1056"/>
      <c r="BF122" s="1056"/>
      <c r="BG122" s="1056"/>
      <c r="BH122" s="1056"/>
      <c r="BI122" s="1056"/>
      <c r="BJ122" s="1056"/>
      <c r="BK122" s="1056"/>
      <c r="BL122" s="1056"/>
      <c r="BM122" s="1056"/>
      <c r="BN122" s="1056"/>
      <c r="BO122" s="1056"/>
      <c r="BP122" s="1057"/>
      <c r="BQ122" s="1088">
        <v>10300187</v>
      </c>
      <c r="BR122" s="1089"/>
      <c r="BS122" s="1089"/>
      <c r="BT122" s="1089"/>
      <c r="BU122" s="1089"/>
      <c r="BV122" s="1089">
        <v>9910937</v>
      </c>
      <c r="BW122" s="1089"/>
      <c r="BX122" s="1089"/>
      <c r="BY122" s="1089"/>
      <c r="BZ122" s="1089"/>
      <c r="CA122" s="1089">
        <v>9427613</v>
      </c>
      <c r="CB122" s="1089"/>
      <c r="CC122" s="1089"/>
      <c r="CD122" s="1089"/>
      <c r="CE122" s="1089"/>
      <c r="CF122" s="1109">
        <v>266.2</v>
      </c>
      <c r="CG122" s="1110"/>
      <c r="CH122" s="1110"/>
      <c r="CI122" s="1110"/>
      <c r="CJ122" s="1110"/>
      <c r="CK122" s="1101"/>
      <c r="CL122" s="1102"/>
      <c r="CM122" s="1102"/>
      <c r="CN122" s="1102"/>
      <c r="CO122" s="1103"/>
      <c r="CP122" s="1111" t="s">
        <v>477</v>
      </c>
      <c r="CQ122" s="1112"/>
      <c r="CR122" s="1112"/>
      <c r="CS122" s="1112"/>
      <c r="CT122" s="1112"/>
      <c r="CU122" s="1112"/>
      <c r="CV122" s="1112"/>
      <c r="CW122" s="1112"/>
      <c r="CX122" s="1112"/>
      <c r="CY122" s="1112"/>
      <c r="CZ122" s="1112"/>
      <c r="DA122" s="1112"/>
      <c r="DB122" s="1112"/>
      <c r="DC122" s="1112"/>
      <c r="DD122" s="1112"/>
      <c r="DE122" s="1112"/>
      <c r="DF122" s="1113"/>
      <c r="DG122" s="1010" t="s">
        <v>127</v>
      </c>
      <c r="DH122" s="1011"/>
      <c r="DI122" s="1011"/>
      <c r="DJ122" s="1011"/>
      <c r="DK122" s="1011"/>
      <c r="DL122" s="1011" t="s">
        <v>388</v>
      </c>
      <c r="DM122" s="1011"/>
      <c r="DN122" s="1011"/>
      <c r="DO122" s="1011"/>
      <c r="DP122" s="1011"/>
      <c r="DQ122" s="1011" t="s">
        <v>127</v>
      </c>
      <c r="DR122" s="1011"/>
      <c r="DS122" s="1011"/>
      <c r="DT122" s="1011"/>
      <c r="DU122" s="1011"/>
      <c r="DV122" s="1012" t="s">
        <v>127</v>
      </c>
      <c r="DW122" s="1012"/>
      <c r="DX122" s="1012"/>
      <c r="DY122" s="1012"/>
      <c r="DZ122" s="1013"/>
    </row>
    <row r="123" spans="1:130" s="246" customFormat="1" ht="26.25" customHeight="1" x14ac:dyDescent="0.15">
      <c r="A123" s="1150"/>
      <c r="B123" s="1037"/>
      <c r="C123" s="1007" t="s">
        <v>461</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t="s">
        <v>438</v>
      </c>
      <c r="AB123" s="1050"/>
      <c r="AC123" s="1050"/>
      <c r="AD123" s="1050"/>
      <c r="AE123" s="1051"/>
      <c r="AF123" s="1052" t="s">
        <v>434</v>
      </c>
      <c r="AG123" s="1050"/>
      <c r="AH123" s="1050"/>
      <c r="AI123" s="1050"/>
      <c r="AJ123" s="1051"/>
      <c r="AK123" s="1052" t="s">
        <v>438</v>
      </c>
      <c r="AL123" s="1050"/>
      <c r="AM123" s="1050"/>
      <c r="AN123" s="1050"/>
      <c r="AO123" s="1051"/>
      <c r="AP123" s="1053" t="s">
        <v>435</v>
      </c>
      <c r="AQ123" s="1054"/>
      <c r="AR123" s="1054"/>
      <c r="AS123" s="1054"/>
      <c r="AT123" s="1055"/>
      <c r="AU123" s="1086"/>
      <c r="AV123" s="1087"/>
      <c r="AW123" s="1087"/>
      <c r="AX123" s="1087"/>
      <c r="AY123" s="1087"/>
      <c r="AZ123" s="277" t="s">
        <v>186</v>
      </c>
      <c r="BA123" s="277"/>
      <c r="BB123" s="277"/>
      <c r="BC123" s="277"/>
      <c r="BD123" s="277"/>
      <c r="BE123" s="277"/>
      <c r="BF123" s="277"/>
      <c r="BG123" s="277"/>
      <c r="BH123" s="277"/>
      <c r="BI123" s="277"/>
      <c r="BJ123" s="277"/>
      <c r="BK123" s="277"/>
      <c r="BL123" s="277"/>
      <c r="BM123" s="277"/>
      <c r="BN123" s="277"/>
      <c r="BO123" s="1066" t="s">
        <v>478</v>
      </c>
      <c r="BP123" s="1097"/>
      <c r="BQ123" s="1156">
        <v>13979577</v>
      </c>
      <c r="BR123" s="1157"/>
      <c r="BS123" s="1157"/>
      <c r="BT123" s="1157"/>
      <c r="BU123" s="1157"/>
      <c r="BV123" s="1157">
        <v>13360885</v>
      </c>
      <c r="BW123" s="1157"/>
      <c r="BX123" s="1157"/>
      <c r="BY123" s="1157"/>
      <c r="BZ123" s="1157"/>
      <c r="CA123" s="1157">
        <v>12718306</v>
      </c>
      <c r="CB123" s="1157"/>
      <c r="CC123" s="1157"/>
      <c r="CD123" s="1157"/>
      <c r="CE123" s="1157"/>
      <c r="CF123" s="1090"/>
      <c r="CG123" s="1091"/>
      <c r="CH123" s="1091"/>
      <c r="CI123" s="1091"/>
      <c r="CJ123" s="1092"/>
      <c r="CK123" s="1101"/>
      <c r="CL123" s="1102"/>
      <c r="CM123" s="1102"/>
      <c r="CN123" s="1102"/>
      <c r="CO123" s="1103"/>
      <c r="CP123" s="1111" t="s">
        <v>479</v>
      </c>
      <c r="CQ123" s="1112"/>
      <c r="CR123" s="1112"/>
      <c r="CS123" s="1112"/>
      <c r="CT123" s="1112"/>
      <c r="CU123" s="1112"/>
      <c r="CV123" s="1112"/>
      <c r="CW123" s="1112"/>
      <c r="CX123" s="1112"/>
      <c r="CY123" s="1112"/>
      <c r="CZ123" s="1112"/>
      <c r="DA123" s="1112"/>
      <c r="DB123" s="1112"/>
      <c r="DC123" s="1112"/>
      <c r="DD123" s="1112"/>
      <c r="DE123" s="1112"/>
      <c r="DF123" s="1113"/>
      <c r="DG123" s="1049" t="s">
        <v>127</v>
      </c>
      <c r="DH123" s="1050"/>
      <c r="DI123" s="1050"/>
      <c r="DJ123" s="1050"/>
      <c r="DK123" s="1051"/>
      <c r="DL123" s="1052" t="s">
        <v>438</v>
      </c>
      <c r="DM123" s="1050"/>
      <c r="DN123" s="1050"/>
      <c r="DO123" s="1050"/>
      <c r="DP123" s="1051"/>
      <c r="DQ123" s="1052" t="s">
        <v>388</v>
      </c>
      <c r="DR123" s="1050"/>
      <c r="DS123" s="1050"/>
      <c r="DT123" s="1050"/>
      <c r="DU123" s="1051"/>
      <c r="DV123" s="1053" t="s">
        <v>435</v>
      </c>
      <c r="DW123" s="1054"/>
      <c r="DX123" s="1054"/>
      <c r="DY123" s="1054"/>
      <c r="DZ123" s="1055"/>
    </row>
    <row r="124" spans="1:130" s="246" customFormat="1" ht="26.25" customHeight="1" thickBot="1" x14ac:dyDescent="0.2">
      <c r="A124" s="1150"/>
      <c r="B124" s="1037"/>
      <c r="C124" s="1007" t="s">
        <v>464</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127</v>
      </c>
      <c r="AB124" s="1050"/>
      <c r="AC124" s="1050"/>
      <c r="AD124" s="1050"/>
      <c r="AE124" s="1051"/>
      <c r="AF124" s="1052" t="s">
        <v>435</v>
      </c>
      <c r="AG124" s="1050"/>
      <c r="AH124" s="1050"/>
      <c r="AI124" s="1050"/>
      <c r="AJ124" s="1051"/>
      <c r="AK124" s="1052" t="s">
        <v>127</v>
      </c>
      <c r="AL124" s="1050"/>
      <c r="AM124" s="1050"/>
      <c r="AN124" s="1050"/>
      <c r="AO124" s="1051"/>
      <c r="AP124" s="1053" t="s">
        <v>127</v>
      </c>
      <c r="AQ124" s="1054"/>
      <c r="AR124" s="1054"/>
      <c r="AS124" s="1054"/>
      <c r="AT124" s="1055"/>
      <c r="AU124" s="1152" t="s">
        <v>480</v>
      </c>
      <c r="AV124" s="1153"/>
      <c r="AW124" s="1153"/>
      <c r="AX124" s="1153"/>
      <c r="AY124" s="1153"/>
      <c r="AZ124" s="1153"/>
      <c r="BA124" s="1153"/>
      <c r="BB124" s="1153"/>
      <c r="BC124" s="1153"/>
      <c r="BD124" s="1153"/>
      <c r="BE124" s="1153"/>
      <c r="BF124" s="1153"/>
      <c r="BG124" s="1153"/>
      <c r="BH124" s="1153"/>
      <c r="BI124" s="1153"/>
      <c r="BJ124" s="1153"/>
      <c r="BK124" s="1153"/>
      <c r="BL124" s="1153"/>
      <c r="BM124" s="1153"/>
      <c r="BN124" s="1153"/>
      <c r="BO124" s="1153"/>
      <c r="BP124" s="1154"/>
      <c r="BQ124" s="1155">
        <v>55.5</v>
      </c>
      <c r="BR124" s="1119"/>
      <c r="BS124" s="1119"/>
      <c r="BT124" s="1119"/>
      <c r="BU124" s="1119"/>
      <c r="BV124" s="1119">
        <v>53.7</v>
      </c>
      <c r="BW124" s="1119"/>
      <c r="BX124" s="1119"/>
      <c r="BY124" s="1119"/>
      <c r="BZ124" s="1119"/>
      <c r="CA124" s="1119">
        <v>48.7</v>
      </c>
      <c r="CB124" s="1119"/>
      <c r="CC124" s="1119"/>
      <c r="CD124" s="1119"/>
      <c r="CE124" s="1119"/>
      <c r="CF124" s="1120"/>
      <c r="CG124" s="1121"/>
      <c r="CH124" s="1121"/>
      <c r="CI124" s="1121"/>
      <c r="CJ124" s="1122"/>
      <c r="CK124" s="1104"/>
      <c r="CL124" s="1104"/>
      <c r="CM124" s="1104"/>
      <c r="CN124" s="1104"/>
      <c r="CO124" s="1105"/>
      <c r="CP124" s="1111" t="s">
        <v>481</v>
      </c>
      <c r="CQ124" s="1112"/>
      <c r="CR124" s="1112"/>
      <c r="CS124" s="1112"/>
      <c r="CT124" s="1112"/>
      <c r="CU124" s="1112"/>
      <c r="CV124" s="1112"/>
      <c r="CW124" s="1112"/>
      <c r="CX124" s="1112"/>
      <c r="CY124" s="1112"/>
      <c r="CZ124" s="1112"/>
      <c r="DA124" s="1112"/>
      <c r="DB124" s="1112"/>
      <c r="DC124" s="1112"/>
      <c r="DD124" s="1112"/>
      <c r="DE124" s="1112"/>
      <c r="DF124" s="1113"/>
      <c r="DG124" s="1096">
        <v>2808973</v>
      </c>
      <c r="DH124" s="1075"/>
      <c r="DI124" s="1075"/>
      <c r="DJ124" s="1075"/>
      <c r="DK124" s="1076"/>
      <c r="DL124" s="1074" t="s">
        <v>441</v>
      </c>
      <c r="DM124" s="1075"/>
      <c r="DN124" s="1075"/>
      <c r="DO124" s="1075"/>
      <c r="DP124" s="1076"/>
      <c r="DQ124" s="1074" t="s">
        <v>441</v>
      </c>
      <c r="DR124" s="1075"/>
      <c r="DS124" s="1075"/>
      <c r="DT124" s="1075"/>
      <c r="DU124" s="1076"/>
      <c r="DV124" s="1077" t="s">
        <v>443</v>
      </c>
      <c r="DW124" s="1078"/>
      <c r="DX124" s="1078"/>
      <c r="DY124" s="1078"/>
      <c r="DZ124" s="1079"/>
    </row>
    <row r="125" spans="1:130" s="246" customFormat="1" ht="26.25" customHeight="1" x14ac:dyDescent="0.15">
      <c r="A125" s="1150"/>
      <c r="B125" s="1037"/>
      <c r="C125" s="1007" t="s">
        <v>466</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435</v>
      </c>
      <c r="AB125" s="1050"/>
      <c r="AC125" s="1050"/>
      <c r="AD125" s="1050"/>
      <c r="AE125" s="1051"/>
      <c r="AF125" s="1052" t="s">
        <v>435</v>
      </c>
      <c r="AG125" s="1050"/>
      <c r="AH125" s="1050"/>
      <c r="AI125" s="1050"/>
      <c r="AJ125" s="1051"/>
      <c r="AK125" s="1052" t="s">
        <v>443</v>
      </c>
      <c r="AL125" s="1050"/>
      <c r="AM125" s="1050"/>
      <c r="AN125" s="1050"/>
      <c r="AO125" s="1051"/>
      <c r="AP125" s="1053" t="s">
        <v>435</v>
      </c>
      <c r="AQ125" s="1054"/>
      <c r="AR125" s="1054"/>
      <c r="AS125" s="1054"/>
      <c r="AT125" s="1055"/>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4" t="s">
        <v>482</v>
      </c>
      <c r="CL125" s="1099"/>
      <c r="CM125" s="1099"/>
      <c r="CN125" s="1099"/>
      <c r="CO125" s="1100"/>
      <c r="CP125" s="1031" t="s">
        <v>483</v>
      </c>
      <c r="CQ125" s="980"/>
      <c r="CR125" s="980"/>
      <c r="CS125" s="980"/>
      <c r="CT125" s="980"/>
      <c r="CU125" s="980"/>
      <c r="CV125" s="980"/>
      <c r="CW125" s="980"/>
      <c r="CX125" s="980"/>
      <c r="CY125" s="980"/>
      <c r="CZ125" s="980"/>
      <c r="DA125" s="980"/>
      <c r="DB125" s="980"/>
      <c r="DC125" s="980"/>
      <c r="DD125" s="980"/>
      <c r="DE125" s="980"/>
      <c r="DF125" s="981"/>
      <c r="DG125" s="1017" t="s">
        <v>435</v>
      </c>
      <c r="DH125" s="1018"/>
      <c r="DI125" s="1018"/>
      <c r="DJ125" s="1018"/>
      <c r="DK125" s="1018"/>
      <c r="DL125" s="1018" t="s">
        <v>127</v>
      </c>
      <c r="DM125" s="1018"/>
      <c r="DN125" s="1018"/>
      <c r="DO125" s="1018"/>
      <c r="DP125" s="1018"/>
      <c r="DQ125" s="1018" t="s">
        <v>435</v>
      </c>
      <c r="DR125" s="1018"/>
      <c r="DS125" s="1018"/>
      <c r="DT125" s="1018"/>
      <c r="DU125" s="1018"/>
      <c r="DV125" s="1019" t="s">
        <v>443</v>
      </c>
      <c r="DW125" s="1019"/>
      <c r="DX125" s="1019"/>
      <c r="DY125" s="1019"/>
      <c r="DZ125" s="1020"/>
    </row>
    <row r="126" spans="1:130" s="246" customFormat="1" ht="26.25" customHeight="1" thickBot="1" x14ac:dyDescent="0.2">
      <c r="A126" s="1150"/>
      <c r="B126" s="1037"/>
      <c r="C126" s="1007" t="s">
        <v>468</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t="s">
        <v>446</v>
      </c>
      <c r="AB126" s="1050"/>
      <c r="AC126" s="1050"/>
      <c r="AD126" s="1050"/>
      <c r="AE126" s="1051"/>
      <c r="AF126" s="1052" t="s">
        <v>388</v>
      </c>
      <c r="AG126" s="1050"/>
      <c r="AH126" s="1050"/>
      <c r="AI126" s="1050"/>
      <c r="AJ126" s="1051"/>
      <c r="AK126" s="1052" t="s">
        <v>443</v>
      </c>
      <c r="AL126" s="1050"/>
      <c r="AM126" s="1050"/>
      <c r="AN126" s="1050"/>
      <c r="AO126" s="1051"/>
      <c r="AP126" s="1053" t="s">
        <v>443</v>
      </c>
      <c r="AQ126" s="1054"/>
      <c r="AR126" s="1054"/>
      <c r="AS126" s="1054"/>
      <c r="AT126" s="1055"/>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5"/>
      <c r="CL126" s="1102"/>
      <c r="CM126" s="1102"/>
      <c r="CN126" s="1102"/>
      <c r="CO126" s="1103"/>
      <c r="CP126" s="1040" t="s">
        <v>484</v>
      </c>
      <c r="CQ126" s="1041"/>
      <c r="CR126" s="1041"/>
      <c r="CS126" s="1041"/>
      <c r="CT126" s="1041"/>
      <c r="CU126" s="1041"/>
      <c r="CV126" s="1041"/>
      <c r="CW126" s="1041"/>
      <c r="CX126" s="1041"/>
      <c r="CY126" s="1041"/>
      <c r="CZ126" s="1041"/>
      <c r="DA126" s="1041"/>
      <c r="DB126" s="1041"/>
      <c r="DC126" s="1041"/>
      <c r="DD126" s="1041"/>
      <c r="DE126" s="1041"/>
      <c r="DF126" s="1042"/>
      <c r="DG126" s="1010" t="s">
        <v>441</v>
      </c>
      <c r="DH126" s="1011"/>
      <c r="DI126" s="1011"/>
      <c r="DJ126" s="1011"/>
      <c r="DK126" s="1011"/>
      <c r="DL126" s="1011" t="s">
        <v>435</v>
      </c>
      <c r="DM126" s="1011"/>
      <c r="DN126" s="1011"/>
      <c r="DO126" s="1011"/>
      <c r="DP126" s="1011"/>
      <c r="DQ126" s="1011" t="s">
        <v>441</v>
      </c>
      <c r="DR126" s="1011"/>
      <c r="DS126" s="1011"/>
      <c r="DT126" s="1011"/>
      <c r="DU126" s="1011"/>
      <c r="DV126" s="1012" t="s">
        <v>435</v>
      </c>
      <c r="DW126" s="1012"/>
      <c r="DX126" s="1012"/>
      <c r="DY126" s="1012"/>
      <c r="DZ126" s="1013"/>
    </row>
    <row r="127" spans="1:130" s="246" customFormat="1" ht="26.25" customHeight="1" x14ac:dyDescent="0.15">
      <c r="A127" s="1151"/>
      <c r="B127" s="1039"/>
      <c r="C127" s="1093" t="s">
        <v>485</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t="s">
        <v>441</v>
      </c>
      <c r="AB127" s="1050"/>
      <c r="AC127" s="1050"/>
      <c r="AD127" s="1050"/>
      <c r="AE127" s="1051"/>
      <c r="AF127" s="1052" t="s">
        <v>438</v>
      </c>
      <c r="AG127" s="1050"/>
      <c r="AH127" s="1050"/>
      <c r="AI127" s="1050"/>
      <c r="AJ127" s="1051"/>
      <c r="AK127" s="1052" t="s">
        <v>435</v>
      </c>
      <c r="AL127" s="1050"/>
      <c r="AM127" s="1050"/>
      <c r="AN127" s="1050"/>
      <c r="AO127" s="1051"/>
      <c r="AP127" s="1053" t="s">
        <v>435</v>
      </c>
      <c r="AQ127" s="1054"/>
      <c r="AR127" s="1054"/>
      <c r="AS127" s="1054"/>
      <c r="AT127" s="1055"/>
      <c r="AU127" s="282"/>
      <c r="AV127" s="282"/>
      <c r="AW127" s="282"/>
      <c r="AX127" s="1123" t="s">
        <v>486</v>
      </c>
      <c r="AY127" s="1124"/>
      <c r="AZ127" s="1124"/>
      <c r="BA127" s="1124"/>
      <c r="BB127" s="1124"/>
      <c r="BC127" s="1124"/>
      <c r="BD127" s="1124"/>
      <c r="BE127" s="1125"/>
      <c r="BF127" s="1126" t="s">
        <v>487</v>
      </c>
      <c r="BG127" s="1124"/>
      <c r="BH127" s="1124"/>
      <c r="BI127" s="1124"/>
      <c r="BJ127" s="1124"/>
      <c r="BK127" s="1124"/>
      <c r="BL127" s="1125"/>
      <c r="BM127" s="1126" t="s">
        <v>488</v>
      </c>
      <c r="BN127" s="1124"/>
      <c r="BO127" s="1124"/>
      <c r="BP127" s="1124"/>
      <c r="BQ127" s="1124"/>
      <c r="BR127" s="1124"/>
      <c r="BS127" s="1125"/>
      <c r="BT127" s="1126" t="s">
        <v>489</v>
      </c>
      <c r="BU127" s="1124"/>
      <c r="BV127" s="1124"/>
      <c r="BW127" s="1124"/>
      <c r="BX127" s="1124"/>
      <c r="BY127" s="1124"/>
      <c r="BZ127" s="1148"/>
      <c r="CA127" s="282"/>
      <c r="CB127" s="282"/>
      <c r="CC127" s="282"/>
      <c r="CD127" s="283"/>
      <c r="CE127" s="283"/>
      <c r="CF127" s="283"/>
      <c r="CG127" s="280"/>
      <c r="CH127" s="280"/>
      <c r="CI127" s="280"/>
      <c r="CJ127" s="281"/>
      <c r="CK127" s="1115"/>
      <c r="CL127" s="1102"/>
      <c r="CM127" s="1102"/>
      <c r="CN127" s="1102"/>
      <c r="CO127" s="1103"/>
      <c r="CP127" s="1040" t="s">
        <v>490</v>
      </c>
      <c r="CQ127" s="1041"/>
      <c r="CR127" s="1041"/>
      <c r="CS127" s="1041"/>
      <c r="CT127" s="1041"/>
      <c r="CU127" s="1041"/>
      <c r="CV127" s="1041"/>
      <c r="CW127" s="1041"/>
      <c r="CX127" s="1041"/>
      <c r="CY127" s="1041"/>
      <c r="CZ127" s="1041"/>
      <c r="DA127" s="1041"/>
      <c r="DB127" s="1041"/>
      <c r="DC127" s="1041"/>
      <c r="DD127" s="1041"/>
      <c r="DE127" s="1041"/>
      <c r="DF127" s="1042"/>
      <c r="DG127" s="1010" t="s">
        <v>438</v>
      </c>
      <c r="DH127" s="1011"/>
      <c r="DI127" s="1011"/>
      <c r="DJ127" s="1011"/>
      <c r="DK127" s="1011"/>
      <c r="DL127" s="1011" t="s">
        <v>435</v>
      </c>
      <c r="DM127" s="1011"/>
      <c r="DN127" s="1011"/>
      <c r="DO127" s="1011"/>
      <c r="DP127" s="1011"/>
      <c r="DQ127" s="1011" t="s">
        <v>127</v>
      </c>
      <c r="DR127" s="1011"/>
      <c r="DS127" s="1011"/>
      <c r="DT127" s="1011"/>
      <c r="DU127" s="1011"/>
      <c r="DV127" s="1012" t="s">
        <v>435</v>
      </c>
      <c r="DW127" s="1012"/>
      <c r="DX127" s="1012"/>
      <c r="DY127" s="1012"/>
      <c r="DZ127" s="1013"/>
    </row>
    <row r="128" spans="1:130" s="246" customFormat="1" ht="26.25" customHeight="1" thickBot="1" x14ac:dyDescent="0.2">
      <c r="A128" s="1134" t="s">
        <v>491</v>
      </c>
      <c r="B128" s="1135"/>
      <c r="C128" s="1135"/>
      <c r="D128" s="1135"/>
      <c r="E128" s="1135"/>
      <c r="F128" s="1135"/>
      <c r="G128" s="1135"/>
      <c r="H128" s="1135"/>
      <c r="I128" s="1135"/>
      <c r="J128" s="1135"/>
      <c r="K128" s="1135"/>
      <c r="L128" s="1135"/>
      <c r="M128" s="1135"/>
      <c r="N128" s="1135"/>
      <c r="O128" s="1135"/>
      <c r="P128" s="1135"/>
      <c r="Q128" s="1135"/>
      <c r="R128" s="1135"/>
      <c r="S128" s="1135"/>
      <c r="T128" s="1135"/>
      <c r="U128" s="1135"/>
      <c r="V128" s="1135"/>
      <c r="W128" s="1136" t="s">
        <v>492</v>
      </c>
      <c r="X128" s="1136"/>
      <c r="Y128" s="1136"/>
      <c r="Z128" s="1137"/>
      <c r="AA128" s="1138">
        <v>785</v>
      </c>
      <c r="AB128" s="1139"/>
      <c r="AC128" s="1139"/>
      <c r="AD128" s="1139"/>
      <c r="AE128" s="1140"/>
      <c r="AF128" s="1141">
        <v>407</v>
      </c>
      <c r="AG128" s="1139"/>
      <c r="AH128" s="1139"/>
      <c r="AI128" s="1139"/>
      <c r="AJ128" s="1140"/>
      <c r="AK128" s="1141">
        <v>407</v>
      </c>
      <c r="AL128" s="1139"/>
      <c r="AM128" s="1139"/>
      <c r="AN128" s="1139"/>
      <c r="AO128" s="1140"/>
      <c r="AP128" s="1142"/>
      <c r="AQ128" s="1143"/>
      <c r="AR128" s="1143"/>
      <c r="AS128" s="1143"/>
      <c r="AT128" s="1144"/>
      <c r="AU128" s="282"/>
      <c r="AV128" s="282"/>
      <c r="AW128" s="282"/>
      <c r="AX128" s="979" t="s">
        <v>493</v>
      </c>
      <c r="AY128" s="980"/>
      <c r="AZ128" s="980"/>
      <c r="BA128" s="980"/>
      <c r="BB128" s="980"/>
      <c r="BC128" s="980"/>
      <c r="BD128" s="980"/>
      <c r="BE128" s="981"/>
      <c r="BF128" s="1145" t="s">
        <v>388</v>
      </c>
      <c r="BG128" s="1146"/>
      <c r="BH128" s="1146"/>
      <c r="BI128" s="1146"/>
      <c r="BJ128" s="1146"/>
      <c r="BK128" s="1146"/>
      <c r="BL128" s="1147"/>
      <c r="BM128" s="1145">
        <v>15</v>
      </c>
      <c r="BN128" s="1146"/>
      <c r="BO128" s="1146"/>
      <c r="BP128" s="1146"/>
      <c r="BQ128" s="1146"/>
      <c r="BR128" s="1146"/>
      <c r="BS128" s="1147"/>
      <c r="BT128" s="1145">
        <v>20</v>
      </c>
      <c r="BU128" s="1146"/>
      <c r="BV128" s="1146"/>
      <c r="BW128" s="1146"/>
      <c r="BX128" s="1146"/>
      <c r="BY128" s="1146"/>
      <c r="BZ128" s="1170"/>
      <c r="CA128" s="283"/>
      <c r="CB128" s="283"/>
      <c r="CC128" s="283"/>
      <c r="CD128" s="283"/>
      <c r="CE128" s="283"/>
      <c r="CF128" s="283"/>
      <c r="CG128" s="280"/>
      <c r="CH128" s="280"/>
      <c r="CI128" s="280"/>
      <c r="CJ128" s="281"/>
      <c r="CK128" s="1116"/>
      <c r="CL128" s="1117"/>
      <c r="CM128" s="1117"/>
      <c r="CN128" s="1117"/>
      <c r="CO128" s="1118"/>
      <c r="CP128" s="1127" t="s">
        <v>494</v>
      </c>
      <c r="CQ128" s="1128"/>
      <c r="CR128" s="1128"/>
      <c r="CS128" s="1128"/>
      <c r="CT128" s="1128"/>
      <c r="CU128" s="1128"/>
      <c r="CV128" s="1128"/>
      <c r="CW128" s="1128"/>
      <c r="CX128" s="1128"/>
      <c r="CY128" s="1128"/>
      <c r="CZ128" s="1128"/>
      <c r="DA128" s="1128"/>
      <c r="DB128" s="1128"/>
      <c r="DC128" s="1128"/>
      <c r="DD128" s="1128"/>
      <c r="DE128" s="1128"/>
      <c r="DF128" s="1129"/>
      <c r="DG128" s="1130" t="s">
        <v>127</v>
      </c>
      <c r="DH128" s="1131"/>
      <c r="DI128" s="1131"/>
      <c r="DJ128" s="1131"/>
      <c r="DK128" s="1131"/>
      <c r="DL128" s="1131" t="s">
        <v>443</v>
      </c>
      <c r="DM128" s="1131"/>
      <c r="DN128" s="1131"/>
      <c r="DO128" s="1131"/>
      <c r="DP128" s="1131"/>
      <c r="DQ128" s="1131" t="s">
        <v>127</v>
      </c>
      <c r="DR128" s="1131"/>
      <c r="DS128" s="1131"/>
      <c r="DT128" s="1131"/>
      <c r="DU128" s="1131"/>
      <c r="DV128" s="1132" t="s">
        <v>435</v>
      </c>
      <c r="DW128" s="1132"/>
      <c r="DX128" s="1132"/>
      <c r="DY128" s="1132"/>
      <c r="DZ128" s="1133"/>
    </row>
    <row r="129" spans="1:131" s="246" customFormat="1" ht="26.25" customHeight="1" x14ac:dyDescent="0.15">
      <c r="A129" s="1021" t="s">
        <v>106</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64" t="s">
        <v>495</v>
      </c>
      <c r="X129" s="1165"/>
      <c r="Y129" s="1165"/>
      <c r="Z129" s="1166"/>
      <c r="AA129" s="1049">
        <v>4729879</v>
      </c>
      <c r="AB129" s="1050"/>
      <c r="AC129" s="1050"/>
      <c r="AD129" s="1050"/>
      <c r="AE129" s="1051"/>
      <c r="AF129" s="1052">
        <v>4578680</v>
      </c>
      <c r="AG129" s="1050"/>
      <c r="AH129" s="1050"/>
      <c r="AI129" s="1050"/>
      <c r="AJ129" s="1051"/>
      <c r="AK129" s="1052">
        <v>4650923</v>
      </c>
      <c r="AL129" s="1050"/>
      <c r="AM129" s="1050"/>
      <c r="AN129" s="1050"/>
      <c r="AO129" s="1051"/>
      <c r="AP129" s="1167"/>
      <c r="AQ129" s="1168"/>
      <c r="AR129" s="1168"/>
      <c r="AS129" s="1168"/>
      <c r="AT129" s="1169"/>
      <c r="AU129" s="284"/>
      <c r="AV129" s="284"/>
      <c r="AW129" s="284"/>
      <c r="AX129" s="1158" t="s">
        <v>496</v>
      </c>
      <c r="AY129" s="1041"/>
      <c r="AZ129" s="1041"/>
      <c r="BA129" s="1041"/>
      <c r="BB129" s="1041"/>
      <c r="BC129" s="1041"/>
      <c r="BD129" s="1041"/>
      <c r="BE129" s="1042"/>
      <c r="BF129" s="1159" t="s">
        <v>388</v>
      </c>
      <c r="BG129" s="1160"/>
      <c r="BH129" s="1160"/>
      <c r="BI129" s="1160"/>
      <c r="BJ129" s="1160"/>
      <c r="BK129" s="1160"/>
      <c r="BL129" s="1161"/>
      <c r="BM129" s="1159">
        <v>20</v>
      </c>
      <c r="BN129" s="1160"/>
      <c r="BO129" s="1160"/>
      <c r="BP129" s="1160"/>
      <c r="BQ129" s="1160"/>
      <c r="BR129" s="1160"/>
      <c r="BS129" s="1161"/>
      <c r="BT129" s="1159">
        <v>30</v>
      </c>
      <c r="BU129" s="1162"/>
      <c r="BV129" s="1162"/>
      <c r="BW129" s="1162"/>
      <c r="BX129" s="1162"/>
      <c r="BY129" s="1162"/>
      <c r="BZ129" s="116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1" t="s">
        <v>497</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64" t="s">
        <v>498</v>
      </c>
      <c r="X130" s="1165"/>
      <c r="Y130" s="1165"/>
      <c r="Z130" s="1166"/>
      <c r="AA130" s="1049">
        <v>958995</v>
      </c>
      <c r="AB130" s="1050"/>
      <c r="AC130" s="1050"/>
      <c r="AD130" s="1050"/>
      <c r="AE130" s="1051"/>
      <c r="AF130" s="1052">
        <v>992446</v>
      </c>
      <c r="AG130" s="1050"/>
      <c r="AH130" s="1050"/>
      <c r="AI130" s="1050"/>
      <c r="AJ130" s="1051"/>
      <c r="AK130" s="1052">
        <v>1109747</v>
      </c>
      <c r="AL130" s="1050"/>
      <c r="AM130" s="1050"/>
      <c r="AN130" s="1050"/>
      <c r="AO130" s="1051"/>
      <c r="AP130" s="1167"/>
      <c r="AQ130" s="1168"/>
      <c r="AR130" s="1168"/>
      <c r="AS130" s="1168"/>
      <c r="AT130" s="1169"/>
      <c r="AU130" s="284"/>
      <c r="AV130" s="284"/>
      <c r="AW130" s="284"/>
      <c r="AX130" s="1158" t="s">
        <v>499</v>
      </c>
      <c r="AY130" s="1041"/>
      <c r="AZ130" s="1041"/>
      <c r="BA130" s="1041"/>
      <c r="BB130" s="1041"/>
      <c r="BC130" s="1041"/>
      <c r="BD130" s="1041"/>
      <c r="BE130" s="1042"/>
      <c r="BF130" s="1195">
        <v>9.1999999999999993</v>
      </c>
      <c r="BG130" s="1196"/>
      <c r="BH130" s="1196"/>
      <c r="BI130" s="1196"/>
      <c r="BJ130" s="1196"/>
      <c r="BK130" s="1196"/>
      <c r="BL130" s="1197"/>
      <c r="BM130" s="1195">
        <v>25</v>
      </c>
      <c r="BN130" s="1196"/>
      <c r="BO130" s="1196"/>
      <c r="BP130" s="1196"/>
      <c r="BQ130" s="1196"/>
      <c r="BR130" s="1196"/>
      <c r="BS130" s="1197"/>
      <c r="BT130" s="1195">
        <v>35</v>
      </c>
      <c r="BU130" s="1198"/>
      <c r="BV130" s="1198"/>
      <c r="BW130" s="1198"/>
      <c r="BX130" s="1198"/>
      <c r="BY130" s="1198"/>
      <c r="BZ130" s="1199"/>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0"/>
      <c r="B131" s="1201"/>
      <c r="C131" s="1201"/>
      <c r="D131" s="1201"/>
      <c r="E131" s="1201"/>
      <c r="F131" s="1201"/>
      <c r="G131" s="1201"/>
      <c r="H131" s="1201"/>
      <c r="I131" s="1201"/>
      <c r="J131" s="1201"/>
      <c r="K131" s="1201"/>
      <c r="L131" s="1201"/>
      <c r="M131" s="1201"/>
      <c r="N131" s="1201"/>
      <c r="O131" s="1201"/>
      <c r="P131" s="1201"/>
      <c r="Q131" s="1201"/>
      <c r="R131" s="1201"/>
      <c r="S131" s="1201"/>
      <c r="T131" s="1201"/>
      <c r="U131" s="1201"/>
      <c r="V131" s="1201"/>
      <c r="W131" s="1202" t="s">
        <v>500</v>
      </c>
      <c r="X131" s="1203"/>
      <c r="Y131" s="1203"/>
      <c r="Z131" s="1204"/>
      <c r="AA131" s="1096">
        <v>3770884</v>
      </c>
      <c r="AB131" s="1075"/>
      <c r="AC131" s="1075"/>
      <c r="AD131" s="1075"/>
      <c r="AE131" s="1076"/>
      <c r="AF131" s="1074">
        <v>3586234</v>
      </c>
      <c r="AG131" s="1075"/>
      <c r="AH131" s="1075"/>
      <c r="AI131" s="1075"/>
      <c r="AJ131" s="1076"/>
      <c r="AK131" s="1074">
        <v>3541176</v>
      </c>
      <c r="AL131" s="1075"/>
      <c r="AM131" s="1075"/>
      <c r="AN131" s="1075"/>
      <c r="AO131" s="1076"/>
      <c r="AP131" s="1205"/>
      <c r="AQ131" s="1206"/>
      <c r="AR131" s="1206"/>
      <c r="AS131" s="1206"/>
      <c r="AT131" s="1207"/>
      <c r="AU131" s="284"/>
      <c r="AV131" s="284"/>
      <c r="AW131" s="284"/>
      <c r="AX131" s="1177" t="s">
        <v>501</v>
      </c>
      <c r="AY131" s="1128"/>
      <c r="AZ131" s="1128"/>
      <c r="BA131" s="1128"/>
      <c r="BB131" s="1128"/>
      <c r="BC131" s="1128"/>
      <c r="BD131" s="1128"/>
      <c r="BE131" s="1129"/>
      <c r="BF131" s="1178">
        <v>48.7</v>
      </c>
      <c r="BG131" s="1179"/>
      <c r="BH131" s="1179"/>
      <c r="BI131" s="1179"/>
      <c r="BJ131" s="1179"/>
      <c r="BK131" s="1179"/>
      <c r="BL131" s="1180"/>
      <c r="BM131" s="1178">
        <v>350</v>
      </c>
      <c r="BN131" s="1179"/>
      <c r="BO131" s="1179"/>
      <c r="BP131" s="1179"/>
      <c r="BQ131" s="1179"/>
      <c r="BR131" s="1179"/>
      <c r="BS131" s="1180"/>
      <c r="BT131" s="1181"/>
      <c r="BU131" s="1182"/>
      <c r="BV131" s="1182"/>
      <c r="BW131" s="1182"/>
      <c r="BX131" s="1182"/>
      <c r="BY131" s="1182"/>
      <c r="BZ131" s="118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4" t="s">
        <v>502</v>
      </c>
      <c r="B132" s="1185"/>
      <c r="C132" s="1185"/>
      <c r="D132" s="1185"/>
      <c r="E132" s="1185"/>
      <c r="F132" s="1185"/>
      <c r="G132" s="1185"/>
      <c r="H132" s="1185"/>
      <c r="I132" s="1185"/>
      <c r="J132" s="1185"/>
      <c r="K132" s="1185"/>
      <c r="L132" s="1185"/>
      <c r="M132" s="1185"/>
      <c r="N132" s="1185"/>
      <c r="O132" s="1185"/>
      <c r="P132" s="1185"/>
      <c r="Q132" s="1185"/>
      <c r="R132" s="1185"/>
      <c r="S132" s="1185"/>
      <c r="T132" s="1185"/>
      <c r="U132" s="1185"/>
      <c r="V132" s="1188" t="s">
        <v>503</v>
      </c>
      <c r="W132" s="1188"/>
      <c r="X132" s="1188"/>
      <c r="Y132" s="1188"/>
      <c r="Z132" s="1189"/>
      <c r="AA132" s="1190">
        <v>8.8227588010000009</v>
      </c>
      <c r="AB132" s="1191"/>
      <c r="AC132" s="1191"/>
      <c r="AD132" s="1191"/>
      <c r="AE132" s="1192"/>
      <c r="AF132" s="1193">
        <v>9.67056249</v>
      </c>
      <c r="AG132" s="1191"/>
      <c r="AH132" s="1191"/>
      <c r="AI132" s="1191"/>
      <c r="AJ132" s="1192"/>
      <c r="AK132" s="1193">
        <v>9.2668085399999995</v>
      </c>
      <c r="AL132" s="1191"/>
      <c r="AM132" s="1191"/>
      <c r="AN132" s="1191"/>
      <c r="AO132" s="1192"/>
      <c r="AP132" s="1090"/>
      <c r="AQ132" s="1091"/>
      <c r="AR132" s="1091"/>
      <c r="AS132" s="1091"/>
      <c r="AT132" s="1194"/>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6"/>
      <c r="B133" s="1187"/>
      <c r="C133" s="1187"/>
      <c r="D133" s="1187"/>
      <c r="E133" s="1187"/>
      <c r="F133" s="1187"/>
      <c r="G133" s="1187"/>
      <c r="H133" s="1187"/>
      <c r="I133" s="1187"/>
      <c r="J133" s="1187"/>
      <c r="K133" s="1187"/>
      <c r="L133" s="1187"/>
      <c r="M133" s="1187"/>
      <c r="N133" s="1187"/>
      <c r="O133" s="1187"/>
      <c r="P133" s="1187"/>
      <c r="Q133" s="1187"/>
      <c r="R133" s="1187"/>
      <c r="S133" s="1187"/>
      <c r="T133" s="1187"/>
      <c r="U133" s="1187"/>
      <c r="V133" s="1171" t="s">
        <v>504</v>
      </c>
      <c r="W133" s="1171"/>
      <c r="X133" s="1171"/>
      <c r="Y133" s="1171"/>
      <c r="Z133" s="1172"/>
      <c r="AA133" s="1173">
        <v>9.4</v>
      </c>
      <c r="AB133" s="1174"/>
      <c r="AC133" s="1174"/>
      <c r="AD133" s="1174"/>
      <c r="AE133" s="1175"/>
      <c r="AF133" s="1173">
        <v>8.8000000000000007</v>
      </c>
      <c r="AG133" s="1174"/>
      <c r="AH133" s="1174"/>
      <c r="AI133" s="1174"/>
      <c r="AJ133" s="1175"/>
      <c r="AK133" s="1173">
        <v>9.1999999999999993</v>
      </c>
      <c r="AL133" s="1174"/>
      <c r="AM133" s="1174"/>
      <c r="AN133" s="1174"/>
      <c r="AO133" s="1175"/>
      <c r="AP133" s="1120"/>
      <c r="AQ133" s="1121"/>
      <c r="AR133" s="1121"/>
      <c r="AS133" s="1121"/>
      <c r="AT133" s="117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2B9VyCfYNuB7sLtZ1x+9S75pS6qfD2YatVzscWcrXuewCul2RlDE38XJbhhASZMT7XnXAXN9l+gnOMAxL0GG/g==" saltValue="Zrn2sqZuNtx2MPGzAQQJy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90" zoomScaleNormal="85" zoomScaleSheetLayoutView="90" workbookViewId="0">
      <selection activeCell="AS72" sqref="AS72"/>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z1n39kK4ePw0gt97wtbpzAm5QFmxqxs1HovnqvMBfifz/RdIkXRemkqA7Nt33r8tWsTFd4H59bfeL1rs8vq+w==" saltValue="pWDwkbwqBz8uhBtkeFUC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46"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nUwrKFV/YPMqmLPt66fNETchNmEmRM4uz1BDb/b2jWftQARCC01fCkyihfY9rWf085aQD+XN3ZBvcGsi2D/JRQ==" saltValue="+zlQ9SNodbE43GKwBMMpY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T36" sqref="AT36"/>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508</v>
      </c>
      <c r="AP7" s="303"/>
      <c r="AQ7" s="304" t="s">
        <v>509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510</v>
      </c>
      <c r="AQ8" s="310" t="s">
        <v>511</v>
      </c>
      <c r="AR8" s="311" t="s">
        <v>512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3" t="s">
        <v>513</v>
      </c>
      <c r="AL9" s="1214"/>
      <c r="AM9" s="1214"/>
      <c r="AN9" s="1215"/>
      <c r="AO9" s="312">
        <v>1302307</v>
      </c>
      <c r="AP9" s="312">
        <v>138765</v>
      </c>
      <c r="AQ9" s="313">
        <v>116834</v>
      </c>
      <c r="AR9" s="314">
        <v>18.8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3" t="s">
        <v>514</v>
      </c>
      <c r="AL10" s="1214"/>
      <c r="AM10" s="1214"/>
      <c r="AN10" s="1215"/>
      <c r="AO10" s="315">
        <v>114880</v>
      </c>
      <c r="AP10" s="315">
        <v>12241</v>
      </c>
      <c r="AQ10" s="316">
        <v>12766</v>
      </c>
      <c r="AR10" s="317">
        <v>-4.0999999999999996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3" t="s">
        <v>515</v>
      </c>
      <c r="AL11" s="1214"/>
      <c r="AM11" s="1214"/>
      <c r="AN11" s="1215"/>
      <c r="AO11" s="315">
        <v>293730</v>
      </c>
      <c r="AP11" s="315">
        <v>31298</v>
      </c>
      <c r="AQ11" s="316">
        <v>19336</v>
      </c>
      <c r="AR11" s="317">
        <v>61.9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3" t="s">
        <v>516</v>
      </c>
      <c r="AL12" s="1214"/>
      <c r="AM12" s="1214"/>
      <c r="AN12" s="1215"/>
      <c r="AO12" s="315">
        <v>35587</v>
      </c>
      <c r="AP12" s="315">
        <v>3792</v>
      </c>
      <c r="AQ12" s="316">
        <v>1049</v>
      </c>
      <c r="AR12" s="317">
        <v>261.5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3" t="s">
        <v>517</v>
      </c>
      <c r="AL13" s="1214"/>
      <c r="AM13" s="1214"/>
      <c r="AN13" s="1215"/>
      <c r="AO13" s="315" t="s">
        <v>518</v>
      </c>
      <c r="AP13" s="315" t="s">
        <v>518</v>
      </c>
      <c r="AQ13" s="316" t="s">
        <v>518</v>
      </c>
      <c r="AR13" s="317" t="s">
        <v>518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3" t="s">
        <v>519</v>
      </c>
      <c r="AL14" s="1214"/>
      <c r="AM14" s="1214"/>
      <c r="AN14" s="1215"/>
      <c r="AO14" s="315">
        <v>34087</v>
      </c>
      <c r="AP14" s="315">
        <v>3632</v>
      </c>
      <c r="AQ14" s="316">
        <v>5063</v>
      </c>
      <c r="AR14" s="317">
        <v>-28.3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3" t="s">
        <v>520</v>
      </c>
      <c r="AL15" s="1214"/>
      <c r="AM15" s="1214"/>
      <c r="AN15" s="1215"/>
      <c r="AO15" s="315">
        <v>62358</v>
      </c>
      <c r="AP15" s="315">
        <v>6644</v>
      </c>
      <c r="AQ15" s="316">
        <v>3168</v>
      </c>
      <c r="AR15" s="317">
        <v>109.7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6" t="s">
        <v>521</v>
      </c>
      <c r="AL16" s="1217"/>
      <c r="AM16" s="1217"/>
      <c r="AN16" s="1218"/>
      <c r="AO16" s="315">
        <v>-128039</v>
      </c>
      <c r="AP16" s="315">
        <v>-13643</v>
      </c>
      <c r="AQ16" s="316">
        <v>-11723</v>
      </c>
      <c r="AR16" s="317">
        <v>16.399999999999999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6" t="s">
        <v>186</v>
      </c>
      <c r="AL17" s="1217"/>
      <c r="AM17" s="1217"/>
      <c r="AN17" s="1218"/>
      <c r="AO17" s="315">
        <v>1714910</v>
      </c>
      <c r="AP17" s="315">
        <v>182729</v>
      </c>
      <c r="AQ17" s="316">
        <v>146494</v>
      </c>
      <c r="AR17" s="317">
        <v>24.7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8" t="s">
        <v>526</v>
      </c>
      <c r="AL21" s="1209"/>
      <c r="AM21" s="1209"/>
      <c r="AN21" s="1210"/>
      <c r="AO21" s="327">
        <v>16.84</v>
      </c>
      <c r="AP21" s="328">
        <v>13.76</v>
      </c>
      <c r="AQ21" s="329">
        <v>3.08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8" t="s">
        <v>527</v>
      </c>
      <c r="AL22" s="1209"/>
      <c r="AM22" s="1209"/>
      <c r="AN22" s="1210"/>
      <c r="AO22" s="332">
        <v>94.6</v>
      </c>
      <c r="AP22" s="333">
        <v>94.9</v>
      </c>
      <c r="AQ22" s="334">
        <v>-0.3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508</v>
      </c>
      <c r="AP30" s="303"/>
      <c r="AQ30" s="304" t="s">
        <v>509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510</v>
      </c>
      <c r="AQ31" s="310" t="s">
        <v>511</v>
      </c>
      <c r="AR31" s="311" t="s">
        <v>512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4" t="s">
        <v>531</v>
      </c>
      <c r="AL32" s="1225"/>
      <c r="AM32" s="1225"/>
      <c r="AN32" s="1226"/>
      <c r="AO32" s="342">
        <v>1203300</v>
      </c>
      <c r="AP32" s="342">
        <v>128215</v>
      </c>
      <c r="AQ32" s="343">
        <v>73591</v>
      </c>
      <c r="AR32" s="344">
        <v>74.2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4" t="s">
        <v>532</v>
      </c>
      <c r="AL33" s="1225"/>
      <c r="AM33" s="1225"/>
      <c r="AN33" s="1226"/>
      <c r="AO33" s="342" t="s">
        <v>518</v>
      </c>
      <c r="AP33" s="342" t="s">
        <v>518</v>
      </c>
      <c r="AQ33" s="343" t="s">
        <v>518</v>
      </c>
      <c r="AR33" s="344" t="s">
        <v>518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4" t="s">
        <v>533</v>
      </c>
      <c r="AL34" s="1225"/>
      <c r="AM34" s="1225"/>
      <c r="AN34" s="1226"/>
      <c r="AO34" s="342" t="s">
        <v>518</v>
      </c>
      <c r="AP34" s="342" t="s">
        <v>518</v>
      </c>
      <c r="AQ34" s="343">
        <v>1</v>
      </c>
      <c r="AR34" s="344" t="s">
        <v>518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4" t="s">
        <v>534</v>
      </c>
      <c r="AL35" s="1225"/>
      <c r="AM35" s="1225"/>
      <c r="AN35" s="1226"/>
      <c r="AO35" s="342">
        <v>205517</v>
      </c>
      <c r="AP35" s="342">
        <v>21898</v>
      </c>
      <c r="AQ35" s="343">
        <v>19214</v>
      </c>
      <c r="AR35" s="344">
        <v>14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4" t="s">
        <v>535</v>
      </c>
      <c r="AL36" s="1225"/>
      <c r="AM36" s="1225"/>
      <c r="AN36" s="1226"/>
      <c r="AO36" s="342">
        <v>29442</v>
      </c>
      <c r="AP36" s="342">
        <v>3137</v>
      </c>
      <c r="AQ36" s="343">
        <v>5293</v>
      </c>
      <c r="AR36" s="344">
        <v>-40.700000000000003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4" t="s">
        <v>536</v>
      </c>
      <c r="AL37" s="1225"/>
      <c r="AM37" s="1225"/>
      <c r="AN37" s="1226"/>
      <c r="AO37" s="342" t="s">
        <v>518</v>
      </c>
      <c r="AP37" s="342" t="s">
        <v>518</v>
      </c>
      <c r="AQ37" s="343">
        <v>1256</v>
      </c>
      <c r="AR37" s="344" t="s">
        <v>518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7" t="s">
        <v>537</v>
      </c>
      <c r="AL38" s="1228"/>
      <c r="AM38" s="1228"/>
      <c r="AN38" s="1229"/>
      <c r="AO38" s="345">
        <v>49</v>
      </c>
      <c r="AP38" s="345">
        <v>5</v>
      </c>
      <c r="AQ38" s="346">
        <v>9</v>
      </c>
      <c r="AR38" s="334">
        <v>-44.4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7" t="s">
        <v>538</v>
      </c>
      <c r="AL39" s="1228"/>
      <c r="AM39" s="1228"/>
      <c r="AN39" s="1229"/>
      <c r="AO39" s="342">
        <v>-407</v>
      </c>
      <c r="AP39" s="342">
        <v>-43</v>
      </c>
      <c r="AQ39" s="343">
        <v>-3572</v>
      </c>
      <c r="AR39" s="344">
        <v>-98.8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4" t="s">
        <v>539</v>
      </c>
      <c r="AL40" s="1225"/>
      <c r="AM40" s="1225"/>
      <c r="AN40" s="1226"/>
      <c r="AO40" s="342">
        <v>-1109747</v>
      </c>
      <c r="AP40" s="342">
        <v>-118247</v>
      </c>
      <c r="AQ40" s="343">
        <v>-65248</v>
      </c>
      <c r="AR40" s="344">
        <v>81.2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0" t="s">
        <v>298</v>
      </c>
      <c r="AL41" s="1231"/>
      <c r="AM41" s="1231"/>
      <c r="AN41" s="1232"/>
      <c r="AO41" s="342">
        <v>328154</v>
      </c>
      <c r="AP41" s="342">
        <v>34966</v>
      </c>
      <c r="AQ41" s="343">
        <v>30545</v>
      </c>
      <c r="AR41" s="344">
        <v>14.5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9" t="s">
        <v>508</v>
      </c>
      <c r="AN49" s="1221" t="s">
        <v>543</v>
      </c>
      <c r="AO49" s="1222"/>
      <c r="AP49" s="1222"/>
      <c r="AQ49" s="1222"/>
      <c r="AR49" s="122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0"/>
      <c r="AN50" s="358" t="s">
        <v>544</v>
      </c>
      <c r="AO50" s="359" t="s">
        <v>545</v>
      </c>
      <c r="AP50" s="360" t="s">
        <v>546</v>
      </c>
      <c r="AQ50" s="361" t="s">
        <v>547</v>
      </c>
      <c r="AR50" s="362" t="s">
        <v>548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2824251</v>
      </c>
      <c r="AN51" s="364">
        <v>280796</v>
      </c>
      <c r="AO51" s="365">
        <v>118.9</v>
      </c>
      <c r="AP51" s="366">
        <v>91837</v>
      </c>
      <c r="AQ51" s="367">
        <v>11</v>
      </c>
      <c r="AR51" s="368">
        <v>107.9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1807137</v>
      </c>
      <c r="AN52" s="372">
        <v>179672</v>
      </c>
      <c r="AO52" s="373">
        <v>82.1</v>
      </c>
      <c r="AP52" s="374">
        <v>54439</v>
      </c>
      <c r="AQ52" s="375">
        <v>21.7</v>
      </c>
      <c r="AR52" s="376">
        <v>60.4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1170702</v>
      </c>
      <c r="AN53" s="364">
        <v>118324</v>
      </c>
      <c r="AO53" s="365">
        <v>-57.9</v>
      </c>
      <c r="AP53" s="366">
        <v>109920</v>
      </c>
      <c r="AQ53" s="367">
        <v>19.7</v>
      </c>
      <c r="AR53" s="368">
        <v>-77.599999999999994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851998</v>
      </c>
      <c r="AN54" s="372">
        <v>86113</v>
      </c>
      <c r="AO54" s="373">
        <v>-52.1</v>
      </c>
      <c r="AP54" s="374">
        <v>62739</v>
      </c>
      <c r="AQ54" s="375">
        <v>15.2</v>
      </c>
      <c r="AR54" s="376">
        <v>-67.3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1098714</v>
      </c>
      <c r="AN55" s="364">
        <v>113025</v>
      </c>
      <c r="AO55" s="365">
        <v>-4.5</v>
      </c>
      <c r="AP55" s="366">
        <v>119882</v>
      </c>
      <c r="AQ55" s="367">
        <v>9.1</v>
      </c>
      <c r="AR55" s="368">
        <v>-13.6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711348</v>
      </c>
      <c r="AN56" s="372">
        <v>73176</v>
      </c>
      <c r="AO56" s="373">
        <v>-15</v>
      </c>
      <c r="AP56" s="374">
        <v>66481</v>
      </c>
      <c r="AQ56" s="375">
        <v>6</v>
      </c>
      <c r="AR56" s="376">
        <v>-21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1134861</v>
      </c>
      <c r="AN57" s="364">
        <v>118536</v>
      </c>
      <c r="AO57" s="365">
        <v>4.9000000000000004</v>
      </c>
      <c r="AP57" s="366">
        <v>116162</v>
      </c>
      <c r="AQ57" s="367">
        <v>-3.1</v>
      </c>
      <c r="AR57" s="368">
        <v>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810502</v>
      </c>
      <c r="AN58" s="372">
        <v>84657</v>
      </c>
      <c r="AO58" s="373">
        <v>15.7</v>
      </c>
      <c r="AP58" s="374">
        <v>61562</v>
      </c>
      <c r="AQ58" s="375">
        <v>-7.4</v>
      </c>
      <c r="AR58" s="376">
        <v>23.1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1148067</v>
      </c>
      <c r="AN59" s="364">
        <v>122330</v>
      </c>
      <c r="AO59" s="365">
        <v>3.2</v>
      </c>
      <c r="AP59" s="366">
        <v>121449</v>
      </c>
      <c r="AQ59" s="367">
        <v>4.5999999999999996</v>
      </c>
      <c r="AR59" s="368">
        <v>-1.4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830826</v>
      </c>
      <c r="AN60" s="372">
        <v>88527</v>
      </c>
      <c r="AO60" s="373">
        <v>4.5999999999999996</v>
      </c>
      <c r="AP60" s="374">
        <v>62922</v>
      </c>
      <c r="AQ60" s="375">
        <v>2.2000000000000002</v>
      </c>
      <c r="AR60" s="376">
        <v>2.4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1475319</v>
      </c>
      <c r="AN61" s="379">
        <v>150602</v>
      </c>
      <c r="AO61" s="380">
        <v>12.9</v>
      </c>
      <c r="AP61" s="381">
        <v>111850</v>
      </c>
      <c r="AQ61" s="382">
        <v>8.3000000000000007</v>
      </c>
      <c r="AR61" s="368">
        <v>4.5999999999999996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1002362</v>
      </c>
      <c r="AN62" s="372">
        <v>102429</v>
      </c>
      <c r="AO62" s="373">
        <v>7.1</v>
      </c>
      <c r="AP62" s="374">
        <v>61629</v>
      </c>
      <c r="AQ62" s="375">
        <v>7.5</v>
      </c>
      <c r="AR62" s="376">
        <v>-0.4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Rq+Zy2O1LSFYs6TQjEN8lQP/1fMLhVukS5USrQmUk5Gm+c3CqqabQXBsW6OqxJ0mY6P71pNOXO1QXnFUmYU69A==" saltValue="Z+qqPyq2jhlgC6WuP+ZJ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90" zoomScaleNormal="90" zoomScaleSheetLayoutView="55" workbookViewId="0">
      <selection activeCell="BI59" sqref="BI59"/>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iEdIBGq7zrGLij6k3ldEX7iXQ5GuOYnf/b+tiKYZrRuKTWADx699ET+jHfxY2RjrdP1erL23om0Bdj9QzgLhw==" saltValue="I/jspBUyekpFDYphC/u3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AF84" sqref="AF84"/>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J2M8jswRqNQ1bOPkeqcTVNdyxPB0vsOg3YYmZCp+j97weYUtpGi4Y8q7XUMJgA240xvrRmbsnl29GRuyXDN+A==" saltValue="g1wDNxIShaPsf+hJsiRR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7" zoomScale="60" zoomScaleNormal="60"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3" t="s">
        <v>3</v>
      </c>
      <c r="D47" s="1233"/>
      <c r="E47" s="1234"/>
      <c r="F47" s="11">
        <v>49.39</v>
      </c>
      <c r="G47" s="12">
        <v>48.98</v>
      </c>
      <c r="H47" s="12">
        <v>54.22</v>
      </c>
      <c r="I47" s="12">
        <v>51.57</v>
      </c>
      <c r="J47" s="13">
        <v>48.99</v>
      </c>
    </row>
    <row r="48" spans="2:10" ht="57.75" customHeight="1" x14ac:dyDescent="0.15">
      <c r="B48" s="14"/>
      <c r="C48" s="1235" t="s">
        <v>4</v>
      </c>
      <c r="D48" s="1235"/>
      <c r="E48" s="1236"/>
      <c r="F48" s="15">
        <v>2.76</v>
      </c>
      <c r="G48" s="16">
        <v>5.7</v>
      </c>
      <c r="H48" s="16">
        <v>3.76</v>
      </c>
      <c r="I48" s="16">
        <v>2.81</v>
      </c>
      <c r="J48" s="17">
        <v>2.82</v>
      </c>
    </row>
    <row r="49" spans="2:10" ht="57.75" customHeight="1" thickBot="1" x14ac:dyDescent="0.2">
      <c r="B49" s="18"/>
      <c r="C49" s="1237" t="s">
        <v>5</v>
      </c>
      <c r="D49" s="1237"/>
      <c r="E49" s="1238"/>
      <c r="F49" s="19" t="s">
        <v>564</v>
      </c>
      <c r="G49" s="20">
        <v>3.71</v>
      </c>
      <c r="H49" s="20">
        <v>2.4700000000000002</v>
      </c>
      <c r="I49" s="20" t="s">
        <v>565</v>
      </c>
      <c r="J49" s="21" t="s">
        <v>566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E0QBVniX7hv1iNBmK/0nptnF9XcU0VDWGOeFbbvs/kj/AtdKwqdFbx965S8heuTkMmBIQYRZZ42G3b+uzd5x7A==" saltValue="Vvo+MxKHAXWk04O+SEXw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2020-09-23T07:49:55Z</cp:lastPrinted>
  <dcterms:created xsi:type="dcterms:W3CDTF">2020-02-10T04:30:42Z</dcterms:created>
  <dcterms:modified xsi:type="dcterms:W3CDTF">2020-09-29T04:53:04Z</dcterms:modified>
  <cp:category/>
</cp:coreProperties>
</file>