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140026\e財政第２班\24_財政事情・財政分析\07_財政状況資料集（H22決算～）\30年度決算\13_市町から回答（２回目）\02_完成版\"/>
    </mc:Choice>
  </mc:AlternateContent>
  <bookViews>
    <workbookView xWindow="10305" yWindow="-15" windowWidth="10200" windowHeight="7830" tabRatio="80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O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c r="BW34" i="10" s="1"/>
  <c r="BW35" i="10" s="1"/>
  <c r="BW36" i="10" s="1"/>
  <c r="BW37" i="10" s="1"/>
  <c r="BW38" i="10" s="1"/>
  <c r="BW39" i="10" s="1"/>
  <c r="BW40" i="10" s="1"/>
  <c r="BW41" i="10" s="1"/>
  <c r="BW42" i="10" s="1"/>
  <c r="BW43" i="10" s="1"/>
</calcChain>
</file>

<file path=xl/sharedStrings.xml><?xml version="1.0" encoding="utf-8"?>
<sst xmlns="http://schemas.openxmlformats.org/spreadsheetml/2006/main" count="1136" uniqueCount="606">
  <si>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</si>
  <si>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</si>
  <si>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</si>
  <si>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</si>
  <si>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</si>
  <si>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</si>
  <si>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</si>
  <si>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</si>
  <si>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</si>
  <si>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</si>
  <si>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</si>
  <si>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</si>
  <si>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</si>
  <si>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</si>
  <si>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</si>
  <si>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</si>
  <si>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</si>
  <si>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</si>
  <si>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</si>
  <si>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</si>
  <si>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</si>
  <si>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</si>
  <si>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</si>
  <si>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</si>
  <si>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</si>
  <si>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</si>
  <si>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</si>
  <si>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</si>
  <si>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</si>
  <si>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</si>
  <si>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</si>
  <si>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</si>
  <si>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</si>
  <si>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</si>
  <si>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</si>
  <si>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</si>
  <si>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</si>
  <si>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</si>
  <si>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</si>
  <si>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</si>
  <si>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</si>
  <si>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</si>
  <si>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</si>
  <si>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</si>
  <si>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</si>
  <si>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</si>
  <si>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</si>
  <si>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</si>
  <si>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</si>
  <si>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</si>
  <si>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</si>
  <si>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</si>
  <si>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</si>
  <si>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</si>
  <si>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</si>
  <si>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</si>
  <si>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</si>
  <si>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</si>
  <si>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</si>
  <si>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</si>
  <si>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</si>
  <si>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</si>
  <si>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</si>
  <si>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</si>
  <si>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</si>
  <si>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</si>
  <si>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</si>
  <si>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</si>
  <si>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</si>
  <si>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</si>
  <si>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</si>
  <si>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</si>
  <si>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</si>
  <si>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</si>
  <si>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</si>
  <si>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</si>
  <si>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</si>
  <si>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</si>
  <si>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</si>
  <si>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</si>
  <si>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</si>
  <si>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</si>
  <si>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</si>
  <si>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</si>
  <si>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</si>
  <si>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</si>
  <si>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</si>
  <si>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</si>
  <si>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</si>
  <si>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</si>
  <si>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</si>
  <si>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</si>
  <si>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</si>
  <si>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</si>
  <si>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</si>
  <si>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</si>
  <si>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志摩市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</si>
  <si>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</si>
  <si>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</si>
  <si>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</si>
  <si>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</si>
  <si>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</si>
  <si>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</si>
  <si>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</si>
  <si>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</si>
  <si>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</si>
  <si>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</si>
  <si>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</si>
  <si>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</si>
  <si>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</si>
  <si>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</si>
  <si>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</si>
  <si>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</si>
  <si>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</si>
  <si>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</si>
  <si>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</si>
  <si>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</si>
  <si>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</si>
  <si>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</si>
  <si>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</si>
  <si>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</si>
  <si>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</si>
  <si>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</si>
  <si>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</si>
  <si>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-8.0</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</si>
  <si>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</si>
  <si>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</si>
  <si>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</si>
  <si>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</si>
  <si>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</si>
  <si>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</si>
  <si>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</si>
  <si>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</si>
  <si>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</si>
  <si>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</si>
  <si>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</si>
  <si>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</si>
  <si>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</si>
  <si>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</si>
  <si>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</si>
  <si>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</si>
  <si>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</si>
  <si>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</si>
  <si>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</si>
  <si>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</si>
  <si>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</si>
  <si>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</si>
  <si>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</si>
  <si>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</si>
  <si>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</si>
  <si>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</si>
  <si>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</si>
  <si>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</si>
  <si>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</si>
  <si>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4"/>
  </si>
  <si>
    <t>うち日本人(％)</t>
    <phoneticPr fontId="5"/>
  </si>
  <si>
    <t>-2.0</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</si>
  <si>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</si>
  <si>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</si>
  <si>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</si>
  <si>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</si>
  <si>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</si>
  <si>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</si>
  <si>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</si>
  <si>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</si>
  <si>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</si>
  <si>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</si>
  <si>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</si>
  <si>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</si>
  <si>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</si>
  <si>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</si>
  <si>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</si>
  <si>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</si>
  <si>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</si>
  <si>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</si>
  <si>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</si>
  <si>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</si>
  <si>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</si>
  <si>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</si>
  <si>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</si>
  <si>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</si>
  <si>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</si>
  <si>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</si>
  <si>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</si>
  <si>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</si>
  <si>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</si>
  <si>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</si>
  <si>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</si>
  <si>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</si>
  <si>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</si>
  <si>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</si>
  <si>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</si>
  <si>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</si>
  <si>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</si>
  <si>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</si>
  <si>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</si>
  <si>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</si>
  <si>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</si>
  <si>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</si>
  <si>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</si>
  <si>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</si>
  <si>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</si>
  <si>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</si>
  <si>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</si>
  <si>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</si>
  <si>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</si>
  <si>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</si>
  <si>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</si>
  <si>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</si>
  <si>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</si>
  <si>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</si>
  <si>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</si>
  <si>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</si>
  <si>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</si>
  <si>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三重県志摩市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</si>
  <si>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</si>
  <si>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</si>
  <si>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</si>
  <si>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</si>
  <si>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</si>
  <si>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</si>
  <si>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</si>
  <si>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</si>
  <si>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</si>
  <si>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</si>
  <si>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</si>
  <si>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</si>
  <si>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</si>
  <si>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</si>
  <si>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</si>
  <si>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</si>
  <si>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</si>
  <si>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</si>
  <si>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</si>
  <si>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</si>
  <si>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</si>
  <si>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</si>
  <si>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</si>
  <si>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</si>
  <si>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</si>
  <si>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</si>
  <si>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</si>
  <si>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</si>
  <si>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</si>
  <si>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</si>
  <si>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</si>
  <si>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</si>
  <si>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</si>
  <si>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</si>
  <si>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</si>
  <si>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</si>
  <si>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</si>
  <si>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</si>
  <si>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</si>
  <si>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</si>
  <si>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</si>
  <si>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</si>
  <si>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</si>
  <si>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</si>
  <si>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</si>
  <si>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</si>
  <si>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</si>
  <si>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</si>
  <si>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</si>
  <si>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</si>
  <si>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</si>
  <si>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</si>
  <si>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</si>
  <si>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</si>
  <si>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</si>
  <si>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</si>
  <si>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</si>
  <si>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</si>
  <si>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</si>
  <si>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</si>
  <si>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</si>
  <si>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</si>
  <si>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</si>
  <si>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</si>
  <si>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</si>
  <si>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</si>
  <si>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</si>
  <si>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</si>
  <si>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</si>
  <si>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</si>
  <si>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</si>
  <si>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</si>
  <si>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</si>
  <si>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</si>
  <si>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</si>
  <si>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</si>
  <si>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</si>
  <si>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</si>
  <si>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</si>
  <si>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</si>
  <si>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</si>
  <si>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</si>
  <si>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</si>
  <si>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</si>
  <si>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</si>
  <si>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</si>
  <si>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</si>
  <si>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</si>
  <si>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</si>
  <si>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</si>
  <si>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</si>
  <si>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</si>
  <si>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</si>
  <si>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</si>
  <si>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</si>
  <si>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</si>
  <si>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</si>
  <si>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</si>
  <si>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</si>
  <si>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</si>
  <si>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</si>
  <si>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</si>
  <si>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</si>
  <si>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</si>
  <si>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</si>
  <si>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</si>
  <si>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</si>
  <si>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</si>
  <si>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</si>
  <si>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</si>
  <si>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</si>
  <si>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</si>
  <si>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</si>
  <si>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</si>
  <si>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</si>
  <si>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</si>
  <si>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</si>
  <si>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</si>
  <si>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</si>
  <si>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</si>
  <si>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</si>
  <si>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</si>
  <si>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介護サービス</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</si>
  <si>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</si>
  <si>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</si>
  <si>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</si>
  <si>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</si>
  <si>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</si>
  <si>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</si>
  <si>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</si>
  <si>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</si>
  <si>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</si>
  <si>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</si>
  <si>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</si>
  <si>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</si>
  <si>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</si>
  <si>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</si>
  <si>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</si>
  <si>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</si>
  <si>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</si>
  <si>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</si>
  <si>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</si>
  <si>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</si>
  <si>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</si>
  <si>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</si>
  <si>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</si>
  <si>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</si>
  <si>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</si>
  <si>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三重県志摩市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</si>
  <si>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</si>
  <si>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</si>
  <si>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</si>
  <si>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</si>
  <si>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</si>
  <si>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</si>
  <si>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</si>
  <si>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</si>
  <si>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</si>
  <si>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</si>
  <si>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</si>
  <si>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</si>
  <si>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</si>
  <si>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</si>
  <si>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</si>
  <si>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</si>
  <si>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</si>
  <si>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</si>
  <si>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</si>
  <si>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</si>
  <si>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</si>
  <si>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</si>
  <si>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</si>
  <si>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</si>
  <si>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</si>
  <si>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</si>
  <si>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</si>
  <si>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</si>
  <si>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</si>
  <si>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</si>
  <si>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</si>
  <si>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</si>
  <si>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</si>
  <si>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</si>
  <si>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</si>
  <si>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</si>
  <si>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</si>
  <si>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</si>
  <si>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</si>
  <si>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</si>
  <si>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</si>
  <si>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</si>
  <si>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</si>
  <si>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</si>
  <si>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</si>
  <si>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</si>
  <si>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</si>
  <si>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</si>
  <si>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</si>
  <si>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</si>
  <si>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</si>
  <si>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</si>
  <si>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</si>
  <si>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</si>
  <si>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</si>
  <si>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</si>
  <si>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</si>
  <si>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</si>
  <si>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</si>
  <si>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</si>
  <si>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</si>
  <si>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</si>
  <si>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</si>
  <si>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</si>
  <si>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</si>
  <si>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</si>
  <si>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</si>
  <si>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</si>
  <si>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</si>
  <si>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</si>
  <si>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</si>
  <si>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</si>
  <si>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</si>
  <si>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</si>
  <si>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</si>
  <si>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</si>
  <si>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</si>
  <si>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</si>
  <si>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</si>
  <si>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</si>
  <si>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</si>
  <si>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</si>
  <si>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</si>
  <si>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</si>
  <si>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</si>
  <si>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</si>
  <si>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</si>
  <si>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</si>
  <si>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</si>
  <si>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</si>
  <si>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</si>
  <si>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</si>
  <si>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</si>
  <si>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</si>
  <si>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</si>
  <si>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</si>
  <si>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</si>
  <si>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</si>
  <si>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</si>
  <si>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</si>
  <si>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</si>
  <si>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</si>
  <si>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</si>
  <si>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</si>
  <si>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</si>
  <si>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</si>
  <si>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</si>
  <si>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</si>
  <si>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</si>
  <si>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</si>
  <si>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</si>
  <si>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</si>
  <si>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</si>
  <si>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</si>
  <si>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</si>
  <si>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</si>
  <si>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</si>
  <si>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</si>
  <si>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</si>
  <si>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</si>
  <si>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</si>
  <si>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</si>
  <si>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</si>
  <si>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</si>
  <si>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</si>
  <si>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</si>
  <si>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</si>
  <si>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</si>
  <si>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</si>
  <si>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</si>
  <si>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</si>
  <si>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</si>
  <si>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</si>
  <si>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</si>
  <si>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</si>
  <si>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</si>
  <si>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</si>
  <si>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</si>
  <si>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</si>
  <si>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</si>
  <si>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</si>
  <si>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</si>
  <si>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</si>
  <si>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</si>
  <si>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</si>
  <si>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</si>
  <si>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</si>
  <si>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</si>
  <si>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</si>
  <si>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</si>
  <si>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</si>
  <si>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</si>
  <si>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</si>
  <si>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</si>
  <si>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</si>
  <si>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</si>
  <si>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</si>
  <si>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</si>
  <si>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</si>
  <si>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</si>
  <si>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</si>
  <si>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</si>
  <si>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</si>
  <si>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</si>
  <si>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</si>
  <si>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</si>
  <si>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</si>
  <si>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</si>
  <si>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</si>
  <si>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</si>
  <si>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</si>
  <si>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</si>
  <si>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</si>
  <si>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</si>
  <si>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</si>
  <si>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</si>
  <si>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</si>
  <si>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</si>
  <si>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</si>
  <si>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</si>
  <si>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</si>
  <si>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</si>
  <si>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</si>
  <si>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</si>
  <si>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</si>
  <si>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</si>
  <si>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</si>
  <si>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</si>
  <si>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2.82</t>
  </si>
  <si>
    <t>▲ 0.06</t>
  </si>
  <si>
    <t>水道事業会計</t>
  </si>
  <si>
    <t>一般会計</t>
  </si>
  <si>
    <t>国民健康保険特別会計</t>
  </si>
  <si>
    <t>介護保険特別会計</t>
  </si>
  <si>
    <t>病院事業会計</t>
  </si>
  <si>
    <t>下水道事業特別会計</t>
  </si>
  <si>
    <t>後期高齢者医療特別会計</t>
  </si>
  <si>
    <t>住宅新築資金等貸付事業特別会計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</si>
  <si>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</si>
  <si>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</si>
  <si>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</si>
  <si>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</si>
  <si>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</si>
  <si>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</si>
  <si>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</si>
  <si>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</si>
  <si>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志摩広域消防組合</t>
    <rPh sb="0" eb="2">
      <t>シマ</t>
    </rPh>
    <rPh sb="2" eb="4">
      <t>コウイキ</t>
    </rPh>
    <rPh sb="4" eb="6">
      <t>ショウボウ</t>
    </rPh>
    <rPh sb="6" eb="8">
      <t>クミアイ</t>
    </rPh>
    <phoneticPr fontId="2"/>
  </si>
  <si>
    <t>志摩広域行政組合（一般会計）</t>
    <rPh sb="0" eb="2">
      <t>シマ</t>
    </rPh>
    <rPh sb="2" eb="4">
      <t>コウイキ</t>
    </rPh>
    <rPh sb="4" eb="6">
      <t>ギョウセイ</t>
    </rPh>
    <rPh sb="6" eb="8">
      <t>クミアイ</t>
    </rPh>
    <rPh sb="9" eb="11">
      <t>イッパン</t>
    </rPh>
    <rPh sb="11" eb="13">
      <t>カイケイ</t>
    </rPh>
    <phoneticPr fontId="2"/>
  </si>
  <si>
    <t>志摩広域行政組合（才庭寮特別会計）</t>
    <rPh sb="0" eb="2">
      <t>シマ</t>
    </rPh>
    <rPh sb="2" eb="4">
      <t>コウイキ</t>
    </rPh>
    <rPh sb="4" eb="6">
      <t>ギョウセイ</t>
    </rPh>
    <rPh sb="6" eb="8">
      <t>クミアイ</t>
    </rPh>
    <rPh sb="9" eb="10">
      <t>サイ</t>
    </rPh>
    <rPh sb="10" eb="11">
      <t>ニワ</t>
    </rPh>
    <rPh sb="11" eb="12">
      <t>リョウ</t>
    </rPh>
    <rPh sb="12" eb="14">
      <t>トクベツ</t>
    </rPh>
    <rPh sb="14" eb="16">
      <t>カイケイ</t>
    </rPh>
    <phoneticPr fontId="2"/>
  </si>
  <si>
    <t>志摩広域行政組合（ともやま苑特別会計）</t>
    <rPh sb="0" eb="2">
      <t>シマ</t>
    </rPh>
    <rPh sb="2" eb="4">
      <t>コウイキ</t>
    </rPh>
    <rPh sb="4" eb="6">
      <t>ギョウセイ</t>
    </rPh>
    <rPh sb="6" eb="8">
      <t>クミアイ</t>
    </rPh>
    <rPh sb="13" eb="14">
      <t>エン</t>
    </rPh>
    <rPh sb="14" eb="16">
      <t>トクベツ</t>
    </rPh>
    <rPh sb="16" eb="18">
      <t>カイケイ</t>
    </rPh>
    <phoneticPr fontId="2"/>
  </si>
  <si>
    <t>志摩広域行政組合(福祉センター特別会計）</t>
    <rPh sb="0" eb="2">
      <t>シマ</t>
    </rPh>
    <rPh sb="2" eb="4">
      <t>コウイキ</t>
    </rPh>
    <rPh sb="4" eb="6">
      <t>ギョウセイ</t>
    </rPh>
    <rPh sb="6" eb="8">
      <t>クミアイ</t>
    </rPh>
    <rPh sb="9" eb="11">
      <t>フクシ</t>
    </rPh>
    <rPh sb="15" eb="17">
      <t>トクベツ</t>
    </rPh>
    <rPh sb="17" eb="19">
      <t>カイケイ</t>
    </rPh>
    <phoneticPr fontId="2"/>
  </si>
  <si>
    <t>三重県市町総合事務組合（一般会計）</t>
    <rPh sb="0" eb="3">
      <t>ミエケン</t>
    </rPh>
    <rPh sb="3" eb="5">
      <t>シチョウ</t>
    </rPh>
    <rPh sb="5" eb="7">
      <t>ソウゴウ</t>
    </rPh>
    <rPh sb="7" eb="9">
      <t>ジム</t>
    </rPh>
    <rPh sb="9" eb="11">
      <t>クミアイ</t>
    </rPh>
    <rPh sb="12" eb="14">
      <t>イッパン</t>
    </rPh>
    <rPh sb="14" eb="16">
      <t>カイケイ</t>
    </rPh>
    <phoneticPr fontId="2"/>
  </si>
  <si>
    <t>三重県市町総合事務組合（退職手当特別会計）</t>
    <rPh sb="0" eb="3">
      <t>ミエケン</t>
    </rPh>
    <rPh sb="3" eb="5">
      <t>シチョウ</t>
    </rPh>
    <rPh sb="5" eb="7">
      <t>ソウゴウ</t>
    </rPh>
    <rPh sb="7" eb="9">
      <t>ジム</t>
    </rPh>
    <rPh sb="9" eb="11">
      <t>クミアイ</t>
    </rPh>
    <rPh sb="12" eb="14">
      <t>タイショク</t>
    </rPh>
    <rPh sb="14" eb="16">
      <t>テアテ</t>
    </rPh>
    <rPh sb="16" eb="18">
      <t>トクベツ</t>
    </rPh>
    <rPh sb="18" eb="20">
      <t>カイケイ</t>
    </rPh>
    <phoneticPr fontId="2"/>
  </si>
  <si>
    <t>三重県市町総合事務組合（デジタル地図特別会計）</t>
    <rPh sb="0" eb="3">
      <t>ミエケン</t>
    </rPh>
    <rPh sb="3" eb="5">
      <t>シチョウ</t>
    </rPh>
    <rPh sb="5" eb="7">
      <t>ソウゴウ</t>
    </rPh>
    <rPh sb="7" eb="9">
      <t>ジム</t>
    </rPh>
    <rPh sb="9" eb="11">
      <t>クミアイ</t>
    </rPh>
    <rPh sb="16" eb="18">
      <t>チズ</t>
    </rPh>
    <rPh sb="18" eb="20">
      <t>トクベツ</t>
    </rPh>
    <rPh sb="20" eb="22">
      <t>カイケイ</t>
    </rPh>
    <phoneticPr fontId="2"/>
  </si>
  <si>
    <t>三重県市町総合事務組合（共同研修特別会計）</t>
    <rPh sb="0" eb="3">
      <t>ミエケン</t>
    </rPh>
    <rPh sb="3" eb="5">
      <t>シチョウ</t>
    </rPh>
    <rPh sb="5" eb="7">
      <t>ソウゴウ</t>
    </rPh>
    <rPh sb="7" eb="9">
      <t>ジム</t>
    </rPh>
    <rPh sb="9" eb="11">
      <t>クミアイ</t>
    </rPh>
    <rPh sb="12" eb="14">
      <t>キョウドウ</t>
    </rPh>
    <rPh sb="14" eb="16">
      <t>ケンシュウ</t>
    </rPh>
    <rPh sb="16" eb="18">
      <t>トクベツ</t>
    </rPh>
    <rPh sb="18" eb="20">
      <t>カイケイ</t>
    </rPh>
    <phoneticPr fontId="2"/>
  </si>
  <si>
    <t>三重県市町総合事務組合（物品特別会計）</t>
    <rPh sb="0" eb="3">
      <t>ミエケン</t>
    </rPh>
    <rPh sb="3" eb="5">
      <t>シチョウ</t>
    </rPh>
    <rPh sb="5" eb="7">
      <t>ソウゴウ</t>
    </rPh>
    <rPh sb="7" eb="9">
      <t>ジム</t>
    </rPh>
    <rPh sb="9" eb="11">
      <t>クミアイ</t>
    </rPh>
    <rPh sb="12" eb="14">
      <t>ブッピン</t>
    </rPh>
    <rPh sb="14" eb="16">
      <t>トクベツ</t>
    </rPh>
    <rPh sb="16" eb="18">
      <t>カイケイ</t>
    </rPh>
    <phoneticPr fontId="2"/>
  </si>
  <si>
    <t>三重県市町総合事務組合（公平委員会特別会計）</t>
    <rPh sb="0" eb="3">
      <t>ミエケン</t>
    </rPh>
    <rPh sb="3" eb="5">
      <t>シチョウ</t>
    </rPh>
    <rPh sb="5" eb="7">
      <t>ソウゴウ</t>
    </rPh>
    <rPh sb="7" eb="9">
      <t>ジム</t>
    </rPh>
    <rPh sb="9" eb="11">
      <t>クミアイ</t>
    </rPh>
    <rPh sb="12" eb="14">
      <t>コウヘイ</t>
    </rPh>
    <rPh sb="14" eb="17">
      <t>イインカイ</t>
    </rPh>
    <rPh sb="17" eb="19">
      <t>トクベツ</t>
    </rPh>
    <rPh sb="19" eb="21">
      <t>カイケイ</t>
    </rPh>
    <phoneticPr fontId="2"/>
  </si>
  <si>
    <t>三重県市町総合事務組合（消防救急無線特別会計）</t>
    <rPh sb="0" eb="3">
      <t>ミエケン</t>
    </rPh>
    <rPh sb="3" eb="5">
      <t>シチョウ</t>
    </rPh>
    <rPh sb="5" eb="7">
      <t>ソウゴウ</t>
    </rPh>
    <rPh sb="7" eb="9">
      <t>ジム</t>
    </rPh>
    <rPh sb="9" eb="11">
      <t>クミアイ</t>
    </rPh>
    <rPh sb="12" eb="14">
      <t>ショウボウ</t>
    </rPh>
    <rPh sb="14" eb="16">
      <t>キュウキュウ</t>
    </rPh>
    <rPh sb="16" eb="18">
      <t>ムセン</t>
    </rPh>
    <rPh sb="18" eb="20">
      <t>トクベツ</t>
    </rPh>
    <rPh sb="20" eb="22">
      <t>カイケイ</t>
    </rPh>
    <phoneticPr fontId="2"/>
  </si>
  <si>
    <t>鳥羽志勢広域連合</t>
    <rPh sb="0" eb="2">
      <t>トバ</t>
    </rPh>
    <rPh sb="2" eb="3">
      <t>シ</t>
    </rPh>
    <rPh sb="3" eb="4">
      <t>ゼイ</t>
    </rPh>
    <rPh sb="4" eb="6">
      <t>コウイキ</t>
    </rPh>
    <rPh sb="6" eb="8">
      <t>レンゴウ</t>
    </rPh>
    <phoneticPr fontId="2"/>
  </si>
  <si>
    <t>三重地方税管理回収機構（一般会計）</t>
    <rPh sb="0" eb="2">
      <t>ミエ</t>
    </rPh>
    <rPh sb="2" eb="5">
      <t>チホウゼイ</t>
    </rPh>
    <rPh sb="5" eb="7">
      <t>カンリ</t>
    </rPh>
    <rPh sb="7" eb="9">
      <t>カイシュウ</t>
    </rPh>
    <rPh sb="9" eb="11">
      <t>キコウ</t>
    </rPh>
    <rPh sb="12" eb="14">
      <t>イッパン</t>
    </rPh>
    <rPh sb="14" eb="16">
      <t>カイケイ</t>
    </rPh>
    <phoneticPr fontId="2"/>
  </si>
  <si>
    <t>三重地方税管理回収機構（滞納整理拡充事業特別会計）</t>
    <rPh sb="12" eb="14">
      <t>タイノウ</t>
    </rPh>
    <rPh sb="14" eb="16">
      <t>セイリ</t>
    </rPh>
    <rPh sb="16" eb="18">
      <t>カクジュウ</t>
    </rPh>
    <rPh sb="18" eb="20">
      <t>ジギョウ</t>
    </rPh>
    <rPh sb="20" eb="22">
      <t>トクベツ</t>
    </rPh>
    <rPh sb="22" eb="24">
      <t>カイケイ</t>
    </rPh>
    <phoneticPr fontId="2"/>
  </si>
  <si>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</si>
  <si>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三重県後期高齢者医療広域連合（後期高齢者医療特別会計）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</si>
  <si>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</si>
  <si>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地域振興基金</t>
    <rPh sb="0" eb="2">
      <t>チイキ</t>
    </rPh>
    <rPh sb="2" eb="4">
      <t>シンコウ</t>
    </rPh>
    <rPh sb="4" eb="6">
      <t>キキン</t>
    </rPh>
    <phoneticPr fontId="2"/>
  </si>
  <si>
    <t>ふるさと応援基金</t>
    <rPh sb="4" eb="6">
      <t>オウエン</t>
    </rPh>
    <rPh sb="6" eb="8">
      <t>キキン</t>
    </rPh>
    <phoneticPr fontId="2"/>
  </si>
  <si>
    <t>船越地区振興基金</t>
    <rPh sb="0" eb="2">
      <t>フナコシ</t>
    </rPh>
    <rPh sb="2" eb="4">
      <t>チク</t>
    </rPh>
    <rPh sb="4" eb="6">
      <t>シンコウ</t>
    </rPh>
    <rPh sb="6" eb="8">
      <t>キキン</t>
    </rPh>
    <phoneticPr fontId="2"/>
  </si>
  <si>
    <t>阿児地区振興基金</t>
    <rPh sb="0" eb="2">
      <t>アゴ</t>
    </rPh>
    <rPh sb="2" eb="4">
      <t>チク</t>
    </rPh>
    <rPh sb="4" eb="6">
      <t>シンコウ</t>
    </rPh>
    <rPh sb="6" eb="8">
      <t>キキン</t>
    </rPh>
    <phoneticPr fontId="2"/>
  </si>
  <si>
    <t>浜島地区福祉施設整備基金</t>
    <rPh sb="0" eb="2">
      <t>ハマジマ</t>
    </rPh>
    <rPh sb="2" eb="4">
      <t>チク</t>
    </rPh>
    <rPh sb="4" eb="6">
      <t>フクシ</t>
    </rPh>
    <rPh sb="6" eb="8">
      <t>シセツ</t>
    </rPh>
    <rPh sb="8" eb="10">
      <t>セイビ</t>
    </rPh>
    <rPh sb="10" eb="12">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</si>
  <si>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</si>
  <si>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</si>
  <si>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</si>
  <si>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</si>
  <si>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</si>
  <si>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</si>
  <si>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</si>
  <si>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</si>
  <si>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</si>
  <si>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</si>
  <si>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</si>
  <si>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当市では、平成２７年度に策定した公共施設等総合管理計画において、１０年間で公共施設等の延べ床面積を２０％削減する目標を掲げ、老朽化した施設の集約化・複合化や除却を進めている。有形固定資産減価償却率は類似団体より高い水準にあるが、それぞれの公共施設等について個別施設計画の策定を進めており、当該計画に基づいた施設の維持管理を適切に進めていくこととしている。
</t>
    <phoneticPr fontId="2"/>
  </si>
  <si>
    <t xml:space="preserve">　将来負担比率及び実質公債費比率ともに類似団体よりも高い水準にあるが、将来負担比率については新市建設計画に基づき、合併特例債を活用した施設整備・施設の集約化を積極的に実施してきたことにより、地方債残高が類似団体に比べて大きいことが要因とみており、平成２９年度は上昇したものの、概ね低下する傾向にある。実質公債費比率については普通交付税等の段階的削減による標準財政規模の縮小による影響も大きく、また財政運営に係る取組みとして、地方債の償還については据置期間を無くして短期間で元金を償還し、地方債残高を早期に減少させ、かつ償還総額を抑制する取組みを行っている結果として公債費が増加しているため、実質公債費比率が上昇していると考えられる。今後数年で、当該取組みを開始した年度の地方債が償還終了し、公債費の減少が大きくなるにしたがって、実質公債費比率は低下する見通しである。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</si>
</sst>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66255</c:v>
                </c:pt>
                <c:pt idx="1">
                  <c:v>92247</c:v>
                </c:pt>
                <c:pt idx="2">
                  <c:v>67319</c:v>
                </c:pt>
                <c:pt idx="3">
                  <c:v>70615</c:v>
                </c:pt>
                <c:pt idx="4">
                  <c:v>69185</c:v>
                </c:pt>
              </c:numCache>
            </c:numRef>
          </c:val>
          <c:smooth val="0"/>
          <c:extLst>
            <c:ext xmlns:c16="http://schemas.microsoft.com/office/drawing/2014/chart" uri="{C3380CC4-5D6E-409C-BE32-E72D297353CC}">
              <c16:uniqueId val="{00000000-0F42-4BA9-9ECF-48F1F8E8A07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35775</c:v>
                </c:pt>
                <c:pt idx="1">
                  <c:v>39022</c:v>
                </c:pt>
                <c:pt idx="2">
                  <c:v>39739</c:v>
                </c:pt>
                <c:pt idx="3">
                  <c:v>79430</c:v>
                </c:pt>
                <c:pt idx="4">
                  <c:v>33450</c:v>
                </c:pt>
              </c:numCache>
            </c:numRef>
          </c:val>
          <c:smooth val="0"/>
          <c:extLst>
            <c:ext xmlns:c16="http://schemas.microsoft.com/office/drawing/2014/chart" uri="{C3380CC4-5D6E-409C-BE32-E72D297353CC}">
              <c16:uniqueId val="{00000001-0F42-4BA9-9ECF-48F1F8E8A079}"/>
            </c:ext>
          </c:extLst>
        </c:ser>
        <c:dLbls>
          <c:showLegendKey val="0"/>
          <c:showVal val="0"/>
          <c:showCatName val="0"/>
          <c:showSerName val="0"/>
          <c:showPercent val="0"/>
          <c:showBubbleSize val="0"/>
        </c:dLbls>
        <c:marker val="1"/>
        <c:smooth val="0"/>
        <c:axId val="174488192"/>
        <c:axId val="174498560"/>
      </c:lineChart>
      <c:catAx>
        <c:axId val="17448819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4498560"/>
        <c:crosses val="autoZero"/>
        <c:auto val="1"/>
        <c:lblAlgn val="ctr"/>
        <c:lblOffset val="100"/>
        <c:tickLblSkip val="1"/>
        <c:tickMarkSkip val="1"/>
        <c:noMultiLvlLbl val="0"/>
      </c:catAx>
      <c:valAx>
        <c:axId val="17449856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44881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5.37</c:v>
                </c:pt>
                <c:pt idx="1">
                  <c:v>6.63</c:v>
                </c:pt>
                <c:pt idx="2">
                  <c:v>3.84</c:v>
                </c:pt>
                <c:pt idx="3">
                  <c:v>3.56</c:v>
                </c:pt>
                <c:pt idx="4">
                  <c:v>3.85</c:v>
                </c:pt>
              </c:numCache>
            </c:numRef>
          </c:val>
          <c:extLst>
            <c:ext xmlns:c16="http://schemas.microsoft.com/office/drawing/2014/chart" uri="{C3380CC4-5D6E-409C-BE32-E72D297353CC}">
              <c16:uniqueId val="{00000000-DD1E-422A-81E8-82222D1E8F4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24.22</c:v>
                </c:pt>
                <c:pt idx="1">
                  <c:v>24.37</c:v>
                </c:pt>
                <c:pt idx="2">
                  <c:v>28.47</c:v>
                </c:pt>
                <c:pt idx="3">
                  <c:v>26.36</c:v>
                </c:pt>
                <c:pt idx="4">
                  <c:v>26.05</c:v>
                </c:pt>
              </c:numCache>
            </c:numRef>
          </c:val>
          <c:extLst>
            <c:ext xmlns:c16="http://schemas.microsoft.com/office/drawing/2014/chart" uri="{C3380CC4-5D6E-409C-BE32-E72D297353CC}">
              <c16:uniqueId val="{00000001-DD1E-422A-81E8-82222D1E8F44}"/>
            </c:ext>
          </c:extLst>
        </c:ser>
        <c:dLbls>
          <c:showLegendKey val="0"/>
          <c:showVal val="0"/>
          <c:showCatName val="0"/>
          <c:showSerName val="0"/>
          <c:showPercent val="0"/>
          <c:showBubbleSize val="0"/>
        </c:dLbls>
        <c:gapWidth val="250"/>
        <c:overlap val="100"/>
        <c:axId val="183441280"/>
        <c:axId val="1834516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5.45</c:v>
                </c:pt>
                <c:pt idx="1">
                  <c:v>1.93</c:v>
                </c:pt>
                <c:pt idx="2">
                  <c:v>1.1100000000000001</c:v>
                </c:pt>
                <c:pt idx="3">
                  <c:v>-2.82</c:v>
                </c:pt>
                <c:pt idx="4">
                  <c:v>-0.06</c:v>
                </c:pt>
              </c:numCache>
            </c:numRef>
          </c:val>
          <c:smooth val="0"/>
          <c:extLst>
            <c:ext xmlns:c16="http://schemas.microsoft.com/office/drawing/2014/chart" uri="{C3380CC4-5D6E-409C-BE32-E72D297353CC}">
              <c16:uniqueId val="{00000002-DD1E-422A-81E8-82222D1E8F44}"/>
            </c:ext>
          </c:extLst>
        </c:ser>
        <c:dLbls>
          <c:showLegendKey val="0"/>
          <c:showVal val="0"/>
          <c:showCatName val="0"/>
          <c:showSerName val="0"/>
          <c:showPercent val="0"/>
          <c:showBubbleSize val="0"/>
        </c:dLbls>
        <c:marker val="1"/>
        <c:smooth val="0"/>
        <c:axId val="183441280"/>
        <c:axId val="183451648"/>
      </c:lineChart>
      <c:catAx>
        <c:axId val="1834412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83451648"/>
        <c:crosses val="autoZero"/>
        <c:auto val="1"/>
        <c:lblAlgn val="ctr"/>
        <c:lblOffset val="100"/>
        <c:tickLblSkip val="1"/>
        <c:tickMarkSkip val="1"/>
        <c:noMultiLvlLbl val="0"/>
      </c:catAx>
      <c:valAx>
        <c:axId val="1834516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34412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075-47BC-9746-F78B89BDE98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075-47BC-9746-F78B89BDE986}"/>
            </c:ext>
          </c:extLst>
        </c:ser>
        <c:ser>
          <c:idx val="2"/>
          <c:order val="2"/>
          <c:tx>
            <c:strRef>
              <c:f>データシート!$A$29</c:f>
              <c:strCache>
                <c:ptCount val="1"/>
                <c:pt idx="0">
                  <c:v>住宅新築資金等貸付事業特別会計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0.02</c:v>
                </c:pt>
                <c:pt idx="2">
                  <c:v>#N/A</c:v>
                </c:pt>
                <c:pt idx="3">
                  <c:v>0.02</c:v>
                </c:pt>
                <c:pt idx="4">
                  <c:v>#N/A</c:v>
                </c:pt>
                <c:pt idx="5">
                  <c:v>0.03</c:v>
                </c:pt>
                <c:pt idx="6">
                  <c:v>#N/A</c:v>
                </c:pt>
                <c:pt idx="7">
                  <c:v>0.04</c:v>
                </c:pt>
                <c:pt idx="8">
                  <c:v>#N/A</c:v>
                </c:pt>
                <c:pt idx="9">
                  <c:v>0.01</c:v>
                </c:pt>
              </c:numCache>
            </c:numRef>
          </c:val>
          <c:extLst>
            <c:ext xmlns:c16="http://schemas.microsoft.com/office/drawing/2014/chart" uri="{C3380CC4-5D6E-409C-BE32-E72D297353CC}">
              <c16:uniqueId val="{00000002-B075-47BC-9746-F78B89BDE986}"/>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0.1</c:v>
                </c:pt>
                <c:pt idx="2">
                  <c:v>#N/A</c:v>
                </c:pt>
                <c:pt idx="3">
                  <c:v>0.08</c:v>
                </c:pt>
                <c:pt idx="4">
                  <c:v>#N/A</c:v>
                </c:pt>
                <c:pt idx="5">
                  <c:v>7.0000000000000007E-2</c:v>
                </c:pt>
                <c:pt idx="6">
                  <c:v>#N/A</c:v>
                </c:pt>
                <c:pt idx="7">
                  <c:v>0.09</c:v>
                </c:pt>
                <c:pt idx="8">
                  <c:v>#N/A</c:v>
                </c:pt>
                <c:pt idx="9">
                  <c:v>0.11</c:v>
                </c:pt>
              </c:numCache>
            </c:numRef>
          </c:val>
          <c:extLst>
            <c:ext xmlns:c16="http://schemas.microsoft.com/office/drawing/2014/chart" uri="{C3380CC4-5D6E-409C-BE32-E72D297353CC}">
              <c16:uniqueId val="{00000003-B075-47BC-9746-F78B89BDE986}"/>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0.13</c:v>
                </c:pt>
                <c:pt idx="2">
                  <c:v>#N/A</c:v>
                </c:pt>
                <c:pt idx="3">
                  <c:v>0.17</c:v>
                </c:pt>
                <c:pt idx="4">
                  <c:v>#N/A</c:v>
                </c:pt>
                <c:pt idx="5">
                  <c:v>0.19</c:v>
                </c:pt>
                <c:pt idx="6">
                  <c:v>#N/A</c:v>
                </c:pt>
                <c:pt idx="7">
                  <c:v>0.19</c:v>
                </c:pt>
                <c:pt idx="8">
                  <c:v>#N/A</c:v>
                </c:pt>
                <c:pt idx="9">
                  <c:v>0.11</c:v>
                </c:pt>
              </c:numCache>
            </c:numRef>
          </c:val>
          <c:extLst>
            <c:ext xmlns:c16="http://schemas.microsoft.com/office/drawing/2014/chart" uri="{C3380CC4-5D6E-409C-BE32-E72D297353CC}">
              <c16:uniqueId val="{00000004-B075-47BC-9746-F78B89BDE986}"/>
            </c:ext>
          </c:extLst>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0.28000000000000003</c:v>
                </c:pt>
                <c:pt idx="2">
                  <c:v>#N/A</c:v>
                </c:pt>
                <c:pt idx="3">
                  <c:v>0.45</c:v>
                </c:pt>
                <c:pt idx="4">
                  <c:v>#N/A</c:v>
                </c:pt>
                <c:pt idx="5">
                  <c:v>0.65</c:v>
                </c:pt>
                <c:pt idx="6">
                  <c:v>#N/A</c:v>
                </c:pt>
                <c:pt idx="7">
                  <c:v>0.46</c:v>
                </c:pt>
                <c:pt idx="8">
                  <c:v>#N/A</c:v>
                </c:pt>
                <c:pt idx="9">
                  <c:v>0.57999999999999996</c:v>
                </c:pt>
              </c:numCache>
            </c:numRef>
          </c:val>
          <c:extLst>
            <c:ext xmlns:c16="http://schemas.microsoft.com/office/drawing/2014/chart" uri="{C3380CC4-5D6E-409C-BE32-E72D297353CC}">
              <c16:uniqueId val="{00000005-B075-47BC-9746-F78B89BDE986}"/>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0.55000000000000004</c:v>
                </c:pt>
                <c:pt idx="2">
                  <c:v>#N/A</c:v>
                </c:pt>
                <c:pt idx="3">
                  <c:v>0.35</c:v>
                </c:pt>
                <c:pt idx="4">
                  <c:v>#N/A</c:v>
                </c:pt>
                <c:pt idx="5">
                  <c:v>0.76</c:v>
                </c:pt>
                <c:pt idx="6">
                  <c:v>#N/A</c:v>
                </c:pt>
                <c:pt idx="7">
                  <c:v>0.87</c:v>
                </c:pt>
                <c:pt idx="8">
                  <c:v>#N/A</c:v>
                </c:pt>
                <c:pt idx="9">
                  <c:v>1.17</c:v>
                </c:pt>
              </c:numCache>
            </c:numRef>
          </c:val>
          <c:extLst>
            <c:ext xmlns:c16="http://schemas.microsoft.com/office/drawing/2014/chart" uri="{C3380CC4-5D6E-409C-BE32-E72D297353CC}">
              <c16:uniqueId val="{00000006-B075-47BC-9746-F78B89BDE986}"/>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2.57</c:v>
                </c:pt>
                <c:pt idx="2">
                  <c:v>#N/A</c:v>
                </c:pt>
                <c:pt idx="3">
                  <c:v>1.47</c:v>
                </c:pt>
                <c:pt idx="4">
                  <c:v>#N/A</c:v>
                </c:pt>
                <c:pt idx="5">
                  <c:v>2.9</c:v>
                </c:pt>
                <c:pt idx="6">
                  <c:v>#N/A</c:v>
                </c:pt>
                <c:pt idx="7">
                  <c:v>3.16</c:v>
                </c:pt>
                <c:pt idx="8">
                  <c:v>#N/A</c:v>
                </c:pt>
                <c:pt idx="9">
                  <c:v>1.95</c:v>
                </c:pt>
              </c:numCache>
            </c:numRef>
          </c:val>
          <c:extLst>
            <c:ext xmlns:c16="http://schemas.microsoft.com/office/drawing/2014/chart" uri="{C3380CC4-5D6E-409C-BE32-E72D297353CC}">
              <c16:uniqueId val="{00000007-B075-47BC-9746-F78B89BDE98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5.34</c:v>
                </c:pt>
                <c:pt idx="2">
                  <c:v>#N/A</c:v>
                </c:pt>
                <c:pt idx="3">
                  <c:v>6.6</c:v>
                </c:pt>
                <c:pt idx="4">
                  <c:v>#N/A</c:v>
                </c:pt>
                <c:pt idx="5">
                  <c:v>3.8</c:v>
                </c:pt>
                <c:pt idx="6">
                  <c:v>#N/A</c:v>
                </c:pt>
                <c:pt idx="7">
                  <c:v>3.51</c:v>
                </c:pt>
                <c:pt idx="8">
                  <c:v>#N/A</c:v>
                </c:pt>
                <c:pt idx="9">
                  <c:v>3.83</c:v>
                </c:pt>
              </c:numCache>
            </c:numRef>
          </c:val>
          <c:extLst>
            <c:ext xmlns:c16="http://schemas.microsoft.com/office/drawing/2014/chart" uri="{C3380CC4-5D6E-409C-BE32-E72D297353CC}">
              <c16:uniqueId val="{00000008-B075-47BC-9746-F78B89BDE98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10.1</c:v>
                </c:pt>
                <c:pt idx="2">
                  <c:v>#N/A</c:v>
                </c:pt>
                <c:pt idx="3">
                  <c:v>10.07</c:v>
                </c:pt>
                <c:pt idx="4">
                  <c:v>#N/A</c:v>
                </c:pt>
                <c:pt idx="5">
                  <c:v>9.8000000000000007</c:v>
                </c:pt>
                <c:pt idx="6">
                  <c:v>#N/A</c:v>
                </c:pt>
                <c:pt idx="7">
                  <c:v>8.89</c:v>
                </c:pt>
                <c:pt idx="8">
                  <c:v>#N/A</c:v>
                </c:pt>
                <c:pt idx="9">
                  <c:v>9.6</c:v>
                </c:pt>
              </c:numCache>
            </c:numRef>
          </c:val>
          <c:extLst>
            <c:ext xmlns:c16="http://schemas.microsoft.com/office/drawing/2014/chart" uri="{C3380CC4-5D6E-409C-BE32-E72D297353CC}">
              <c16:uniqueId val="{00000009-B075-47BC-9746-F78B89BDE986}"/>
            </c:ext>
          </c:extLst>
        </c:ser>
        <c:dLbls>
          <c:showLegendKey val="0"/>
          <c:showVal val="0"/>
          <c:showCatName val="0"/>
          <c:showSerName val="0"/>
          <c:showPercent val="0"/>
          <c:showBubbleSize val="0"/>
        </c:dLbls>
        <c:gapWidth val="150"/>
        <c:overlap val="100"/>
        <c:axId val="183640064"/>
        <c:axId val="183641600"/>
      </c:barChart>
      <c:catAx>
        <c:axId val="183640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3641600"/>
        <c:crosses val="autoZero"/>
        <c:auto val="1"/>
        <c:lblAlgn val="ctr"/>
        <c:lblOffset val="100"/>
        <c:tickLblSkip val="1"/>
        <c:tickMarkSkip val="1"/>
        <c:noMultiLvlLbl val="0"/>
      </c:catAx>
      <c:valAx>
        <c:axId val="1836416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36400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3216</c:v>
                </c:pt>
                <c:pt idx="5">
                  <c:v>3438</c:v>
                </c:pt>
                <c:pt idx="8">
                  <c:v>3764</c:v>
                </c:pt>
                <c:pt idx="11">
                  <c:v>3814</c:v>
                </c:pt>
                <c:pt idx="14">
                  <c:v>3911</c:v>
                </c:pt>
              </c:numCache>
            </c:numRef>
          </c:val>
          <c:extLst>
            <c:ext xmlns:c16="http://schemas.microsoft.com/office/drawing/2014/chart" uri="{C3380CC4-5D6E-409C-BE32-E72D297353CC}">
              <c16:uniqueId val="{00000000-6433-4FE3-B09E-D26C6918561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433-4FE3-B09E-D26C6918561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70</c:v>
                </c:pt>
                <c:pt idx="3">
                  <c:v>66</c:v>
                </c:pt>
                <c:pt idx="6">
                  <c:v>0</c:v>
                </c:pt>
                <c:pt idx="9">
                  <c:v>0</c:v>
                </c:pt>
                <c:pt idx="12">
                  <c:v>0</c:v>
                </c:pt>
              </c:numCache>
            </c:numRef>
          </c:val>
          <c:extLst>
            <c:ext xmlns:c16="http://schemas.microsoft.com/office/drawing/2014/chart" uri="{C3380CC4-5D6E-409C-BE32-E72D297353CC}">
              <c16:uniqueId val="{00000002-6433-4FE3-B09E-D26C6918561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236</c:v>
                </c:pt>
                <c:pt idx="3">
                  <c:v>239</c:v>
                </c:pt>
                <c:pt idx="6">
                  <c:v>240</c:v>
                </c:pt>
                <c:pt idx="9">
                  <c:v>255</c:v>
                </c:pt>
                <c:pt idx="12">
                  <c:v>260</c:v>
                </c:pt>
              </c:numCache>
            </c:numRef>
          </c:val>
          <c:extLst>
            <c:ext xmlns:c16="http://schemas.microsoft.com/office/drawing/2014/chart" uri="{C3380CC4-5D6E-409C-BE32-E72D297353CC}">
              <c16:uniqueId val="{00000003-6433-4FE3-B09E-D26C6918561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358</c:v>
                </c:pt>
                <c:pt idx="3">
                  <c:v>383</c:v>
                </c:pt>
                <c:pt idx="6">
                  <c:v>423</c:v>
                </c:pt>
                <c:pt idx="9">
                  <c:v>411</c:v>
                </c:pt>
                <c:pt idx="12">
                  <c:v>397</c:v>
                </c:pt>
              </c:numCache>
            </c:numRef>
          </c:val>
          <c:extLst>
            <c:ext xmlns:c16="http://schemas.microsoft.com/office/drawing/2014/chart" uri="{C3380CC4-5D6E-409C-BE32-E72D297353CC}">
              <c16:uniqueId val="{00000004-6433-4FE3-B09E-D26C6918561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433-4FE3-B09E-D26C6918561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433-4FE3-B09E-D26C6918561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3813</c:v>
                </c:pt>
                <c:pt idx="3">
                  <c:v>4123</c:v>
                </c:pt>
                <c:pt idx="6">
                  <c:v>4512</c:v>
                </c:pt>
                <c:pt idx="9">
                  <c:v>4589</c:v>
                </c:pt>
                <c:pt idx="12">
                  <c:v>4699</c:v>
                </c:pt>
              </c:numCache>
            </c:numRef>
          </c:val>
          <c:extLst>
            <c:ext xmlns:c16="http://schemas.microsoft.com/office/drawing/2014/chart" uri="{C3380CC4-5D6E-409C-BE32-E72D297353CC}">
              <c16:uniqueId val="{00000007-6433-4FE3-B09E-D26C69185612}"/>
            </c:ext>
          </c:extLst>
        </c:ser>
        <c:dLbls>
          <c:showLegendKey val="0"/>
          <c:showVal val="0"/>
          <c:showCatName val="0"/>
          <c:showSerName val="0"/>
          <c:showPercent val="0"/>
          <c:showBubbleSize val="0"/>
        </c:dLbls>
        <c:gapWidth val="100"/>
        <c:overlap val="100"/>
        <c:axId val="174260992"/>
        <c:axId val="1742629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1261</c:v>
                </c:pt>
                <c:pt idx="2">
                  <c:v>#N/A</c:v>
                </c:pt>
                <c:pt idx="3">
                  <c:v>#N/A</c:v>
                </c:pt>
                <c:pt idx="4">
                  <c:v>1373</c:v>
                </c:pt>
                <c:pt idx="5">
                  <c:v>#N/A</c:v>
                </c:pt>
                <c:pt idx="6">
                  <c:v>#N/A</c:v>
                </c:pt>
                <c:pt idx="7">
                  <c:v>1411</c:v>
                </c:pt>
                <c:pt idx="8">
                  <c:v>#N/A</c:v>
                </c:pt>
                <c:pt idx="9">
                  <c:v>#N/A</c:v>
                </c:pt>
                <c:pt idx="10">
                  <c:v>1441</c:v>
                </c:pt>
                <c:pt idx="11">
                  <c:v>#N/A</c:v>
                </c:pt>
                <c:pt idx="12">
                  <c:v>#N/A</c:v>
                </c:pt>
                <c:pt idx="13">
                  <c:v>1445</c:v>
                </c:pt>
                <c:pt idx="14">
                  <c:v>#N/A</c:v>
                </c:pt>
              </c:numCache>
            </c:numRef>
          </c:val>
          <c:smooth val="0"/>
          <c:extLst>
            <c:ext xmlns:c16="http://schemas.microsoft.com/office/drawing/2014/chart" uri="{C3380CC4-5D6E-409C-BE32-E72D297353CC}">
              <c16:uniqueId val="{00000008-6433-4FE3-B09E-D26C69185612}"/>
            </c:ext>
          </c:extLst>
        </c:ser>
        <c:dLbls>
          <c:showLegendKey val="0"/>
          <c:showVal val="0"/>
          <c:showCatName val="0"/>
          <c:showSerName val="0"/>
          <c:showPercent val="0"/>
          <c:showBubbleSize val="0"/>
        </c:dLbls>
        <c:marker val="1"/>
        <c:smooth val="0"/>
        <c:axId val="174260992"/>
        <c:axId val="174262912"/>
      </c:lineChart>
      <c:catAx>
        <c:axId val="174260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74262912"/>
        <c:crosses val="autoZero"/>
        <c:auto val="1"/>
        <c:lblAlgn val="ctr"/>
        <c:lblOffset val="100"/>
        <c:tickLblSkip val="1"/>
        <c:tickMarkSkip val="1"/>
        <c:noMultiLvlLbl val="0"/>
      </c:catAx>
      <c:valAx>
        <c:axId val="1742629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42609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30439</c:v>
                </c:pt>
                <c:pt idx="5">
                  <c:v>30149</c:v>
                </c:pt>
                <c:pt idx="8">
                  <c:v>28540</c:v>
                </c:pt>
                <c:pt idx="11">
                  <c:v>27449</c:v>
                </c:pt>
                <c:pt idx="14">
                  <c:v>25485</c:v>
                </c:pt>
              </c:numCache>
            </c:numRef>
          </c:val>
          <c:extLst>
            <c:ext xmlns:c16="http://schemas.microsoft.com/office/drawing/2014/chart" uri="{C3380CC4-5D6E-409C-BE32-E72D297353CC}">
              <c16:uniqueId val="{00000000-BD9A-4C59-8DBD-96F27A63F16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153</c:v>
                </c:pt>
                <c:pt idx="5">
                  <c:v>135</c:v>
                </c:pt>
                <c:pt idx="8">
                  <c:v>108</c:v>
                </c:pt>
                <c:pt idx="11">
                  <c:v>95</c:v>
                </c:pt>
                <c:pt idx="14">
                  <c:v>82</c:v>
                </c:pt>
              </c:numCache>
            </c:numRef>
          </c:val>
          <c:extLst>
            <c:ext xmlns:c16="http://schemas.microsoft.com/office/drawing/2014/chart" uri="{C3380CC4-5D6E-409C-BE32-E72D297353CC}">
              <c16:uniqueId val="{00000001-BD9A-4C59-8DBD-96F27A63F16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6438</c:v>
                </c:pt>
                <c:pt idx="5">
                  <c:v>6941</c:v>
                </c:pt>
                <c:pt idx="8">
                  <c:v>7682</c:v>
                </c:pt>
                <c:pt idx="11">
                  <c:v>7578</c:v>
                </c:pt>
                <c:pt idx="14">
                  <c:v>7335</c:v>
                </c:pt>
              </c:numCache>
            </c:numRef>
          </c:val>
          <c:extLst>
            <c:ext xmlns:c16="http://schemas.microsoft.com/office/drawing/2014/chart" uri="{C3380CC4-5D6E-409C-BE32-E72D297353CC}">
              <c16:uniqueId val="{00000002-BD9A-4C59-8DBD-96F27A63F16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D9A-4C59-8DBD-96F27A63F16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D9A-4C59-8DBD-96F27A63F16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D9A-4C59-8DBD-96F27A63F16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4899</c:v>
                </c:pt>
                <c:pt idx="3">
                  <c:v>4773</c:v>
                </c:pt>
                <c:pt idx="6">
                  <c:v>4699</c:v>
                </c:pt>
                <c:pt idx="9">
                  <c:v>4651</c:v>
                </c:pt>
                <c:pt idx="12">
                  <c:v>4373</c:v>
                </c:pt>
              </c:numCache>
            </c:numRef>
          </c:val>
          <c:extLst>
            <c:ext xmlns:c16="http://schemas.microsoft.com/office/drawing/2014/chart" uri="{C3380CC4-5D6E-409C-BE32-E72D297353CC}">
              <c16:uniqueId val="{00000006-BD9A-4C59-8DBD-96F27A63F16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1499</c:v>
                </c:pt>
                <c:pt idx="3">
                  <c:v>1393</c:v>
                </c:pt>
                <c:pt idx="6">
                  <c:v>1198</c:v>
                </c:pt>
                <c:pt idx="9">
                  <c:v>969</c:v>
                </c:pt>
                <c:pt idx="12">
                  <c:v>727</c:v>
                </c:pt>
              </c:numCache>
            </c:numRef>
          </c:val>
          <c:extLst>
            <c:ext xmlns:c16="http://schemas.microsoft.com/office/drawing/2014/chart" uri="{C3380CC4-5D6E-409C-BE32-E72D297353CC}">
              <c16:uniqueId val="{00000007-BD9A-4C59-8DBD-96F27A63F16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4247</c:v>
                </c:pt>
                <c:pt idx="3">
                  <c:v>4072</c:v>
                </c:pt>
                <c:pt idx="6">
                  <c:v>3783</c:v>
                </c:pt>
                <c:pt idx="9">
                  <c:v>3504</c:v>
                </c:pt>
                <c:pt idx="12">
                  <c:v>3220</c:v>
                </c:pt>
              </c:numCache>
            </c:numRef>
          </c:val>
          <c:extLst>
            <c:ext xmlns:c16="http://schemas.microsoft.com/office/drawing/2014/chart" uri="{C3380CC4-5D6E-409C-BE32-E72D297353CC}">
              <c16:uniqueId val="{00000008-BD9A-4C59-8DBD-96F27A63F16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63</c:v>
                </c:pt>
                <c:pt idx="3">
                  <c:v>0</c:v>
                </c:pt>
                <c:pt idx="6">
                  <c:v>0</c:v>
                </c:pt>
                <c:pt idx="9">
                  <c:v>0</c:v>
                </c:pt>
                <c:pt idx="12">
                  <c:v>0</c:v>
                </c:pt>
              </c:numCache>
            </c:numRef>
          </c:val>
          <c:extLst>
            <c:ext xmlns:c16="http://schemas.microsoft.com/office/drawing/2014/chart" uri="{C3380CC4-5D6E-409C-BE32-E72D297353CC}">
              <c16:uniqueId val="{00000009-BD9A-4C59-8DBD-96F27A63F16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35145</c:v>
                </c:pt>
                <c:pt idx="3">
                  <c:v>34675</c:v>
                </c:pt>
                <c:pt idx="6">
                  <c:v>32763</c:v>
                </c:pt>
                <c:pt idx="9">
                  <c:v>32230</c:v>
                </c:pt>
                <c:pt idx="12">
                  <c:v>30017</c:v>
                </c:pt>
              </c:numCache>
            </c:numRef>
          </c:val>
          <c:extLst>
            <c:ext xmlns:c16="http://schemas.microsoft.com/office/drawing/2014/chart" uri="{C3380CC4-5D6E-409C-BE32-E72D297353CC}">
              <c16:uniqueId val="{0000000A-BD9A-4C59-8DBD-96F27A63F164}"/>
            </c:ext>
          </c:extLst>
        </c:ser>
        <c:dLbls>
          <c:showLegendKey val="0"/>
          <c:showVal val="0"/>
          <c:showCatName val="0"/>
          <c:showSerName val="0"/>
          <c:showPercent val="0"/>
          <c:showBubbleSize val="0"/>
        </c:dLbls>
        <c:gapWidth val="100"/>
        <c:overlap val="100"/>
        <c:axId val="187163008"/>
        <c:axId val="1871649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8822</c:v>
                </c:pt>
                <c:pt idx="2">
                  <c:v>#N/A</c:v>
                </c:pt>
                <c:pt idx="3">
                  <c:v>#N/A</c:v>
                </c:pt>
                <c:pt idx="4">
                  <c:v>7688</c:v>
                </c:pt>
                <c:pt idx="5">
                  <c:v>#N/A</c:v>
                </c:pt>
                <c:pt idx="6">
                  <c:v>#N/A</c:v>
                </c:pt>
                <c:pt idx="7">
                  <c:v>6112</c:v>
                </c:pt>
                <c:pt idx="8">
                  <c:v>#N/A</c:v>
                </c:pt>
                <c:pt idx="9">
                  <c:v>#N/A</c:v>
                </c:pt>
                <c:pt idx="10">
                  <c:v>6231</c:v>
                </c:pt>
                <c:pt idx="11">
                  <c:v>#N/A</c:v>
                </c:pt>
                <c:pt idx="12">
                  <c:v>#N/A</c:v>
                </c:pt>
                <c:pt idx="13">
                  <c:v>5435</c:v>
                </c:pt>
                <c:pt idx="14">
                  <c:v>#N/A</c:v>
                </c:pt>
              </c:numCache>
            </c:numRef>
          </c:val>
          <c:smooth val="0"/>
          <c:extLst>
            <c:ext xmlns:c16="http://schemas.microsoft.com/office/drawing/2014/chart" uri="{C3380CC4-5D6E-409C-BE32-E72D297353CC}">
              <c16:uniqueId val="{0000000B-BD9A-4C59-8DBD-96F27A63F164}"/>
            </c:ext>
          </c:extLst>
        </c:ser>
        <c:dLbls>
          <c:showLegendKey val="0"/>
          <c:showVal val="0"/>
          <c:showCatName val="0"/>
          <c:showSerName val="0"/>
          <c:showPercent val="0"/>
          <c:showBubbleSize val="0"/>
        </c:dLbls>
        <c:marker val="1"/>
        <c:smooth val="0"/>
        <c:axId val="187163008"/>
        <c:axId val="187164928"/>
      </c:lineChart>
      <c:catAx>
        <c:axId val="1871630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87164928"/>
        <c:crosses val="autoZero"/>
        <c:auto val="1"/>
        <c:lblAlgn val="ctr"/>
        <c:lblOffset val="100"/>
        <c:tickLblSkip val="1"/>
        <c:tickMarkSkip val="1"/>
        <c:noMultiLvlLbl val="0"/>
      </c:catAx>
      <c:valAx>
        <c:axId val="1871649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71630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4829</c:v>
                </c:pt>
                <c:pt idx="1">
                  <c:v>4413</c:v>
                </c:pt>
                <c:pt idx="2">
                  <c:v>4355</c:v>
                </c:pt>
              </c:numCache>
            </c:numRef>
          </c:val>
          <c:extLst>
            <c:ext xmlns:c16="http://schemas.microsoft.com/office/drawing/2014/chart" uri="{C3380CC4-5D6E-409C-BE32-E72D297353CC}">
              <c16:uniqueId val="{00000000-FCD3-4C3C-884B-93C757D0B22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658</c:v>
                </c:pt>
                <c:pt idx="1">
                  <c:v>564</c:v>
                </c:pt>
                <c:pt idx="2">
                  <c:v>412</c:v>
                </c:pt>
              </c:numCache>
            </c:numRef>
          </c:val>
          <c:extLst>
            <c:ext xmlns:c16="http://schemas.microsoft.com/office/drawing/2014/chart" uri="{C3380CC4-5D6E-409C-BE32-E72D297353CC}">
              <c16:uniqueId val="{00000001-FCD3-4C3C-884B-93C757D0B22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4883</c:v>
                </c:pt>
                <c:pt idx="1">
                  <c:v>4906</c:v>
                </c:pt>
                <c:pt idx="2">
                  <c:v>4646</c:v>
                </c:pt>
              </c:numCache>
            </c:numRef>
          </c:val>
          <c:extLst>
            <c:ext xmlns:c16="http://schemas.microsoft.com/office/drawing/2014/chart" uri="{C3380CC4-5D6E-409C-BE32-E72D297353CC}">
              <c16:uniqueId val="{00000002-FCD3-4C3C-884B-93C757D0B22C}"/>
            </c:ext>
          </c:extLst>
        </c:ser>
        <c:dLbls>
          <c:showLegendKey val="0"/>
          <c:showVal val="0"/>
          <c:showCatName val="0"/>
          <c:showSerName val="0"/>
          <c:showPercent val="0"/>
          <c:showBubbleSize val="0"/>
        </c:dLbls>
        <c:gapWidth val="120"/>
        <c:overlap val="100"/>
        <c:axId val="126150528"/>
        <c:axId val="126152064"/>
      </c:barChart>
      <c:catAx>
        <c:axId val="126150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26152064"/>
        <c:crosses val="autoZero"/>
        <c:auto val="1"/>
        <c:lblAlgn val="ctr"/>
        <c:lblOffset val="100"/>
        <c:tickLblSkip val="1"/>
        <c:tickMarkSkip val="1"/>
        <c:noMultiLvlLbl val="0"/>
      </c:catAx>
      <c:valAx>
        <c:axId val="12615206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26150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{D0ABB489-85C4-4538-B062-B9D6CF1B4D1E}</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FA9F-455F-AC99-D7A2BACA1D6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{C44824C5-29EE-46C1-906C-F6F846616005}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A9F-455F-AC99-D7A2BACA1D6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{90B855BF-1D28-4F4F-8120-053CD1B2594B}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A9F-455F-AC99-D7A2BACA1D6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{1EE98255-C83A-4629-98B2-23B56ECC9B3D}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A9F-455F-AC99-D7A2BACA1D6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{9807E969-C487-49EB-96AA-2DE8E9D4018B}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A9F-455F-AC99-D7A2BACA1D67}"/>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{FC4C4982-8F00-48F6-A672-BB6914D19671}</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FA9F-455F-AC99-D7A2BACA1D67}"/>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{C83895BF-581F-40D1-ADAE-A5DD416A43AD}</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FA9F-455F-AC99-D7A2BACA1D67}"/>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{20F6B1B4-1A4A-462B-9419-65C849DC5F81}</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FA9F-455F-AC99-D7A2BACA1D67}"/>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{CF371660-45A9-4334-ABE8-85855F8EEDD3}</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FA9F-455F-AC99-D7A2BACA1D6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59.5</c:v>
                </c:pt>
                <c:pt idx="24">
                  <c:v>60</c:v>
                </c:pt>
                <c:pt idx="32">
                  <c:v>61.5</c:v>
                </c:pt>
              </c:numCache>
            </c:numRef>
          </c:xVal>
          <c:yVal>
            <c:numRef>
              <c:f>公会計指標分析・財政指標組合せ分析表!$BP$51:$DC$51</c:f>
              <c:numCache>
                <c:formatCode>#,##0.0;"▲ "#,##0.0</c:formatCode>
                <c:ptCount val="40"/>
                <c:pt idx="16">
                  <c:v>46.2</c:v>
                </c:pt>
                <c:pt idx="24">
                  <c:v>48.1</c:v>
                </c:pt>
                <c:pt idx="32">
                  <c:v>42.3</c:v>
                </c:pt>
              </c:numCache>
            </c:numRef>
          </c:yVal>
          <c:smooth val="0"/>
          <c:extLst>
            <c:ext xmlns:c16="http://schemas.microsoft.com/office/drawing/2014/chart" uri="{C3380CC4-5D6E-409C-BE32-E72D297353CC}">
              <c16:uniqueId val="{00000009-FA9F-455F-AC99-D7A2BACA1D6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{E28B2E1B-4970-4DAE-BBDE-247659C3B818}</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FA9F-455F-AC99-D7A2BACA1D6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{2FFFFF35-1681-4DB3-ACAD-340DB66A013C}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A9F-455F-AC99-D7A2BACA1D6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{BDAC770D-FE76-45C8-9000-981085B691BB}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A9F-455F-AC99-D7A2BACA1D6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{996CBAC7-F4F9-4929-9FBC-74A5D21FB8A3}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A9F-455F-AC99-D7A2BACA1D6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{186321BA-047E-44C6-8733-275D35C0726A}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A9F-455F-AC99-D7A2BACA1D67}"/>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{43AE731E-427B-43D0-A954-0CD9438BE28B}</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FA9F-455F-AC99-D7A2BACA1D67}"/>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{89EF566E-11FD-42D5-B23D-4E995805724F}</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FA9F-455F-AC99-D7A2BACA1D67}"/>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{645CAAC0-6E87-4460-9AFF-E7D75D7E3557}</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FA9F-455F-AC99-D7A2BACA1D67}"/>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{789F0EF4-7A69-4E9F-BCFF-ADD9DD04E840}</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FA9F-455F-AC99-D7A2BACA1D6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c:v>
                </c:pt>
                <c:pt idx="24">
                  <c:v>58.9</c:v>
                </c:pt>
                <c:pt idx="32">
                  <c:v>60.2</c:v>
                </c:pt>
              </c:numCache>
            </c:numRef>
          </c:xVal>
          <c:yVal>
            <c:numRef>
              <c:f>公会計指標分析・財政指標組合せ分析表!$BP$55:$DC$55</c:f>
              <c:numCache>
                <c:formatCode>#,##0.0;"▲ "#,##0.0</c:formatCode>
                <c:ptCount val="40"/>
                <c:pt idx="16">
                  <c:v>32.5</c:v>
                </c:pt>
                <c:pt idx="24">
                  <c:v>30.2</c:v>
                </c:pt>
                <c:pt idx="32">
                  <c:v>25.4</c:v>
                </c:pt>
              </c:numCache>
            </c:numRef>
          </c:yVal>
          <c:smooth val="0"/>
          <c:extLst>
            <c:ext xmlns:c16="http://schemas.microsoft.com/office/drawing/2014/chart" uri="{C3380CC4-5D6E-409C-BE32-E72D297353CC}">
              <c16:uniqueId val="{00000013-FA9F-455F-AC99-D7A2BACA1D67}"/>
            </c:ext>
          </c:extLst>
        </c:ser>
        <c:dLbls>
          <c:showLegendKey val="0"/>
          <c:showVal val="1"/>
          <c:showCatName val="0"/>
          <c:showSerName val="0"/>
          <c:showPercent val="0"/>
          <c:showBubbleSize val="0"/>
        </c:dLbls>
        <c:axId val="126334848"/>
        <c:axId val="126226432"/>
      </c:scatterChart>
      <c:valAx>
        <c:axId val="126334848"/>
        <c:scaling>
          <c:orientation val="minMax"/>
          <c:max val="61.9"/>
          <c:min val="56.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6226432"/>
        <c:crosses val="autoZero"/>
        <c:crossBetween val="midCat"/>
      </c:valAx>
      <c:valAx>
        <c:axId val="126226432"/>
        <c:scaling>
          <c:orientation val="minMax"/>
          <c:max val="52"/>
          <c:min val="2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633484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{A993A76B-5A50-4EDB-A1F3-CB5AA899CDB7}</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324A-4943-8DBB-E9AC14D1A12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{2343ECD8-73C2-48A2-B021-4BDE24E385CD}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24A-4943-8DBB-E9AC14D1A12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{65CE2F6B-7386-49EA-9CA7-00CE22EE4856}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24A-4943-8DBB-E9AC14D1A12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{660D2C94-F5F2-450D-9986-95BCE738D681}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24A-4943-8DBB-E9AC14D1A12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{9AD66660-02F6-4A9E-B082-5112BF7EB5A7}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24A-4943-8DBB-E9AC14D1A128}"/>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{E2F224D8-AA0C-4782-A9E0-E8915CAD785B}</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324A-4943-8DBB-E9AC14D1A128}"/>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{3C018D17-70D9-4A2D-948A-DF8641DE85AD}</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324A-4943-8DBB-E9AC14D1A128}"/>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{2779023B-2F41-4B90-A028-484F935547F7}</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324A-4943-8DBB-E9AC14D1A128}"/>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{767F5FCC-5C0D-4B57-A1F2-4D25664267B3}</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324A-4943-8DBB-E9AC14D1A12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9.8000000000000007</c:v>
                </c:pt>
                <c:pt idx="8">
                  <c:v>9.6</c:v>
                </c:pt>
                <c:pt idx="16">
                  <c:v>10</c:v>
                </c:pt>
                <c:pt idx="24">
                  <c:v>10.6</c:v>
                </c:pt>
                <c:pt idx="32">
                  <c:v>11</c:v>
                </c:pt>
              </c:numCache>
            </c:numRef>
          </c:xVal>
          <c:yVal>
            <c:numRef>
              <c:f>公会計指標分析・財政指標組合せ分析表!$BP$73:$DC$73</c:f>
              <c:numCache>
                <c:formatCode>#,##0.0;"▲ "#,##0.0</c:formatCode>
                <c:ptCount val="40"/>
                <c:pt idx="0">
                  <c:v>64.900000000000006</c:v>
                </c:pt>
                <c:pt idx="8">
                  <c:v>56.2</c:v>
                </c:pt>
                <c:pt idx="16">
                  <c:v>46.2</c:v>
                </c:pt>
                <c:pt idx="24">
                  <c:v>48.1</c:v>
                </c:pt>
                <c:pt idx="32">
                  <c:v>42.3</c:v>
                </c:pt>
              </c:numCache>
            </c:numRef>
          </c:yVal>
          <c:smooth val="0"/>
          <c:extLst>
            <c:ext xmlns:c16="http://schemas.microsoft.com/office/drawing/2014/chart" uri="{C3380CC4-5D6E-409C-BE32-E72D297353CC}">
              <c16:uniqueId val="{00000009-324A-4943-8DBB-E9AC14D1A12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{4DD6431D-AD7F-49B3-B7C7-22396114C0D2}</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324A-4943-8DBB-E9AC14D1A12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{6C766A5E-250D-4B9C-8BED-DE4C08588A07}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24A-4943-8DBB-E9AC14D1A12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{C41F418C-5F7B-48AA-877B-E8398B7037CC}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24A-4943-8DBB-E9AC14D1A12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{9F7828D6-6EDB-41BF-A0F9-9D427449C4C1}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24A-4943-8DBB-E9AC14D1A12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{63A5D304-E62A-4844-92EA-65B8AB5633A9}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24A-4943-8DBB-E9AC14D1A128}"/>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{126DA44A-86B7-4E69-9DF7-02C910116B2E}</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324A-4943-8DBB-E9AC14D1A128}"/>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{14AD4E29-1CFA-4B6E-B452-061FFD537033}</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324A-4943-8DBB-E9AC14D1A128}"/>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{3F5F1FE0-4C9A-4F57-BE81-543BE4DCD828}</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324A-4943-8DBB-E9AC14D1A128}"/>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{237381D4-7D4B-4B6A-A0F0-815CFBA4A419}</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324A-4943-8DBB-E9AC14D1A12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9</c:v>
                </c:pt>
                <c:pt idx="16">
                  <c:v>8.1999999999999993</c:v>
                </c:pt>
                <c:pt idx="24">
                  <c:v>8</c:v>
                </c:pt>
                <c:pt idx="32">
                  <c:v>7.8</c:v>
                </c:pt>
              </c:numCache>
            </c:numRef>
          </c:xVal>
          <c:yVal>
            <c:numRef>
              <c:f>公会計指標分析・財政指標組合せ分析表!$BP$77:$DC$77</c:f>
              <c:numCache>
                <c:formatCode>#,##0.0;"▲ "#,##0.0</c:formatCode>
                <c:ptCount val="40"/>
                <c:pt idx="0">
                  <c:v>45.9</c:v>
                </c:pt>
                <c:pt idx="8">
                  <c:v>39</c:v>
                </c:pt>
                <c:pt idx="16">
                  <c:v>32.5</c:v>
                </c:pt>
                <c:pt idx="24">
                  <c:v>30.2</c:v>
                </c:pt>
                <c:pt idx="32">
                  <c:v>25.4</c:v>
                </c:pt>
              </c:numCache>
            </c:numRef>
          </c:yVal>
          <c:smooth val="0"/>
          <c:extLst>
            <c:ext xmlns:c16="http://schemas.microsoft.com/office/drawing/2014/chart" uri="{C3380CC4-5D6E-409C-BE32-E72D297353CC}">
              <c16:uniqueId val="{00000013-324A-4943-8DBB-E9AC14D1A128}"/>
            </c:ext>
          </c:extLst>
        </c:ser>
        <c:dLbls>
          <c:showLegendKey val="0"/>
          <c:showVal val="1"/>
          <c:showCatName val="0"/>
          <c:showSerName val="0"/>
          <c:showPercent val="0"/>
          <c:showBubbleSize val="0"/>
        </c:dLbls>
        <c:axId val="126895616"/>
        <c:axId val="126897536"/>
      </c:scatterChart>
      <c:valAx>
        <c:axId val="126895616"/>
        <c:scaling>
          <c:orientation val="minMax"/>
          <c:max val="11.299999999999999"/>
          <c:min val="7.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6897536"/>
        <c:crosses val="autoZero"/>
        <c:crossBetween val="midCat"/>
      </c:valAx>
      <c:valAx>
        <c:axId val="126897536"/>
        <c:scaling>
          <c:orientation val="minMax"/>
          <c:max val="72"/>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689561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三重県志摩市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200">
              <a:solidFill>
                <a:schemeClr val="dk1"/>
              </a:solidFill>
              <a:effectLst/>
              <a:latin typeface="+mn-lt"/>
              <a:ea typeface="+mn-ea"/>
              <a:cs typeface="+mn-cs"/>
            </a:rPr>
            <a:t>計画的な施設の統廃合に伴う施設整備等については、合併特例債を活用して事業を実施しており、元利償還金等は増加傾向にある。しかし過去に借り入れた地方債で基準財政需要額の算入率が低いものの償還が終わり、それに代わり算入率の高い合併特例債や臨時財政対策債の元利償還金が増えているため、算入公債費等も増加しており、実質公債費比率の分子の一方的な増加は抑制され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三重県志摩市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200">
              <a:solidFill>
                <a:schemeClr val="dk1"/>
              </a:solidFill>
              <a:effectLst/>
              <a:latin typeface="+mn-lt"/>
              <a:ea typeface="+mn-ea"/>
              <a:cs typeface="+mn-cs"/>
            </a:rPr>
            <a:t>計画的な施設の統廃合に伴う施設整備等については、合併特例債を活用して事業を実施しており、将来負担額は平成２５年度まで上昇傾向であったが、統廃合に伴う施設整備等のピークが過ぎたことに加え、償還方法を見直し、据置期間をなくしたことにより、償還期間を短縮し早期に元金を償還しているため、公債費は増加しているが、反面地方債残高の減少は加速することとなり、平成３０年度も引き続き減少している。</a:t>
          </a:r>
        </a:p>
        <a:p>
          <a:r>
            <a:rPr lang="ja-JP" altLang="ja-JP" sz="1200">
              <a:solidFill>
                <a:schemeClr val="dk1"/>
              </a:solidFill>
              <a:effectLst/>
              <a:latin typeface="+mn-lt"/>
              <a:ea typeface="+mn-ea"/>
              <a:cs typeface="+mn-cs"/>
            </a:rPr>
            <a:t>なお、普通交付税の合併算定替の段階的縮減、繰出金等の増によって財政調整基金残高が減少したことで充当可能基金についても減少傾向にあるが、平成３０年度においては将来負担比率の分子は減少する結果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三重県志摩市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400">
              <a:solidFill>
                <a:schemeClr val="dk1"/>
              </a:solidFill>
              <a:effectLst/>
              <a:latin typeface="+mn-lt"/>
              <a:ea typeface="+mn-ea"/>
              <a:cs typeface="+mn-cs"/>
            </a:rPr>
            <a:t>　</a:t>
          </a:r>
          <a:r>
            <a:rPr lang="ja-JP" altLang="ja-JP" sz="1400">
              <a:solidFill>
                <a:schemeClr val="dk1"/>
              </a:solidFill>
              <a:effectLst/>
              <a:latin typeface="+mn-lt"/>
              <a:ea typeface="+mn-ea"/>
              <a:cs typeface="+mn-cs"/>
            </a:rPr>
            <a:t>ふるさと応援寄附金収入額等は（１．０億円）、取崩額（２．９億円）となり、ふるさと応援基金は１．９億円減少、普通交付税合併算定替の縮減等による地方交付税の減（１．５億円）を主な要因として財政調整基金が０．６億円減少、償還方法を見直し、据置期間なしで早期に元金を償還することによる増額に対応して減債基金を１．５億円取り崩したことから、基金全体としては４．７億円の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400">
              <a:solidFill>
                <a:schemeClr val="dk1"/>
              </a:solidFill>
              <a:effectLst/>
              <a:latin typeface="+mn-lt"/>
              <a:ea typeface="+mn-ea"/>
              <a:cs typeface="+mn-cs"/>
            </a:rPr>
            <a:t>　</a:t>
          </a:r>
          <a:r>
            <a:rPr lang="ja-JP" altLang="ja-JP" sz="1400">
              <a:solidFill>
                <a:schemeClr val="dk1"/>
              </a:solidFill>
              <a:effectLst/>
              <a:latin typeface="+mn-lt"/>
              <a:ea typeface="+mn-ea"/>
              <a:cs typeface="+mn-cs"/>
            </a:rPr>
            <a:t>普通交付税合併算定替</a:t>
          </a:r>
          <a:r>
            <a:rPr lang="ja-JP" altLang="en-US" sz="1400">
              <a:solidFill>
                <a:schemeClr val="dk1"/>
              </a:solidFill>
              <a:effectLst/>
              <a:latin typeface="+mn-lt"/>
              <a:ea typeface="+mn-ea"/>
              <a:cs typeface="+mn-cs"/>
            </a:rPr>
            <a:t>による特例加算の最終年度となる</a:t>
          </a:r>
          <a:r>
            <a:rPr lang="ja-JP" altLang="ja-JP" sz="1400">
              <a:solidFill>
                <a:schemeClr val="dk1"/>
              </a:solidFill>
              <a:effectLst/>
              <a:latin typeface="+mn-lt"/>
              <a:ea typeface="+mn-ea"/>
              <a:cs typeface="+mn-cs"/>
            </a:rPr>
            <a:t>令和元年度までは可能な限り財政調整基金の取り崩しを抑制し、令和２年度以降の普通交付税一本算定による財源不足に備える。</a:t>
          </a:r>
        </a:p>
        <a:p>
          <a:r>
            <a:rPr lang="ja-JP" altLang="ja-JP" sz="1400">
              <a:solidFill>
                <a:schemeClr val="dk1"/>
              </a:solidFill>
              <a:effectLst/>
              <a:latin typeface="+mn-lt"/>
              <a:ea typeface="+mn-ea"/>
              <a:cs typeface="+mn-cs"/>
            </a:rPr>
            <a:t>ふるさと応援基金については残高の一定額を取り崩して活用するルールを定めて計画的に運用するとともに、寄附金の確保により、まちづくりの有用な財源として活用する。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400">
              <a:solidFill>
                <a:schemeClr val="dk1"/>
              </a:solidFill>
              <a:effectLst/>
              <a:latin typeface="+mn-lt"/>
              <a:ea typeface="+mn-ea"/>
              <a:cs typeface="+mn-cs"/>
            </a:rPr>
            <a:t>　</a:t>
          </a:r>
          <a:r>
            <a:rPr lang="ja-JP" altLang="ja-JP" sz="1400">
              <a:solidFill>
                <a:schemeClr val="dk1"/>
              </a:solidFill>
              <a:effectLst/>
              <a:latin typeface="+mn-lt"/>
              <a:ea typeface="+mn-ea"/>
              <a:cs typeface="+mn-cs"/>
            </a:rPr>
            <a:t>ふるさと応援基金：市のために寄せられた寄附金を財源に、地域振興及び地域資源の保全等に資する事業を実施するための基金</a:t>
          </a:r>
        </a:p>
        <a:p>
          <a:r>
            <a:rPr lang="ja-JP" altLang="en-US" sz="1400">
              <a:solidFill>
                <a:schemeClr val="dk1"/>
              </a:solidFill>
              <a:effectLst/>
              <a:latin typeface="+mn-lt"/>
              <a:ea typeface="+mn-ea"/>
              <a:cs typeface="+mn-cs"/>
            </a:rPr>
            <a:t>　</a:t>
          </a:r>
          <a:r>
            <a:rPr lang="ja-JP" altLang="ja-JP" sz="1400">
              <a:solidFill>
                <a:schemeClr val="dk1"/>
              </a:solidFill>
              <a:effectLst/>
              <a:latin typeface="+mn-lt"/>
              <a:ea typeface="+mn-ea"/>
              <a:cs typeface="+mn-cs"/>
            </a:rPr>
            <a:t>地域振興基金：市民の連帯の強化及び地域振興に要する経費の財源に充てるための基金</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400">
              <a:solidFill>
                <a:schemeClr val="dk1"/>
              </a:solidFill>
              <a:effectLst/>
              <a:latin typeface="+mn-lt"/>
              <a:ea typeface="+mn-ea"/>
              <a:cs typeface="+mn-cs"/>
            </a:rPr>
            <a:t>　</a:t>
          </a:r>
          <a:r>
            <a:rPr lang="ja-JP" altLang="ja-JP" sz="1400">
              <a:solidFill>
                <a:schemeClr val="dk1"/>
              </a:solidFill>
              <a:effectLst/>
              <a:latin typeface="+mn-lt"/>
              <a:ea typeface="+mn-ea"/>
              <a:cs typeface="+mn-cs"/>
            </a:rPr>
            <a:t>ふるさと応援基金：ふるさと応援寄附金収入額による積み立て、地域振興及び地域資源の保全等に資する事業への活用による取り崩し</a:t>
          </a:r>
        </a:p>
        <a:p>
          <a:r>
            <a:rPr lang="ja-JP" altLang="en-US" sz="1400">
              <a:solidFill>
                <a:schemeClr val="dk1"/>
              </a:solidFill>
              <a:effectLst/>
              <a:latin typeface="+mn-lt"/>
              <a:ea typeface="+mn-ea"/>
              <a:cs typeface="+mn-cs"/>
            </a:rPr>
            <a:t>　</a:t>
          </a:r>
          <a:r>
            <a:rPr lang="ja-JP" altLang="ja-JP" sz="1400">
              <a:solidFill>
                <a:schemeClr val="dk1"/>
              </a:solidFill>
              <a:effectLst/>
              <a:latin typeface="+mn-lt"/>
              <a:ea typeface="+mn-ea"/>
              <a:cs typeface="+mn-cs"/>
            </a:rPr>
            <a:t>地域振興基金：ふるさと応援寄附返礼品、行政放送事業、自治会活動支援事業への活用による取り崩し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400">
              <a:solidFill>
                <a:schemeClr val="dk1"/>
              </a:solidFill>
              <a:effectLst/>
              <a:latin typeface="+mn-lt"/>
              <a:ea typeface="+mn-ea"/>
              <a:cs typeface="+mn-cs"/>
            </a:rPr>
            <a:t>　</a:t>
          </a:r>
          <a:r>
            <a:rPr lang="ja-JP" altLang="ja-JP" sz="1400">
              <a:solidFill>
                <a:schemeClr val="dk1"/>
              </a:solidFill>
              <a:effectLst/>
              <a:latin typeface="+mn-lt"/>
              <a:ea typeface="+mn-ea"/>
              <a:cs typeface="+mn-cs"/>
            </a:rPr>
            <a:t>ふるさと応援基金：年度末残高の一定額を取り崩すようルールを定めて計画的に活用するとともに、原資となる寄附金の確保により、まちづくりのための有用かつ持続的な財源となるよう努める</a:t>
          </a:r>
        </a:p>
        <a:p>
          <a:r>
            <a:rPr lang="ja-JP" altLang="en-US" sz="1400">
              <a:solidFill>
                <a:schemeClr val="dk1"/>
              </a:solidFill>
              <a:effectLst/>
              <a:latin typeface="+mn-lt"/>
              <a:ea typeface="+mn-ea"/>
              <a:cs typeface="+mn-cs"/>
            </a:rPr>
            <a:t>　</a:t>
          </a:r>
          <a:r>
            <a:rPr lang="ja-JP" altLang="ja-JP" sz="1400">
              <a:solidFill>
                <a:schemeClr val="dk1"/>
              </a:solidFill>
              <a:effectLst/>
              <a:latin typeface="+mn-lt"/>
              <a:ea typeface="+mn-ea"/>
              <a:cs typeface="+mn-cs"/>
            </a:rPr>
            <a:t>地域振興基金：基金の使途に沿って適切な事業の財源として活用する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mn-ea"/>
              <a:ea typeface="+mn-ea"/>
              <a:cs typeface="+mn-cs"/>
            </a:rPr>
            <a:t>　普通交付税合併算定替の縮減など地方交付税の減のための取り崩しによる減少。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ea"/>
              <a:ea typeface="+mn-ea"/>
              <a:cs typeface="+mn-cs"/>
            </a:rPr>
            <a:t>　</a:t>
          </a:r>
          <a:r>
            <a:rPr kumimoji="1" lang="ja-JP" altLang="en-US" sz="1400">
              <a:solidFill>
                <a:schemeClr val="dk1"/>
              </a:solidFill>
              <a:effectLst/>
              <a:latin typeface="+mn-ea"/>
              <a:ea typeface="+mn-ea"/>
              <a:cs typeface="+mn-cs"/>
            </a:rPr>
            <a:t>財政調整基金の残高は、標準財政規模の１０％以上を目安に確保することとしている。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mn-ea"/>
              <a:ea typeface="+mn-ea"/>
              <a:cs typeface="+mn-cs"/>
            </a:rPr>
            <a:t>　償還のため、１．５億円を取り崩したことによる減少。</a:t>
          </a:r>
          <a:endParaRPr kumimoji="1" lang="en-US" altLang="ja-JP" sz="14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400">
              <a:solidFill>
                <a:schemeClr val="dk1"/>
              </a:solidFill>
              <a:effectLst/>
              <a:latin typeface="+mn-ea"/>
              <a:ea typeface="+mn-ea"/>
              <a:cs typeface="+mn-cs"/>
            </a:rPr>
            <a:t>　</a:t>
          </a:r>
          <a:r>
            <a:rPr lang="ja-JP" altLang="ja-JP" sz="1400">
              <a:solidFill>
                <a:schemeClr val="dk1"/>
              </a:solidFill>
              <a:effectLst/>
              <a:latin typeface="+mn-ea"/>
              <a:ea typeface="+mn-ea"/>
              <a:cs typeface="+mn-cs"/>
            </a:rPr>
            <a:t>地方債償還</a:t>
          </a:r>
          <a:r>
            <a:rPr lang="ja-JP" altLang="en-US" sz="1400">
              <a:solidFill>
                <a:schemeClr val="dk1"/>
              </a:solidFill>
              <a:effectLst/>
              <a:latin typeface="+mn-ea"/>
              <a:ea typeface="+mn-ea"/>
              <a:cs typeface="+mn-cs"/>
            </a:rPr>
            <a:t>の見直し（据置なしによる償還）の状況に応じ、令和２</a:t>
          </a:r>
          <a:r>
            <a:rPr lang="ja-JP" altLang="ja-JP" sz="1400">
              <a:solidFill>
                <a:schemeClr val="dk1"/>
              </a:solidFill>
              <a:effectLst/>
              <a:latin typeface="+mn-ea"/>
              <a:ea typeface="+mn-ea"/>
              <a:cs typeface="+mn-cs"/>
            </a:rPr>
            <a:t>年度までは一定額を取り崩す予定をしている。</a:t>
          </a:r>
        </a:p>
        <a:p>
          <a:r>
            <a:rPr lang="ja-JP" altLang="en-US" sz="1400">
              <a:solidFill>
                <a:schemeClr val="dk1"/>
              </a:solidFill>
              <a:effectLst/>
              <a:latin typeface="+mn-ea"/>
              <a:ea typeface="+mn-ea"/>
              <a:cs typeface="+mn-cs"/>
            </a:rPr>
            <a:t>　</a:t>
          </a:r>
          <a:r>
            <a:rPr lang="ja-JP" altLang="ja-JP" sz="1400">
              <a:solidFill>
                <a:schemeClr val="dk1"/>
              </a:solidFill>
              <a:effectLst/>
              <a:latin typeface="+mn-ea"/>
              <a:ea typeface="+mn-ea"/>
              <a:cs typeface="+mn-cs"/>
            </a:rPr>
            <a:t>以降は最新の借入状況をふまえた償還計画に基づき、積み立て・取り崩しを行っていくことにより、適正に運用していく。</a:t>
          </a:r>
        </a:p>
        <a:p>
          <a:endParaRPr kumimoji="1" lang="en-US" altLang="ja-JP" sz="16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三重県志摩市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50,222
49,904
178.95
25,819,521
25,156,523
643,379
16,718,564
28,847,407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42.3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当市では、平成２７年度に策定した公共施設等総合管理計画において、１０年間で公共施設等の延べ床面積を２０％削減する目標を掲げ、老朽化した施設の集約化・複合化や除却を進めている。有形固定資産減価償却率は類似団体より高い水準にあるが、それぞれの公共施設等について個別施設計画の策定を進めており、当該計画に基づいた施設の維持管理を適切に進めていくこととしてい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35</xdr:row>
      <xdr:rowOff>69850</xdr:rowOff>
    </xdr:to>
    <xdr:cxnSp macro="">
      <xdr:nvCxnSpPr>
        <xdr:cNvPr id="64" name="直線コネクタ 63"/>
        <xdr:cNvCxnSpPr/>
      </xdr:nvCxnSpPr>
      <xdr:spPr>
        <a:xfrm flipV="1">
          <a:off x="4760595" y="5212080"/>
          <a:ext cx="1270" cy="1630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73677</xdr:rowOff>
    </xdr:from>
    <xdr:ext cx="405111" cy="259045"/>
    <xdr:sp macro="" textlink="">
      <xdr:nvSpPr>
        <xdr:cNvPr id="65" name="有形固定資産減価償却率最小値テキスト"/>
        <xdr:cNvSpPr txBox="1"/>
      </xdr:nvSpPr>
      <xdr:spPr>
        <a:xfrm>
          <a:off x="4813300" y="684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69850</xdr:rowOff>
    </xdr:from>
    <xdr:to>
      <xdr:col>23</xdr:col>
      <xdr:colOff>174625</xdr:colOff>
      <xdr:row>35</xdr:row>
      <xdr:rowOff>69850</xdr:rowOff>
    </xdr:to>
    <xdr:cxnSp macro="">
      <xdr:nvCxnSpPr>
        <xdr:cNvPr id="66" name="直線コネクタ 65"/>
        <xdr:cNvCxnSpPr/>
      </xdr:nvCxnSpPr>
      <xdr:spPr>
        <a:xfrm>
          <a:off x="4673600" y="684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67" name="有形固定資産減価償却率最大値テキスト"/>
        <xdr:cNvSpPr txBox="1"/>
      </xdr:nvSpPr>
      <xdr:spPr>
        <a:xfrm>
          <a:off x="4813300" y="49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68" name="直線コネクタ 67"/>
        <xdr:cNvCxnSpPr/>
      </xdr:nvCxnSpPr>
      <xdr:spPr>
        <a:xfrm>
          <a:off x="4673600" y="521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37905</xdr:rowOff>
    </xdr:from>
    <xdr:ext cx="405111" cy="259045"/>
    <xdr:sp macro="" textlink="">
      <xdr:nvSpPr>
        <xdr:cNvPr id="69" name="有形固定資産減価償却率平均値テキスト"/>
        <xdr:cNvSpPr txBox="1"/>
      </xdr:nvSpPr>
      <xdr:spPr>
        <a:xfrm>
          <a:off x="4813300" y="59529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59478</xdr:rowOff>
    </xdr:from>
    <xdr:to>
      <xdr:col>23</xdr:col>
      <xdr:colOff>136525</xdr:colOff>
      <xdr:row>30</xdr:row>
      <xdr:rowOff>161078</xdr:rowOff>
    </xdr:to>
    <xdr:sp macro="" textlink="">
      <xdr:nvSpPr>
        <xdr:cNvPr id="70" name="フローチャート: 判断 69"/>
        <xdr:cNvSpPr/>
      </xdr:nvSpPr>
      <xdr:spPr>
        <a:xfrm>
          <a:off x="47117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106257</xdr:rowOff>
    </xdr:from>
    <xdr:to>
      <xdr:col>19</xdr:col>
      <xdr:colOff>187325</xdr:colOff>
      <xdr:row>31</xdr:row>
      <xdr:rowOff>36407</xdr:rowOff>
    </xdr:to>
    <xdr:sp macro="" textlink="">
      <xdr:nvSpPr>
        <xdr:cNvPr id="71" name="フローチャート: 判断 70"/>
        <xdr:cNvSpPr/>
      </xdr:nvSpPr>
      <xdr:spPr>
        <a:xfrm>
          <a:off x="4000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3175</xdr:rowOff>
    </xdr:from>
    <xdr:to>
      <xdr:col>15</xdr:col>
      <xdr:colOff>187325</xdr:colOff>
      <xdr:row>31</xdr:row>
      <xdr:rowOff>104775</xdr:rowOff>
    </xdr:to>
    <xdr:sp macro="" textlink="">
      <xdr:nvSpPr>
        <xdr:cNvPr id="72" name="フローチャート: 判断 71"/>
        <xdr:cNvSpPr/>
      </xdr:nvSpPr>
      <xdr:spPr>
        <a:xfrm>
          <a:off x="3238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60748</xdr:rowOff>
    </xdr:from>
    <xdr:to>
      <xdr:col>11</xdr:col>
      <xdr:colOff>187325</xdr:colOff>
      <xdr:row>31</xdr:row>
      <xdr:rowOff>162348</xdr:rowOff>
    </xdr:to>
    <xdr:sp macro="" textlink="">
      <xdr:nvSpPr>
        <xdr:cNvPr id="73" name="フローチャート: 判断 72"/>
        <xdr:cNvSpPr/>
      </xdr:nvSpPr>
      <xdr:spPr>
        <a:xfrm>
          <a:off x="2476500" y="614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12700</xdr:rowOff>
    </xdr:from>
    <xdr:to>
      <xdr:col>23</xdr:col>
      <xdr:colOff>136525</xdr:colOff>
      <xdr:row>30</xdr:row>
      <xdr:rowOff>114300</xdr:rowOff>
    </xdr:to>
    <xdr:sp macro="" textlink="">
      <xdr:nvSpPr>
        <xdr:cNvPr id="79" name="楕円 78"/>
        <xdr:cNvSpPr/>
      </xdr:nvSpPr>
      <xdr:spPr>
        <a:xfrm>
          <a:off x="4711700" y="592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35577</xdr:rowOff>
    </xdr:from>
    <xdr:ext cx="405111" cy="259045"/>
    <xdr:sp macro="" textlink="">
      <xdr:nvSpPr>
        <xdr:cNvPr id="80" name="有形固定資産減価償却率該当値テキスト"/>
        <xdr:cNvSpPr txBox="1"/>
      </xdr:nvSpPr>
      <xdr:spPr>
        <a:xfrm>
          <a:off x="4813300" y="5779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66675</xdr:rowOff>
    </xdr:from>
    <xdr:to>
      <xdr:col>19</xdr:col>
      <xdr:colOff>187325</xdr:colOff>
      <xdr:row>30</xdr:row>
      <xdr:rowOff>168275</xdr:rowOff>
    </xdr:to>
    <xdr:sp macro="" textlink="">
      <xdr:nvSpPr>
        <xdr:cNvPr id="81" name="楕円 80"/>
        <xdr:cNvSpPr/>
      </xdr:nvSpPr>
      <xdr:spPr>
        <a:xfrm>
          <a:off x="40005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63500</xdr:rowOff>
    </xdr:from>
    <xdr:to>
      <xdr:col>23</xdr:col>
      <xdr:colOff>85725</xdr:colOff>
      <xdr:row>30</xdr:row>
      <xdr:rowOff>117475</xdr:rowOff>
    </xdr:to>
    <xdr:cxnSp macro="">
      <xdr:nvCxnSpPr>
        <xdr:cNvPr id="82" name="直線コネクタ 81"/>
        <xdr:cNvCxnSpPr/>
      </xdr:nvCxnSpPr>
      <xdr:spPr>
        <a:xfrm flipV="1">
          <a:off x="4051300" y="5978525"/>
          <a:ext cx="7112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84667</xdr:rowOff>
    </xdr:from>
    <xdr:to>
      <xdr:col>15</xdr:col>
      <xdr:colOff>187325</xdr:colOff>
      <xdr:row>31</xdr:row>
      <xdr:rowOff>14817</xdr:rowOff>
    </xdr:to>
    <xdr:sp macro="" textlink="">
      <xdr:nvSpPr>
        <xdr:cNvPr id="83" name="楕円 82"/>
        <xdr:cNvSpPr/>
      </xdr:nvSpPr>
      <xdr:spPr>
        <a:xfrm>
          <a:off x="3238500" y="599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117475</xdr:rowOff>
    </xdr:from>
    <xdr:to>
      <xdr:col>19</xdr:col>
      <xdr:colOff>136525</xdr:colOff>
      <xdr:row>30</xdr:row>
      <xdr:rowOff>135467</xdr:rowOff>
    </xdr:to>
    <xdr:cxnSp macro="">
      <xdr:nvCxnSpPr>
        <xdr:cNvPr id="84" name="直線コネクタ 83"/>
        <xdr:cNvCxnSpPr/>
      </xdr:nvCxnSpPr>
      <xdr:spPr>
        <a:xfrm flipV="1">
          <a:off x="3289300" y="6032500"/>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27534</xdr:rowOff>
    </xdr:from>
    <xdr:ext cx="405111" cy="259045"/>
    <xdr:sp macro="" textlink="">
      <xdr:nvSpPr>
        <xdr:cNvPr id="85" name="n_1aveValue有形固定資産減価償却率"/>
        <xdr:cNvSpPr txBox="1"/>
      </xdr:nvSpPr>
      <xdr:spPr>
        <a:xfrm>
          <a:off x="3836044" y="6114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95902</xdr:rowOff>
    </xdr:from>
    <xdr:ext cx="405111" cy="259045"/>
    <xdr:sp macro="" textlink="">
      <xdr:nvSpPr>
        <xdr:cNvPr id="86" name="n_2aveValue有形固定資産減価償却率"/>
        <xdr:cNvSpPr txBox="1"/>
      </xdr:nvSpPr>
      <xdr:spPr>
        <a:xfrm>
          <a:off x="3086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7425</xdr:rowOff>
    </xdr:from>
    <xdr:ext cx="405111" cy="259045"/>
    <xdr:sp macro="" textlink="">
      <xdr:nvSpPr>
        <xdr:cNvPr id="87" name="n_3aveValue有形固定資産減価償却率"/>
        <xdr:cNvSpPr txBox="1"/>
      </xdr:nvSpPr>
      <xdr:spPr>
        <a:xfrm>
          <a:off x="2324744" y="5922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13352</xdr:rowOff>
    </xdr:from>
    <xdr:ext cx="405111" cy="259045"/>
    <xdr:sp macro="" textlink="">
      <xdr:nvSpPr>
        <xdr:cNvPr id="88" name="n_1mainValue有形固定資産減価償却率"/>
        <xdr:cNvSpPr txBox="1"/>
      </xdr:nvSpPr>
      <xdr:spPr>
        <a:xfrm>
          <a:off x="3836044" y="575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31344</xdr:rowOff>
    </xdr:from>
    <xdr:ext cx="405111" cy="259045"/>
    <xdr:sp macro="" textlink="">
      <xdr:nvSpPr>
        <xdr:cNvPr id="89" name="n_2mainValue有形固定資産減価償却率"/>
        <xdr:cNvSpPr txBox="1"/>
      </xdr:nvSpPr>
      <xdr:spPr>
        <a:xfrm>
          <a:off x="3086744" y="577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1" name="正方形/長方形 90"/>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2" name="正方形/長方形 91"/>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地方債現在高の減少が継続しているため、将来負担額自体は概ね低下する傾向にある。債務償還</a:t>
          </a:r>
          <a:r>
            <a:rPr lang="ja-JP" altLang="en-US" sz="1100">
              <a:solidFill>
                <a:schemeClr val="dk1"/>
              </a:solidFill>
              <a:effectLst/>
              <a:latin typeface="+mn-lt"/>
              <a:ea typeface="+mn-ea"/>
              <a:cs typeface="+mn-cs"/>
            </a:rPr>
            <a:t>比率</a:t>
          </a:r>
          <a:r>
            <a:rPr lang="ja-JP" altLang="ja-JP" sz="1100">
              <a:solidFill>
                <a:schemeClr val="dk1"/>
              </a:solidFill>
              <a:effectLst/>
              <a:latin typeface="+mn-lt"/>
              <a:ea typeface="+mn-ea"/>
              <a:cs typeface="+mn-cs"/>
            </a:rPr>
            <a:t>は概ね類似団体平均</a:t>
          </a:r>
          <a:r>
            <a:rPr lang="ja-JP" altLang="en-US" sz="1100">
              <a:solidFill>
                <a:schemeClr val="dk1"/>
              </a:solidFill>
              <a:effectLst/>
              <a:latin typeface="+mn-lt"/>
              <a:ea typeface="+mn-ea"/>
              <a:cs typeface="+mn-cs"/>
            </a:rPr>
            <a:t>を下回っており</a:t>
          </a:r>
          <a:r>
            <a:rPr lang="ja-JP" altLang="ja-JP" sz="1100">
              <a:solidFill>
                <a:schemeClr val="dk1"/>
              </a:solidFill>
              <a:effectLst/>
              <a:latin typeface="+mn-lt"/>
              <a:ea typeface="+mn-ea"/>
              <a:cs typeface="+mn-cs"/>
            </a:rPr>
            <a:t>、新市建設計画に基づき、合併特例債を活用して積極的に実施してきた施設整備等も今後数年が目途となっており、今後は、地方債の新規発行を抑制していくとともに、定員適正化計画に基づく職員数の削減など人件費等経常経費の削減もあわせて取り組んでいく必要があ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3" name="テキスト ボックス 10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5" name="直線コネクタ 10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6" name="テキスト ボックス 105"/>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7" name="直線コネクタ 10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8" name="テキスト ボックス 10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9" name="直線コネクタ 10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0" name="テキスト ボックス 10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1" name="直線コネクタ 11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2" name="テキスト ボックス 11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3" name="直線コネクタ 11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4" name="テキスト ボックス 113"/>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6" name="テキスト ボックス 115"/>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55781</xdr:rowOff>
    </xdr:from>
    <xdr:to>
      <xdr:col>76</xdr:col>
      <xdr:colOff>21589</xdr:colOff>
      <xdr:row>34</xdr:row>
      <xdr:rowOff>151342</xdr:rowOff>
    </xdr:to>
    <xdr:cxnSp macro="">
      <xdr:nvCxnSpPr>
        <xdr:cNvPr id="118" name="直線コネクタ 117"/>
        <xdr:cNvCxnSpPr/>
      </xdr:nvCxnSpPr>
      <xdr:spPr>
        <a:xfrm flipV="1">
          <a:off x="14793595" y="5285006"/>
          <a:ext cx="1269" cy="1467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9"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0" name="直線コネクタ 119"/>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2458</xdr:rowOff>
    </xdr:from>
    <xdr:ext cx="560923" cy="259045"/>
    <xdr:sp macro="" textlink="">
      <xdr:nvSpPr>
        <xdr:cNvPr id="121" name="債務償還比率最大値テキスト"/>
        <xdr:cNvSpPr txBox="1"/>
      </xdr:nvSpPr>
      <xdr:spPr>
        <a:xfrm>
          <a:off x="14846300" y="506023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55781</xdr:rowOff>
    </xdr:from>
    <xdr:to>
      <xdr:col>76</xdr:col>
      <xdr:colOff>111125</xdr:colOff>
      <xdr:row>26</xdr:row>
      <xdr:rowOff>55781</xdr:rowOff>
    </xdr:to>
    <xdr:cxnSp macro="">
      <xdr:nvCxnSpPr>
        <xdr:cNvPr id="122" name="直線コネクタ 121"/>
        <xdr:cNvCxnSpPr/>
      </xdr:nvCxnSpPr>
      <xdr:spPr>
        <a:xfrm>
          <a:off x="14706600" y="528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38695</xdr:rowOff>
    </xdr:from>
    <xdr:ext cx="469744" cy="259045"/>
    <xdr:sp macro="" textlink="">
      <xdr:nvSpPr>
        <xdr:cNvPr id="123" name="債務償還比率平均値テキスト"/>
        <xdr:cNvSpPr txBox="1"/>
      </xdr:nvSpPr>
      <xdr:spPr>
        <a:xfrm>
          <a:off x="14846300" y="57822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15818</xdr:rowOff>
    </xdr:from>
    <xdr:to>
      <xdr:col>76</xdr:col>
      <xdr:colOff>73025</xdr:colOff>
      <xdr:row>30</xdr:row>
      <xdr:rowOff>117418</xdr:rowOff>
    </xdr:to>
    <xdr:sp macro="" textlink="">
      <xdr:nvSpPr>
        <xdr:cNvPr id="124" name="フローチャート: 判断 123"/>
        <xdr:cNvSpPr/>
      </xdr:nvSpPr>
      <xdr:spPr>
        <a:xfrm>
          <a:off x="14744700" y="5930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19657</xdr:rowOff>
    </xdr:from>
    <xdr:to>
      <xdr:col>72</xdr:col>
      <xdr:colOff>123825</xdr:colOff>
      <xdr:row>30</xdr:row>
      <xdr:rowOff>121257</xdr:rowOff>
    </xdr:to>
    <xdr:sp macro="" textlink="">
      <xdr:nvSpPr>
        <xdr:cNvPr id="125" name="フローチャート: 判断 124"/>
        <xdr:cNvSpPr/>
      </xdr:nvSpPr>
      <xdr:spPr>
        <a:xfrm>
          <a:off x="14033500" y="593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6" name="テキスト ボックス 12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7" name="テキスト ボックス 12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8" name="テキスト ボックス 12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9" name="テキスト ボックス 12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0" name="テキスト ボックス 12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65475</xdr:rowOff>
    </xdr:from>
    <xdr:to>
      <xdr:col>76</xdr:col>
      <xdr:colOff>73025</xdr:colOff>
      <xdr:row>30</xdr:row>
      <xdr:rowOff>167075</xdr:rowOff>
    </xdr:to>
    <xdr:sp macro="" textlink="">
      <xdr:nvSpPr>
        <xdr:cNvPr id="131" name="楕円 130"/>
        <xdr:cNvSpPr/>
      </xdr:nvSpPr>
      <xdr:spPr>
        <a:xfrm>
          <a:off x="14744700" y="598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43902</xdr:rowOff>
    </xdr:from>
    <xdr:ext cx="469744" cy="259045"/>
    <xdr:sp macro="" textlink="">
      <xdr:nvSpPr>
        <xdr:cNvPr id="132" name="債務償還比率該当値テキスト"/>
        <xdr:cNvSpPr txBox="1"/>
      </xdr:nvSpPr>
      <xdr:spPr>
        <a:xfrm>
          <a:off x="14846300" y="595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43406</xdr:rowOff>
    </xdr:from>
    <xdr:to>
      <xdr:col>72</xdr:col>
      <xdr:colOff>123825</xdr:colOff>
      <xdr:row>30</xdr:row>
      <xdr:rowOff>145006</xdr:rowOff>
    </xdr:to>
    <xdr:sp macro="" textlink="">
      <xdr:nvSpPr>
        <xdr:cNvPr id="133" name="楕円 132"/>
        <xdr:cNvSpPr/>
      </xdr:nvSpPr>
      <xdr:spPr>
        <a:xfrm>
          <a:off x="14033500" y="595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94206</xdr:rowOff>
    </xdr:from>
    <xdr:to>
      <xdr:col>76</xdr:col>
      <xdr:colOff>22225</xdr:colOff>
      <xdr:row>30</xdr:row>
      <xdr:rowOff>116275</xdr:rowOff>
    </xdr:to>
    <xdr:cxnSp macro="">
      <xdr:nvCxnSpPr>
        <xdr:cNvPr id="134" name="直線コネクタ 133"/>
        <xdr:cNvCxnSpPr/>
      </xdr:nvCxnSpPr>
      <xdr:spPr>
        <a:xfrm>
          <a:off x="14084300" y="6009231"/>
          <a:ext cx="711200" cy="2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137784</xdr:rowOff>
    </xdr:from>
    <xdr:ext cx="469744" cy="259045"/>
    <xdr:sp macro="" textlink="">
      <xdr:nvSpPr>
        <xdr:cNvPr id="135" name="n_1aveValue債務償還比率"/>
        <xdr:cNvSpPr txBox="1"/>
      </xdr:nvSpPr>
      <xdr:spPr>
        <a:xfrm>
          <a:off x="13836727" y="5709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136133</xdr:rowOff>
    </xdr:from>
    <xdr:ext cx="469744" cy="259045"/>
    <xdr:sp macro="" textlink="">
      <xdr:nvSpPr>
        <xdr:cNvPr id="136" name="n_1mainValue債務償還比率"/>
        <xdr:cNvSpPr txBox="1"/>
      </xdr:nvSpPr>
      <xdr:spPr>
        <a:xfrm>
          <a:off x="13836727" y="6051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7" name="正方形/長方形 13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8" name="正方形/長方形 13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9" name="テキスト ボックス 13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0" name="テキスト ボックス 13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1" name="テキスト ボックス 14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2" name="テキスト ボックス 14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三重県志摩市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50,222
49,904
178.95
25,819,521
25,156,523
643,379
16,718,564
28,847,407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42.3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83820</xdr:rowOff>
    </xdr:from>
    <xdr:to>
      <xdr:col>24</xdr:col>
      <xdr:colOff>62865</xdr:colOff>
      <xdr:row>42</xdr:row>
      <xdr:rowOff>74295</xdr:rowOff>
    </xdr:to>
    <xdr:cxnSp macro="">
      <xdr:nvCxnSpPr>
        <xdr:cNvPr id="56" name="直線コネクタ 55"/>
        <xdr:cNvCxnSpPr/>
      </xdr:nvCxnSpPr>
      <xdr:spPr>
        <a:xfrm flipV="1">
          <a:off x="4634865" y="5741670"/>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78122</xdr:rowOff>
    </xdr:from>
    <xdr:ext cx="405111" cy="259045"/>
    <xdr:sp macro="" textlink="">
      <xdr:nvSpPr>
        <xdr:cNvPr id="57" name="【道路】&#10;有形固定資産減価償却率最小値テキスト"/>
        <xdr:cNvSpPr txBox="1"/>
      </xdr:nvSpPr>
      <xdr:spPr>
        <a:xfrm>
          <a:off x="4673600" y="727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74295</xdr:rowOff>
    </xdr:from>
    <xdr:to>
      <xdr:col>24</xdr:col>
      <xdr:colOff>152400</xdr:colOff>
      <xdr:row>42</xdr:row>
      <xdr:rowOff>74295</xdr:rowOff>
    </xdr:to>
    <xdr:cxnSp macro="">
      <xdr:nvCxnSpPr>
        <xdr:cNvPr id="58" name="直線コネクタ 57"/>
        <xdr:cNvCxnSpPr/>
      </xdr:nvCxnSpPr>
      <xdr:spPr>
        <a:xfrm>
          <a:off x="4546600" y="7275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30497</xdr:rowOff>
    </xdr:from>
    <xdr:ext cx="405111" cy="259045"/>
    <xdr:sp macro="" textlink="">
      <xdr:nvSpPr>
        <xdr:cNvPr id="59" name="【道路】&#10;有形固定資産減価償却率最大値テキスト"/>
        <xdr:cNvSpPr txBox="1"/>
      </xdr:nvSpPr>
      <xdr:spPr>
        <a:xfrm>
          <a:off x="4673600" y="551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83820</xdr:rowOff>
    </xdr:from>
    <xdr:to>
      <xdr:col>24</xdr:col>
      <xdr:colOff>152400</xdr:colOff>
      <xdr:row>33</xdr:row>
      <xdr:rowOff>83820</xdr:rowOff>
    </xdr:to>
    <xdr:cxnSp macro="">
      <xdr:nvCxnSpPr>
        <xdr:cNvPr id="60" name="直線コネクタ 59"/>
        <xdr:cNvCxnSpPr/>
      </xdr:nvCxnSpPr>
      <xdr:spPr>
        <a:xfrm>
          <a:off x="4546600" y="574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13352</xdr:rowOff>
    </xdr:from>
    <xdr:ext cx="405111" cy="259045"/>
    <xdr:sp macro="" textlink="">
      <xdr:nvSpPr>
        <xdr:cNvPr id="61" name="【道路】&#10;有形固定資産減価償却率平均値テキスト"/>
        <xdr:cNvSpPr txBox="1"/>
      </xdr:nvSpPr>
      <xdr:spPr>
        <a:xfrm>
          <a:off x="4673600" y="6357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34925</xdr:rowOff>
    </xdr:from>
    <xdr:to>
      <xdr:col>24</xdr:col>
      <xdr:colOff>114300</xdr:colOff>
      <xdr:row>37</xdr:row>
      <xdr:rowOff>136525</xdr:rowOff>
    </xdr:to>
    <xdr:sp macro="" textlink="">
      <xdr:nvSpPr>
        <xdr:cNvPr id="62" name="フローチャート: 判断 61"/>
        <xdr:cNvSpPr/>
      </xdr:nvSpPr>
      <xdr:spPr>
        <a:xfrm>
          <a:off x="45847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88265</xdr:rowOff>
    </xdr:from>
    <xdr:to>
      <xdr:col>20</xdr:col>
      <xdr:colOff>38100</xdr:colOff>
      <xdr:row>38</xdr:row>
      <xdr:rowOff>18415</xdr:rowOff>
    </xdr:to>
    <xdr:sp macro="" textlink="">
      <xdr:nvSpPr>
        <xdr:cNvPr id="63" name="フローチャート: 判断 62"/>
        <xdr:cNvSpPr/>
      </xdr:nvSpPr>
      <xdr:spPr>
        <a:xfrm>
          <a:off x="3746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111125</xdr:rowOff>
    </xdr:from>
    <xdr:to>
      <xdr:col>15</xdr:col>
      <xdr:colOff>101600</xdr:colOff>
      <xdr:row>38</xdr:row>
      <xdr:rowOff>41275</xdr:rowOff>
    </xdr:to>
    <xdr:sp macro="" textlink="">
      <xdr:nvSpPr>
        <xdr:cNvPr id="64" name="フローチャート: 判断 63"/>
        <xdr:cNvSpPr/>
      </xdr:nvSpPr>
      <xdr:spPr>
        <a:xfrm>
          <a:off x="2857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27305</xdr:rowOff>
    </xdr:from>
    <xdr:to>
      <xdr:col>10</xdr:col>
      <xdr:colOff>165100</xdr:colOff>
      <xdr:row>38</xdr:row>
      <xdr:rowOff>128905</xdr:rowOff>
    </xdr:to>
    <xdr:sp macro="" textlink="">
      <xdr:nvSpPr>
        <xdr:cNvPr id="65" name="フローチャート: 判断 64"/>
        <xdr:cNvSpPr/>
      </xdr:nvSpPr>
      <xdr:spPr>
        <a:xfrm>
          <a:off x="1968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90170</xdr:rowOff>
    </xdr:from>
    <xdr:to>
      <xdr:col>24</xdr:col>
      <xdr:colOff>114300</xdr:colOff>
      <xdr:row>37</xdr:row>
      <xdr:rowOff>20320</xdr:rowOff>
    </xdr:to>
    <xdr:sp macro="" textlink="">
      <xdr:nvSpPr>
        <xdr:cNvPr id="71" name="楕円 70"/>
        <xdr:cNvSpPr/>
      </xdr:nvSpPr>
      <xdr:spPr>
        <a:xfrm>
          <a:off x="45847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113047</xdr:rowOff>
    </xdr:from>
    <xdr:ext cx="405111" cy="259045"/>
    <xdr:sp macro="" textlink="">
      <xdr:nvSpPr>
        <xdr:cNvPr id="72" name="【道路】&#10;有形固定資産減価償却率該当値テキスト"/>
        <xdr:cNvSpPr txBox="1"/>
      </xdr:nvSpPr>
      <xdr:spPr>
        <a:xfrm>
          <a:off x="4673600"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128270</xdr:rowOff>
    </xdr:from>
    <xdr:to>
      <xdr:col>20</xdr:col>
      <xdr:colOff>38100</xdr:colOff>
      <xdr:row>37</xdr:row>
      <xdr:rowOff>58420</xdr:rowOff>
    </xdr:to>
    <xdr:sp macro="" textlink="">
      <xdr:nvSpPr>
        <xdr:cNvPr id="73" name="楕円 72"/>
        <xdr:cNvSpPr/>
      </xdr:nvSpPr>
      <xdr:spPr>
        <a:xfrm>
          <a:off x="3746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140970</xdr:rowOff>
    </xdr:from>
    <xdr:to>
      <xdr:col>24</xdr:col>
      <xdr:colOff>63500</xdr:colOff>
      <xdr:row>37</xdr:row>
      <xdr:rowOff>7620</xdr:rowOff>
    </xdr:to>
    <xdr:cxnSp macro="">
      <xdr:nvCxnSpPr>
        <xdr:cNvPr id="74" name="直線コネクタ 73"/>
        <xdr:cNvCxnSpPr/>
      </xdr:nvCxnSpPr>
      <xdr:spPr>
        <a:xfrm flipV="1">
          <a:off x="3797300" y="631317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162560</xdr:rowOff>
    </xdr:from>
    <xdr:to>
      <xdr:col>15</xdr:col>
      <xdr:colOff>101600</xdr:colOff>
      <xdr:row>37</xdr:row>
      <xdr:rowOff>92710</xdr:rowOff>
    </xdr:to>
    <xdr:sp macro="" textlink="">
      <xdr:nvSpPr>
        <xdr:cNvPr id="75" name="楕円 74"/>
        <xdr:cNvSpPr/>
      </xdr:nvSpPr>
      <xdr:spPr>
        <a:xfrm>
          <a:off x="2857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7620</xdr:rowOff>
    </xdr:from>
    <xdr:to>
      <xdr:col>19</xdr:col>
      <xdr:colOff>177800</xdr:colOff>
      <xdr:row>37</xdr:row>
      <xdr:rowOff>41910</xdr:rowOff>
    </xdr:to>
    <xdr:cxnSp macro="">
      <xdr:nvCxnSpPr>
        <xdr:cNvPr id="76" name="直線コネクタ 75"/>
        <xdr:cNvCxnSpPr/>
      </xdr:nvCxnSpPr>
      <xdr:spPr>
        <a:xfrm flipV="1">
          <a:off x="2908300" y="63512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9542</xdr:rowOff>
    </xdr:from>
    <xdr:ext cx="405111" cy="259045"/>
    <xdr:sp macro="" textlink="">
      <xdr:nvSpPr>
        <xdr:cNvPr id="77" name="n_1aveValue【道路】&#10;有形固定資産減価償却率"/>
        <xdr:cNvSpPr txBox="1"/>
      </xdr:nvSpPr>
      <xdr:spPr>
        <a:xfrm>
          <a:off x="35820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32402</xdr:rowOff>
    </xdr:from>
    <xdr:ext cx="405111" cy="259045"/>
    <xdr:sp macro="" textlink="">
      <xdr:nvSpPr>
        <xdr:cNvPr id="78" name="n_2aveValue【道路】&#10;有形固定資産減価償却率"/>
        <xdr:cNvSpPr txBox="1"/>
      </xdr:nvSpPr>
      <xdr:spPr>
        <a:xfrm>
          <a:off x="2705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145432</xdr:rowOff>
    </xdr:from>
    <xdr:ext cx="405111" cy="259045"/>
    <xdr:sp macro="" textlink="">
      <xdr:nvSpPr>
        <xdr:cNvPr id="79" name="n_3aveValue【道路】&#10;有形固定資産減価償却率"/>
        <xdr:cNvSpPr txBox="1"/>
      </xdr:nvSpPr>
      <xdr:spPr>
        <a:xfrm>
          <a:off x="18167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74947</xdr:rowOff>
    </xdr:from>
    <xdr:ext cx="405111" cy="259045"/>
    <xdr:sp macro="" textlink="">
      <xdr:nvSpPr>
        <xdr:cNvPr id="80" name="n_1mainValue【道路】&#10;有形固定資産減価償却率"/>
        <xdr:cNvSpPr txBox="1"/>
      </xdr:nvSpPr>
      <xdr:spPr>
        <a:xfrm>
          <a:off x="35820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109237</xdr:rowOff>
    </xdr:from>
    <xdr:ext cx="405111" cy="259045"/>
    <xdr:sp macro="" textlink="">
      <xdr:nvSpPr>
        <xdr:cNvPr id="81" name="n_2mainValue【道路】&#10;有形固定資産減価償却率"/>
        <xdr:cNvSpPr txBox="1"/>
      </xdr:nvSpPr>
      <xdr:spPr>
        <a:xfrm>
          <a:off x="2705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2" name="直線コネクタ 9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3" name="テキスト ボックス 9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4" name="直線コネクタ 9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5" name="テキスト ボックス 94"/>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6" name="直線コネクタ 9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7" name="テキスト ボックス 96"/>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8" name="直線コネクタ 9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9" name="テキスト ボックス 98"/>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0" name="直線コネクタ 9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1" name="テキスト ボックス 100"/>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2" name="直線コネクタ 10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03" name="テキスト ボックス 102"/>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5" name="テキスト ボックス 104"/>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169828</xdr:rowOff>
    </xdr:from>
    <xdr:to>
      <xdr:col>54</xdr:col>
      <xdr:colOff>189865</xdr:colOff>
      <xdr:row>42</xdr:row>
      <xdr:rowOff>79237</xdr:rowOff>
    </xdr:to>
    <xdr:cxnSp macro="">
      <xdr:nvCxnSpPr>
        <xdr:cNvPr id="107" name="直線コネクタ 106"/>
        <xdr:cNvCxnSpPr/>
      </xdr:nvCxnSpPr>
      <xdr:spPr>
        <a:xfrm flipV="1">
          <a:off x="10476865" y="5827678"/>
          <a:ext cx="0" cy="1452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83064</xdr:rowOff>
    </xdr:from>
    <xdr:ext cx="469744" cy="259045"/>
    <xdr:sp macro="" textlink="">
      <xdr:nvSpPr>
        <xdr:cNvPr id="108" name="【道路】&#10;一人当たり延長最小値テキスト"/>
        <xdr:cNvSpPr txBox="1"/>
      </xdr:nvSpPr>
      <xdr:spPr>
        <a:xfrm>
          <a:off x="10515600" y="7283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79237</xdr:rowOff>
    </xdr:from>
    <xdr:to>
      <xdr:col>55</xdr:col>
      <xdr:colOff>88900</xdr:colOff>
      <xdr:row>42</xdr:row>
      <xdr:rowOff>79237</xdr:rowOff>
    </xdr:to>
    <xdr:cxnSp macro="">
      <xdr:nvCxnSpPr>
        <xdr:cNvPr id="109" name="直線コネクタ 108"/>
        <xdr:cNvCxnSpPr/>
      </xdr:nvCxnSpPr>
      <xdr:spPr>
        <a:xfrm>
          <a:off x="10388600" y="7280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116505</xdr:rowOff>
    </xdr:from>
    <xdr:ext cx="534377" cy="259045"/>
    <xdr:sp macro="" textlink="">
      <xdr:nvSpPr>
        <xdr:cNvPr id="110" name="【道路】&#10;一人当たり延長最大値テキスト"/>
        <xdr:cNvSpPr txBox="1"/>
      </xdr:nvSpPr>
      <xdr:spPr>
        <a:xfrm>
          <a:off x="10515600" y="560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169828</xdr:rowOff>
    </xdr:from>
    <xdr:to>
      <xdr:col>55</xdr:col>
      <xdr:colOff>88900</xdr:colOff>
      <xdr:row>33</xdr:row>
      <xdr:rowOff>169828</xdr:rowOff>
    </xdr:to>
    <xdr:cxnSp macro="">
      <xdr:nvCxnSpPr>
        <xdr:cNvPr id="111" name="直線コネクタ 110"/>
        <xdr:cNvCxnSpPr/>
      </xdr:nvCxnSpPr>
      <xdr:spPr>
        <a:xfrm>
          <a:off x="10388600" y="582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5333</xdr:rowOff>
    </xdr:from>
    <xdr:ext cx="534377" cy="259045"/>
    <xdr:sp macro="" textlink="">
      <xdr:nvSpPr>
        <xdr:cNvPr id="112" name="【道路】&#10;一人当たり延長平均値テキスト"/>
        <xdr:cNvSpPr txBox="1"/>
      </xdr:nvSpPr>
      <xdr:spPr>
        <a:xfrm>
          <a:off x="10515600" y="6520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153906</xdr:rowOff>
    </xdr:from>
    <xdr:to>
      <xdr:col>55</xdr:col>
      <xdr:colOff>50800</xdr:colOff>
      <xdr:row>39</xdr:row>
      <xdr:rowOff>84056</xdr:rowOff>
    </xdr:to>
    <xdr:sp macro="" textlink="">
      <xdr:nvSpPr>
        <xdr:cNvPr id="113" name="フローチャート: 判断 112"/>
        <xdr:cNvSpPr/>
      </xdr:nvSpPr>
      <xdr:spPr>
        <a:xfrm>
          <a:off x="10426700" y="6669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137349</xdr:rowOff>
    </xdr:from>
    <xdr:to>
      <xdr:col>50</xdr:col>
      <xdr:colOff>165100</xdr:colOff>
      <xdr:row>39</xdr:row>
      <xdr:rowOff>67499</xdr:rowOff>
    </xdr:to>
    <xdr:sp macro="" textlink="">
      <xdr:nvSpPr>
        <xdr:cNvPr id="114" name="フローチャート: 判断 113"/>
        <xdr:cNvSpPr/>
      </xdr:nvSpPr>
      <xdr:spPr>
        <a:xfrm>
          <a:off x="9588500" y="665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149399</xdr:rowOff>
    </xdr:from>
    <xdr:to>
      <xdr:col>46</xdr:col>
      <xdr:colOff>38100</xdr:colOff>
      <xdr:row>38</xdr:row>
      <xdr:rowOff>79549</xdr:rowOff>
    </xdr:to>
    <xdr:sp macro="" textlink="">
      <xdr:nvSpPr>
        <xdr:cNvPr id="115" name="フローチャート: 判断 114"/>
        <xdr:cNvSpPr/>
      </xdr:nvSpPr>
      <xdr:spPr>
        <a:xfrm>
          <a:off x="8699500" y="649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6361</xdr:rowOff>
    </xdr:from>
    <xdr:to>
      <xdr:col>41</xdr:col>
      <xdr:colOff>101600</xdr:colOff>
      <xdr:row>39</xdr:row>
      <xdr:rowOff>107961</xdr:rowOff>
    </xdr:to>
    <xdr:sp macro="" textlink="">
      <xdr:nvSpPr>
        <xdr:cNvPr id="116" name="フローチャート: 判断 115"/>
        <xdr:cNvSpPr/>
      </xdr:nvSpPr>
      <xdr:spPr>
        <a:xfrm>
          <a:off x="7810500" y="66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56522</xdr:rowOff>
    </xdr:from>
    <xdr:to>
      <xdr:col>55</xdr:col>
      <xdr:colOff>50800</xdr:colOff>
      <xdr:row>39</xdr:row>
      <xdr:rowOff>158122</xdr:rowOff>
    </xdr:to>
    <xdr:sp macro="" textlink="">
      <xdr:nvSpPr>
        <xdr:cNvPr id="122" name="楕円 121"/>
        <xdr:cNvSpPr/>
      </xdr:nvSpPr>
      <xdr:spPr>
        <a:xfrm>
          <a:off x="10426700" y="674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34949</xdr:rowOff>
    </xdr:from>
    <xdr:ext cx="534377" cy="259045"/>
    <xdr:sp macro="" textlink="">
      <xdr:nvSpPr>
        <xdr:cNvPr id="123" name="【道路】&#10;一人当たり延長該当値テキスト"/>
        <xdr:cNvSpPr txBox="1"/>
      </xdr:nvSpPr>
      <xdr:spPr>
        <a:xfrm>
          <a:off x="10515600" y="672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66091</xdr:rowOff>
    </xdr:from>
    <xdr:to>
      <xdr:col>50</xdr:col>
      <xdr:colOff>165100</xdr:colOff>
      <xdr:row>39</xdr:row>
      <xdr:rowOff>167691</xdr:rowOff>
    </xdr:to>
    <xdr:sp macro="" textlink="">
      <xdr:nvSpPr>
        <xdr:cNvPr id="124" name="楕円 123"/>
        <xdr:cNvSpPr/>
      </xdr:nvSpPr>
      <xdr:spPr>
        <a:xfrm>
          <a:off x="9588500" y="675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107322</xdr:rowOff>
    </xdr:from>
    <xdr:to>
      <xdr:col>55</xdr:col>
      <xdr:colOff>0</xdr:colOff>
      <xdr:row>39</xdr:row>
      <xdr:rowOff>116891</xdr:rowOff>
    </xdr:to>
    <xdr:cxnSp macro="">
      <xdr:nvCxnSpPr>
        <xdr:cNvPr id="125" name="直線コネクタ 124"/>
        <xdr:cNvCxnSpPr/>
      </xdr:nvCxnSpPr>
      <xdr:spPr>
        <a:xfrm flipV="1">
          <a:off x="9639300" y="6793872"/>
          <a:ext cx="838200" cy="9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74909</xdr:rowOff>
    </xdr:from>
    <xdr:to>
      <xdr:col>46</xdr:col>
      <xdr:colOff>38100</xdr:colOff>
      <xdr:row>40</xdr:row>
      <xdr:rowOff>5059</xdr:rowOff>
    </xdr:to>
    <xdr:sp macro="" textlink="">
      <xdr:nvSpPr>
        <xdr:cNvPr id="126" name="楕円 125"/>
        <xdr:cNvSpPr/>
      </xdr:nvSpPr>
      <xdr:spPr>
        <a:xfrm>
          <a:off x="8699500" y="676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116891</xdr:rowOff>
    </xdr:from>
    <xdr:to>
      <xdr:col>50</xdr:col>
      <xdr:colOff>114300</xdr:colOff>
      <xdr:row>39</xdr:row>
      <xdr:rowOff>125709</xdr:rowOff>
    </xdr:to>
    <xdr:cxnSp macro="">
      <xdr:nvCxnSpPr>
        <xdr:cNvPr id="127" name="直線コネクタ 126"/>
        <xdr:cNvCxnSpPr/>
      </xdr:nvCxnSpPr>
      <xdr:spPr>
        <a:xfrm flipV="1">
          <a:off x="8750300" y="6803441"/>
          <a:ext cx="889000" cy="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84026</xdr:rowOff>
    </xdr:from>
    <xdr:ext cx="534377" cy="259045"/>
    <xdr:sp macro="" textlink="">
      <xdr:nvSpPr>
        <xdr:cNvPr id="128" name="n_1aveValue【道路】&#10;一人当たり延長"/>
        <xdr:cNvSpPr txBox="1"/>
      </xdr:nvSpPr>
      <xdr:spPr>
        <a:xfrm>
          <a:off x="9359411" y="642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96076</xdr:rowOff>
    </xdr:from>
    <xdr:ext cx="534377" cy="259045"/>
    <xdr:sp macro="" textlink="">
      <xdr:nvSpPr>
        <xdr:cNvPr id="129" name="n_2aveValue【道路】&#10;一人当たり延長"/>
        <xdr:cNvSpPr txBox="1"/>
      </xdr:nvSpPr>
      <xdr:spPr>
        <a:xfrm>
          <a:off x="8483111" y="626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124488</xdr:rowOff>
    </xdr:from>
    <xdr:ext cx="534377" cy="259045"/>
    <xdr:sp macro="" textlink="">
      <xdr:nvSpPr>
        <xdr:cNvPr id="130" name="n_3aveValue【道路】&#10;一人当たり延長"/>
        <xdr:cNvSpPr txBox="1"/>
      </xdr:nvSpPr>
      <xdr:spPr>
        <a:xfrm>
          <a:off x="7594111" y="646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158818</xdr:rowOff>
    </xdr:from>
    <xdr:ext cx="534377" cy="259045"/>
    <xdr:sp macro="" textlink="">
      <xdr:nvSpPr>
        <xdr:cNvPr id="131" name="n_1mainValue【道路】&#10;一人当たり延長"/>
        <xdr:cNvSpPr txBox="1"/>
      </xdr:nvSpPr>
      <xdr:spPr>
        <a:xfrm>
          <a:off x="9359411" y="684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167636</xdr:rowOff>
    </xdr:from>
    <xdr:ext cx="534377" cy="259045"/>
    <xdr:sp macro="" textlink="">
      <xdr:nvSpPr>
        <xdr:cNvPr id="132" name="n_2mainValue【道路】&#10;一人当たり延長"/>
        <xdr:cNvSpPr txBox="1"/>
      </xdr:nvSpPr>
      <xdr:spPr>
        <a:xfrm>
          <a:off x="8483111" y="685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3" name="正方形/長方形 13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4" name="正方形/長方形 13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5" name="正方形/長方形 13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6" name="正方形/長方形 13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7" name="正方形/長方形 13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8" name="正方形/長方形 13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9" name="正方形/長方形 13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0" name="正方形/長方形 13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1" name="テキスト ボックス 14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2" name="直線コネクタ 14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3" name="直線コネクタ 14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4" name="テキスト ボックス 143"/>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5" name="直線コネクタ 14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6" name="テキスト ボックス 14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7" name="直線コネクタ 14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8" name="テキスト ボックス 14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9" name="直線コネクタ 14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0" name="テキスト ボックス 14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1" name="直線コネクタ 15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2" name="テキスト ボックス 15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3" name="直線コネクタ 15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4" name="テキスト ボックス 153"/>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6" name="テキスト ボックス 15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135527</xdr:rowOff>
    </xdr:from>
    <xdr:to>
      <xdr:col>24</xdr:col>
      <xdr:colOff>62865</xdr:colOff>
      <xdr:row>64</xdr:row>
      <xdr:rowOff>130628</xdr:rowOff>
    </xdr:to>
    <xdr:cxnSp macro="">
      <xdr:nvCxnSpPr>
        <xdr:cNvPr id="158" name="直線コネクタ 157"/>
        <xdr:cNvCxnSpPr/>
      </xdr:nvCxnSpPr>
      <xdr:spPr>
        <a:xfrm flipV="1">
          <a:off x="4634865" y="9565277"/>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340478" cy="259045"/>
    <xdr:sp macro="" textlink="">
      <xdr:nvSpPr>
        <xdr:cNvPr id="159" name="【橋りょう・トンネル】&#10;有形固定資産減価償却率最小値テキスト"/>
        <xdr:cNvSpPr txBox="1"/>
      </xdr:nvSpPr>
      <xdr:spPr>
        <a:xfrm>
          <a:off x="4673600" y="1110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0" name="直線コネクタ 159"/>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82204</xdr:rowOff>
    </xdr:from>
    <xdr:ext cx="405111" cy="259045"/>
    <xdr:sp macro="" textlink="">
      <xdr:nvSpPr>
        <xdr:cNvPr id="161" name="【橋りょう・トンネル】&#10;有形固定資産減価償却率最大値テキスト"/>
        <xdr:cNvSpPr txBox="1"/>
      </xdr:nvSpPr>
      <xdr:spPr>
        <a:xfrm>
          <a:off x="4673600" y="9340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135527</xdr:rowOff>
    </xdr:from>
    <xdr:to>
      <xdr:col>24</xdr:col>
      <xdr:colOff>152400</xdr:colOff>
      <xdr:row>55</xdr:row>
      <xdr:rowOff>135527</xdr:rowOff>
    </xdr:to>
    <xdr:cxnSp macro="">
      <xdr:nvCxnSpPr>
        <xdr:cNvPr id="162" name="直線コネクタ 161"/>
        <xdr:cNvCxnSpPr/>
      </xdr:nvCxnSpPr>
      <xdr:spPr>
        <a:xfrm>
          <a:off x="4546600" y="956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146793</xdr:rowOff>
    </xdr:from>
    <xdr:ext cx="405111" cy="259045"/>
    <xdr:sp macro="" textlink="">
      <xdr:nvSpPr>
        <xdr:cNvPr id="163" name="【橋りょう・トンネル】&#10;有形固定資産減価償却率平均値テキスト"/>
        <xdr:cNvSpPr txBox="1"/>
      </xdr:nvSpPr>
      <xdr:spPr>
        <a:xfrm>
          <a:off x="4673600" y="99194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123916</xdr:rowOff>
    </xdr:from>
    <xdr:to>
      <xdr:col>24</xdr:col>
      <xdr:colOff>114300</xdr:colOff>
      <xdr:row>59</xdr:row>
      <xdr:rowOff>54066</xdr:rowOff>
    </xdr:to>
    <xdr:sp macro="" textlink="">
      <xdr:nvSpPr>
        <xdr:cNvPr id="164" name="フローチャート: 判断 163"/>
        <xdr:cNvSpPr/>
      </xdr:nvSpPr>
      <xdr:spPr>
        <a:xfrm>
          <a:off x="4584700" y="1006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141877</xdr:rowOff>
    </xdr:from>
    <xdr:to>
      <xdr:col>20</xdr:col>
      <xdr:colOff>38100</xdr:colOff>
      <xdr:row>59</xdr:row>
      <xdr:rowOff>72027</xdr:rowOff>
    </xdr:to>
    <xdr:sp macro="" textlink="">
      <xdr:nvSpPr>
        <xdr:cNvPr id="165" name="フローチャート: 判断 164"/>
        <xdr:cNvSpPr/>
      </xdr:nvSpPr>
      <xdr:spPr>
        <a:xfrm>
          <a:off x="3746500" y="1008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161472</xdr:rowOff>
    </xdr:from>
    <xdr:to>
      <xdr:col>15</xdr:col>
      <xdr:colOff>101600</xdr:colOff>
      <xdr:row>59</xdr:row>
      <xdr:rowOff>91622</xdr:rowOff>
    </xdr:to>
    <xdr:sp macro="" textlink="">
      <xdr:nvSpPr>
        <xdr:cNvPr id="166" name="フローチャート: 判断 165"/>
        <xdr:cNvSpPr/>
      </xdr:nvSpPr>
      <xdr:spPr>
        <a:xfrm>
          <a:off x="2857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153307</xdr:rowOff>
    </xdr:from>
    <xdr:to>
      <xdr:col>10</xdr:col>
      <xdr:colOff>165100</xdr:colOff>
      <xdr:row>59</xdr:row>
      <xdr:rowOff>83457</xdr:rowOff>
    </xdr:to>
    <xdr:sp macro="" textlink="">
      <xdr:nvSpPr>
        <xdr:cNvPr id="167" name="フローチャート: 判断 166"/>
        <xdr:cNvSpPr/>
      </xdr:nvSpPr>
      <xdr:spPr>
        <a:xfrm>
          <a:off x="1968500" y="1009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22678</xdr:rowOff>
    </xdr:from>
    <xdr:to>
      <xdr:col>24</xdr:col>
      <xdr:colOff>114300</xdr:colOff>
      <xdr:row>59</xdr:row>
      <xdr:rowOff>124278</xdr:rowOff>
    </xdr:to>
    <xdr:sp macro="" textlink="">
      <xdr:nvSpPr>
        <xdr:cNvPr id="173" name="楕円 172"/>
        <xdr:cNvSpPr/>
      </xdr:nvSpPr>
      <xdr:spPr>
        <a:xfrm>
          <a:off x="45847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1105</xdr:rowOff>
    </xdr:from>
    <xdr:ext cx="405111" cy="259045"/>
    <xdr:sp macro="" textlink="">
      <xdr:nvSpPr>
        <xdr:cNvPr id="174" name="【橋りょう・トンネル】&#10;有形固定資産減価償却率該当値テキスト"/>
        <xdr:cNvSpPr txBox="1"/>
      </xdr:nvSpPr>
      <xdr:spPr>
        <a:xfrm>
          <a:off x="4673600" y="10116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47172</xdr:rowOff>
    </xdr:from>
    <xdr:to>
      <xdr:col>20</xdr:col>
      <xdr:colOff>38100</xdr:colOff>
      <xdr:row>59</xdr:row>
      <xdr:rowOff>148772</xdr:rowOff>
    </xdr:to>
    <xdr:sp macro="" textlink="">
      <xdr:nvSpPr>
        <xdr:cNvPr id="175" name="楕円 174"/>
        <xdr:cNvSpPr/>
      </xdr:nvSpPr>
      <xdr:spPr>
        <a:xfrm>
          <a:off x="3746500" y="1016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73478</xdr:rowOff>
    </xdr:from>
    <xdr:to>
      <xdr:col>24</xdr:col>
      <xdr:colOff>63500</xdr:colOff>
      <xdr:row>59</xdr:row>
      <xdr:rowOff>97972</xdr:rowOff>
    </xdr:to>
    <xdr:cxnSp macro="">
      <xdr:nvCxnSpPr>
        <xdr:cNvPr id="176" name="直線コネクタ 175"/>
        <xdr:cNvCxnSpPr/>
      </xdr:nvCxnSpPr>
      <xdr:spPr>
        <a:xfrm flipV="1">
          <a:off x="3797300" y="10189028"/>
          <a:ext cx="8382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66766</xdr:rowOff>
    </xdr:from>
    <xdr:to>
      <xdr:col>15</xdr:col>
      <xdr:colOff>101600</xdr:colOff>
      <xdr:row>59</xdr:row>
      <xdr:rowOff>168366</xdr:rowOff>
    </xdr:to>
    <xdr:sp macro="" textlink="">
      <xdr:nvSpPr>
        <xdr:cNvPr id="177" name="楕円 176"/>
        <xdr:cNvSpPr/>
      </xdr:nvSpPr>
      <xdr:spPr>
        <a:xfrm>
          <a:off x="2857500" y="1018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97972</xdr:rowOff>
    </xdr:from>
    <xdr:to>
      <xdr:col>19</xdr:col>
      <xdr:colOff>177800</xdr:colOff>
      <xdr:row>59</xdr:row>
      <xdr:rowOff>117566</xdr:rowOff>
    </xdr:to>
    <xdr:cxnSp macro="">
      <xdr:nvCxnSpPr>
        <xdr:cNvPr id="178" name="直線コネクタ 177"/>
        <xdr:cNvCxnSpPr/>
      </xdr:nvCxnSpPr>
      <xdr:spPr>
        <a:xfrm flipV="1">
          <a:off x="2908300" y="1021352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88554</xdr:rowOff>
    </xdr:from>
    <xdr:ext cx="405111" cy="259045"/>
    <xdr:sp macro="" textlink="">
      <xdr:nvSpPr>
        <xdr:cNvPr id="179" name="n_1aveValue【橋りょう・トンネル】&#10;有形固定資産減価償却率"/>
        <xdr:cNvSpPr txBox="1"/>
      </xdr:nvSpPr>
      <xdr:spPr>
        <a:xfrm>
          <a:off x="3582044" y="986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108149</xdr:rowOff>
    </xdr:from>
    <xdr:ext cx="405111" cy="259045"/>
    <xdr:sp macro="" textlink="">
      <xdr:nvSpPr>
        <xdr:cNvPr id="180" name="n_2aveValue【橋りょう・トンネル】&#10;有形固定資産減価償却率"/>
        <xdr:cNvSpPr txBox="1"/>
      </xdr:nvSpPr>
      <xdr:spPr>
        <a:xfrm>
          <a:off x="2705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99984</xdr:rowOff>
    </xdr:from>
    <xdr:ext cx="405111" cy="259045"/>
    <xdr:sp macro="" textlink="">
      <xdr:nvSpPr>
        <xdr:cNvPr id="181" name="n_3aveValue【橋りょう・トンネル】&#10;有形固定資産減価償却率"/>
        <xdr:cNvSpPr txBox="1"/>
      </xdr:nvSpPr>
      <xdr:spPr>
        <a:xfrm>
          <a:off x="1816744" y="987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139899</xdr:rowOff>
    </xdr:from>
    <xdr:ext cx="405111" cy="259045"/>
    <xdr:sp macro="" textlink="">
      <xdr:nvSpPr>
        <xdr:cNvPr id="182" name="n_1mainValue【橋りょう・トンネル】&#10;有形固定資産減価償却率"/>
        <xdr:cNvSpPr txBox="1"/>
      </xdr:nvSpPr>
      <xdr:spPr>
        <a:xfrm>
          <a:off x="3582044" y="1025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159493</xdr:rowOff>
    </xdr:from>
    <xdr:ext cx="405111" cy="259045"/>
    <xdr:sp macro="" textlink="">
      <xdr:nvSpPr>
        <xdr:cNvPr id="183" name="n_2mainValue【橋りょう・トンネル】&#10;有形固定資産減価償却率"/>
        <xdr:cNvSpPr txBox="1"/>
      </xdr:nvSpPr>
      <xdr:spPr>
        <a:xfrm>
          <a:off x="2705744" y="1027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4" name="正方形/長方形 18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5" name="正方形/長方形 18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6" name="正方形/長方形 18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7" name="正方形/長方形 18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8" name="正方形/長方形 18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9" name="正方形/長方形 18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0" name="正方形/長方形 18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1" name="正方形/長方形 19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2" name="テキスト ボックス 19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3" name="直線コネクタ 19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4" name="直線コネクタ 19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5" name="テキスト ボックス 194"/>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6" name="直線コネクタ 19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97" name="テキスト ボックス 196"/>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8" name="直線コネクタ 19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99" name="テキスト ボックス 198"/>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0" name="直線コネクタ 19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1" name="テキスト ボックス 200"/>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2" name="直線コネクタ 20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3" name="テキスト ボックス 202"/>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4" name="直線コネクタ 20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5" name="テキスト ボックス 204"/>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159071</xdr:rowOff>
    </xdr:from>
    <xdr:to>
      <xdr:col>54</xdr:col>
      <xdr:colOff>189865</xdr:colOff>
      <xdr:row>64</xdr:row>
      <xdr:rowOff>76200</xdr:rowOff>
    </xdr:to>
    <xdr:cxnSp macro="">
      <xdr:nvCxnSpPr>
        <xdr:cNvPr id="207" name="直線コネクタ 206"/>
        <xdr:cNvCxnSpPr/>
      </xdr:nvCxnSpPr>
      <xdr:spPr>
        <a:xfrm flipV="1">
          <a:off x="10476865" y="9760271"/>
          <a:ext cx="0" cy="1288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08" name="【橋りょう・トンネル】&#10;一人当たり有形固定資産（償却資産）額最小値テキスト"/>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09" name="直線コネクタ 208"/>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105748</xdr:rowOff>
    </xdr:from>
    <xdr:ext cx="690189" cy="259045"/>
    <xdr:sp macro="" textlink="">
      <xdr:nvSpPr>
        <xdr:cNvPr id="210" name="【橋りょう・トンネル】&#10;一人当たり有形固定資産（償却資産）額最大値テキスト"/>
        <xdr:cNvSpPr txBox="1"/>
      </xdr:nvSpPr>
      <xdr:spPr>
        <a:xfrm>
          <a:off x="10515600" y="95354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3,382,492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159071</xdr:rowOff>
    </xdr:from>
    <xdr:to>
      <xdr:col>55</xdr:col>
      <xdr:colOff>88900</xdr:colOff>
      <xdr:row>56</xdr:row>
      <xdr:rowOff>159071</xdr:rowOff>
    </xdr:to>
    <xdr:cxnSp macro="">
      <xdr:nvCxnSpPr>
        <xdr:cNvPr id="211" name="直線コネクタ 210"/>
        <xdr:cNvCxnSpPr/>
      </xdr:nvCxnSpPr>
      <xdr:spPr>
        <a:xfrm>
          <a:off x="10388600" y="976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93883</xdr:rowOff>
    </xdr:from>
    <xdr:ext cx="599010" cy="259045"/>
    <xdr:sp macro="" textlink="">
      <xdr:nvSpPr>
        <xdr:cNvPr id="212" name="【橋りょう・トンネル】&#10;一人当たり有形固定資産（償却資産）額平均値テキスト"/>
        <xdr:cNvSpPr txBox="1"/>
      </xdr:nvSpPr>
      <xdr:spPr>
        <a:xfrm>
          <a:off x="10515600" y="107237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71006</xdr:rowOff>
    </xdr:from>
    <xdr:to>
      <xdr:col>55</xdr:col>
      <xdr:colOff>50800</xdr:colOff>
      <xdr:row>64</xdr:row>
      <xdr:rowOff>1156</xdr:rowOff>
    </xdr:to>
    <xdr:sp macro="" textlink="">
      <xdr:nvSpPr>
        <xdr:cNvPr id="213" name="フローチャート: 判断 212"/>
        <xdr:cNvSpPr/>
      </xdr:nvSpPr>
      <xdr:spPr>
        <a:xfrm>
          <a:off x="10426700" y="1087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69290</xdr:rowOff>
    </xdr:from>
    <xdr:to>
      <xdr:col>50</xdr:col>
      <xdr:colOff>165100</xdr:colOff>
      <xdr:row>63</xdr:row>
      <xdr:rowOff>170890</xdr:rowOff>
    </xdr:to>
    <xdr:sp macro="" textlink="">
      <xdr:nvSpPr>
        <xdr:cNvPr id="214" name="フローチャート: 判断 213"/>
        <xdr:cNvSpPr/>
      </xdr:nvSpPr>
      <xdr:spPr>
        <a:xfrm>
          <a:off x="9588500" y="1087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74047</xdr:rowOff>
    </xdr:from>
    <xdr:to>
      <xdr:col>46</xdr:col>
      <xdr:colOff>38100</xdr:colOff>
      <xdr:row>64</xdr:row>
      <xdr:rowOff>4197</xdr:rowOff>
    </xdr:to>
    <xdr:sp macro="" textlink="">
      <xdr:nvSpPr>
        <xdr:cNvPr id="215" name="フローチャート: 判断 214"/>
        <xdr:cNvSpPr/>
      </xdr:nvSpPr>
      <xdr:spPr>
        <a:xfrm>
          <a:off x="8699500" y="1087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85473</xdr:rowOff>
    </xdr:from>
    <xdr:to>
      <xdr:col>41</xdr:col>
      <xdr:colOff>101600</xdr:colOff>
      <xdr:row>64</xdr:row>
      <xdr:rowOff>15623</xdr:rowOff>
    </xdr:to>
    <xdr:sp macro="" textlink="">
      <xdr:nvSpPr>
        <xdr:cNvPr id="216" name="フローチャート: 判断 215"/>
        <xdr:cNvSpPr/>
      </xdr:nvSpPr>
      <xdr:spPr>
        <a:xfrm>
          <a:off x="7810500" y="10886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7" name="テキスト ボックス 21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8" name="テキスト ボックス 21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9" name="テキスト ボックス 21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0" name="テキスト ボックス 21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1" name="テキスト ボックス 22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153012</xdr:rowOff>
    </xdr:from>
    <xdr:to>
      <xdr:col>55</xdr:col>
      <xdr:colOff>50800</xdr:colOff>
      <xdr:row>64</xdr:row>
      <xdr:rowOff>83162</xdr:rowOff>
    </xdr:to>
    <xdr:sp macro="" textlink="">
      <xdr:nvSpPr>
        <xdr:cNvPr id="222" name="楕円 221"/>
        <xdr:cNvSpPr/>
      </xdr:nvSpPr>
      <xdr:spPr>
        <a:xfrm>
          <a:off x="10426700" y="1095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67939</xdr:rowOff>
    </xdr:from>
    <xdr:ext cx="599010" cy="259045"/>
    <xdr:sp macro="" textlink="">
      <xdr:nvSpPr>
        <xdr:cNvPr id="223" name="【橋りょう・トンネル】&#10;一人当たり有形固定資産（償却資産）額該当値テキスト"/>
        <xdr:cNvSpPr txBox="1"/>
      </xdr:nvSpPr>
      <xdr:spPr>
        <a:xfrm>
          <a:off x="10515600" y="10869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153980</xdr:rowOff>
    </xdr:from>
    <xdr:to>
      <xdr:col>50</xdr:col>
      <xdr:colOff>165100</xdr:colOff>
      <xdr:row>64</xdr:row>
      <xdr:rowOff>84130</xdr:rowOff>
    </xdr:to>
    <xdr:sp macro="" textlink="">
      <xdr:nvSpPr>
        <xdr:cNvPr id="224" name="楕円 223"/>
        <xdr:cNvSpPr/>
      </xdr:nvSpPr>
      <xdr:spPr>
        <a:xfrm>
          <a:off x="9588500" y="1095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32362</xdr:rowOff>
    </xdr:from>
    <xdr:to>
      <xdr:col>55</xdr:col>
      <xdr:colOff>0</xdr:colOff>
      <xdr:row>64</xdr:row>
      <xdr:rowOff>33330</xdr:rowOff>
    </xdr:to>
    <xdr:cxnSp macro="">
      <xdr:nvCxnSpPr>
        <xdr:cNvPr id="225" name="直線コネクタ 224"/>
        <xdr:cNvCxnSpPr/>
      </xdr:nvCxnSpPr>
      <xdr:spPr>
        <a:xfrm flipV="1">
          <a:off x="9639300" y="11005162"/>
          <a:ext cx="838200" cy="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155047</xdr:rowOff>
    </xdr:from>
    <xdr:to>
      <xdr:col>46</xdr:col>
      <xdr:colOff>38100</xdr:colOff>
      <xdr:row>64</xdr:row>
      <xdr:rowOff>85197</xdr:rowOff>
    </xdr:to>
    <xdr:sp macro="" textlink="">
      <xdr:nvSpPr>
        <xdr:cNvPr id="226" name="楕円 225"/>
        <xdr:cNvSpPr/>
      </xdr:nvSpPr>
      <xdr:spPr>
        <a:xfrm>
          <a:off x="8699500" y="1095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33330</xdr:rowOff>
    </xdr:from>
    <xdr:to>
      <xdr:col>50</xdr:col>
      <xdr:colOff>114300</xdr:colOff>
      <xdr:row>64</xdr:row>
      <xdr:rowOff>34397</xdr:rowOff>
    </xdr:to>
    <xdr:cxnSp macro="">
      <xdr:nvCxnSpPr>
        <xdr:cNvPr id="227" name="直線コネクタ 226"/>
        <xdr:cNvCxnSpPr/>
      </xdr:nvCxnSpPr>
      <xdr:spPr>
        <a:xfrm flipV="1">
          <a:off x="8750300" y="11006130"/>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15967</xdr:rowOff>
    </xdr:from>
    <xdr:ext cx="599010" cy="259045"/>
    <xdr:sp macro="" textlink="">
      <xdr:nvSpPr>
        <xdr:cNvPr id="228" name="n_1aveValue【橋りょう・トンネル】&#10;一人当たり有形固定資産（償却資産）額"/>
        <xdr:cNvSpPr txBox="1"/>
      </xdr:nvSpPr>
      <xdr:spPr>
        <a:xfrm>
          <a:off x="9327095" y="10645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20724</xdr:rowOff>
    </xdr:from>
    <xdr:ext cx="599010" cy="259045"/>
    <xdr:sp macro="" textlink="">
      <xdr:nvSpPr>
        <xdr:cNvPr id="229" name="n_2aveValue【橋りょう・トンネル】&#10;一人当たり有形固定資産（償却資産）額"/>
        <xdr:cNvSpPr txBox="1"/>
      </xdr:nvSpPr>
      <xdr:spPr>
        <a:xfrm>
          <a:off x="8450795" y="10650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32150</xdr:rowOff>
    </xdr:from>
    <xdr:ext cx="599010" cy="259045"/>
    <xdr:sp macro="" textlink="">
      <xdr:nvSpPr>
        <xdr:cNvPr id="230" name="n_3aveValue【橋りょう・トンネル】&#10;一人当たり有形固定資産（償却資産）額"/>
        <xdr:cNvSpPr txBox="1"/>
      </xdr:nvSpPr>
      <xdr:spPr>
        <a:xfrm>
          <a:off x="7561795" y="10662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75257</xdr:rowOff>
    </xdr:from>
    <xdr:ext cx="599010" cy="259045"/>
    <xdr:sp macro="" textlink="">
      <xdr:nvSpPr>
        <xdr:cNvPr id="231" name="n_1mainValue【橋りょう・トンネル】&#10;一人当たり有形固定資産（償却資産）額"/>
        <xdr:cNvSpPr txBox="1"/>
      </xdr:nvSpPr>
      <xdr:spPr>
        <a:xfrm>
          <a:off x="9327095" y="11048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76324</xdr:rowOff>
    </xdr:from>
    <xdr:ext cx="599010" cy="259045"/>
    <xdr:sp macro="" textlink="">
      <xdr:nvSpPr>
        <xdr:cNvPr id="232" name="n_2mainValue【橋りょう・トンネル】&#10;一人当たり有形固定資産（償却資産）額"/>
        <xdr:cNvSpPr txBox="1"/>
      </xdr:nvSpPr>
      <xdr:spPr>
        <a:xfrm>
          <a:off x="8450795" y="11049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3" name="正方形/長方形 23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4" name="正方形/長方形 23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5" name="正方形/長方形 23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6" name="正方形/長方形 23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7" name="正方形/長方形 23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8" name="正方形/長方形 23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9" name="正方形/長方形 23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0" name="正方形/長方形 23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1" name="テキスト ボックス 24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2" name="直線コネクタ 24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43" name="テキスト ボックス 242"/>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44" name="直線コネクタ 243"/>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45" name="テキスト ボックス 244"/>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46" name="直線コネクタ 245"/>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47" name="テキスト ボックス 246"/>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48" name="直線コネクタ 247"/>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49" name="テキスト ボックス 248"/>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50" name="直線コネクタ 249"/>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51" name="テキスト ボックス 250"/>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2" name="直線コネクタ 25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3" name="テキスト ボックス 25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129539</xdr:rowOff>
    </xdr:from>
    <xdr:to>
      <xdr:col>24</xdr:col>
      <xdr:colOff>62865</xdr:colOff>
      <xdr:row>86</xdr:row>
      <xdr:rowOff>138685</xdr:rowOff>
    </xdr:to>
    <xdr:cxnSp macro="">
      <xdr:nvCxnSpPr>
        <xdr:cNvPr id="255" name="直線コネクタ 254"/>
        <xdr:cNvCxnSpPr/>
      </xdr:nvCxnSpPr>
      <xdr:spPr>
        <a:xfrm flipV="1">
          <a:off x="4634865" y="13502639"/>
          <a:ext cx="0" cy="1380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142512</xdr:rowOff>
    </xdr:from>
    <xdr:ext cx="405111" cy="259045"/>
    <xdr:sp macro="" textlink="">
      <xdr:nvSpPr>
        <xdr:cNvPr id="256" name="【公営住宅】&#10;有形固定資産減価償却率最小値テキスト"/>
        <xdr:cNvSpPr txBox="1"/>
      </xdr:nvSpPr>
      <xdr:spPr>
        <a:xfrm>
          <a:off x="4673600" y="14887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138685</xdr:rowOff>
    </xdr:from>
    <xdr:to>
      <xdr:col>24</xdr:col>
      <xdr:colOff>152400</xdr:colOff>
      <xdr:row>86</xdr:row>
      <xdr:rowOff>138685</xdr:rowOff>
    </xdr:to>
    <xdr:cxnSp macro="">
      <xdr:nvCxnSpPr>
        <xdr:cNvPr id="257" name="直線コネクタ 256"/>
        <xdr:cNvCxnSpPr/>
      </xdr:nvCxnSpPr>
      <xdr:spPr>
        <a:xfrm>
          <a:off x="4546600" y="1488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76216</xdr:rowOff>
    </xdr:from>
    <xdr:ext cx="405111" cy="259045"/>
    <xdr:sp macro="" textlink="">
      <xdr:nvSpPr>
        <xdr:cNvPr id="258" name="【公営住宅】&#10;有形固定資産減価償却率最大値テキスト"/>
        <xdr:cNvSpPr txBox="1"/>
      </xdr:nvSpPr>
      <xdr:spPr>
        <a:xfrm>
          <a:off x="4673600" y="1327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129539</xdr:rowOff>
    </xdr:from>
    <xdr:to>
      <xdr:col>24</xdr:col>
      <xdr:colOff>152400</xdr:colOff>
      <xdr:row>78</xdr:row>
      <xdr:rowOff>129539</xdr:rowOff>
    </xdr:to>
    <xdr:cxnSp macro="">
      <xdr:nvCxnSpPr>
        <xdr:cNvPr id="259" name="直線コネクタ 258"/>
        <xdr:cNvCxnSpPr/>
      </xdr:nvCxnSpPr>
      <xdr:spPr>
        <a:xfrm>
          <a:off x="4546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43451</xdr:rowOff>
    </xdr:from>
    <xdr:ext cx="405111" cy="259045"/>
    <xdr:sp macro="" textlink="">
      <xdr:nvSpPr>
        <xdr:cNvPr id="260" name="【公営住宅】&#10;有形固定資産減価償却率平均値テキスト"/>
        <xdr:cNvSpPr txBox="1"/>
      </xdr:nvSpPr>
      <xdr:spPr>
        <a:xfrm>
          <a:off x="4673600" y="14102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65024</xdr:rowOff>
    </xdr:from>
    <xdr:to>
      <xdr:col>24</xdr:col>
      <xdr:colOff>114300</xdr:colOff>
      <xdr:row>82</xdr:row>
      <xdr:rowOff>166624</xdr:rowOff>
    </xdr:to>
    <xdr:sp macro="" textlink="">
      <xdr:nvSpPr>
        <xdr:cNvPr id="261" name="フローチャート: 判断 260"/>
        <xdr:cNvSpPr/>
      </xdr:nvSpPr>
      <xdr:spPr>
        <a:xfrm>
          <a:off x="4584700" y="1412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69596</xdr:rowOff>
    </xdr:from>
    <xdr:to>
      <xdr:col>20</xdr:col>
      <xdr:colOff>38100</xdr:colOff>
      <xdr:row>82</xdr:row>
      <xdr:rowOff>171196</xdr:rowOff>
    </xdr:to>
    <xdr:sp macro="" textlink="">
      <xdr:nvSpPr>
        <xdr:cNvPr id="262" name="フローチャート: 判断 261"/>
        <xdr:cNvSpPr/>
      </xdr:nvSpPr>
      <xdr:spPr>
        <a:xfrm>
          <a:off x="3746500" y="1412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94742</xdr:rowOff>
    </xdr:from>
    <xdr:to>
      <xdr:col>15</xdr:col>
      <xdr:colOff>101600</xdr:colOff>
      <xdr:row>83</xdr:row>
      <xdr:rowOff>24892</xdr:rowOff>
    </xdr:to>
    <xdr:sp macro="" textlink="">
      <xdr:nvSpPr>
        <xdr:cNvPr id="263" name="フローチャート: 判断 262"/>
        <xdr:cNvSpPr/>
      </xdr:nvSpPr>
      <xdr:spPr>
        <a:xfrm>
          <a:off x="2857500" y="1415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87885</xdr:rowOff>
    </xdr:from>
    <xdr:to>
      <xdr:col>10</xdr:col>
      <xdr:colOff>165100</xdr:colOff>
      <xdr:row>83</xdr:row>
      <xdr:rowOff>18035</xdr:rowOff>
    </xdr:to>
    <xdr:sp macro="" textlink="">
      <xdr:nvSpPr>
        <xdr:cNvPr id="264" name="フローチャート: 判断 263"/>
        <xdr:cNvSpPr/>
      </xdr:nvSpPr>
      <xdr:spPr>
        <a:xfrm>
          <a:off x="1968500" y="1414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5" name="テキスト ボックス 26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6" name="テキスト ボックス 26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7" name="テキスト ボックス 26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8" name="テキスト ボックス 26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9" name="テキスト ボックス 26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110744</xdr:rowOff>
    </xdr:from>
    <xdr:to>
      <xdr:col>24</xdr:col>
      <xdr:colOff>114300</xdr:colOff>
      <xdr:row>82</xdr:row>
      <xdr:rowOff>40894</xdr:rowOff>
    </xdr:to>
    <xdr:sp macro="" textlink="">
      <xdr:nvSpPr>
        <xdr:cNvPr id="270" name="楕円 269"/>
        <xdr:cNvSpPr/>
      </xdr:nvSpPr>
      <xdr:spPr>
        <a:xfrm>
          <a:off x="4584700" y="1399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133621</xdr:rowOff>
    </xdr:from>
    <xdr:ext cx="405111" cy="259045"/>
    <xdr:sp macro="" textlink="">
      <xdr:nvSpPr>
        <xdr:cNvPr id="271" name="【公営住宅】&#10;有形固定資産減価償却率該当値テキスト"/>
        <xdr:cNvSpPr txBox="1"/>
      </xdr:nvSpPr>
      <xdr:spPr>
        <a:xfrm>
          <a:off x="4673600" y="1384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133604</xdr:rowOff>
    </xdr:from>
    <xdr:to>
      <xdr:col>20</xdr:col>
      <xdr:colOff>38100</xdr:colOff>
      <xdr:row>82</xdr:row>
      <xdr:rowOff>63754</xdr:rowOff>
    </xdr:to>
    <xdr:sp macro="" textlink="">
      <xdr:nvSpPr>
        <xdr:cNvPr id="272" name="楕円 271"/>
        <xdr:cNvSpPr/>
      </xdr:nvSpPr>
      <xdr:spPr>
        <a:xfrm>
          <a:off x="3746500" y="1402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161544</xdr:rowOff>
    </xdr:from>
    <xdr:to>
      <xdr:col>24</xdr:col>
      <xdr:colOff>63500</xdr:colOff>
      <xdr:row>82</xdr:row>
      <xdr:rowOff>12954</xdr:rowOff>
    </xdr:to>
    <xdr:cxnSp macro="">
      <xdr:nvCxnSpPr>
        <xdr:cNvPr id="273" name="直線コネクタ 272"/>
        <xdr:cNvCxnSpPr/>
      </xdr:nvCxnSpPr>
      <xdr:spPr>
        <a:xfrm flipV="1">
          <a:off x="3797300" y="1404899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163322</xdr:rowOff>
    </xdr:from>
    <xdr:to>
      <xdr:col>15</xdr:col>
      <xdr:colOff>101600</xdr:colOff>
      <xdr:row>82</xdr:row>
      <xdr:rowOff>93472</xdr:rowOff>
    </xdr:to>
    <xdr:sp macro="" textlink="">
      <xdr:nvSpPr>
        <xdr:cNvPr id="274" name="楕円 273"/>
        <xdr:cNvSpPr/>
      </xdr:nvSpPr>
      <xdr:spPr>
        <a:xfrm>
          <a:off x="2857500" y="1405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12954</xdr:rowOff>
    </xdr:from>
    <xdr:to>
      <xdr:col>19</xdr:col>
      <xdr:colOff>177800</xdr:colOff>
      <xdr:row>82</xdr:row>
      <xdr:rowOff>42672</xdr:rowOff>
    </xdr:to>
    <xdr:cxnSp macro="">
      <xdr:nvCxnSpPr>
        <xdr:cNvPr id="275" name="直線コネクタ 274"/>
        <xdr:cNvCxnSpPr/>
      </xdr:nvCxnSpPr>
      <xdr:spPr>
        <a:xfrm flipV="1">
          <a:off x="2908300" y="14071854"/>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162323</xdr:rowOff>
    </xdr:from>
    <xdr:ext cx="405111" cy="259045"/>
    <xdr:sp macro="" textlink="">
      <xdr:nvSpPr>
        <xdr:cNvPr id="276" name="n_1aveValue【公営住宅】&#10;有形固定資産減価償却率"/>
        <xdr:cNvSpPr txBox="1"/>
      </xdr:nvSpPr>
      <xdr:spPr>
        <a:xfrm>
          <a:off x="3582044" y="1422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16019</xdr:rowOff>
    </xdr:from>
    <xdr:ext cx="405111" cy="259045"/>
    <xdr:sp macro="" textlink="">
      <xdr:nvSpPr>
        <xdr:cNvPr id="277" name="n_2aveValue【公営住宅】&#10;有形固定資産減価償却率"/>
        <xdr:cNvSpPr txBox="1"/>
      </xdr:nvSpPr>
      <xdr:spPr>
        <a:xfrm>
          <a:off x="2705744" y="14246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34562</xdr:rowOff>
    </xdr:from>
    <xdr:ext cx="405111" cy="259045"/>
    <xdr:sp macro="" textlink="">
      <xdr:nvSpPr>
        <xdr:cNvPr id="278" name="n_3aveValue【公営住宅】&#10;有形固定資産減価償却率"/>
        <xdr:cNvSpPr txBox="1"/>
      </xdr:nvSpPr>
      <xdr:spPr>
        <a:xfrm>
          <a:off x="1816744" y="13922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80281</xdr:rowOff>
    </xdr:from>
    <xdr:ext cx="405111" cy="259045"/>
    <xdr:sp macro="" textlink="">
      <xdr:nvSpPr>
        <xdr:cNvPr id="279" name="n_1mainValue【公営住宅】&#10;有形固定資産減価償却率"/>
        <xdr:cNvSpPr txBox="1"/>
      </xdr:nvSpPr>
      <xdr:spPr>
        <a:xfrm>
          <a:off x="3582044" y="13796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109999</xdr:rowOff>
    </xdr:from>
    <xdr:ext cx="405111" cy="259045"/>
    <xdr:sp macro="" textlink="">
      <xdr:nvSpPr>
        <xdr:cNvPr id="280" name="n_2mainValue【公営住宅】&#10;有形固定資産減価償却率"/>
        <xdr:cNvSpPr txBox="1"/>
      </xdr:nvSpPr>
      <xdr:spPr>
        <a:xfrm>
          <a:off x="2705744" y="13825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1" name="正方形/長方形 28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2" name="正方形/長方形 28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3" name="正方形/長方形 28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4" name="正方形/長方形 28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5" name="正方形/長方形 28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6" name="正方形/長方形 28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7" name="正方形/長方形 28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8" name="正方形/長方形 28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9" name="テキスト ボックス 28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0" name="直線コネクタ 28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1" name="直線コネクタ 29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2" name="テキスト ボックス 29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3" name="直線コネクタ 29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4" name="テキスト ボックス 29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5" name="直線コネクタ 29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6" name="テキスト ボックス 29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7" name="直線コネクタ 29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8" name="テキスト ボックス 29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9" name="直線コネクタ 29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0" name="テキスト ボックス 29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1" name="直線コネクタ 30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2" name="テキスト ボックス 30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138685</xdr:rowOff>
    </xdr:from>
    <xdr:to>
      <xdr:col>54</xdr:col>
      <xdr:colOff>189865</xdr:colOff>
      <xdr:row>86</xdr:row>
      <xdr:rowOff>99061</xdr:rowOff>
    </xdr:to>
    <xdr:cxnSp macro="">
      <xdr:nvCxnSpPr>
        <xdr:cNvPr id="304" name="直線コネクタ 303"/>
        <xdr:cNvCxnSpPr/>
      </xdr:nvCxnSpPr>
      <xdr:spPr>
        <a:xfrm flipV="1">
          <a:off x="10476865" y="13340335"/>
          <a:ext cx="0" cy="150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05" name="【公営住宅】&#10;一人当たり面積最小値テキスト"/>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06" name="直線コネクタ 305"/>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85362</xdr:rowOff>
    </xdr:from>
    <xdr:ext cx="469744" cy="259045"/>
    <xdr:sp macro="" textlink="">
      <xdr:nvSpPr>
        <xdr:cNvPr id="307" name="【公営住宅】&#10;一人当たり面積最大値テキスト"/>
        <xdr:cNvSpPr txBox="1"/>
      </xdr:nvSpPr>
      <xdr:spPr>
        <a:xfrm>
          <a:off x="10515600" y="13115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138685</xdr:rowOff>
    </xdr:from>
    <xdr:to>
      <xdr:col>55</xdr:col>
      <xdr:colOff>88900</xdr:colOff>
      <xdr:row>77</xdr:row>
      <xdr:rowOff>138685</xdr:rowOff>
    </xdr:to>
    <xdr:cxnSp macro="">
      <xdr:nvCxnSpPr>
        <xdr:cNvPr id="308" name="直線コネクタ 307"/>
        <xdr:cNvCxnSpPr/>
      </xdr:nvCxnSpPr>
      <xdr:spPr>
        <a:xfrm>
          <a:off x="10388600" y="13340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23892</xdr:rowOff>
    </xdr:from>
    <xdr:ext cx="469744" cy="259045"/>
    <xdr:sp macro="" textlink="">
      <xdr:nvSpPr>
        <xdr:cNvPr id="309" name="【公営住宅】&#10;一人当たり面積平均値テキスト"/>
        <xdr:cNvSpPr txBox="1"/>
      </xdr:nvSpPr>
      <xdr:spPr>
        <a:xfrm>
          <a:off x="10515600" y="140827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1015</xdr:rowOff>
    </xdr:from>
    <xdr:to>
      <xdr:col>55</xdr:col>
      <xdr:colOff>50800</xdr:colOff>
      <xdr:row>83</xdr:row>
      <xdr:rowOff>102615</xdr:rowOff>
    </xdr:to>
    <xdr:sp macro="" textlink="">
      <xdr:nvSpPr>
        <xdr:cNvPr id="310" name="フローチャート: 判断 309"/>
        <xdr:cNvSpPr/>
      </xdr:nvSpPr>
      <xdr:spPr>
        <a:xfrm>
          <a:off x="10426700" y="1423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170180</xdr:rowOff>
    </xdr:from>
    <xdr:to>
      <xdr:col>50</xdr:col>
      <xdr:colOff>165100</xdr:colOff>
      <xdr:row>83</xdr:row>
      <xdr:rowOff>100330</xdr:rowOff>
    </xdr:to>
    <xdr:sp macro="" textlink="">
      <xdr:nvSpPr>
        <xdr:cNvPr id="311" name="フローチャート: 判断 310"/>
        <xdr:cNvSpPr/>
      </xdr:nvSpPr>
      <xdr:spPr>
        <a:xfrm>
          <a:off x="9588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43687</xdr:rowOff>
    </xdr:from>
    <xdr:to>
      <xdr:col>46</xdr:col>
      <xdr:colOff>38100</xdr:colOff>
      <xdr:row>83</xdr:row>
      <xdr:rowOff>145287</xdr:rowOff>
    </xdr:to>
    <xdr:sp macro="" textlink="">
      <xdr:nvSpPr>
        <xdr:cNvPr id="312" name="フローチャート: 判断 311"/>
        <xdr:cNvSpPr/>
      </xdr:nvSpPr>
      <xdr:spPr>
        <a:xfrm>
          <a:off x="8699500" y="1427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72644</xdr:rowOff>
    </xdr:from>
    <xdr:to>
      <xdr:col>41</xdr:col>
      <xdr:colOff>101600</xdr:colOff>
      <xdr:row>84</xdr:row>
      <xdr:rowOff>2794</xdr:rowOff>
    </xdr:to>
    <xdr:sp macro="" textlink="">
      <xdr:nvSpPr>
        <xdr:cNvPr id="313" name="フローチャート: 判断 312"/>
        <xdr:cNvSpPr/>
      </xdr:nvSpPr>
      <xdr:spPr>
        <a:xfrm>
          <a:off x="7810500" y="1430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4" name="テキスト ボックス 31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5" name="テキスト ボックス 31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6" name="テキスト ボックス 31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7" name="テキスト ボックス 31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8" name="テキスト ボックス 31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56642</xdr:rowOff>
    </xdr:from>
    <xdr:to>
      <xdr:col>55</xdr:col>
      <xdr:colOff>50800</xdr:colOff>
      <xdr:row>83</xdr:row>
      <xdr:rowOff>158242</xdr:rowOff>
    </xdr:to>
    <xdr:sp macro="" textlink="">
      <xdr:nvSpPr>
        <xdr:cNvPr id="319" name="楕円 318"/>
        <xdr:cNvSpPr/>
      </xdr:nvSpPr>
      <xdr:spPr>
        <a:xfrm>
          <a:off x="10426700" y="1428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35069</xdr:rowOff>
    </xdr:from>
    <xdr:ext cx="469744" cy="259045"/>
    <xdr:sp macro="" textlink="">
      <xdr:nvSpPr>
        <xdr:cNvPr id="320" name="【公営住宅】&#10;一人当たり面積該当値テキスト"/>
        <xdr:cNvSpPr txBox="1"/>
      </xdr:nvSpPr>
      <xdr:spPr>
        <a:xfrm>
          <a:off x="10515600" y="14265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55118</xdr:rowOff>
    </xdr:from>
    <xdr:to>
      <xdr:col>50</xdr:col>
      <xdr:colOff>165100</xdr:colOff>
      <xdr:row>83</xdr:row>
      <xdr:rowOff>156718</xdr:rowOff>
    </xdr:to>
    <xdr:sp macro="" textlink="">
      <xdr:nvSpPr>
        <xdr:cNvPr id="321" name="楕円 320"/>
        <xdr:cNvSpPr/>
      </xdr:nvSpPr>
      <xdr:spPr>
        <a:xfrm>
          <a:off x="9588500" y="1428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105918</xdr:rowOff>
    </xdr:from>
    <xdr:to>
      <xdr:col>55</xdr:col>
      <xdr:colOff>0</xdr:colOff>
      <xdr:row>83</xdr:row>
      <xdr:rowOff>107442</xdr:rowOff>
    </xdr:to>
    <xdr:cxnSp macro="">
      <xdr:nvCxnSpPr>
        <xdr:cNvPr id="322" name="直線コネクタ 321"/>
        <xdr:cNvCxnSpPr/>
      </xdr:nvCxnSpPr>
      <xdr:spPr>
        <a:xfrm>
          <a:off x="9639300" y="14336268"/>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57404</xdr:rowOff>
    </xdr:from>
    <xdr:to>
      <xdr:col>46</xdr:col>
      <xdr:colOff>38100</xdr:colOff>
      <xdr:row>83</xdr:row>
      <xdr:rowOff>159004</xdr:rowOff>
    </xdr:to>
    <xdr:sp macro="" textlink="">
      <xdr:nvSpPr>
        <xdr:cNvPr id="323" name="楕円 322"/>
        <xdr:cNvSpPr/>
      </xdr:nvSpPr>
      <xdr:spPr>
        <a:xfrm>
          <a:off x="8699500" y="1428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105918</xdr:rowOff>
    </xdr:from>
    <xdr:to>
      <xdr:col>50</xdr:col>
      <xdr:colOff>114300</xdr:colOff>
      <xdr:row>83</xdr:row>
      <xdr:rowOff>108204</xdr:rowOff>
    </xdr:to>
    <xdr:cxnSp macro="">
      <xdr:nvCxnSpPr>
        <xdr:cNvPr id="324" name="直線コネクタ 323"/>
        <xdr:cNvCxnSpPr/>
      </xdr:nvCxnSpPr>
      <xdr:spPr>
        <a:xfrm flipV="1">
          <a:off x="8750300" y="1433626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116857</xdr:rowOff>
    </xdr:from>
    <xdr:ext cx="469744" cy="259045"/>
    <xdr:sp macro="" textlink="">
      <xdr:nvSpPr>
        <xdr:cNvPr id="325" name="n_1aveValue【公営住宅】&#10;一人当たり面積"/>
        <xdr:cNvSpPr txBox="1"/>
      </xdr:nvSpPr>
      <xdr:spPr>
        <a:xfrm>
          <a:off x="9391727"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161814</xdr:rowOff>
    </xdr:from>
    <xdr:ext cx="469744" cy="259045"/>
    <xdr:sp macro="" textlink="">
      <xdr:nvSpPr>
        <xdr:cNvPr id="326" name="n_2aveValue【公営住宅】&#10;一人当たり面積"/>
        <xdr:cNvSpPr txBox="1"/>
      </xdr:nvSpPr>
      <xdr:spPr>
        <a:xfrm>
          <a:off x="8515427" y="14049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19321</xdr:rowOff>
    </xdr:from>
    <xdr:ext cx="469744" cy="259045"/>
    <xdr:sp macro="" textlink="">
      <xdr:nvSpPr>
        <xdr:cNvPr id="327" name="n_3aveValue【公営住宅】&#10;一人当たり面積"/>
        <xdr:cNvSpPr txBox="1"/>
      </xdr:nvSpPr>
      <xdr:spPr>
        <a:xfrm>
          <a:off x="7626427" y="1407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147845</xdr:rowOff>
    </xdr:from>
    <xdr:ext cx="469744" cy="259045"/>
    <xdr:sp macro="" textlink="">
      <xdr:nvSpPr>
        <xdr:cNvPr id="328" name="n_1mainValue【公営住宅】&#10;一人当たり面積"/>
        <xdr:cNvSpPr txBox="1"/>
      </xdr:nvSpPr>
      <xdr:spPr>
        <a:xfrm>
          <a:off x="9391727" y="14378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150131</xdr:rowOff>
    </xdr:from>
    <xdr:ext cx="469744" cy="259045"/>
    <xdr:sp macro="" textlink="">
      <xdr:nvSpPr>
        <xdr:cNvPr id="329" name="n_2mainValue【公営住宅】&#10;一人当たり面積"/>
        <xdr:cNvSpPr txBox="1"/>
      </xdr:nvSpPr>
      <xdr:spPr>
        <a:xfrm>
          <a:off x="8515427" y="14380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0" name="正方形/長方形 32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1" name="正方形/長方形 33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2" name="正方形/長方形 33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3" name="正方形/長方形 33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4" name="正方形/長方形 33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5" name="正方形/長方形 33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6" name="正方形/長方形 33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7" name="正方形/長方形 33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8" name="テキスト ボックス 33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9" name="直線コネクタ 33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40" name="テキスト ボックス 339"/>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41" name="直線コネクタ 340"/>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42" name="テキスト ボックス 341"/>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43" name="直線コネクタ 342"/>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44" name="テキスト ボックス 343"/>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45" name="直線コネクタ 344"/>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46" name="テキスト ボックス 345"/>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47" name="直線コネクタ 346"/>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48" name="テキスト ボックス 347"/>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49" name="直線コネクタ 348"/>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50" name="テキスト ボックス 349"/>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1" name="直線コネクタ 35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52" name="テキスト ボックス 351"/>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3"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xdr:rowOff>
    </xdr:from>
    <xdr:to>
      <xdr:col>24</xdr:col>
      <xdr:colOff>62865</xdr:colOff>
      <xdr:row>109</xdr:row>
      <xdr:rowOff>1905</xdr:rowOff>
    </xdr:to>
    <xdr:cxnSp macro="">
      <xdr:nvCxnSpPr>
        <xdr:cNvPr id="354" name="直線コネクタ 353"/>
        <xdr:cNvCxnSpPr/>
      </xdr:nvCxnSpPr>
      <xdr:spPr>
        <a:xfrm flipV="1">
          <a:off x="4634865" y="17152620"/>
          <a:ext cx="0" cy="1537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5732</xdr:rowOff>
    </xdr:from>
    <xdr:ext cx="405111" cy="259045"/>
    <xdr:sp macro="" textlink="">
      <xdr:nvSpPr>
        <xdr:cNvPr id="355" name="【港湾・漁港】&#10;有形固定資産減価償却率最小値テキスト"/>
        <xdr:cNvSpPr txBox="1"/>
      </xdr:nvSpPr>
      <xdr:spPr>
        <a:xfrm>
          <a:off x="4673600" y="1869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1905</xdr:rowOff>
    </xdr:from>
    <xdr:to>
      <xdr:col>24</xdr:col>
      <xdr:colOff>152400</xdr:colOff>
      <xdr:row>109</xdr:row>
      <xdr:rowOff>1905</xdr:rowOff>
    </xdr:to>
    <xdr:cxnSp macro="">
      <xdr:nvCxnSpPr>
        <xdr:cNvPr id="356" name="直線コネクタ 355"/>
        <xdr:cNvCxnSpPr/>
      </xdr:nvCxnSpPr>
      <xdr:spPr>
        <a:xfrm>
          <a:off x="4546600" y="18689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125747</xdr:rowOff>
    </xdr:from>
    <xdr:ext cx="405111" cy="259045"/>
    <xdr:sp macro="" textlink="">
      <xdr:nvSpPr>
        <xdr:cNvPr id="357" name="【港湾・漁港】&#10;有形固定資産減価償却率最大値テキスト"/>
        <xdr:cNvSpPr txBox="1"/>
      </xdr:nvSpPr>
      <xdr:spPr>
        <a:xfrm>
          <a:off x="4673600" y="1692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xdr:rowOff>
    </xdr:from>
    <xdr:to>
      <xdr:col>24</xdr:col>
      <xdr:colOff>152400</xdr:colOff>
      <xdr:row>100</xdr:row>
      <xdr:rowOff>7620</xdr:rowOff>
    </xdr:to>
    <xdr:cxnSp macro="">
      <xdr:nvCxnSpPr>
        <xdr:cNvPr id="358" name="直線コネクタ 357"/>
        <xdr:cNvCxnSpPr/>
      </xdr:nvCxnSpPr>
      <xdr:spPr>
        <a:xfrm>
          <a:off x="4546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15257</xdr:rowOff>
    </xdr:from>
    <xdr:ext cx="405111" cy="259045"/>
    <xdr:sp macro="" textlink="">
      <xdr:nvSpPr>
        <xdr:cNvPr id="359" name="【港湾・漁港】&#10;有形固定資産減価償却率平均値テキスト"/>
        <xdr:cNvSpPr txBox="1"/>
      </xdr:nvSpPr>
      <xdr:spPr>
        <a:xfrm>
          <a:off x="4673600" y="1784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36830</xdr:rowOff>
    </xdr:from>
    <xdr:to>
      <xdr:col>24</xdr:col>
      <xdr:colOff>114300</xdr:colOff>
      <xdr:row>104</xdr:row>
      <xdr:rowOff>138430</xdr:rowOff>
    </xdr:to>
    <xdr:sp macro="" textlink="">
      <xdr:nvSpPr>
        <xdr:cNvPr id="360" name="フローチャート: 判断 359"/>
        <xdr:cNvSpPr/>
      </xdr:nvSpPr>
      <xdr:spPr>
        <a:xfrm>
          <a:off x="45847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57786</xdr:rowOff>
    </xdr:from>
    <xdr:to>
      <xdr:col>20</xdr:col>
      <xdr:colOff>38100</xdr:colOff>
      <xdr:row>104</xdr:row>
      <xdr:rowOff>159386</xdr:rowOff>
    </xdr:to>
    <xdr:sp macro="" textlink="">
      <xdr:nvSpPr>
        <xdr:cNvPr id="361" name="フローチャート: 判断 360"/>
        <xdr:cNvSpPr/>
      </xdr:nvSpPr>
      <xdr:spPr>
        <a:xfrm>
          <a:off x="3746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29211</xdr:rowOff>
    </xdr:from>
    <xdr:to>
      <xdr:col>15</xdr:col>
      <xdr:colOff>101600</xdr:colOff>
      <xdr:row>103</xdr:row>
      <xdr:rowOff>130811</xdr:rowOff>
    </xdr:to>
    <xdr:sp macro="" textlink="">
      <xdr:nvSpPr>
        <xdr:cNvPr id="362" name="フローチャート: 判断 361"/>
        <xdr:cNvSpPr/>
      </xdr:nvSpPr>
      <xdr:spPr>
        <a:xfrm>
          <a:off x="2857500" y="1768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137795</xdr:rowOff>
    </xdr:from>
    <xdr:to>
      <xdr:col>10</xdr:col>
      <xdr:colOff>165100</xdr:colOff>
      <xdr:row>105</xdr:row>
      <xdr:rowOff>67945</xdr:rowOff>
    </xdr:to>
    <xdr:sp macro="" textlink="">
      <xdr:nvSpPr>
        <xdr:cNvPr id="363" name="フローチャート: 判断 362"/>
        <xdr:cNvSpPr/>
      </xdr:nvSpPr>
      <xdr:spPr>
        <a:xfrm>
          <a:off x="1968500" y="1796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4" name="テキスト ボックス 36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5" name="テキスト ボックス 36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6" name="テキスト ボックス 36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7" name="テキスト ボックス 36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8" name="テキスト ボックス 36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48261</xdr:rowOff>
    </xdr:from>
    <xdr:to>
      <xdr:col>24</xdr:col>
      <xdr:colOff>114300</xdr:colOff>
      <xdr:row>102</xdr:row>
      <xdr:rowOff>149861</xdr:rowOff>
    </xdr:to>
    <xdr:sp macro="" textlink="">
      <xdr:nvSpPr>
        <xdr:cNvPr id="369" name="楕円 368"/>
        <xdr:cNvSpPr/>
      </xdr:nvSpPr>
      <xdr:spPr>
        <a:xfrm>
          <a:off x="4584700" y="1753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71138</xdr:rowOff>
    </xdr:from>
    <xdr:ext cx="405111" cy="259045"/>
    <xdr:sp macro="" textlink="">
      <xdr:nvSpPr>
        <xdr:cNvPr id="370" name="【港湾・漁港】&#10;有形固定資産減価償却率該当値テキスト"/>
        <xdr:cNvSpPr txBox="1"/>
      </xdr:nvSpPr>
      <xdr:spPr>
        <a:xfrm>
          <a:off x="4673600" y="1738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86361</xdr:rowOff>
    </xdr:from>
    <xdr:to>
      <xdr:col>20</xdr:col>
      <xdr:colOff>38100</xdr:colOff>
      <xdr:row>103</xdr:row>
      <xdr:rowOff>16511</xdr:rowOff>
    </xdr:to>
    <xdr:sp macro="" textlink="">
      <xdr:nvSpPr>
        <xdr:cNvPr id="371" name="楕円 370"/>
        <xdr:cNvSpPr/>
      </xdr:nvSpPr>
      <xdr:spPr>
        <a:xfrm>
          <a:off x="3746500" y="1757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99061</xdr:rowOff>
    </xdr:from>
    <xdr:to>
      <xdr:col>24</xdr:col>
      <xdr:colOff>63500</xdr:colOff>
      <xdr:row>102</xdr:row>
      <xdr:rowOff>137161</xdr:rowOff>
    </xdr:to>
    <xdr:cxnSp macro="">
      <xdr:nvCxnSpPr>
        <xdr:cNvPr id="372" name="直線コネクタ 371"/>
        <xdr:cNvCxnSpPr/>
      </xdr:nvCxnSpPr>
      <xdr:spPr>
        <a:xfrm flipV="1">
          <a:off x="3797300" y="1758696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128270</xdr:rowOff>
    </xdr:from>
    <xdr:to>
      <xdr:col>15</xdr:col>
      <xdr:colOff>101600</xdr:colOff>
      <xdr:row>103</xdr:row>
      <xdr:rowOff>58420</xdr:rowOff>
    </xdr:to>
    <xdr:sp macro="" textlink="">
      <xdr:nvSpPr>
        <xdr:cNvPr id="373" name="楕円 372"/>
        <xdr:cNvSpPr/>
      </xdr:nvSpPr>
      <xdr:spPr>
        <a:xfrm>
          <a:off x="285750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137161</xdr:rowOff>
    </xdr:from>
    <xdr:to>
      <xdr:col>19</xdr:col>
      <xdr:colOff>177800</xdr:colOff>
      <xdr:row>103</xdr:row>
      <xdr:rowOff>7620</xdr:rowOff>
    </xdr:to>
    <xdr:cxnSp macro="">
      <xdr:nvCxnSpPr>
        <xdr:cNvPr id="374" name="直線コネクタ 373"/>
        <xdr:cNvCxnSpPr/>
      </xdr:nvCxnSpPr>
      <xdr:spPr>
        <a:xfrm flipV="1">
          <a:off x="2908300" y="176250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150513</xdr:rowOff>
    </xdr:from>
    <xdr:ext cx="405111" cy="259045"/>
    <xdr:sp macro="" textlink="">
      <xdr:nvSpPr>
        <xdr:cNvPr id="375" name="n_1aveValue【港湾・漁港】&#10;有形固定資産減価償却率"/>
        <xdr:cNvSpPr txBox="1"/>
      </xdr:nvSpPr>
      <xdr:spPr>
        <a:xfrm>
          <a:off x="3582044" y="1798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121938</xdr:rowOff>
    </xdr:from>
    <xdr:ext cx="405111" cy="259045"/>
    <xdr:sp macro="" textlink="">
      <xdr:nvSpPr>
        <xdr:cNvPr id="376" name="n_2aveValue【港湾・漁港】&#10;有形固定資産減価償却率"/>
        <xdr:cNvSpPr txBox="1"/>
      </xdr:nvSpPr>
      <xdr:spPr>
        <a:xfrm>
          <a:off x="2705744" y="17781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84472</xdr:rowOff>
    </xdr:from>
    <xdr:ext cx="405111" cy="259045"/>
    <xdr:sp macro="" textlink="">
      <xdr:nvSpPr>
        <xdr:cNvPr id="377" name="n_3aveValue【港湾・漁港】&#10;有形固定資産減価償却率"/>
        <xdr:cNvSpPr txBox="1"/>
      </xdr:nvSpPr>
      <xdr:spPr>
        <a:xfrm>
          <a:off x="1816744" y="1774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33038</xdr:rowOff>
    </xdr:from>
    <xdr:ext cx="405111" cy="259045"/>
    <xdr:sp macro="" textlink="">
      <xdr:nvSpPr>
        <xdr:cNvPr id="378" name="n_1mainValue【港湾・漁港】&#10;有形固定資産減価償却率"/>
        <xdr:cNvSpPr txBox="1"/>
      </xdr:nvSpPr>
      <xdr:spPr>
        <a:xfrm>
          <a:off x="3582044" y="1734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74947</xdr:rowOff>
    </xdr:from>
    <xdr:ext cx="405111" cy="259045"/>
    <xdr:sp macro="" textlink="">
      <xdr:nvSpPr>
        <xdr:cNvPr id="379" name="n_2mainValue【港湾・漁港】&#10;有形固定資産減価償却率"/>
        <xdr:cNvSpPr txBox="1"/>
      </xdr:nvSpPr>
      <xdr:spPr>
        <a:xfrm>
          <a:off x="2705744" y="1739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8" name="テキスト ボックス 38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9" name="直線コネクタ 38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90" name="直線コネクタ 389"/>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391" name="テキスト ボックス 390"/>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92" name="直線コネクタ 39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393" name="テキスト ボックス 392"/>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94" name="直線コネクタ 393"/>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395" name="テキスト ボックス 394"/>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6" name="直線コネクタ 39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97" name="テキスト ボックス 396"/>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8"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18774</xdr:rowOff>
    </xdr:from>
    <xdr:to>
      <xdr:col>54</xdr:col>
      <xdr:colOff>189865</xdr:colOff>
      <xdr:row>107</xdr:row>
      <xdr:rowOff>133113</xdr:rowOff>
    </xdr:to>
    <xdr:cxnSp macro="">
      <xdr:nvCxnSpPr>
        <xdr:cNvPr id="399" name="直線コネクタ 398"/>
        <xdr:cNvCxnSpPr/>
      </xdr:nvCxnSpPr>
      <xdr:spPr>
        <a:xfrm flipV="1">
          <a:off x="10476865" y="17335224"/>
          <a:ext cx="0" cy="114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136940</xdr:rowOff>
    </xdr:from>
    <xdr:ext cx="378565" cy="259045"/>
    <xdr:sp macro="" textlink="">
      <xdr:nvSpPr>
        <xdr:cNvPr id="400" name="【港湾・漁港】&#10;一人当たり有形固定資産（償却資産）額最小値テキスト"/>
        <xdr:cNvSpPr txBox="1"/>
      </xdr:nvSpPr>
      <xdr:spPr>
        <a:xfrm>
          <a:off x="10515600" y="18482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133113</xdr:rowOff>
    </xdr:from>
    <xdr:to>
      <xdr:col>55</xdr:col>
      <xdr:colOff>88900</xdr:colOff>
      <xdr:row>107</xdr:row>
      <xdr:rowOff>133113</xdr:rowOff>
    </xdr:to>
    <xdr:cxnSp macro="">
      <xdr:nvCxnSpPr>
        <xdr:cNvPr id="401" name="直線コネクタ 400"/>
        <xdr:cNvCxnSpPr/>
      </xdr:nvCxnSpPr>
      <xdr:spPr>
        <a:xfrm>
          <a:off x="10388600" y="18478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136901</xdr:rowOff>
    </xdr:from>
    <xdr:ext cx="690189" cy="259045"/>
    <xdr:sp macro="" textlink="">
      <xdr:nvSpPr>
        <xdr:cNvPr id="402" name="【港湾・漁港】&#10;一人当たり有形固定資産（償却資産）額最大値テキスト"/>
        <xdr:cNvSpPr txBox="1"/>
      </xdr:nvSpPr>
      <xdr:spPr>
        <a:xfrm>
          <a:off x="10515600" y="171104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18774</xdr:rowOff>
    </xdr:from>
    <xdr:to>
      <xdr:col>55</xdr:col>
      <xdr:colOff>88900</xdr:colOff>
      <xdr:row>101</xdr:row>
      <xdr:rowOff>18774</xdr:rowOff>
    </xdr:to>
    <xdr:cxnSp macro="">
      <xdr:nvCxnSpPr>
        <xdr:cNvPr id="403" name="直線コネクタ 402"/>
        <xdr:cNvCxnSpPr/>
      </xdr:nvCxnSpPr>
      <xdr:spPr>
        <a:xfrm>
          <a:off x="10388600" y="1733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76395</xdr:rowOff>
    </xdr:from>
    <xdr:ext cx="599010" cy="259045"/>
    <xdr:sp macro="" textlink="">
      <xdr:nvSpPr>
        <xdr:cNvPr id="404" name="【港湾・漁港】&#10;一人当たり有形固定資産（償却資産）額平均値テキスト"/>
        <xdr:cNvSpPr txBox="1"/>
      </xdr:nvSpPr>
      <xdr:spPr>
        <a:xfrm>
          <a:off x="10515600" y="180786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53518</xdr:rowOff>
    </xdr:from>
    <xdr:to>
      <xdr:col>55</xdr:col>
      <xdr:colOff>50800</xdr:colOff>
      <xdr:row>106</xdr:row>
      <xdr:rowOff>155118</xdr:rowOff>
    </xdr:to>
    <xdr:sp macro="" textlink="">
      <xdr:nvSpPr>
        <xdr:cNvPr id="405" name="フローチャート: 判断 404"/>
        <xdr:cNvSpPr/>
      </xdr:nvSpPr>
      <xdr:spPr>
        <a:xfrm>
          <a:off x="10426700" y="1822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29415</xdr:rowOff>
    </xdr:from>
    <xdr:to>
      <xdr:col>50</xdr:col>
      <xdr:colOff>165100</xdr:colOff>
      <xdr:row>106</xdr:row>
      <xdr:rowOff>131015</xdr:rowOff>
    </xdr:to>
    <xdr:sp macro="" textlink="">
      <xdr:nvSpPr>
        <xdr:cNvPr id="406" name="フローチャート: 判断 405"/>
        <xdr:cNvSpPr/>
      </xdr:nvSpPr>
      <xdr:spPr>
        <a:xfrm>
          <a:off x="9588500" y="182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108474</xdr:rowOff>
    </xdr:from>
    <xdr:to>
      <xdr:col>46</xdr:col>
      <xdr:colOff>38100</xdr:colOff>
      <xdr:row>107</xdr:row>
      <xdr:rowOff>38624</xdr:rowOff>
    </xdr:to>
    <xdr:sp macro="" textlink="">
      <xdr:nvSpPr>
        <xdr:cNvPr id="407" name="フローチャート: 判断 406"/>
        <xdr:cNvSpPr/>
      </xdr:nvSpPr>
      <xdr:spPr>
        <a:xfrm>
          <a:off x="8699500" y="1828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151061</xdr:rowOff>
    </xdr:from>
    <xdr:to>
      <xdr:col>41</xdr:col>
      <xdr:colOff>101600</xdr:colOff>
      <xdr:row>107</xdr:row>
      <xdr:rowOff>81211</xdr:rowOff>
    </xdr:to>
    <xdr:sp macro="" textlink="">
      <xdr:nvSpPr>
        <xdr:cNvPr id="408" name="フローチャート: 判断 407"/>
        <xdr:cNvSpPr/>
      </xdr:nvSpPr>
      <xdr:spPr>
        <a:xfrm>
          <a:off x="7810500" y="1832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9" name="テキスト ボックス 40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0" name="テキスト ボックス 40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1" name="テキスト ボックス 41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2" name="テキスト ボックス 41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3" name="テキスト ボックス 41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11978</xdr:rowOff>
    </xdr:from>
    <xdr:to>
      <xdr:col>55</xdr:col>
      <xdr:colOff>50800</xdr:colOff>
      <xdr:row>107</xdr:row>
      <xdr:rowOff>113578</xdr:rowOff>
    </xdr:to>
    <xdr:sp macro="" textlink="">
      <xdr:nvSpPr>
        <xdr:cNvPr id="414" name="楕円 413"/>
        <xdr:cNvSpPr/>
      </xdr:nvSpPr>
      <xdr:spPr>
        <a:xfrm>
          <a:off x="10426700" y="1835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98355</xdr:rowOff>
    </xdr:from>
    <xdr:ext cx="599010" cy="259045"/>
    <xdr:sp macro="" textlink="">
      <xdr:nvSpPr>
        <xdr:cNvPr id="415" name="【港湾・漁港】&#10;一人当たり有形固定資産（償却資産）額該当値テキスト"/>
        <xdr:cNvSpPr txBox="1"/>
      </xdr:nvSpPr>
      <xdr:spPr>
        <a:xfrm>
          <a:off x="10515600" y="18272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13325</xdr:rowOff>
    </xdr:from>
    <xdr:to>
      <xdr:col>50</xdr:col>
      <xdr:colOff>165100</xdr:colOff>
      <xdr:row>107</xdr:row>
      <xdr:rowOff>114925</xdr:rowOff>
    </xdr:to>
    <xdr:sp macro="" textlink="">
      <xdr:nvSpPr>
        <xdr:cNvPr id="416" name="楕円 415"/>
        <xdr:cNvSpPr/>
      </xdr:nvSpPr>
      <xdr:spPr>
        <a:xfrm>
          <a:off x="9588500" y="1835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62778</xdr:rowOff>
    </xdr:from>
    <xdr:to>
      <xdr:col>55</xdr:col>
      <xdr:colOff>0</xdr:colOff>
      <xdr:row>107</xdr:row>
      <xdr:rowOff>64125</xdr:rowOff>
    </xdr:to>
    <xdr:cxnSp macro="">
      <xdr:nvCxnSpPr>
        <xdr:cNvPr id="417" name="直線コネクタ 416"/>
        <xdr:cNvCxnSpPr/>
      </xdr:nvCxnSpPr>
      <xdr:spPr>
        <a:xfrm flipV="1">
          <a:off x="9639300" y="18407928"/>
          <a:ext cx="838200" cy="1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14573</xdr:rowOff>
    </xdr:from>
    <xdr:to>
      <xdr:col>46</xdr:col>
      <xdr:colOff>38100</xdr:colOff>
      <xdr:row>107</xdr:row>
      <xdr:rowOff>116173</xdr:rowOff>
    </xdr:to>
    <xdr:sp macro="" textlink="">
      <xdr:nvSpPr>
        <xdr:cNvPr id="418" name="楕円 417"/>
        <xdr:cNvSpPr/>
      </xdr:nvSpPr>
      <xdr:spPr>
        <a:xfrm>
          <a:off x="8699500" y="1835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64125</xdr:rowOff>
    </xdr:from>
    <xdr:to>
      <xdr:col>50</xdr:col>
      <xdr:colOff>114300</xdr:colOff>
      <xdr:row>107</xdr:row>
      <xdr:rowOff>65373</xdr:rowOff>
    </xdr:to>
    <xdr:cxnSp macro="">
      <xdr:nvCxnSpPr>
        <xdr:cNvPr id="419" name="直線コネクタ 418"/>
        <xdr:cNvCxnSpPr/>
      </xdr:nvCxnSpPr>
      <xdr:spPr>
        <a:xfrm flipV="1">
          <a:off x="8750300" y="18409275"/>
          <a:ext cx="889000" cy="1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147542</xdr:rowOff>
    </xdr:from>
    <xdr:ext cx="599010" cy="259045"/>
    <xdr:sp macro="" textlink="">
      <xdr:nvSpPr>
        <xdr:cNvPr id="420" name="n_1aveValue【港湾・漁港】&#10;一人当たり有形固定資産（償却資産）額"/>
        <xdr:cNvSpPr txBox="1"/>
      </xdr:nvSpPr>
      <xdr:spPr>
        <a:xfrm>
          <a:off x="9327095" y="17978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55151</xdr:rowOff>
    </xdr:from>
    <xdr:ext cx="599010" cy="259045"/>
    <xdr:sp macro="" textlink="">
      <xdr:nvSpPr>
        <xdr:cNvPr id="421" name="n_2aveValue【港湾・漁港】&#10;一人当たり有形固定資産（償却資産）額"/>
        <xdr:cNvSpPr txBox="1"/>
      </xdr:nvSpPr>
      <xdr:spPr>
        <a:xfrm>
          <a:off x="8450795" y="1805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97738</xdr:rowOff>
    </xdr:from>
    <xdr:ext cx="599010" cy="259045"/>
    <xdr:sp macro="" textlink="">
      <xdr:nvSpPr>
        <xdr:cNvPr id="422" name="n_3aveValue【港湾・漁港】&#10;一人当たり有形固定資産（償却資産）額"/>
        <xdr:cNvSpPr txBox="1"/>
      </xdr:nvSpPr>
      <xdr:spPr>
        <a:xfrm>
          <a:off x="7561795" y="18099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106052</xdr:rowOff>
    </xdr:from>
    <xdr:ext cx="599010" cy="259045"/>
    <xdr:sp macro="" textlink="">
      <xdr:nvSpPr>
        <xdr:cNvPr id="423" name="n_1mainValue【港湾・漁港】&#10;一人当たり有形固定資産（償却資産）額"/>
        <xdr:cNvSpPr txBox="1"/>
      </xdr:nvSpPr>
      <xdr:spPr>
        <a:xfrm>
          <a:off x="9327095" y="18451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107300</xdr:rowOff>
    </xdr:from>
    <xdr:ext cx="599010" cy="259045"/>
    <xdr:sp macro="" textlink="">
      <xdr:nvSpPr>
        <xdr:cNvPr id="424" name="n_2mainValue【港湾・漁港】&#10;一人当たり有形固定資産（償却資産）額"/>
        <xdr:cNvSpPr txBox="1"/>
      </xdr:nvSpPr>
      <xdr:spPr>
        <a:xfrm>
          <a:off x="8450795" y="18452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5" name="正方形/長方形 42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6" name="正方形/長方形 42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7" name="正方形/長方形 42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8" name="正方形/長方形 42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9" name="正方形/長方形 42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0" name="正方形/長方形 42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1" name="正方形/長方形 43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2" name="正方形/長方形 43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3" name="テキスト ボックス 43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4" name="直線コネクタ 43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35" name="テキスト ボックス 434"/>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36" name="直線コネクタ 43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37" name="テキスト ボックス 436"/>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38" name="直線コネクタ 43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39" name="テキスト ボックス 43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40" name="直線コネクタ 43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41" name="テキスト ボックス 44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42" name="直線コネクタ 44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43" name="テキスト ボックス 44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44" name="直線コネクタ 44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45" name="テキスト ボックス 444"/>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6" name="直線コネクタ 44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47" name="テキスト ボックス 44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118110</xdr:rowOff>
    </xdr:from>
    <xdr:to>
      <xdr:col>85</xdr:col>
      <xdr:colOff>126364</xdr:colOff>
      <xdr:row>42</xdr:row>
      <xdr:rowOff>19050</xdr:rowOff>
    </xdr:to>
    <xdr:cxnSp macro="">
      <xdr:nvCxnSpPr>
        <xdr:cNvPr id="449" name="直線コネクタ 448"/>
        <xdr:cNvCxnSpPr/>
      </xdr:nvCxnSpPr>
      <xdr:spPr>
        <a:xfrm flipV="1">
          <a:off x="16318864" y="577596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450" name="【認定こども園・幼稚園・保育所】&#10;有形固定資産減価償却率最小値テキスト"/>
        <xdr:cNvSpPr txBox="1"/>
      </xdr:nvSpPr>
      <xdr:spPr>
        <a:xfrm>
          <a:off x="16357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451" name="直線コネクタ 450"/>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64787</xdr:rowOff>
    </xdr:from>
    <xdr:ext cx="405111" cy="259045"/>
    <xdr:sp macro="" textlink="">
      <xdr:nvSpPr>
        <xdr:cNvPr id="452" name="【認定こども園・幼稚園・保育所】&#10;有形固定資産減価償却率最大値テキスト"/>
        <xdr:cNvSpPr txBox="1"/>
      </xdr:nvSpPr>
      <xdr:spPr>
        <a:xfrm>
          <a:off x="16357600" y="555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118110</xdr:rowOff>
    </xdr:from>
    <xdr:to>
      <xdr:col>86</xdr:col>
      <xdr:colOff>25400</xdr:colOff>
      <xdr:row>33</xdr:row>
      <xdr:rowOff>118110</xdr:rowOff>
    </xdr:to>
    <xdr:cxnSp macro="">
      <xdr:nvCxnSpPr>
        <xdr:cNvPr id="453" name="直線コネクタ 452"/>
        <xdr:cNvCxnSpPr/>
      </xdr:nvCxnSpPr>
      <xdr:spPr>
        <a:xfrm>
          <a:off x="16230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71137</xdr:rowOff>
    </xdr:from>
    <xdr:ext cx="405111" cy="259045"/>
    <xdr:sp macro="" textlink="">
      <xdr:nvSpPr>
        <xdr:cNvPr id="454" name="【認定こども園・幼稚園・保育所】&#10;有形固定資産減価償却率平均値テキスト"/>
        <xdr:cNvSpPr txBox="1"/>
      </xdr:nvSpPr>
      <xdr:spPr>
        <a:xfrm>
          <a:off x="16357600" y="641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455" name="フローチャート: 判断 454"/>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36830</xdr:rowOff>
    </xdr:from>
    <xdr:to>
      <xdr:col>81</xdr:col>
      <xdr:colOff>101600</xdr:colOff>
      <xdr:row>38</xdr:row>
      <xdr:rowOff>138430</xdr:rowOff>
    </xdr:to>
    <xdr:sp macro="" textlink="">
      <xdr:nvSpPr>
        <xdr:cNvPr id="456" name="フローチャート: 判断 455"/>
        <xdr:cNvSpPr/>
      </xdr:nvSpPr>
      <xdr:spPr>
        <a:xfrm>
          <a:off x="15430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61595</xdr:rowOff>
    </xdr:from>
    <xdr:to>
      <xdr:col>76</xdr:col>
      <xdr:colOff>165100</xdr:colOff>
      <xdr:row>38</xdr:row>
      <xdr:rowOff>163195</xdr:rowOff>
    </xdr:to>
    <xdr:sp macro="" textlink="">
      <xdr:nvSpPr>
        <xdr:cNvPr id="457" name="フローチャート: 判断 456"/>
        <xdr:cNvSpPr/>
      </xdr:nvSpPr>
      <xdr:spPr>
        <a:xfrm>
          <a:off x="14541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145415</xdr:rowOff>
    </xdr:from>
    <xdr:to>
      <xdr:col>72</xdr:col>
      <xdr:colOff>38100</xdr:colOff>
      <xdr:row>38</xdr:row>
      <xdr:rowOff>75565</xdr:rowOff>
    </xdr:to>
    <xdr:sp macro="" textlink="">
      <xdr:nvSpPr>
        <xdr:cNvPr id="458" name="フローチャート: 判断 457"/>
        <xdr:cNvSpPr/>
      </xdr:nvSpPr>
      <xdr:spPr>
        <a:xfrm>
          <a:off x="13652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59" name="テキスト ボックス 45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0" name="テキスト ボックス 45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1" name="テキスト ボックス 46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2" name="テキスト ボックス 46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3" name="テキスト ボックス 46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4445</xdr:rowOff>
    </xdr:from>
    <xdr:to>
      <xdr:col>85</xdr:col>
      <xdr:colOff>177800</xdr:colOff>
      <xdr:row>39</xdr:row>
      <xdr:rowOff>106045</xdr:rowOff>
    </xdr:to>
    <xdr:sp macro="" textlink="">
      <xdr:nvSpPr>
        <xdr:cNvPr id="464" name="楕円 463"/>
        <xdr:cNvSpPr/>
      </xdr:nvSpPr>
      <xdr:spPr>
        <a:xfrm>
          <a:off x="16268700" y="669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154322</xdr:rowOff>
    </xdr:from>
    <xdr:ext cx="405111" cy="259045"/>
    <xdr:sp macro="" textlink="">
      <xdr:nvSpPr>
        <xdr:cNvPr id="465" name="【認定こども園・幼稚園・保育所】&#10;有形固定資産減価償却率該当値テキスト"/>
        <xdr:cNvSpPr txBox="1"/>
      </xdr:nvSpPr>
      <xdr:spPr>
        <a:xfrm>
          <a:off x="16357600"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61595</xdr:rowOff>
    </xdr:from>
    <xdr:to>
      <xdr:col>81</xdr:col>
      <xdr:colOff>101600</xdr:colOff>
      <xdr:row>39</xdr:row>
      <xdr:rowOff>163195</xdr:rowOff>
    </xdr:to>
    <xdr:sp macro="" textlink="">
      <xdr:nvSpPr>
        <xdr:cNvPr id="466" name="楕円 465"/>
        <xdr:cNvSpPr/>
      </xdr:nvSpPr>
      <xdr:spPr>
        <a:xfrm>
          <a:off x="15430500" y="674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55245</xdr:rowOff>
    </xdr:from>
    <xdr:to>
      <xdr:col>85</xdr:col>
      <xdr:colOff>127000</xdr:colOff>
      <xdr:row>39</xdr:row>
      <xdr:rowOff>112395</xdr:rowOff>
    </xdr:to>
    <xdr:cxnSp macro="">
      <xdr:nvCxnSpPr>
        <xdr:cNvPr id="467" name="直線コネクタ 466"/>
        <xdr:cNvCxnSpPr/>
      </xdr:nvCxnSpPr>
      <xdr:spPr>
        <a:xfrm flipV="1">
          <a:off x="15481300" y="674179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114935</xdr:rowOff>
    </xdr:from>
    <xdr:to>
      <xdr:col>76</xdr:col>
      <xdr:colOff>165100</xdr:colOff>
      <xdr:row>40</xdr:row>
      <xdr:rowOff>45085</xdr:rowOff>
    </xdr:to>
    <xdr:sp macro="" textlink="">
      <xdr:nvSpPr>
        <xdr:cNvPr id="468" name="楕円 467"/>
        <xdr:cNvSpPr/>
      </xdr:nvSpPr>
      <xdr:spPr>
        <a:xfrm>
          <a:off x="14541500" y="680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112395</xdr:rowOff>
    </xdr:from>
    <xdr:to>
      <xdr:col>81</xdr:col>
      <xdr:colOff>50800</xdr:colOff>
      <xdr:row>39</xdr:row>
      <xdr:rowOff>165735</xdr:rowOff>
    </xdr:to>
    <xdr:cxnSp macro="">
      <xdr:nvCxnSpPr>
        <xdr:cNvPr id="469" name="直線コネクタ 468"/>
        <xdr:cNvCxnSpPr/>
      </xdr:nvCxnSpPr>
      <xdr:spPr>
        <a:xfrm flipV="1">
          <a:off x="14592300" y="679894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154957</xdr:rowOff>
    </xdr:from>
    <xdr:ext cx="405111" cy="259045"/>
    <xdr:sp macro="" textlink="">
      <xdr:nvSpPr>
        <xdr:cNvPr id="470" name="n_1aveValue【認定こども園・幼稚園・保育所】&#10;有形固定資産減価償却率"/>
        <xdr:cNvSpPr txBox="1"/>
      </xdr:nvSpPr>
      <xdr:spPr>
        <a:xfrm>
          <a:off x="152660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8272</xdr:rowOff>
    </xdr:from>
    <xdr:ext cx="405111" cy="259045"/>
    <xdr:sp macro="" textlink="">
      <xdr:nvSpPr>
        <xdr:cNvPr id="471" name="n_2aveValue【認定こども園・幼稚園・保育所】&#10;有形固定資産減価償却率"/>
        <xdr:cNvSpPr txBox="1"/>
      </xdr:nvSpPr>
      <xdr:spPr>
        <a:xfrm>
          <a:off x="14389744" y="635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92092</xdr:rowOff>
    </xdr:from>
    <xdr:ext cx="405111" cy="259045"/>
    <xdr:sp macro="" textlink="">
      <xdr:nvSpPr>
        <xdr:cNvPr id="472" name="n_3aveValue【認定こども園・幼稚園・保育所】&#10;有形固定資産減価償却率"/>
        <xdr:cNvSpPr txBox="1"/>
      </xdr:nvSpPr>
      <xdr:spPr>
        <a:xfrm>
          <a:off x="13500744"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154322</xdr:rowOff>
    </xdr:from>
    <xdr:ext cx="405111" cy="259045"/>
    <xdr:sp macro="" textlink="">
      <xdr:nvSpPr>
        <xdr:cNvPr id="473" name="n_1mainValue【認定こども園・幼稚園・保育所】&#10;有形固定資産減価償却率"/>
        <xdr:cNvSpPr txBox="1"/>
      </xdr:nvSpPr>
      <xdr:spPr>
        <a:xfrm>
          <a:off x="15266044" y="684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36212</xdr:rowOff>
    </xdr:from>
    <xdr:ext cx="405111" cy="259045"/>
    <xdr:sp macro="" textlink="">
      <xdr:nvSpPr>
        <xdr:cNvPr id="474" name="n_2mainValue【認定こども園・幼稚園・保育所】&#10;有形固定資産減価償却率"/>
        <xdr:cNvSpPr txBox="1"/>
      </xdr:nvSpPr>
      <xdr:spPr>
        <a:xfrm>
          <a:off x="14389744" y="689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5" name="正方形/長方形 47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6" name="正方形/長方形 47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7" name="正方形/長方形 47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8" name="正方形/長方形 47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9" name="正方形/長方形 47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0" name="正方形/長方形 47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1" name="正方形/長方形 48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2" name="正方形/長方形 48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3" name="テキスト ボックス 48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4" name="直線コネクタ 48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85" name="直線コネクタ 484"/>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86" name="テキスト ボックス 485"/>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87" name="直線コネクタ 486"/>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88" name="テキスト ボックス 487"/>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89" name="直線コネクタ 488"/>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90" name="テキスト ボックス 489"/>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91" name="直線コネクタ 490"/>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92" name="テキスト ボックス 491"/>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93" name="直線コネクタ 492"/>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94" name="テキスト ボックス 493"/>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95" name="直線コネクタ 494"/>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96" name="テキスト ボックス 495"/>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7" name="直線コネクタ 49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98" name="テキスト ボックス 49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84364</xdr:rowOff>
    </xdr:from>
    <xdr:to>
      <xdr:col>116</xdr:col>
      <xdr:colOff>62864</xdr:colOff>
      <xdr:row>42</xdr:row>
      <xdr:rowOff>50074</xdr:rowOff>
    </xdr:to>
    <xdr:cxnSp macro="">
      <xdr:nvCxnSpPr>
        <xdr:cNvPr id="500" name="直線コネクタ 499"/>
        <xdr:cNvCxnSpPr/>
      </xdr:nvCxnSpPr>
      <xdr:spPr>
        <a:xfrm flipV="1">
          <a:off x="22160864" y="574221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53901</xdr:rowOff>
    </xdr:from>
    <xdr:ext cx="469744" cy="259045"/>
    <xdr:sp macro="" textlink="">
      <xdr:nvSpPr>
        <xdr:cNvPr id="501" name="【認定こども園・幼稚園・保育所】&#10;一人当たり面積最小値テキスト"/>
        <xdr:cNvSpPr txBox="1"/>
      </xdr:nvSpPr>
      <xdr:spPr>
        <a:xfrm>
          <a:off x="22199600" y="725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50074</xdr:rowOff>
    </xdr:from>
    <xdr:to>
      <xdr:col>116</xdr:col>
      <xdr:colOff>152400</xdr:colOff>
      <xdr:row>42</xdr:row>
      <xdr:rowOff>50074</xdr:rowOff>
    </xdr:to>
    <xdr:cxnSp macro="">
      <xdr:nvCxnSpPr>
        <xdr:cNvPr id="502" name="直線コネクタ 501"/>
        <xdr:cNvCxnSpPr/>
      </xdr:nvCxnSpPr>
      <xdr:spPr>
        <a:xfrm>
          <a:off x="22072600" y="725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31041</xdr:rowOff>
    </xdr:from>
    <xdr:ext cx="469744" cy="259045"/>
    <xdr:sp macro="" textlink="">
      <xdr:nvSpPr>
        <xdr:cNvPr id="503" name="【認定こども園・幼稚園・保育所】&#10;一人当たり面積最大値テキスト"/>
        <xdr:cNvSpPr txBox="1"/>
      </xdr:nvSpPr>
      <xdr:spPr>
        <a:xfrm>
          <a:off x="22199600" y="551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84364</xdr:rowOff>
    </xdr:from>
    <xdr:to>
      <xdr:col>116</xdr:col>
      <xdr:colOff>152400</xdr:colOff>
      <xdr:row>33</xdr:row>
      <xdr:rowOff>84364</xdr:rowOff>
    </xdr:to>
    <xdr:cxnSp macro="">
      <xdr:nvCxnSpPr>
        <xdr:cNvPr id="504" name="直線コネクタ 503"/>
        <xdr:cNvCxnSpPr/>
      </xdr:nvCxnSpPr>
      <xdr:spPr>
        <a:xfrm>
          <a:off x="22072600" y="574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119760</xdr:rowOff>
    </xdr:from>
    <xdr:ext cx="469744" cy="259045"/>
    <xdr:sp macro="" textlink="">
      <xdr:nvSpPr>
        <xdr:cNvPr id="505" name="【認定こども園・幼稚園・保育所】&#10;一人当たり面積平均値テキスト"/>
        <xdr:cNvSpPr txBox="1"/>
      </xdr:nvSpPr>
      <xdr:spPr>
        <a:xfrm>
          <a:off x="22199600" y="68063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141333</xdr:rowOff>
    </xdr:from>
    <xdr:to>
      <xdr:col>116</xdr:col>
      <xdr:colOff>114300</xdr:colOff>
      <xdr:row>40</xdr:row>
      <xdr:rowOff>71483</xdr:rowOff>
    </xdr:to>
    <xdr:sp macro="" textlink="">
      <xdr:nvSpPr>
        <xdr:cNvPr id="506" name="フローチャート: 判断 505"/>
        <xdr:cNvSpPr/>
      </xdr:nvSpPr>
      <xdr:spPr>
        <a:xfrm>
          <a:off x="22110700" y="6827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79284</xdr:rowOff>
    </xdr:from>
    <xdr:to>
      <xdr:col>112</xdr:col>
      <xdr:colOff>38100</xdr:colOff>
      <xdr:row>40</xdr:row>
      <xdr:rowOff>9434</xdr:rowOff>
    </xdr:to>
    <xdr:sp macro="" textlink="">
      <xdr:nvSpPr>
        <xdr:cNvPr id="507" name="フローチャート: 判断 506"/>
        <xdr:cNvSpPr/>
      </xdr:nvSpPr>
      <xdr:spPr>
        <a:xfrm>
          <a:off x="21272500" y="676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72753</xdr:rowOff>
    </xdr:from>
    <xdr:to>
      <xdr:col>107</xdr:col>
      <xdr:colOff>101600</xdr:colOff>
      <xdr:row>40</xdr:row>
      <xdr:rowOff>2903</xdr:rowOff>
    </xdr:to>
    <xdr:sp macro="" textlink="">
      <xdr:nvSpPr>
        <xdr:cNvPr id="508" name="フローチャート: 判断 507"/>
        <xdr:cNvSpPr/>
      </xdr:nvSpPr>
      <xdr:spPr>
        <a:xfrm>
          <a:off x="20383500" y="67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134801</xdr:rowOff>
    </xdr:from>
    <xdr:to>
      <xdr:col>102</xdr:col>
      <xdr:colOff>165100</xdr:colOff>
      <xdr:row>40</xdr:row>
      <xdr:rowOff>64951</xdr:rowOff>
    </xdr:to>
    <xdr:sp macro="" textlink="">
      <xdr:nvSpPr>
        <xdr:cNvPr id="509" name="フローチャート: 判断 508"/>
        <xdr:cNvSpPr/>
      </xdr:nvSpPr>
      <xdr:spPr>
        <a:xfrm>
          <a:off x="19494500" y="682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10" name="テキスト ボックス 50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1" name="テキスト ボックス 51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2" name="テキスト ボックス 51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3" name="テキスト ボックス 51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4" name="テキスト ボックス 51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115207</xdr:rowOff>
    </xdr:from>
    <xdr:to>
      <xdr:col>116</xdr:col>
      <xdr:colOff>114300</xdr:colOff>
      <xdr:row>36</xdr:row>
      <xdr:rowOff>45357</xdr:rowOff>
    </xdr:to>
    <xdr:sp macro="" textlink="">
      <xdr:nvSpPr>
        <xdr:cNvPr id="515" name="楕円 514"/>
        <xdr:cNvSpPr/>
      </xdr:nvSpPr>
      <xdr:spPr>
        <a:xfrm>
          <a:off x="22110700" y="611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138084</xdr:rowOff>
    </xdr:from>
    <xdr:ext cx="469744" cy="259045"/>
    <xdr:sp macro="" textlink="">
      <xdr:nvSpPr>
        <xdr:cNvPr id="516" name="【認定こども園・幼稚園・保育所】&#10;一人当たり面積該当値テキスト"/>
        <xdr:cNvSpPr txBox="1"/>
      </xdr:nvSpPr>
      <xdr:spPr>
        <a:xfrm>
          <a:off x="22199600" y="596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31931</xdr:rowOff>
    </xdr:from>
    <xdr:to>
      <xdr:col>112</xdr:col>
      <xdr:colOff>38100</xdr:colOff>
      <xdr:row>36</xdr:row>
      <xdr:rowOff>133531</xdr:rowOff>
    </xdr:to>
    <xdr:sp macro="" textlink="">
      <xdr:nvSpPr>
        <xdr:cNvPr id="517" name="楕円 516"/>
        <xdr:cNvSpPr/>
      </xdr:nvSpPr>
      <xdr:spPr>
        <a:xfrm>
          <a:off x="21272500" y="620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166007</xdr:rowOff>
    </xdr:from>
    <xdr:to>
      <xdr:col>116</xdr:col>
      <xdr:colOff>63500</xdr:colOff>
      <xdr:row>36</xdr:row>
      <xdr:rowOff>82731</xdr:rowOff>
    </xdr:to>
    <xdr:cxnSp macro="">
      <xdr:nvCxnSpPr>
        <xdr:cNvPr id="518" name="直線コネクタ 517"/>
        <xdr:cNvCxnSpPr/>
      </xdr:nvCxnSpPr>
      <xdr:spPr>
        <a:xfrm flipV="1">
          <a:off x="21323300" y="6166757"/>
          <a:ext cx="8382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51526</xdr:rowOff>
    </xdr:from>
    <xdr:to>
      <xdr:col>107</xdr:col>
      <xdr:colOff>101600</xdr:colOff>
      <xdr:row>36</xdr:row>
      <xdr:rowOff>153126</xdr:rowOff>
    </xdr:to>
    <xdr:sp macro="" textlink="">
      <xdr:nvSpPr>
        <xdr:cNvPr id="519" name="楕円 518"/>
        <xdr:cNvSpPr/>
      </xdr:nvSpPr>
      <xdr:spPr>
        <a:xfrm>
          <a:off x="20383500" y="622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82731</xdr:rowOff>
    </xdr:from>
    <xdr:to>
      <xdr:col>111</xdr:col>
      <xdr:colOff>177800</xdr:colOff>
      <xdr:row>36</xdr:row>
      <xdr:rowOff>102326</xdr:rowOff>
    </xdr:to>
    <xdr:cxnSp macro="">
      <xdr:nvCxnSpPr>
        <xdr:cNvPr id="520" name="直線コネクタ 519"/>
        <xdr:cNvCxnSpPr/>
      </xdr:nvCxnSpPr>
      <xdr:spPr>
        <a:xfrm flipV="1">
          <a:off x="20434300" y="625493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561</xdr:rowOff>
    </xdr:from>
    <xdr:ext cx="469744" cy="259045"/>
    <xdr:sp macro="" textlink="">
      <xdr:nvSpPr>
        <xdr:cNvPr id="521" name="n_1aveValue【認定こども園・幼稚園・保育所】&#10;一人当たり面積"/>
        <xdr:cNvSpPr txBox="1"/>
      </xdr:nvSpPr>
      <xdr:spPr>
        <a:xfrm>
          <a:off x="21075727" y="685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165480</xdr:rowOff>
    </xdr:from>
    <xdr:ext cx="469744" cy="259045"/>
    <xdr:sp macro="" textlink="">
      <xdr:nvSpPr>
        <xdr:cNvPr id="522" name="n_2aveValue【認定こども園・幼稚園・保育所】&#10;一人当たり面積"/>
        <xdr:cNvSpPr txBox="1"/>
      </xdr:nvSpPr>
      <xdr:spPr>
        <a:xfrm>
          <a:off x="20199427" y="685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81478</xdr:rowOff>
    </xdr:from>
    <xdr:ext cx="469744" cy="259045"/>
    <xdr:sp macro="" textlink="">
      <xdr:nvSpPr>
        <xdr:cNvPr id="523" name="n_3aveValue【認定こども園・幼稚園・保育所】&#10;一人当たり面積"/>
        <xdr:cNvSpPr txBox="1"/>
      </xdr:nvSpPr>
      <xdr:spPr>
        <a:xfrm>
          <a:off x="19310427" y="659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150058</xdr:rowOff>
    </xdr:from>
    <xdr:ext cx="469744" cy="259045"/>
    <xdr:sp macro="" textlink="">
      <xdr:nvSpPr>
        <xdr:cNvPr id="524" name="n_1mainValue【認定こども園・幼稚園・保育所】&#10;一人当たり面積"/>
        <xdr:cNvSpPr txBox="1"/>
      </xdr:nvSpPr>
      <xdr:spPr>
        <a:xfrm>
          <a:off x="21075727" y="597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169653</xdr:rowOff>
    </xdr:from>
    <xdr:ext cx="469744" cy="259045"/>
    <xdr:sp macro="" textlink="">
      <xdr:nvSpPr>
        <xdr:cNvPr id="525" name="n_2mainValue【認定こども園・幼稚園・保育所】&#10;一人当たり面積"/>
        <xdr:cNvSpPr txBox="1"/>
      </xdr:nvSpPr>
      <xdr:spPr>
        <a:xfrm>
          <a:off x="20199427" y="5998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6" name="正方形/長方形 52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7" name="正方形/長方形 52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8" name="正方形/長方形 52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9" name="正方形/長方形 52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30" name="正方形/長方形 52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31" name="正方形/長方形 53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2" name="正方形/長方形 53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3" name="正方形/長方形 53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4" name="テキスト ボックス 53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5" name="直線コネクタ 53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36" name="テキスト ボックス 535"/>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37" name="直線コネクタ 536"/>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38" name="テキスト ボックス 537"/>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39" name="直線コネクタ 538"/>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40" name="テキスト ボックス 539"/>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41" name="直線コネクタ 540"/>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42" name="テキスト ボックス 541"/>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43" name="直線コネクタ 542"/>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44" name="テキスト ボックス 543"/>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5" name="直線コネクタ 54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46" name="テキスト ボックス 54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107442</xdr:rowOff>
    </xdr:from>
    <xdr:to>
      <xdr:col>85</xdr:col>
      <xdr:colOff>126364</xdr:colOff>
      <xdr:row>62</xdr:row>
      <xdr:rowOff>148590</xdr:rowOff>
    </xdr:to>
    <xdr:cxnSp macro="">
      <xdr:nvCxnSpPr>
        <xdr:cNvPr id="548" name="直線コネクタ 547"/>
        <xdr:cNvCxnSpPr/>
      </xdr:nvCxnSpPr>
      <xdr:spPr>
        <a:xfrm flipV="1">
          <a:off x="16318864" y="9537192"/>
          <a:ext cx="0" cy="1241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152417</xdr:rowOff>
    </xdr:from>
    <xdr:ext cx="405111" cy="259045"/>
    <xdr:sp macro="" textlink="">
      <xdr:nvSpPr>
        <xdr:cNvPr id="549" name="【学校施設】&#10;有形固定資産減価償却率最小値テキスト"/>
        <xdr:cNvSpPr txBox="1"/>
      </xdr:nvSpPr>
      <xdr:spPr>
        <a:xfrm>
          <a:off x="16357600" y="1078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148590</xdr:rowOff>
    </xdr:from>
    <xdr:to>
      <xdr:col>86</xdr:col>
      <xdr:colOff>25400</xdr:colOff>
      <xdr:row>62</xdr:row>
      <xdr:rowOff>148590</xdr:rowOff>
    </xdr:to>
    <xdr:cxnSp macro="">
      <xdr:nvCxnSpPr>
        <xdr:cNvPr id="550" name="直線コネクタ 549"/>
        <xdr:cNvCxnSpPr/>
      </xdr:nvCxnSpPr>
      <xdr:spPr>
        <a:xfrm>
          <a:off x="16230600" y="1077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54119</xdr:rowOff>
    </xdr:from>
    <xdr:ext cx="405111" cy="259045"/>
    <xdr:sp macro="" textlink="">
      <xdr:nvSpPr>
        <xdr:cNvPr id="551" name="【学校施設】&#10;有形固定資産減価償却率最大値テキスト"/>
        <xdr:cNvSpPr txBox="1"/>
      </xdr:nvSpPr>
      <xdr:spPr>
        <a:xfrm>
          <a:off x="16357600" y="931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107442</xdr:rowOff>
    </xdr:from>
    <xdr:to>
      <xdr:col>86</xdr:col>
      <xdr:colOff>25400</xdr:colOff>
      <xdr:row>55</xdr:row>
      <xdr:rowOff>107442</xdr:rowOff>
    </xdr:to>
    <xdr:cxnSp macro="">
      <xdr:nvCxnSpPr>
        <xdr:cNvPr id="552" name="直線コネクタ 551"/>
        <xdr:cNvCxnSpPr/>
      </xdr:nvCxnSpPr>
      <xdr:spPr>
        <a:xfrm>
          <a:off x="16230600" y="953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132097</xdr:rowOff>
    </xdr:from>
    <xdr:ext cx="405111" cy="259045"/>
    <xdr:sp macro="" textlink="">
      <xdr:nvSpPr>
        <xdr:cNvPr id="553" name="【学校施設】&#10;有形固定資産減価償却率平均値テキスト"/>
        <xdr:cNvSpPr txBox="1"/>
      </xdr:nvSpPr>
      <xdr:spPr>
        <a:xfrm>
          <a:off x="16357600" y="990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109220</xdr:rowOff>
    </xdr:from>
    <xdr:to>
      <xdr:col>85</xdr:col>
      <xdr:colOff>177800</xdr:colOff>
      <xdr:row>59</xdr:row>
      <xdr:rowOff>39370</xdr:rowOff>
    </xdr:to>
    <xdr:sp macro="" textlink="">
      <xdr:nvSpPr>
        <xdr:cNvPr id="554" name="フローチャート: 判断 553"/>
        <xdr:cNvSpPr/>
      </xdr:nvSpPr>
      <xdr:spPr>
        <a:xfrm>
          <a:off x="162687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122936</xdr:rowOff>
    </xdr:from>
    <xdr:to>
      <xdr:col>81</xdr:col>
      <xdr:colOff>101600</xdr:colOff>
      <xdr:row>59</xdr:row>
      <xdr:rowOff>53086</xdr:rowOff>
    </xdr:to>
    <xdr:sp macro="" textlink="">
      <xdr:nvSpPr>
        <xdr:cNvPr id="555" name="フローチャート: 判断 554"/>
        <xdr:cNvSpPr/>
      </xdr:nvSpPr>
      <xdr:spPr>
        <a:xfrm>
          <a:off x="15430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129794</xdr:rowOff>
    </xdr:from>
    <xdr:to>
      <xdr:col>76</xdr:col>
      <xdr:colOff>165100</xdr:colOff>
      <xdr:row>59</xdr:row>
      <xdr:rowOff>59944</xdr:rowOff>
    </xdr:to>
    <xdr:sp macro="" textlink="">
      <xdr:nvSpPr>
        <xdr:cNvPr id="556" name="フローチャート: 判断 555"/>
        <xdr:cNvSpPr/>
      </xdr:nvSpPr>
      <xdr:spPr>
        <a:xfrm>
          <a:off x="14541500" y="1007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132080</xdr:rowOff>
    </xdr:from>
    <xdr:to>
      <xdr:col>72</xdr:col>
      <xdr:colOff>38100</xdr:colOff>
      <xdr:row>59</xdr:row>
      <xdr:rowOff>62230</xdr:rowOff>
    </xdr:to>
    <xdr:sp macro="" textlink="">
      <xdr:nvSpPr>
        <xdr:cNvPr id="557" name="フローチャート: 判断 556"/>
        <xdr:cNvSpPr/>
      </xdr:nvSpPr>
      <xdr:spPr>
        <a:xfrm>
          <a:off x="13652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8" name="テキスト ボックス 55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9" name="テキスト ボックス 55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60" name="テキスト ボックス 55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1" name="テキスト ボックス 56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2" name="テキスト ボックス 56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8636</xdr:rowOff>
    </xdr:from>
    <xdr:to>
      <xdr:col>85</xdr:col>
      <xdr:colOff>177800</xdr:colOff>
      <xdr:row>60</xdr:row>
      <xdr:rowOff>110236</xdr:rowOff>
    </xdr:to>
    <xdr:sp macro="" textlink="">
      <xdr:nvSpPr>
        <xdr:cNvPr id="563" name="楕円 562"/>
        <xdr:cNvSpPr/>
      </xdr:nvSpPr>
      <xdr:spPr>
        <a:xfrm>
          <a:off x="16268700" y="1029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158513</xdr:rowOff>
    </xdr:from>
    <xdr:ext cx="405111" cy="259045"/>
    <xdr:sp macro="" textlink="">
      <xdr:nvSpPr>
        <xdr:cNvPr id="564" name="【学校施設】&#10;有形固定資産減価償却率該当値テキスト"/>
        <xdr:cNvSpPr txBox="1"/>
      </xdr:nvSpPr>
      <xdr:spPr>
        <a:xfrm>
          <a:off x="16357600" y="1027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106934</xdr:rowOff>
    </xdr:from>
    <xdr:to>
      <xdr:col>81</xdr:col>
      <xdr:colOff>101600</xdr:colOff>
      <xdr:row>58</xdr:row>
      <xdr:rowOff>37084</xdr:rowOff>
    </xdr:to>
    <xdr:sp macro="" textlink="">
      <xdr:nvSpPr>
        <xdr:cNvPr id="565" name="楕円 564"/>
        <xdr:cNvSpPr/>
      </xdr:nvSpPr>
      <xdr:spPr>
        <a:xfrm>
          <a:off x="15430500" y="987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157734</xdr:rowOff>
    </xdr:from>
    <xdr:to>
      <xdr:col>85</xdr:col>
      <xdr:colOff>127000</xdr:colOff>
      <xdr:row>60</xdr:row>
      <xdr:rowOff>59436</xdr:rowOff>
    </xdr:to>
    <xdr:cxnSp macro="">
      <xdr:nvCxnSpPr>
        <xdr:cNvPr id="566" name="直線コネクタ 565"/>
        <xdr:cNvCxnSpPr/>
      </xdr:nvCxnSpPr>
      <xdr:spPr>
        <a:xfrm>
          <a:off x="15481300" y="9930384"/>
          <a:ext cx="838200" cy="41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58928</xdr:rowOff>
    </xdr:from>
    <xdr:to>
      <xdr:col>76</xdr:col>
      <xdr:colOff>165100</xdr:colOff>
      <xdr:row>57</xdr:row>
      <xdr:rowOff>160528</xdr:rowOff>
    </xdr:to>
    <xdr:sp macro="" textlink="">
      <xdr:nvSpPr>
        <xdr:cNvPr id="567" name="楕円 566"/>
        <xdr:cNvSpPr/>
      </xdr:nvSpPr>
      <xdr:spPr>
        <a:xfrm>
          <a:off x="14541500" y="983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109728</xdr:rowOff>
    </xdr:from>
    <xdr:to>
      <xdr:col>81</xdr:col>
      <xdr:colOff>50800</xdr:colOff>
      <xdr:row>57</xdr:row>
      <xdr:rowOff>157734</xdr:rowOff>
    </xdr:to>
    <xdr:cxnSp macro="">
      <xdr:nvCxnSpPr>
        <xdr:cNvPr id="568" name="直線コネクタ 567"/>
        <xdr:cNvCxnSpPr/>
      </xdr:nvCxnSpPr>
      <xdr:spPr>
        <a:xfrm>
          <a:off x="14592300" y="988237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44213</xdr:rowOff>
    </xdr:from>
    <xdr:ext cx="405111" cy="259045"/>
    <xdr:sp macro="" textlink="">
      <xdr:nvSpPr>
        <xdr:cNvPr id="569" name="n_1aveValue【学校施設】&#10;有形固定資産減価償却率"/>
        <xdr:cNvSpPr txBox="1"/>
      </xdr:nvSpPr>
      <xdr:spPr>
        <a:xfrm>
          <a:off x="15266044" y="1015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51071</xdr:rowOff>
    </xdr:from>
    <xdr:ext cx="405111" cy="259045"/>
    <xdr:sp macro="" textlink="">
      <xdr:nvSpPr>
        <xdr:cNvPr id="570" name="n_2aveValue【学校施設】&#10;有形固定資産減価償却率"/>
        <xdr:cNvSpPr txBox="1"/>
      </xdr:nvSpPr>
      <xdr:spPr>
        <a:xfrm>
          <a:off x="14389744" y="10166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78757</xdr:rowOff>
    </xdr:from>
    <xdr:ext cx="405111" cy="259045"/>
    <xdr:sp macro="" textlink="">
      <xdr:nvSpPr>
        <xdr:cNvPr id="571" name="n_3aveValue【学校施設】&#10;有形固定資産減価償却率"/>
        <xdr:cNvSpPr txBox="1"/>
      </xdr:nvSpPr>
      <xdr:spPr>
        <a:xfrm>
          <a:off x="13500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53611</xdr:rowOff>
    </xdr:from>
    <xdr:ext cx="405111" cy="259045"/>
    <xdr:sp macro="" textlink="">
      <xdr:nvSpPr>
        <xdr:cNvPr id="572" name="n_1mainValue【学校施設】&#10;有形固定資産減価償却率"/>
        <xdr:cNvSpPr txBox="1"/>
      </xdr:nvSpPr>
      <xdr:spPr>
        <a:xfrm>
          <a:off x="15266044" y="9654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5605</xdr:rowOff>
    </xdr:from>
    <xdr:ext cx="405111" cy="259045"/>
    <xdr:sp macro="" textlink="">
      <xdr:nvSpPr>
        <xdr:cNvPr id="573" name="n_2mainValue【学校施設】&#10;有形固定資産減価償却率"/>
        <xdr:cNvSpPr txBox="1"/>
      </xdr:nvSpPr>
      <xdr:spPr>
        <a:xfrm>
          <a:off x="14389744" y="9606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4" name="正方形/長方形 57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5" name="正方形/長方形 57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6" name="正方形/長方形 57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7" name="正方形/長方形 57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8" name="正方形/長方形 57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9" name="正方形/長方形 57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0" name="正方形/長方形 57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1" name="正方形/長方形 58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2" name="テキスト ボックス 58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3" name="直線コネクタ 58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4" name="直線コネクタ 58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5" name="テキスト ボックス 58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6" name="直線コネクタ 58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7" name="テキスト ボックス 58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8" name="直線コネクタ 58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9" name="テキスト ボックス 58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0" name="直線コネクタ 58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1" name="テキスト ボックス 59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2" name="直線コネクタ 59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3" name="テキスト ボックス 59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5" name="テキスト ボックス 59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64008</xdr:rowOff>
    </xdr:from>
    <xdr:to>
      <xdr:col>116</xdr:col>
      <xdr:colOff>62864</xdr:colOff>
      <xdr:row>64</xdr:row>
      <xdr:rowOff>68199</xdr:rowOff>
    </xdr:to>
    <xdr:cxnSp macro="">
      <xdr:nvCxnSpPr>
        <xdr:cNvPr id="597" name="直線コネクタ 596"/>
        <xdr:cNvCxnSpPr/>
      </xdr:nvCxnSpPr>
      <xdr:spPr>
        <a:xfrm flipV="1">
          <a:off x="22160864" y="9665208"/>
          <a:ext cx="0" cy="1375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72026</xdr:rowOff>
    </xdr:from>
    <xdr:ext cx="469744" cy="259045"/>
    <xdr:sp macro="" textlink="">
      <xdr:nvSpPr>
        <xdr:cNvPr id="598" name="【学校施設】&#10;一人当たり面積最小値テキスト"/>
        <xdr:cNvSpPr txBox="1"/>
      </xdr:nvSpPr>
      <xdr:spPr>
        <a:xfrm>
          <a:off x="22199600" y="11044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68199</xdr:rowOff>
    </xdr:from>
    <xdr:to>
      <xdr:col>116</xdr:col>
      <xdr:colOff>152400</xdr:colOff>
      <xdr:row>64</xdr:row>
      <xdr:rowOff>68199</xdr:rowOff>
    </xdr:to>
    <xdr:cxnSp macro="">
      <xdr:nvCxnSpPr>
        <xdr:cNvPr id="599" name="直線コネクタ 598"/>
        <xdr:cNvCxnSpPr/>
      </xdr:nvCxnSpPr>
      <xdr:spPr>
        <a:xfrm>
          <a:off x="22072600" y="11040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10685</xdr:rowOff>
    </xdr:from>
    <xdr:ext cx="469744" cy="259045"/>
    <xdr:sp macro="" textlink="">
      <xdr:nvSpPr>
        <xdr:cNvPr id="600" name="【学校施設】&#10;一人当たり面積最大値テキスト"/>
        <xdr:cNvSpPr txBox="1"/>
      </xdr:nvSpPr>
      <xdr:spPr>
        <a:xfrm>
          <a:off x="22199600" y="944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64008</xdr:rowOff>
    </xdr:from>
    <xdr:to>
      <xdr:col>116</xdr:col>
      <xdr:colOff>152400</xdr:colOff>
      <xdr:row>56</xdr:row>
      <xdr:rowOff>64008</xdr:rowOff>
    </xdr:to>
    <xdr:cxnSp macro="">
      <xdr:nvCxnSpPr>
        <xdr:cNvPr id="601" name="直線コネクタ 600"/>
        <xdr:cNvCxnSpPr/>
      </xdr:nvCxnSpPr>
      <xdr:spPr>
        <a:xfrm>
          <a:off x="22072600" y="966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68089</xdr:rowOff>
    </xdr:from>
    <xdr:ext cx="469744" cy="259045"/>
    <xdr:sp macro="" textlink="">
      <xdr:nvSpPr>
        <xdr:cNvPr id="602" name="【学校施設】&#10;一人当たり面積平均値テキスト"/>
        <xdr:cNvSpPr txBox="1"/>
      </xdr:nvSpPr>
      <xdr:spPr>
        <a:xfrm>
          <a:off x="22199600" y="10183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45212</xdr:rowOff>
    </xdr:from>
    <xdr:to>
      <xdr:col>116</xdr:col>
      <xdr:colOff>114300</xdr:colOff>
      <xdr:row>60</xdr:row>
      <xdr:rowOff>146812</xdr:rowOff>
    </xdr:to>
    <xdr:sp macro="" textlink="">
      <xdr:nvSpPr>
        <xdr:cNvPr id="603" name="フローチャート: 判断 602"/>
        <xdr:cNvSpPr/>
      </xdr:nvSpPr>
      <xdr:spPr>
        <a:xfrm>
          <a:off x="22110700" y="1033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35687</xdr:rowOff>
    </xdr:from>
    <xdr:to>
      <xdr:col>112</xdr:col>
      <xdr:colOff>38100</xdr:colOff>
      <xdr:row>60</xdr:row>
      <xdr:rowOff>137287</xdr:rowOff>
    </xdr:to>
    <xdr:sp macro="" textlink="">
      <xdr:nvSpPr>
        <xdr:cNvPr id="604" name="フローチャート: 判断 603"/>
        <xdr:cNvSpPr/>
      </xdr:nvSpPr>
      <xdr:spPr>
        <a:xfrm>
          <a:off x="21272500" y="10322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21209</xdr:rowOff>
    </xdr:from>
    <xdr:to>
      <xdr:col>107</xdr:col>
      <xdr:colOff>101600</xdr:colOff>
      <xdr:row>60</xdr:row>
      <xdr:rowOff>122809</xdr:rowOff>
    </xdr:to>
    <xdr:sp macro="" textlink="">
      <xdr:nvSpPr>
        <xdr:cNvPr id="605" name="フローチャート: 判断 604"/>
        <xdr:cNvSpPr/>
      </xdr:nvSpPr>
      <xdr:spPr>
        <a:xfrm>
          <a:off x="20383500" y="1030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42926</xdr:rowOff>
    </xdr:from>
    <xdr:to>
      <xdr:col>102</xdr:col>
      <xdr:colOff>165100</xdr:colOff>
      <xdr:row>60</xdr:row>
      <xdr:rowOff>144526</xdr:rowOff>
    </xdr:to>
    <xdr:sp macro="" textlink="">
      <xdr:nvSpPr>
        <xdr:cNvPr id="606" name="フローチャート: 判断 605"/>
        <xdr:cNvSpPr/>
      </xdr:nvSpPr>
      <xdr:spPr>
        <a:xfrm>
          <a:off x="19494500" y="1032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87884</xdr:rowOff>
    </xdr:from>
    <xdr:to>
      <xdr:col>116</xdr:col>
      <xdr:colOff>114300</xdr:colOff>
      <xdr:row>61</xdr:row>
      <xdr:rowOff>18034</xdr:rowOff>
    </xdr:to>
    <xdr:sp macro="" textlink="">
      <xdr:nvSpPr>
        <xdr:cNvPr id="612" name="楕円 611"/>
        <xdr:cNvSpPr/>
      </xdr:nvSpPr>
      <xdr:spPr>
        <a:xfrm>
          <a:off x="22110700" y="1037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66311</xdr:rowOff>
    </xdr:from>
    <xdr:ext cx="469744" cy="259045"/>
    <xdr:sp macro="" textlink="">
      <xdr:nvSpPr>
        <xdr:cNvPr id="613" name="【学校施設】&#10;一人当たり面積該当値テキスト"/>
        <xdr:cNvSpPr txBox="1"/>
      </xdr:nvSpPr>
      <xdr:spPr>
        <a:xfrm>
          <a:off x="22199600" y="10353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119126</xdr:rowOff>
    </xdr:from>
    <xdr:to>
      <xdr:col>112</xdr:col>
      <xdr:colOff>38100</xdr:colOff>
      <xdr:row>61</xdr:row>
      <xdr:rowOff>49276</xdr:rowOff>
    </xdr:to>
    <xdr:sp macro="" textlink="">
      <xdr:nvSpPr>
        <xdr:cNvPr id="614" name="楕円 613"/>
        <xdr:cNvSpPr/>
      </xdr:nvSpPr>
      <xdr:spPr>
        <a:xfrm>
          <a:off x="21272500" y="1040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138684</xdr:rowOff>
    </xdr:from>
    <xdr:to>
      <xdr:col>116</xdr:col>
      <xdr:colOff>63500</xdr:colOff>
      <xdr:row>60</xdr:row>
      <xdr:rowOff>169926</xdr:rowOff>
    </xdr:to>
    <xdr:cxnSp macro="">
      <xdr:nvCxnSpPr>
        <xdr:cNvPr id="615" name="直線コネクタ 614"/>
        <xdr:cNvCxnSpPr/>
      </xdr:nvCxnSpPr>
      <xdr:spPr>
        <a:xfrm flipV="1">
          <a:off x="21323300" y="10425684"/>
          <a:ext cx="8382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131699</xdr:rowOff>
    </xdr:from>
    <xdr:to>
      <xdr:col>107</xdr:col>
      <xdr:colOff>101600</xdr:colOff>
      <xdr:row>61</xdr:row>
      <xdr:rowOff>61849</xdr:rowOff>
    </xdr:to>
    <xdr:sp macro="" textlink="">
      <xdr:nvSpPr>
        <xdr:cNvPr id="616" name="楕円 615"/>
        <xdr:cNvSpPr/>
      </xdr:nvSpPr>
      <xdr:spPr>
        <a:xfrm>
          <a:off x="20383500" y="1041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169926</xdr:rowOff>
    </xdr:from>
    <xdr:to>
      <xdr:col>111</xdr:col>
      <xdr:colOff>177800</xdr:colOff>
      <xdr:row>61</xdr:row>
      <xdr:rowOff>11049</xdr:rowOff>
    </xdr:to>
    <xdr:cxnSp macro="">
      <xdr:nvCxnSpPr>
        <xdr:cNvPr id="617" name="直線コネクタ 616"/>
        <xdr:cNvCxnSpPr/>
      </xdr:nvCxnSpPr>
      <xdr:spPr>
        <a:xfrm flipV="1">
          <a:off x="20434300" y="10456926"/>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153814</xdr:rowOff>
    </xdr:from>
    <xdr:ext cx="469744" cy="259045"/>
    <xdr:sp macro="" textlink="">
      <xdr:nvSpPr>
        <xdr:cNvPr id="618" name="n_1aveValue【学校施設】&#10;一人当たり面積"/>
        <xdr:cNvSpPr txBox="1"/>
      </xdr:nvSpPr>
      <xdr:spPr>
        <a:xfrm>
          <a:off x="21075727" y="10097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139336</xdr:rowOff>
    </xdr:from>
    <xdr:ext cx="469744" cy="259045"/>
    <xdr:sp macro="" textlink="">
      <xdr:nvSpPr>
        <xdr:cNvPr id="619" name="n_2aveValue【学校施設】&#10;一人当たり面積"/>
        <xdr:cNvSpPr txBox="1"/>
      </xdr:nvSpPr>
      <xdr:spPr>
        <a:xfrm>
          <a:off x="20199427" y="10083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161053</xdr:rowOff>
    </xdr:from>
    <xdr:ext cx="469744" cy="259045"/>
    <xdr:sp macro="" textlink="">
      <xdr:nvSpPr>
        <xdr:cNvPr id="620" name="n_3aveValue【学校施設】&#10;一人当たり面積"/>
        <xdr:cNvSpPr txBox="1"/>
      </xdr:nvSpPr>
      <xdr:spPr>
        <a:xfrm>
          <a:off x="19310427" y="1010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40403</xdr:rowOff>
    </xdr:from>
    <xdr:ext cx="469744" cy="259045"/>
    <xdr:sp macro="" textlink="">
      <xdr:nvSpPr>
        <xdr:cNvPr id="621" name="n_1mainValue【学校施設】&#10;一人当たり面積"/>
        <xdr:cNvSpPr txBox="1"/>
      </xdr:nvSpPr>
      <xdr:spPr>
        <a:xfrm>
          <a:off x="21075727" y="10498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52976</xdr:rowOff>
    </xdr:from>
    <xdr:ext cx="469744" cy="259045"/>
    <xdr:sp macro="" textlink="">
      <xdr:nvSpPr>
        <xdr:cNvPr id="622" name="n_2mainValue【学校施設】&#10;一人当たり面積"/>
        <xdr:cNvSpPr txBox="1"/>
      </xdr:nvSpPr>
      <xdr:spPr>
        <a:xfrm>
          <a:off x="20199427" y="10511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33" name="テキスト ボックス 632"/>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4" name="直線コネクタ 63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35" name="テキスト ボックス 634"/>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6" name="直線コネクタ 63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7" name="テキスト ボックス 63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8" name="直線コネクタ 63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9" name="テキスト ボックス 63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0" name="直線コネクタ 63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1" name="テキスト ボックス 64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2" name="直線コネクタ 64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43" name="テキスト ボックス 642"/>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45" name="テキスト ボックス 64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102870</xdr:rowOff>
    </xdr:to>
    <xdr:cxnSp macro="">
      <xdr:nvCxnSpPr>
        <xdr:cNvPr id="647" name="直線コネクタ 646"/>
        <xdr:cNvCxnSpPr/>
      </xdr:nvCxnSpPr>
      <xdr:spPr>
        <a:xfrm flipV="1">
          <a:off x="16318864" y="1333500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106697</xdr:rowOff>
    </xdr:from>
    <xdr:ext cx="405111" cy="259045"/>
    <xdr:sp macro="" textlink="">
      <xdr:nvSpPr>
        <xdr:cNvPr id="648" name="【児童館】&#10;有形固定資産減価償却率最小値テキスト"/>
        <xdr:cNvSpPr txBox="1"/>
      </xdr:nvSpPr>
      <xdr:spPr>
        <a:xfrm>
          <a:off x="16357600" y="1485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102870</xdr:rowOff>
    </xdr:from>
    <xdr:to>
      <xdr:col>86</xdr:col>
      <xdr:colOff>25400</xdr:colOff>
      <xdr:row>86</xdr:row>
      <xdr:rowOff>102870</xdr:rowOff>
    </xdr:to>
    <xdr:cxnSp macro="">
      <xdr:nvCxnSpPr>
        <xdr:cNvPr id="649" name="直線コネクタ 648"/>
        <xdr:cNvCxnSpPr/>
      </xdr:nvCxnSpPr>
      <xdr:spPr>
        <a:xfrm>
          <a:off x="16230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650"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1" name="直線コネクタ 650"/>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57166</xdr:rowOff>
    </xdr:from>
    <xdr:ext cx="405111" cy="259045"/>
    <xdr:sp macro="" textlink="">
      <xdr:nvSpPr>
        <xdr:cNvPr id="652" name="【児童館】&#10;有形固定資産減価償却率平均値テキスト"/>
        <xdr:cNvSpPr txBox="1"/>
      </xdr:nvSpPr>
      <xdr:spPr>
        <a:xfrm>
          <a:off x="16357600" y="14116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78739</xdr:rowOff>
    </xdr:from>
    <xdr:to>
      <xdr:col>85</xdr:col>
      <xdr:colOff>177800</xdr:colOff>
      <xdr:row>83</xdr:row>
      <xdr:rowOff>8889</xdr:rowOff>
    </xdr:to>
    <xdr:sp macro="" textlink="">
      <xdr:nvSpPr>
        <xdr:cNvPr id="653" name="フローチャート: 判断 652"/>
        <xdr:cNvSpPr/>
      </xdr:nvSpPr>
      <xdr:spPr>
        <a:xfrm>
          <a:off x="16268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654" name="フローチャート: 判断 653"/>
        <xdr:cNvSpPr/>
      </xdr:nvSpPr>
      <xdr:spPr>
        <a:xfrm>
          <a:off x="15430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46355</xdr:rowOff>
    </xdr:from>
    <xdr:to>
      <xdr:col>76</xdr:col>
      <xdr:colOff>165100</xdr:colOff>
      <xdr:row>82</xdr:row>
      <xdr:rowOff>147955</xdr:rowOff>
    </xdr:to>
    <xdr:sp macro="" textlink="">
      <xdr:nvSpPr>
        <xdr:cNvPr id="655" name="フローチャート: 判断 654"/>
        <xdr:cNvSpPr/>
      </xdr:nvSpPr>
      <xdr:spPr>
        <a:xfrm>
          <a:off x="14541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145414</xdr:rowOff>
    </xdr:from>
    <xdr:to>
      <xdr:col>72</xdr:col>
      <xdr:colOff>38100</xdr:colOff>
      <xdr:row>82</xdr:row>
      <xdr:rowOff>75564</xdr:rowOff>
    </xdr:to>
    <xdr:sp macro="" textlink="">
      <xdr:nvSpPr>
        <xdr:cNvPr id="656" name="フローチャート: 判断 655"/>
        <xdr:cNvSpPr/>
      </xdr:nvSpPr>
      <xdr:spPr>
        <a:xfrm>
          <a:off x="13652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74930</xdr:rowOff>
    </xdr:from>
    <xdr:to>
      <xdr:col>85</xdr:col>
      <xdr:colOff>177800</xdr:colOff>
      <xdr:row>81</xdr:row>
      <xdr:rowOff>5080</xdr:rowOff>
    </xdr:to>
    <xdr:sp macro="" textlink="">
      <xdr:nvSpPr>
        <xdr:cNvPr id="662" name="楕円 661"/>
        <xdr:cNvSpPr/>
      </xdr:nvSpPr>
      <xdr:spPr>
        <a:xfrm>
          <a:off x="16268700" y="1379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97807</xdr:rowOff>
    </xdr:from>
    <xdr:ext cx="405111" cy="259045"/>
    <xdr:sp macro="" textlink="">
      <xdr:nvSpPr>
        <xdr:cNvPr id="663" name="【児童館】&#10;有形固定資産減価償却率該当値テキスト"/>
        <xdr:cNvSpPr txBox="1"/>
      </xdr:nvSpPr>
      <xdr:spPr>
        <a:xfrm>
          <a:off x="16357600"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111125</xdr:rowOff>
    </xdr:from>
    <xdr:to>
      <xdr:col>81</xdr:col>
      <xdr:colOff>101600</xdr:colOff>
      <xdr:row>81</xdr:row>
      <xdr:rowOff>41275</xdr:rowOff>
    </xdr:to>
    <xdr:sp macro="" textlink="">
      <xdr:nvSpPr>
        <xdr:cNvPr id="664" name="楕円 663"/>
        <xdr:cNvSpPr/>
      </xdr:nvSpPr>
      <xdr:spPr>
        <a:xfrm>
          <a:off x="15430500" y="1382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125730</xdr:rowOff>
    </xdr:from>
    <xdr:to>
      <xdr:col>85</xdr:col>
      <xdr:colOff>127000</xdr:colOff>
      <xdr:row>80</xdr:row>
      <xdr:rowOff>161925</xdr:rowOff>
    </xdr:to>
    <xdr:cxnSp macro="">
      <xdr:nvCxnSpPr>
        <xdr:cNvPr id="665" name="直線コネクタ 664"/>
        <xdr:cNvCxnSpPr/>
      </xdr:nvCxnSpPr>
      <xdr:spPr>
        <a:xfrm flipV="1">
          <a:off x="15481300" y="1384173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153036</xdr:rowOff>
    </xdr:from>
    <xdr:to>
      <xdr:col>76</xdr:col>
      <xdr:colOff>165100</xdr:colOff>
      <xdr:row>81</xdr:row>
      <xdr:rowOff>83186</xdr:rowOff>
    </xdr:to>
    <xdr:sp macro="" textlink="">
      <xdr:nvSpPr>
        <xdr:cNvPr id="666" name="楕円 665"/>
        <xdr:cNvSpPr/>
      </xdr:nvSpPr>
      <xdr:spPr>
        <a:xfrm>
          <a:off x="14541500" y="1386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161925</xdr:rowOff>
    </xdr:from>
    <xdr:to>
      <xdr:col>81</xdr:col>
      <xdr:colOff>50800</xdr:colOff>
      <xdr:row>81</xdr:row>
      <xdr:rowOff>32386</xdr:rowOff>
    </xdr:to>
    <xdr:cxnSp macro="">
      <xdr:nvCxnSpPr>
        <xdr:cNvPr id="667" name="直線コネクタ 666"/>
        <xdr:cNvCxnSpPr/>
      </xdr:nvCxnSpPr>
      <xdr:spPr>
        <a:xfrm flipV="1">
          <a:off x="14592300" y="1387792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146702</xdr:rowOff>
    </xdr:from>
    <xdr:ext cx="405111" cy="259045"/>
    <xdr:sp macro="" textlink="">
      <xdr:nvSpPr>
        <xdr:cNvPr id="668" name="n_1aveValue【児童館】&#10;有形固定資産減価償却率"/>
        <xdr:cNvSpPr txBox="1"/>
      </xdr:nvSpPr>
      <xdr:spPr>
        <a:xfrm>
          <a:off x="15266044" y="1420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139082</xdr:rowOff>
    </xdr:from>
    <xdr:ext cx="405111" cy="259045"/>
    <xdr:sp macro="" textlink="">
      <xdr:nvSpPr>
        <xdr:cNvPr id="669" name="n_2aveValue【児童館】&#10;有形固定資産減価償却率"/>
        <xdr:cNvSpPr txBox="1"/>
      </xdr:nvSpPr>
      <xdr:spPr>
        <a:xfrm>
          <a:off x="14389744"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92091</xdr:rowOff>
    </xdr:from>
    <xdr:ext cx="405111" cy="259045"/>
    <xdr:sp macro="" textlink="">
      <xdr:nvSpPr>
        <xdr:cNvPr id="670" name="n_3aveValue【児童館】&#10;有形固定資産減価償却率"/>
        <xdr:cNvSpPr txBox="1"/>
      </xdr:nvSpPr>
      <xdr:spPr>
        <a:xfrm>
          <a:off x="13500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57802</xdr:rowOff>
    </xdr:from>
    <xdr:ext cx="405111" cy="259045"/>
    <xdr:sp macro="" textlink="">
      <xdr:nvSpPr>
        <xdr:cNvPr id="671" name="n_1mainValue【児童館】&#10;有形固定資産減価償却率"/>
        <xdr:cNvSpPr txBox="1"/>
      </xdr:nvSpPr>
      <xdr:spPr>
        <a:xfrm>
          <a:off x="15266044" y="1360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99713</xdr:rowOff>
    </xdr:from>
    <xdr:ext cx="405111" cy="259045"/>
    <xdr:sp macro="" textlink="">
      <xdr:nvSpPr>
        <xdr:cNvPr id="672" name="n_2mainValue【児童館】&#10;有形固定資産減価償却率"/>
        <xdr:cNvSpPr txBox="1"/>
      </xdr:nvSpPr>
      <xdr:spPr>
        <a:xfrm>
          <a:off x="14389744" y="13644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3" name="正方形/長方形 67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4" name="正方形/長方形 67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5" name="正方形/長方形 67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6" name="正方形/長方形 67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7" name="正方形/長方形 67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8" name="正方形/長方形 67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9" name="正方形/長方形 67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0" name="正方形/長方形 67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1" name="テキスト ボックス 68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2" name="直線コネクタ 68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3" name="直線コネクタ 68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4" name="テキスト ボックス 68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5" name="直線コネクタ 68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6" name="テキスト ボックス 68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7" name="直線コネクタ 68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8" name="テキスト ボックス 68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89" name="直線コネクタ 68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0" name="テキスト ボックス 68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1" name="直線コネクタ 69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2" name="テキスト ボックス 69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85</xdr:row>
      <xdr:rowOff>140970</xdr:rowOff>
    </xdr:to>
    <xdr:cxnSp macro="">
      <xdr:nvCxnSpPr>
        <xdr:cNvPr id="694" name="直線コネクタ 693"/>
        <xdr:cNvCxnSpPr/>
      </xdr:nvCxnSpPr>
      <xdr:spPr>
        <a:xfrm flipV="1">
          <a:off x="22160864" y="13274039"/>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695" name="【児童館】&#10;一人当たり面積最小値テキスト"/>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696" name="直線コネクタ 695"/>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697" name="【児童館】&#10;一人当たり面積最大値テキスト"/>
        <xdr:cNvSpPr txBox="1"/>
      </xdr:nvSpPr>
      <xdr:spPr>
        <a:xfrm>
          <a:off x="22199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698" name="直線コネクタ 697"/>
        <xdr:cNvCxnSpPr/>
      </xdr:nvCxnSpPr>
      <xdr:spPr>
        <a:xfrm>
          <a:off x="22072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101616</xdr:rowOff>
    </xdr:from>
    <xdr:ext cx="469744" cy="259045"/>
    <xdr:sp macro="" textlink="">
      <xdr:nvSpPr>
        <xdr:cNvPr id="699" name="【児童館】&#10;一人当たり面積平均値テキスト"/>
        <xdr:cNvSpPr txBox="1"/>
      </xdr:nvSpPr>
      <xdr:spPr>
        <a:xfrm>
          <a:off x="22199600" y="13989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78739</xdr:rowOff>
    </xdr:from>
    <xdr:to>
      <xdr:col>116</xdr:col>
      <xdr:colOff>114300</xdr:colOff>
      <xdr:row>83</xdr:row>
      <xdr:rowOff>8889</xdr:rowOff>
    </xdr:to>
    <xdr:sp macro="" textlink="">
      <xdr:nvSpPr>
        <xdr:cNvPr id="700" name="フローチャート: 判断 699"/>
        <xdr:cNvSpPr/>
      </xdr:nvSpPr>
      <xdr:spPr>
        <a:xfrm>
          <a:off x="22110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701" name="フローチャート: 判断 700"/>
        <xdr:cNvSpPr/>
      </xdr:nvSpPr>
      <xdr:spPr>
        <a:xfrm>
          <a:off x="21272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78739</xdr:rowOff>
    </xdr:from>
    <xdr:to>
      <xdr:col>107</xdr:col>
      <xdr:colOff>101600</xdr:colOff>
      <xdr:row>83</xdr:row>
      <xdr:rowOff>8889</xdr:rowOff>
    </xdr:to>
    <xdr:sp macro="" textlink="">
      <xdr:nvSpPr>
        <xdr:cNvPr id="702" name="フローチャート: 判断 701"/>
        <xdr:cNvSpPr/>
      </xdr:nvSpPr>
      <xdr:spPr>
        <a:xfrm>
          <a:off x="20383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147320</xdr:rowOff>
    </xdr:from>
    <xdr:to>
      <xdr:col>102</xdr:col>
      <xdr:colOff>165100</xdr:colOff>
      <xdr:row>83</xdr:row>
      <xdr:rowOff>77470</xdr:rowOff>
    </xdr:to>
    <xdr:sp macro="" textlink="">
      <xdr:nvSpPr>
        <xdr:cNvPr id="703" name="フローチャート: 判断 702"/>
        <xdr:cNvSpPr/>
      </xdr:nvSpPr>
      <xdr:spPr>
        <a:xfrm>
          <a:off x="19494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4" name="テキスト ボックス 70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5" name="テキスト ボックス 70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6" name="テキスト ボックス 70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7" name="テキスト ボックス 70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8" name="テキスト ボックス 70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09" name="楕円 708"/>
        <xdr:cNvSpPr/>
      </xdr:nvSpPr>
      <xdr:spPr>
        <a:xfrm>
          <a:off x="22110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22877</xdr:rowOff>
    </xdr:from>
    <xdr:ext cx="469744" cy="259045"/>
    <xdr:sp macro="" textlink="">
      <xdr:nvSpPr>
        <xdr:cNvPr id="710" name="【児童館】&#10;一人当たり面積該当値テキスト"/>
        <xdr:cNvSpPr txBox="1"/>
      </xdr:nvSpPr>
      <xdr:spPr>
        <a:xfrm>
          <a:off x="22199600"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44450</xdr:rowOff>
    </xdr:from>
    <xdr:to>
      <xdr:col>112</xdr:col>
      <xdr:colOff>38100</xdr:colOff>
      <xdr:row>83</xdr:row>
      <xdr:rowOff>146050</xdr:rowOff>
    </xdr:to>
    <xdr:sp macro="" textlink="">
      <xdr:nvSpPr>
        <xdr:cNvPr id="711" name="楕円 710"/>
        <xdr:cNvSpPr/>
      </xdr:nvSpPr>
      <xdr:spPr>
        <a:xfrm>
          <a:off x="21272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95250</xdr:rowOff>
    </xdr:from>
    <xdr:to>
      <xdr:col>116</xdr:col>
      <xdr:colOff>63500</xdr:colOff>
      <xdr:row>83</xdr:row>
      <xdr:rowOff>95250</xdr:rowOff>
    </xdr:to>
    <xdr:cxnSp macro="">
      <xdr:nvCxnSpPr>
        <xdr:cNvPr id="712" name="直線コネクタ 711"/>
        <xdr:cNvCxnSpPr/>
      </xdr:nvCxnSpPr>
      <xdr:spPr>
        <a:xfrm>
          <a:off x="21323300" y="14325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44450</xdr:rowOff>
    </xdr:from>
    <xdr:to>
      <xdr:col>107</xdr:col>
      <xdr:colOff>101600</xdr:colOff>
      <xdr:row>83</xdr:row>
      <xdr:rowOff>146050</xdr:rowOff>
    </xdr:to>
    <xdr:sp macro="" textlink="">
      <xdr:nvSpPr>
        <xdr:cNvPr id="713" name="楕円 712"/>
        <xdr:cNvSpPr/>
      </xdr:nvSpPr>
      <xdr:spPr>
        <a:xfrm>
          <a:off x="20383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95250</xdr:rowOff>
    </xdr:from>
    <xdr:to>
      <xdr:col>111</xdr:col>
      <xdr:colOff>177800</xdr:colOff>
      <xdr:row>83</xdr:row>
      <xdr:rowOff>95250</xdr:rowOff>
    </xdr:to>
    <xdr:cxnSp macro="">
      <xdr:nvCxnSpPr>
        <xdr:cNvPr id="714" name="直線コネクタ 713"/>
        <xdr:cNvCxnSpPr/>
      </xdr:nvCxnSpPr>
      <xdr:spPr>
        <a:xfrm>
          <a:off x="20434300" y="1432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2557</xdr:rowOff>
    </xdr:from>
    <xdr:ext cx="469744" cy="259045"/>
    <xdr:sp macro="" textlink="">
      <xdr:nvSpPr>
        <xdr:cNvPr id="715" name="n_1aveValue【児童館】&#10;一人当たり面積"/>
        <xdr:cNvSpPr txBox="1"/>
      </xdr:nvSpPr>
      <xdr:spPr>
        <a:xfrm>
          <a:off x="210757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25416</xdr:rowOff>
    </xdr:from>
    <xdr:ext cx="469744" cy="259045"/>
    <xdr:sp macro="" textlink="">
      <xdr:nvSpPr>
        <xdr:cNvPr id="716" name="n_2aveValue【児童館】&#10;一人当たり面積"/>
        <xdr:cNvSpPr txBox="1"/>
      </xdr:nvSpPr>
      <xdr:spPr>
        <a:xfrm>
          <a:off x="201994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93997</xdr:rowOff>
    </xdr:from>
    <xdr:ext cx="469744" cy="259045"/>
    <xdr:sp macro="" textlink="">
      <xdr:nvSpPr>
        <xdr:cNvPr id="717" name="n_3aveValue【児童館】&#10;一人当たり面積"/>
        <xdr:cNvSpPr txBox="1"/>
      </xdr:nvSpPr>
      <xdr:spPr>
        <a:xfrm>
          <a:off x="193104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137177</xdr:rowOff>
    </xdr:from>
    <xdr:ext cx="469744" cy="259045"/>
    <xdr:sp macro="" textlink="">
      <xdr:nvSpPr>
        <xdr:cNvPr id="718" name="n_1mainValue【児童館】&#10;一人当たり面積"/>
        <xdr:cNvSpPr txBox="1"/>
      </xdr:nvSpPr>
      <xdr:spPr>
        <a:xfrm>
          <a:off x="210757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137177</xdr:rowOff>
    </xdr:from>
    <xdr:ext cx="469744" cy="259045"/>
    <xdr:sp macro="" textlink="">
      <xdr:nvSpPr>
        <xdr:cNvPr id="719" name="n_2mainValue【児童館】&#10;一人当たり面積"/>
        <xdr:cNvSpPr txBox="1"/>
      </xdr:nvSpPr>
      <xdr:spPr>
        <a:xfrm>
          <a:off x="20199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0" name="正方形/長方形 71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1" name="正方形/長方形 72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2" name="正方形/長方形 72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3" name="正方形/長方形 72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4" name="正方形/長方形 72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5" name="正方形/長方形 72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6" name="正方形/長方形 72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7" name="正方形/長方形 72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8" name="テキスト ボックス 72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9" name="直線コネクタ 72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30" name="テキスト ボックス 729"/>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31" name="直線コネクタ 73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32" name="テキスト ボックス 731"/>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33" name="直線コネクタ 73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34" name="テキスト ボックス 73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35" name="直線コネクタ 73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36" name="テキスト ボックス 73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37" name="直線コネクタ 73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38" name="テキスト ボックス 73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39" name="直線コネクタ 73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40" name="テキスト ボックス 739"/>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1" name="直線コネクタ 74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42" name="テキスト ボックス 74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110489</xdr:rowOff>
    </xdr:from>
    <xdr:to>
      <xdr:col>85</xdr:col>
      <xdr:colOff>126364</xdr:colOff>
      <xdr:row>108</xdr:row>
      <xdr:rowOff>146686</xdr:rowOff>
    </xdr:to>
    <xdr:cxnSp macro="">
      <xdr:nvCxnSpPr>
        <xdr:cNvPr id="744" name="直線コネクタ 743"/>
        <xdr:cNvCxnSpPr/>
      </xdr:nvCxnSpPr>
      <xdr:spPr>
        <a:xfrm flipV="1">
          <a:off x="16318864" y="17255489"/>
          <a:ext cx="0" cy="140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150513</xdr:rowOff>
    </xdr:from>
    <xdr:ext cx="405111" cy="259045"/>
    <xdr:sp macro="" textlink="">
      <xdr:nvSpPr>
        <xdr:cNvPr id="745" name="【公民館】&#10;有形固定資産減価償却率最小値テキスト"/>
        <xdr:cNvSpPr txBox="1"/>
      </xdr:nvSpPr>
      <xdr:spPr>
        <a:xfrm>
          <a:off x="16357600" y="1866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146686</xdr:rowOff>
    </xdr:from>
    <xdr:to>
      <xdr:col>86</xdr:col>
      <xdr:colOff>25400</xdr:colOff>
      <xdr:row>108</xdr:row>
      <xdr:rowOff>146686</xdr:rowOff>
    </xdr:to>
    <xdr:cxnSp macro="">
      <xdr:nvCxnSpPr>
        <xdr:cNvPr id="746" name="直線コネクタ 745"/>
        <xdr:cNvCxnSpPr/>
      </xdr:nvCxnSpPr>
      <xdr:spPr>
        <a:xfrm>
          <a:off x="16230600" y="1866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57166</xdr:rowOff>
    </xdr:from>
    <xdr:ext cx="405111" cy="259045"/>
    <xdr:sp macro="" textlink="">
      <xdr:nvSpPr>
        <xdr:cNvPr id="747" name="【公民館】&#10;有形固定資産減価償却率最大値テキスト"/>
        <xdr:cNvSpPr txBox="1"/>
      </xdr:nvSpPr>
      <xdr:spPr>
        <a:xfrm>
          <a:off x="16357600" y="1703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110489</xdr:rowOff>
    </xdr:from>
    <xdr:to>
      <xdr:col>86</xdr:col>
      <xdr:colOff>25400</xdr:colOff>
      <xdr:row>100</xdr:row>
      <xdr:rowOff>110489</xdr:rowOff>
    </xdr:to>
    <xdr:cxnSp macro="">
      <xdr:nvCxnSpPr>
        <xdr:cNvPr id="748" name="直線コネクタ 747"/>
        <xdr:cNvCxnSpPr/>
      </xdr:nvCxnSpPr>
      <xdr:spPr>
        <a:xfrm>
          <a:off x="16230600" y="1725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22877</xdr:rowOff>
    </xdr:from>
    <xdr:ext cx="405111" cy="259045"/>
    <xdr:sp macro="" textlink="">
      <xdr:nvSpPr>
        <xdr:cNvPr id="749" name="【公民館】&#10;有形固定資産減価償却率平均値テキスト"/>
        <xdr:cNvSpPr txBox="1"/>
      </xdr:nvSpPr>
      <xdr:spPr>
        <a:xfrm>
          <a:off x="16357600" y="17853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44450</xdr:rowOff>
    </xdr:from>
    <xdr:to>
      <xdr:col>85</xdr:col>
      <xdr:colOff>177800</xdr:colOff>
      <xdr:row>104</xdr:row>
      <xdr:rowOff>146050</xdr:rowOff>
    </xdr:to>
    <xdr:sp macro="" textlink="">
      <xdr:nvSpPr>
        <xdr:cNvPr id="750" name="フローチャート: 判断 749"/>
        <xdr:cNvSpPr/>
      </xdr:nvSpPr>
      <xdr:spPr>
        <a:xfrm>
          <a:off x="162687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42545</xdr:rowOff>
    </xdr:from>
    <xdr:to>
      <xdr:col>81</xdr:col>
      <xdr:colOff>101600</xdr:colOff>
      <xdr:row>104</xdr:row>
      <xdr:rowOff>144145</xdr:rowOff>
    </xdr:to>
    <xdr:sp macro="" textlink="">
      <xdr:nvSpPr>
        <xdr:cNvPr id="751" name="フローチャート: 判断 750"/>
        <xdr:cNvSpPr/>
      </xdr:nvSpPr>
      <xdr:spPr>
        <a:xfrm>
          <a:off x="15430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752" name="フローチャート: 判断 751"/>
        <xdr:cNvSpPr/>
      </xdr:nvSpPr>
      <xdr:spPr>
        <a:xfrm>
          <a:off x="14541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42545</xdr:rowOff>
    </xdr:from>
    <xdr:to>
      <xdr:col>72</xdr:col>
      <xdr:colOff>38100</xdr:colOff>
      <xdr:row>104</xdr:row>
      <xdr:rowOff>144145</xdr:rowOff>
    </xdr:to>
    <xdr:sp macro="" textlink="">
      <xdr:nvSpPr>
        <xdr:cNvPr id="753" name="フローチャート: 判断 752"/>
        <xdr:cNvSpPr/>
      </xdr:nvSpPr>
      <xdr:spPr>
        <a:xfrm>
          <a:off x="13652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4" name="テキスト ボックス 75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5" name="テキスト ボックス 75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6" name="テキスト ボックス 75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7" name="テキスト ボックス 75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8" name="テキスト ボックス 75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759" name="楕円 758"/>
        <xdr:cNvSpPr/>
      </xdr:nvSpPr>
      <xdr:spPr>
        <a:xfrm>
          <a:off x="162687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36847</xdr:rowOff>
    </xdr:from>
    <xdr:ext cx="405111" cy="259045"/>
    <xdr:sp macro="" textlink="">
      <xdr:nvSpPr>
        <xdr:cNvPr id="760" name="【公民館】&#10;有形固定資産減価償却率該当値テキスト"/>
        <xdr:cNvSpPr txBox="1"/>
      </xdr:nvSpPr>
      <xdr:spPr>
        <a:xfrm>
          <a:off x="16357600"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52070</xdr:rowOff>
    </xdr:from>
    <xdr:to>
      <xdr:col>81</xdr:col>
      <xdr:colOff>101600</xdr:colOff>
      <xdr:row>104</xdr:row>
      <xdr:rowOff>153670</xdr:rowOff>
    </xdr:to>
    <xdr:sp macro="" textlink="">
      <xdr:nvSpPr>
        <xdr:cNvPr id="761" name="楕円 760"/>
        <xdr:cNvSpPr/>
      </xdr:nvSpPr>
      <xdr:spPr>
        <a:xfrm>
          <a:off x="15430500" y="1788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64770</xdr:rowOff>
    </xdr:from>
    <xdr:to>
      <xdr:col>85</xdr:col>
      <xdr:colOff>127000</xdr:colOff>
      <xdr:row>104</xdr:row>
      <xdr:rowOff>102870</xdr:rowOff>
    </xdr:to>
    <xdr:cxnSp macro="">
      <xdr:nvCxnSpPr>
        <xdr:cNvPr id="762" name="直線コネクタ 761"/>
        <xdr:cNvCxnSpPr/>
      </xdr:nvCxnSpPr>
      <xdr:spPr>
        <a:xfrm flipV="1">
          <a:off x="15481300" y="1789557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763" name="楕円 762"/>
        <xdr:cNvSpPr/>
      </xdr:nvSpPr>
      <xdr:spPr>
        <a:xfrm>
          <a:off x="14541500" y="1792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102870</xdr:rowOff>
    </xdr:from>
    <xdr:to>
      <xdr:col>81</xdr:col>
      <xdr:colOff>50800</xdr:colOff>
      <xdr:row>104</xdr:row>
      <xdr:rowOff>140970</xdr:rowOff>
    </xdr:to>
    <xdr:cxnSp macro="">
      <xdr:nvCxnSpPr>
        <xdr:cNvPr id="764" name="直線コネクタ 763"/>
        <xdr:cNvCxnSpPr/>
      </xdr:nvCxnSpPr>
      <xdr:spPr>
        <a:xfrm flipV="1">
          <a:off x="14592300" y="179336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160672</xdr:rowOff>
    </xdr:from>
    <xdr:ext cx="405111" cy="259045"/>
    <xdr:sp macro="" textlink="">
      <xdr:nvSpPr>
        <xdr:cNvPr id="765" name="n_1aveValue【公民館】&#10;有形固定資産減価償却率"/>
        <xdr:cNvSpPr txBox="1"/>
      </xdr:nvSpPr>
      <xdr:spPr>
        <a:xfrm>
          <a:off x="15266044"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6366</xdr:rowOff>
    </xdr:from>
    <xdr:ext cx="405111" cy="259045"/>
    <xdr:sp macro="" textlink="">
      <xdr:nvSpPr>
        <xdr:cNvPr id="766" name="n_2aveValue【公民館】&#10;有形固定資産減価償却率"/>
        <xdr:cNvSpPr txBox="1"/>
      </xdr:nvSpPr>
      <xdr:spPr>
        <a:xfrm>
          <a:off x="143897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160672</xdr:rowOff>
    </xdr:from>
    <xdr:ext cx="405111" cy="259045"/>
    <xdr:sp macro="" textlink="">
      <xdr:nvSpPr>
        <xdr:cNvPr id="767" name="n_3aveValue【公民館】&#10;有形固定資産減価償却率"/>
        <xdr:cNvSpPr txBox="1"/>
      </xdr:nvSpPr>
      <xdr:spPr>
        <a:xfrm>
          <a:off x="13500744"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144797</xdr:rowOff>
    </xdr:from>
    <xdr:ext cx="405111" cy="259045"/>
    <xdr:sp macro="" textlink="">
      <xdr:nvSpPr>
        <xdr:cNvPr id="768" name="n_1mainValue【公民館】&#10;有形固定資産減価償却率"/>
        <xdr:cNvSpPr txBox="1"/>
      </xdr:nvSpPr>
      <xdr:spPr>
        <a:xfrm>
          <a:off x="15266044" y="1797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11447</xdr:rowOff>
    </xdr:from>
    <xdr:ext cx="405111" cy="259045"/>
    <xdr:sp macro="" textlink="">
      <xdr:nvSpPr>
        <xdr:cNvPr id="769" name="n_2mainValue【公民館】&#10;有形固定資産減価償却率"/>
        <xdr:cNvSpPr txBox="1"/>
      </xdr:nvSpPr>
      <xdr:spPr>
        <a:xfrm>
          <a:off x="14389744"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0" name="正方形/長方形 76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1" name="正方形/長方形 77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2" name="正方形/長方形 77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3" name="正方形/長方形 77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4" name="正方形/長方形 77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5" name="正方形/長方形 77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6" name="正方形/長方形 77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7" name="正方形/長方形 77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8" name="テキスト ボックス 77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9" name="直線コネクタ 77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80" name="直線コネクタ 779"/>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81" name="テキスト ボックス 780"/>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82" name="直線コネクタ 781"/>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83" name="テキスト ボックス 782"/>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84" name="直線コネクタ 783"/>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85" name="テキスト ボックス 784"/>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86" name="直線コネクタ 785"/>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87" name="テキスト ボックス 786"/>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8" name="直線コネクタ 78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9" name="テキスト ボックス 78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71628</xdr:rowOff>
    </xdr:from>
    <xdr:to>
      <xdr:col>116</xdr:col>
      <xdr:colOff>62864</xdr:colOff>
      <xdr:row>108</xdr:row>
      <xdr:rowOff>67056</xdr:rowOff>
    </xdr:to>
    <xdr:cxnSp macro="">
      <xdr:nvCxnSpPr>
        <xdr:cNvPr id="791" name="直線コネクタ 790"/>
        <xdr:cNvCxnSpPr/>
      </xdr:nvCxnSpPr>
      <xdr:spPr>
        <a:xfrm flipV="1">
          <a:off x="22160864" y="17216628"/>
          <a:ext cx="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792" name="【公民館】&#10;一人当たり面積最小値テキスト"/>
        <xdr:cNvSpPr txBox="1"/>
      </xdr:nvSpPr>
      <xdr:spPr>
        <a:xfrm>
          <a:off x="22199600"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793" name="直線コネクタ 792"/>
        <xdr:cNvCxnSpPr/>
      </xdr:nvCxnSpPr>
      <xdr:spPr>
        <a:xfrm>
          <a:off x="22072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18305</xdr:rowOff>
    </xdr:from>
    <xdr:ext cx="469744" cy="259045"/>
    <xdr:sp macro="" textlink="">
      <xdr:nvSpPr>
        <xdr:cNvPr id="794" name="【公民館】&#10;一人当たり面積最大値テキスト"/>
        <xdr:cNvSpPr txBox="1"/>
      </xdr:nvSpPr>
      <xdr:spPr>
        <a:xfrm>
          <a:off x="22199600" y="1699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71628</xdr:rowOff>
    </xdr:from>
    <xdr:to>
      <xdr:col>116</xdr:col>
      <xdr:colOff>152400</xdr:colOff>
      <xdr:row>100</xdr:row>
      <xdr:rowOff>71628</xdr:rowOff>
    </xdr:to>
    <xdr:cxnSp macro="">
      <xdr:nvCxnSpPr>
        <xdr:cNvPr id="795" name="直線コネクタ 794"/>
        <xdr:cNvCxnSpPr/>
      </xdr:nvCxnSpPr>
      <xdr:spPr>
        <a:xfrm>
          <a:off x="22072600" y="1721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52849</xdr:rowOff>
    </xdr:from>
    <xdr:ext cx="469744" cy="259045"/>
    <xdr:sp macro="" textlink="">
      <xdr:nvSpPr>
        <xdr:cNvPr id="796" name="【公民館】&#10;一人当たり面積平均値テキスト"/>
        <xdr:cNvSpPr txBox="1"/>
      </xdr:nvSpPr>
      <xdr:spPr>
        <a:xfrm>
          <a:off x="22199600" y="18055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29972</xdr:rowOff>
    </xdr:from>
    <xdr:to>
      <xdr:col>116</xdr:col>
      <xdr:colOff>114300</xdr:colOff>
      <xdr:row>106</xdr:row>
      <xdr:rowOff>131572</xdr:rowOff>
    </xdr:to>
    <xdr:sp macro="" textlink="">
      <xdr:nvSpPr>
        <xdr:cNvPr id="797" name="フローチャート: 判断 796"/>
        <xdr:cNvSpPr/>
      </xdr:nvSpPr>
      <xdr:spPr>
        <a:xfrm>
          <a:off x="221107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27687</xdr:rowOff>
    </xdr:from>
    <xdr:to>
      <xdr:col>112</xdr:col>
      <xdr:colOff>38100</xdr:colOff>
      <xdr:row>106</xdr:row>
      <xdr:rowOff>129287</xdr:rowOff>
    </xdr:to>
    <xdr:sp macro="" textlink="">
      <xdr:nvSpPr>
        <xdr:cNvPr id="798" name="フローチャート: 判断 797"/>
        <xdr:cNvSpPr/>
      </xdr:nvSpPr>
      <xdr:spPr>
        <a:xfrm>
          <a:off x="21272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27687</xdr:rowOff>
    </xdr:from>
    <xdr:to>
      <xdr:col>107</xdr:col>
      <xdr:colOff>101600</xdr:colOff>
      <xdr:row>106</xdr:row>
      <xdr:rowOff>129287</xdr:rowOff>
    </xdr:to>
    <xdr:sp macro="" textlink="">
      <xdr:nvSpPr>
        <xdr:cNvPr id="799" name="フローチャート: 判断 798"/>
        <xdr:cNvSpPr/>
      </xdr:nvSpPr>
      <xdr:spPr>
        <a:xfrm>
          <a:off x="20383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75692</xdr:rowOff>
    </xdr:from>
    <xdr:to>
      <xdr:col>102</xdr:col>
      <xdr:colOff>165100</xdr:colOff>
      <xdr:row>107</xdr:row>
      <xdr:rowOff>5842</xdr:rowOff>
    </xdr:to>
    <xdr:sp macro="" textlink="">
      <xdr:nvSpPr>
        <xdr:cNvPr id="800" name="フローチャート: 判断 799"/>
        <xdr:cNvSpPr/>
      </xdr:nvSpPr>
      <xdr:spPr>
        <a:xfrm>
          <a:off x="19494500" y="1824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1" name="テキスト ボックス 80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2" name="テキスト ボックス 80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3" name="テキスト ボックス 80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4" name="テキスト ボックス 80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5" name="テキスト ボックス 80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82550</xdr:rowOff>
    </xdr:from>
    <xdr:to>
      <xdr:col>116</xdr:col>
      <xdr:colOff>114300</xdr:colOff>
      <xdr:row>108</xdr:row>
      <xdr:rowOff>12700</xdr:rowOff>
    </xdr:to>
    <xdr:sp macro="" textlink="">
      <xdr:nvSpPr>
        <xdr:cNvPr id="806" name="楕円 805"/>
        <xdr:cNvSpPr/>
      </xdr:nvSpPr>
      <xdr:spPr>
        <a:xfrm>
          <a:off x="221107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168927</xdr:rowOff>
    </xdr:from>
    <xdr:ext cx="469744" cy="259045"/>
    <xdr:sp macro="" textlink="">
      <xdr:nvSpPr>
        <xdr:cNvPr id="807" name="【公民館】&#10;一人当たり面積該当値テキスト"/>
        <xdr:cNvSpPr txBox="1"/>
      </xdr:nvSpPr>
      <xdr:spPr>
        <a:xfrm>
          <a:off x="22199600" y="183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84837</xdr:rowOff>
    </xdr:from>
    <xdr:to>
      <xdr:col>112</xdr:col>
      <xdr:colOff>38100</xdr:colOff>
      <xdr:row>108</xdr:row>
      <xdr:rowOff>14987</xdr:rowOff>
    </xdr:to>
    <xdr:sp macro="" textlink="">
      <xdr:nvSpPr>
        <xdr:cNvPr id="808" name="楕円 807"/>
        <xdr:cNvSpPr/>
      </xdr:nvSpPr>
      <xdr:spPr>
        <a:xfrm>
          <a:off x="21272500" y="1842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133350</xdr:rowOff>
    </xdr:from>
    <xdr:to>
      <xdr:col>116</xdr:col>
      <xdr:colOff>63500</xdr:colOff>
      <xdr:row>107</xdr:row>
      <xdr:rowOff>135637</xdr:rowOff>
    </xdr:to>
    <xdr:cxnSp macro="">
      <xdr:nvCxnSpPr>
        <xdr:cNvPr id="809" name="直線コネクタ 808"/>
        <xdr:cNvCxnSpPr/>
      </xdr:nvCxnSpPr>
      <xdr:spPr>
        <a:xfrm flipV="1">
          <a:off x="21323300" y="18478500"/>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87122</xdr:rowOff>
    </xdr:from>
    <xdr:to>
      <xdr:col>107</xdr:col>
      <xdr:colOff>101600</xdr:colOff>
      <xdr:row>108</xdr:row>
      <xdr:rowOff>17272</xdr:rowOff>
    </xdr:to>
    <xdr:sp macro="" textlink="">
      <xdr:nvSpPr>
        <xdr:cNvPr id="810" name="楕円 809"/>
        <xdr:cNvSpPr/>
      </xdr:nvSpPr>
      <xdr:spPr>
        <a:xfrm>
          <a:off x="20383500" y="1843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135637</xdr:rowOff>
    </xdr:from>
    <xdr:to>
      <xdr:col>111</xdr:col>
      <xdr:colOff>177800</xdr:colOff>
      <xdr:row>107</xdr:row>
      <xdr:rowOff>137922</xdr:rowOff>
    </xdr:to>
    <xdr:cxnSp macro="">
      <xdr:nvCxnSpPr>
        <xdr:cNvPr id="811" name="直線コネクタ 810"/>
        <xdr:cNvCxnSpPr/>
      </xdr:nvCxnSpPr>
      <xdr:spPr>
        <a:xfrm flipV="1">
          <a:off x="20434300" y="18480787"/>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145814</xdr:rowOff>
    </xdr:from>
    <xdr:ext cx="469744" cy="259045"/>
    <xdr:sp macro="" textlink="">
      <xdr:nvSpPr>
        <xdr:cNvPr id="812" name="n_1aveValue【公民館】&#10;一人当たり面積"/>
        <xdr:cNvSpPr txBox="1"/>
      </xdr:nvSpPr>
      <xdr:spPr>
        <a:xfrm>
          <a:off x="21075727" y="1797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145814</xdr:rowOff>
    </xdr:from>
    <xdr:ext cx="469744" cy="259045"/>
    <xdr:sp macro="" textlink="">
      <xdr:nvSpPr>
        <xdr:cNvPr id="813" name="n_2aveValue【公民館】&#10;一人当たり面積"/>
        <xdr:cNvSpPr txBox="1"/>
      </xdr:nvSpPr>
      <xdr:spPr>
        <a:xfrm>
          <a:off x="20199427" y="1797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22369</xdr:rowOff>
    </xdr:from>
    <xdr:ext cx="469744" cy="259045"/>
    <xdr:sp macro="" textlink="">
      <xdr:nvSpPr>
        <xdr:cNvPr id="814" name="n_3aveValue【公民館】&#10;一人当たり面積"/>
        <xdr:cNvSpPr txBox="1"/>
      </xdr:nvSpPr>
      <xdr:spPr>
        <a:xfrm>
          <a:off x="19310427" y="1802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6114</xdr:rowOff>
    </xdr:from>
    <xdr:ext cx="469744" cy="259045"/>
    <xdr:sp macro="" textlink="">
      <xdr:nvSpPr>
        <xdr:cNvPr id="815" name="n_1mainValue【公民館】&#10;一人当たり面積"/>
        <xdr:cNvSpPr txBox="1"/>
      </xdr:nvSpPr>
      <xdr:spPr>
        <a:xfrm>
          <a:off x="21075727" y="1852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8399</xdr:rowOff>
    </xdr:from>
    <xdr:ext cx="469744" cy="259045"/>
    <xdr:sp macro="" textlink="">
      <xdr:nvSpPr>
        <xdr:cNvPr id="816" name="n_2mainValue【公民館】&#10;一人当たり面積"/>
        <xdr:cNvSpPr txBox="1"/>
      </xdr:nvSpPr>
      <xdr:spPr>
        <a:xfrm>
          <a:off x="20199427" y="1852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7" name="正方形/長方形 81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8" name="正方形/長方形 81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9" name="テキスト ボックス 81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200">
              <a:solidFill>
                <a:schemeClr val="dk1"/>
              </a:solidFill>
              <a:effectLst/>
              <a:latin typeface="+mn-lt"/>
              <a:ea typeface="+mn-ea"/>
              <a:cs typeface="+mn-cs"/>
            </a:rPr>
            <a:t>類似団体と比較して特に有形固定資産減価償却率が高くなっている施設は、児童館、公営住宅であり、特に低くなっている施設は、幼稚園・保育所である。学校施設については、平成２１年度に作成した小中学校再編基本計画による小中学校の再編が平成２９年度で終了しており、平成２９年度以降、再編により用途廃止となった小中学校の除却が進むとともに</a:t>
          </a:r>
          <a:r>
            <a:rPr lang="ja-JP" altLang="en-US" sz="1200">
              <a:solidFill>
                <a:schemeClr val="dk1"/>
              </a:solidFill>
              <a:effectLst/>
              <a:latin typeface="+mn-lt"/>
              <a:ea typeface="+mn-ea"/>
              <a:cs typeface="+mn-cs"/>
            </a:rPr>
            <a:t>大幅な</a:t>
          </a:r>
          <a:r>
            <a:rPr lang="ja-JP" altLang="ja-JP" sz="1200">
              <a:solidFill>
                <a:schemeClr val="dk1"/>
              </a:solidFill>
              <a:effectLst/>
              <a:latin typeface="+mn-lt"/>
              <a:ea typeface="+mn-ea"/>
              <a:cs typeface="+mn-cs"/>
            </a:rPr>
            <a:t>低下</a:t>
          </a:r>
          <a:r>
            <a:rPr lang="ja-JP" altLang="en-US" sz="1200">
              <a:solidFill>
                <a:schemeClr val="dk1"/>
              </a:solidFill>
              <a:effectLst/>
              <a:latin typeface="+mn-lt"/>
              <a:ea typeface="+mn-ea"/>
              <a:cs typeface="+mn-cs"/>
            </a:rPr>
            <a:t>が見られる</a:t>
          </a:r>
          <a:r>
            <a:rPr lang="ja-JP" altLang="ja-JP" sz="1200">
              <a:solidFill>
                <a:schemeClr val="dk1"/>
              </a:solidFill>
              <a:effectLst/>
              <a:latin typeface="+mn-lt"/>
              <a:ea typeface="+mn-ea"/>
              <a:cs typeface="+mn-cs"/>
            </a:rPr>
            <a:t>。</a:t>
          </a:r>
          <a:endParaRPr lang="ja-JP" altLang="ja-JP" sz="1600">
            <a:effectLst/>
          </a:endParaRPr>
        </a:p>
        <a:p>
          <a:r>
            <a:rPr lang="ja-JP" altLang="en-US" sz="1200">
              <a:solidFill>
                <a:schemeClr val="dk1"/>
              </a:solidFill>
              <a:effectLst/>
              <a:latin typeface="+mn-lt"/>
              <a:ea typeface="+mn-ea"/>
              <a:cs typeface="+mn-cs"/>
            </a:rPr>
            <a:t>　</a:t>
          </a:r>
          <a:r>
            <a:rPr lang="ja-JP" altLang="ja-JP" sz="1200">
              <a:solidFill>
                <a:schemeClr val="dk1"/>
              </a:solidFill>
              <a:effectLst/>
              <a:latin typeface="+mn-lt"/>
              <a:ea typeface="+mn-ea"/>
              <a:cs typeface="+mn-cs"/>
            </a:rPr>
            <a:t>幼稚園・保育所に関しても、平成２１年度に作成した保育所・幼稚園等再編計画による再編により新設・集約化が進んでいることから、再編により用途廃止となった施設の除却を進めることとしている。</a:t>
          </a:r>
          <a:endParaRPr lang="ja-JP" altLang="ja-JP" sz="1600">
            <a:effectLst/>
          </a:endParaRPr>
        </a:p>
        <a:p>
          <a:r>
            <a:rPr lang="ja-JP" altLang="ja-JP" sz="1200">
              <a:solidFill>
                <a:schemeClr val="dk1"/>
              </a:solidFill>
              <a:effectLst/>
              <a:latin typeface="+mn-lt"/>
              <a:ea typeface="+mn-ea"/>
              <a:cs typeface="+mn-cs"/>
            </a:rPr>
            <a:t>何れの施設についても、維持管理経費の増加をケアしつつ、令和</a:t>
          </a:r>
          <a:r>
            <a:rPr lang="ja-JP" altLang="en-US" sz="1200">
              <a:solidFill>
                <a:schemeClr val="dk1"/>
              </a:solidFill>
              <a:effectLst/>
              <a:latin typeface="+mn-lt"/>
              <a:ea typeface="+mn-ea"/>
              <a:cs typeface="+mn-cs"/>
            </a:rPr>
            <a:t>２</a:t>
          </a:r>
          <a:r>
            <a:rPr lang="ja-JP" altLang="ja-JP" sz="1200">
              <a:solidFill>
                <a:schemeClr val="dk1"/>
              </a:solidFill>
              <a:effectLst/>
              <a:latin typeface="+mn-lt"/>
              <a:ea typeface="+mn-ea"/>
              <a:cs typeface="+mn-cs"/>
            </a:rPr>
            <a:t>年度</a:t>
          </a:r>
          <a:r>
            <a:rPr lang="ja-JP" altLang="en-US" sz="1200">
              <a:solidFill>
                <a:schemeClr val="dk1"/>
              </a:solidFill>
              <a:effectLst/>
              <a:latin typeface="+mn-lt"/>
              <a:ea typeface="+mn-ea"/>
              <a:cs typeface="+mn-cs"/>
            </a:rPr>
            <a:t>に策定した</a:t>
          </a:r>
          <a:r>
            <a:rPr lang="ja-JP" altLang="ja-JP" sz="1200">
              <a:solidFill>
                <a:schemeClr val="dk1"/>
              </a:solidFill>
              <a:effectLst/>
              <a:latin typeface="+mn-lt"/>
              <a:ea typeface="+mn-ea"/>
              <a:cs typeface="+mn-cs"/>
            </a:rPr>
            <a:t>個別施設計画に基づいて老朽化対策に取り組んでいくこととしている。</a:t>
          </a:r>
          <a:endParaRPr lang="ja-JP" altLang="ja-JP" sz="16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三重県志摩市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50,222
49,904
178.95
25,819,521
25,156,523
643,379
16,718,564
28,847,407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42.3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87630</xdr:rowOff>
    </xdr:to>
    <xdr:cxnSp macro="">
      <xdr:nvCxnSpPr>
        <xdr:cNvPr id="57" name="直線コネクタ 56"/>
        <xdr:cNvCxnSpPr/>
      </xdr:nvCxnSpPr>
      <xdr:spPr>
        <a:xfrm flipV="1">
          <a:off x="4634865" y="5660572"/>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91457</xdr:rowOff>
    </xdr:from>
    <xdr:ext cx="405111" cy="259045"/>
    <xdr:sp macro="" textlink="">
      <xdr:nvSpPr>
        <xdr:cNvPr id="58" name="【図書館】&#10;有形固定資産減価償却率最小値テキスト"/>
        <xdr:cNvSpPr txBox="1"/>
      </xdr:nvSpPr>
      <xdr:spPr>
        <a:xfrm>
          <a:off x="4673600" y="712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87630</xdr:rowOff>
    </xdr:from>
    <xdr:to>
      <xdr:col>24</xdr:col>
      <xdr:colOff>152400</xdr:colOff>
      <xdr:row>41</xdr:row>
      <xdr:rowOff>87630</xdr:rowOff>
    </xdr:to>
    <xdr:cxnSp macro="">
      <xdr:nvCxnSpPr>
        <xdr:cNvPr id="59" name="直線コネクタ 58"/>
        <xdr:cNvCxnSpPr/>
      </xdr:nvCxnSpPr>
      <xdr:spPr>
        <a:xfrm>
          <a:off x="4546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125021</xdr:rowOff>
    </xdr:from>
    <xdr:ext cx="405111" cy="259045"/>
    <xdr:sp macro="" textlink="">
      <xdr:nvSpPr>
        <xdr:cNvPr id="62" name="【図書館】&#10;有形固定資産減価償却率平均値テキスト"/>
        <xdr:cNvSpPr txBox="1"/>
      </xdr:nvSpPr>
      <xdr:spPr>
        <a:xfrm>
          <a:off x="4673600" y="6297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102144</xdr:rowOff>
    </xdr:from>
    <xdr:to>
      <xdr:col>24</xdr:col>
      <xdr:colOff>114300</xdr:colOff>
      <xdr:row>38</xdr:row>
      <xdr:rowOff>32294</xdr:rowOff>
    </xdr:to>
    <xdr:sp macro="" textlink="">
      <xdr:nvSpPr>
        <xdr:cNvPr id="63" name="フローチャート: 判断 62"/>
        <xdr:cNvSpPr/>
      </xdr:nvSpPr>
      <xdr:spPr>
        <a:xfrm>
          <a:off x="45847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147864</xdr:rowOff>
    </xdr:from>
    <xdr:to>
      <xdr:col>20</xdr:col>
      <xdr:colOff>38100</xdr:colOff>
      <xdr:row>38</xdr:row>
      <xdr:rowOff>78014</xdr:rowOff>
    </xdr:to>
    <xdr:sp macro="" textlink="">
      <xdr:nvSpPr>
        <xdr:cNvPr id="64" name="フローチャート: 判断 63"/>
        <xdr:cNvSpPr/>
      </xdr:nvSpPr>
      <xdr:spPr>
        <a:xfrm>
          <a:off x="3746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2540</xdr:rowOff>
    </xdr:from>
    <xdr:to>
      <xdr:col>15</xdr:col>
      <xdr:colOff>101600</xdr:colOff>
      <xdr:row>38</xdr:row>
      <xdr:rowOff>104140</xdr:rowOff>
    </xdr:to>
    <xdr:sp macro="" textlink="">
      <xdr:nvSpPr>
        <xdr:cNvPr id="65" name="フローチャート: 判断 64"/>
        <xdr:cNvSpPr/>
      </xdr:nvSpPr>
      <xdr:spPr>
        <a:xfrm>
          <a:off x="2857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23767</xdr:rowOff>
    </xdr:from>
    <xdr:to>
      <xdr:col>10</xdr:col>
      <xdr:colOff>165100</xdr:colOff>
      <xdr:row>38</xdr:row>
      <xdr:rowOff>125367</xdr:rowOff>
    </xdr:to>
    <xdr:sp macro="" textlink="">
      <xdr:nvSpPr>
        <xdr:cNvPr id="66" name="フローチャート: 判断 65"/>
        <xdr:cNvSpPr/>
      </xdr:nvSpPr>
      <xdr:spPr>
        <a:xfrm>
          <a:off x="1968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115207</xdr:rowOff>
    </xdr:from>
    <xdr:to>
      <xdr:col>24</xdr:col>
      <xdr:colOff>114300</xdr:colOff>
      <xdr:row>38</xdr:row>
      <xdr:rowOff>45357</xdr:rowOff>
    </xdr:to>
    <xdr:sp macro="" textlink="">
      <xdr:nvSpPr>
        <xdr:cNvPr id="72" name="楕円 71"/>
        <xdr:cNvSpPr/>
      </xdr:nvSpPr>
      <xdr:spPr>
        <a:xfrm>
          <a:off x="45847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93634</xdr:rowOff>
    </xdr:from>
    <xdr:ext cx="405111" cy="259045"/>
    <xdr:sp macro="" textlink="">
      <xdr:nvSpPr>
        <xdr:cNvPr id="73" name="【図書館】&#10;有形固定資産減価償却率該当値テキスト"/>
        <xdr:cNvSpPr txBox="1"/>
      </xdr:nvSpPr>
      <xdr:spPr>
        <a:xfrm>
          <a:off x="4673600" y="643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147864</xdr:rowOff>
    </xdr:from>
    <xdr:to>
      <xdr:col>20</xdr:col>
      <xdr:colOff>38100</xdr:colOff>
      <xdr:row>38</xdr:row>
      <xdr:rowOff>78014</xdr:rowOff>
    </xdr:to>
    <xdr:sp macro="" textlink="">
      <xdr:nvSpPr>
        <xdr:cNvPr id="74" name="楕円 73"/>
        <xdr:cNvSpPr/>
      </xdr:nvSpPr>
      <xdr:spPr>
        <a:xfrm>
          <a:off x="3746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166007</xdr:rowOff>
    </xdr:from>
    <xdr:to>
      <xdr:col>24</xdr:col>
      <xdr:colOff>63500</xdr:colOff>
      <xdr:row>38</xdr:row>
      <xdr:rowOff>27215</xdr:rowOff>
    </xdr:to>
    <xdr:cxnSp macro="">
      <xdr:nvCxnSpPr>
        <xdr:cNvPr id="75" name="直線コネクタ 74"/>
        <xdr:cNvCxnSpPr/>
      </xdr:nvCxnSpPr>
      <xdr:spPr>
        <a:xfrm flipV="1">
          <a:off x="3797300" y="65096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9072</xdr:rowOff>
    </xdr:from>
    <xdr:to>
      <xdr:col>15</xdr:col>
      <xdr:colOff>101600</xdr:colOff>
      <xdr:row>38</xdr:row>
      <xdr:rowOff>110672</xdr:rowOff>
    </xdr:to>
    <xdr:sp macro="" textlink="">
      <xdr:nvSpPr>
        <xdr:cNvPr id="76" name="楕円 75"/>
        <xdr:cNvSpPr/>
      </xdr:nvSpPr>
      <xdr:spPr>
        <a:xfrm>
          <a:off x="28575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27215</xdr:rowOff>
    </xdr:from>
    <xdr:to>
      <xdr:col>19</xdr:col>
      <xdr:colOff>177800</xdr:colOff>
      <xdr:row>38</xdr:row>
      <xdr:rowOff>59872</xdr:rowOff>
    </xdr:to>
    <xdr:cxnSp macro="">
      <xdr:nvCxnSpPr>
        <xdr:cNvPr id="77" name="直線コネクタ 76"/>
        <xdr:cNvCxnSpPr/>
      </xdr:nvCxnSpPr>
      <xdr:spPr>
        <a:xfrm flipV="1">
          <a:off x="2908300" y="65423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69142</xdr:rowOff>
    </xdr:from>
    <xdr:ext cx="405111" cy="259045"/>
    <xdr:sp macro="" textlink="">
      <xdr:nvSpPr>
        <xdr:cNvPr id="78" name="n_1aveValue【図書館】&#10;有形固定資産減価償却率"/>
        <xdr:cNvSpPr txBox="1"/>
      </xdr:nvSpPr>
      <xdr:spPr>
        <a:xfrm>
          <a:off x="3582044" y="658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120667</xdr:rowOff>
    </xdr:from>
    <xdr:ext cx="405111" cy="259045"/>
    <xdr:sp macro="" textlink="">
      <xdr:nvSpPr>
        <xdr:cNvPr id="79" name="n_2aveValue【図書館】&#10;有形固定資産減価償却率"/>
        <xdr:cNvSpPr txBox="1"/>
      </xdr:nvSpPr>
      <xdr:spPr>
        <a:xfrm>
          <a:off x="2705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141894</xdr:rowOff>
    </xdr:from>
    <xdr:ext cx="405111" cy="259045"/>
    <xdr:sp macro="" textlink="">
      <xdr:nvSpPr>
        <xdr:cNvPr id="80" name="n_3aveValue【図書館】&#10;有形固定資産減価償却率"/>
        <xdr:cNvSpPr txBox="1"/>
      </xdr:nvSpPr>
      <xdr:spPr>
        <a:xfrm>
          <a:off x="18167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94541</xdr:rowOff>
    </xdr:from>
    <xdr:ext cx="405111" cy="259045"/>
    <xdr:sp macro="" textlink="">
      <xdr:nvSpPr>
        <xdr:cNvPr id="81" name="n_1mainValue【図書館】&#10;有形固定資産減価償却率"/>
        <xdr:cNvSpPr txBox="1"/>
      </xdr:nvSpPr>
      <xdr:spPr>
        <a:xfrm>
          <a:off x="3582044" y="626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101799</xdr:rowOff>
    </xdr:from>
    <xdr:ext cx="405111" cy="259045"/>
    <xdr:sp macro="" textlink="">
      <xdr:nvSpPr>
        <xdr:cNvPr id="82" name="n_2mainValue【図書館】&#10;有形固定資産減価償却率"/>
        <xdr:cNvSpPr txBox="1"/>
      </xdr:nvSpPr>
      <xdr:spPr>
        <a:xfrm>
          <a:off x="2705744"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6" name="テキスト ボックス 95"/>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8" name="テキスト ボックス 97"/>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0" name="テキスト ボックス 99"/>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2" name="テキスト ボックス 101"/>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133350</xdr:rowOff>
    </xdr:from>
    <xdr:to>
      <xdr:col>54</xdr:col>
      <xdr:colOff>189865</xdr:colOff>
      <xdr:row>41</xdr:row>
      <xdr:rowOff>38100</xdr:rowOff>
    </xdr:to>
    <xdr:cxnSp macro="">
      <xdr:nvCxnSpPr>
        <xdr:cNvPr id="106" name="直線コネクタ 105"/>
        <xdr:cNvCxnSpPr/>
      </xdr:nvCxnSpPr>
      <xdr:spPr>
        <a:xfrm flipV="1">
          <a:off x="10476865" y="561975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41927</xdr:rowOff>
    </xdr:from>
    <xdr:ext cx="469744" cy="259045"/>
    <xdr:sp macro="" textlink="">
      <xdr:nvSpPr>
        <xdr:cNvPr id="107" name="【図書館】&#10;一人当たり面積最小値テキスト"/>
        <xdr:cNvSpPr txBox="1"/>
      </xdr:nvSpPr>
      <xdr:spPr>
        <a:xfrm>
          <a:off x="10515600" y="707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38100</xdr:rowOff>
    </xdr:from>
    <xdr:to>
      <xdr:col>55</xdr:col>
      <xdr:colOff>88900</xdr:colOff>
      <xdr:row>41</xdr:row>
      <xdr:rowOff>38100</xdr:rowOff>
    </xdr:to>
    <xdr:cxnSp macro="">
      <xdr:nvCxnSpPr>
        <xdr:cNvPr id="108" name="直線コネクタ 107"/>
        <xdr:cNvCxnSpPr/>
      </xdr:nvCxnSpPr>
      <xdr:spPr>
        <a:xfrm>
          <a:off x="10388600" y="706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80027</xdr:rowOff>
    </xdr:from>
    <xdr:ext cx="469744" cy="259045"/>
    <xdr:sp macro="" textlink="">
      <xdr:nvSpPr>
        <xdr:cNvPr id="109" name="【図書館】&#10;一人当たり面積最大値テキスト"/>
        <xdr:cNvSpPr txBox="1"/>
      </xdr:nvSpPr>
      <xdr:spPr>
        <a:xfrm>
          <a:off x="10515600" y="539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133350</xdr:rowOff>
    </xdr:from>
    <xdr:to>
      <xdr:col>55</xdr:col>
      <xdr:colOff>88900</xdr:colOff>
      <xdr:row>32</xdr:row>
      <xdr:rowOff>133350</xdr:rowOff>
    </xdr:to>
    <xdr:cxnSp macro="">
      <xdr:nvCxnSpPr>
        <xdr:cNvPr id="110" name="直線コネクタ 109"/>
        <xdr:cNvCxnSpPr/>
      </xdr:nvCxnSpPr>
      <xdr:spPr>
        <a:xfrm>
          <a:off x="10388600" y="561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3827</xdr:rowOff>
    </xdr:from>
    <xdr:ext cx="469744" cy="259045"/>
    <xdr:sp macro="" textlink="">
      <xdr:nvSpPr>
        <xdr:cNvPr id="111" name="【図書館】&#10;一人当たり面積平均値テキスト"/>
        <xdr:cNvSpPr txBox="1"/>
      </xdr:nvSpPr>
      <xdr:spPr>
        <a:xfrm>
          <a:off x="10515600" y="634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25400</xdr:rowOff>
    </xdr:from>
    <xdr:to>
      <xdr:col>55</xdr:col>
      <xdr:colOff>50800</xdr:colOff>
      <xdr:row>37</xdr:row>
      <xdr:rowOff>127000</xdr:rowOff>
    </xdr:to>
    <xdr:sp macro="" textlink="">
      <xdr:nvSpPr>
        <xdr:cNvPr id="112" name="フローチャート: 判断 111"/>
        <xdr:cNvSpPr/>
      </xdr:nvSpPr>
      <xdr:spPr>
        <a:xfrm>
          <a:off x="104267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63500</xdr:rowOff>
    </xdr:from>
    <xdr:to>
      <xdr:col>50</xdr:col>
      <xdr:colOff>165100</xdr:colOff>
      <xdr:row>37</xdr:row>
      <xdr:rowOff>165100</xdr:rowOff>
    </xdr:to>
    <xdr:sp macro="" textlink="">
      <xdr:nvSpPr>
        <xdr:cNvPr id="113" name="フローチャート: 判断 112"/>
        <xdr:cNvSpPr/>
      </xdr:nvSpPr>
      <xdr:spPr>
        <a:xfrm>
          <a:off x="9588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82550</xdr:rowOff>
    </xdr:from>
    <xdr:to>
      <xdr:col>46</xdr:col>
      <xdr:colOff>38100</xdr:colOff>
      <xdr:row>38</xdr:row>
      <xdr:rowOff>12700</xdr:rowOff>
    </xdr:to>
    <xdr:sp macro="" textlink="">
      <xdr:nvSpPr>
        <xdr:cNvPr id="114" name="フローチャート: 判断 113"/>
        <xdr:cNvSpPr/>
      </xdr:nvSpPr>
      <xdr:spPr>
        <a:xfrm>
          <a:off x="8699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82550</xdr:rowOff>
    </xdr:from>
    <xdr:to>
      <xdr:col>41</xdr:col>
      <xdr:colOff>101600</xdr:colOff>
      <xdr:row>38</xdr:row>
      <xdr:rowOff>12700</xdr:rowOff>
    </xdr:to>
    <xdr:sp macro="" textlink="">
      <xdr:nvSpPr>
        <xdr:cNvPr id="115" name="フローチャート: 判断 114"/>
        <xdr:cNvSpPr/>
      </xdr:nvSpPr>
      <xdr:spPr>
        <a:xfrm>
          <a:off x="7810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158750</xdr:rowOff>
    </xdr:from>
    <xdr:to>
      <xdr:col>55</xdr:col>
      <xdr:colOff>50800</xdr:colOff>
      <xdr:row>36</xdr:row>
      <xdr:rowOff>88900</xdr:rowOff>
    </xdr:to>
    <xdr:sp macro="" textlink="">
      <xdr:nvSpPr>
        <xdr:cNvPr id="121" name="楕円 120"/>
        <xdr:cNvSpPr/>
      </xdr:nvSpPr>
      <xdr:spPr>
        <a:xfrm>
          <a:off x="104267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10177</xdr:rowOff>
    </xdr:from>
    <xdr:ext cx="469744" cy="259045"/>
    <xdr:sp macro="" textlink="">
      <xdr:nvSpPr>
        <xdr:cNvPr id="122" name="【図書館】&#10;一人当たり面積該当値テキスト"/>
        <xdr:cNvSpPr txBox="1"/>
      </xdr:nvSpPr>
      <xdr:spPr>
        <a:xfrm>
          <a:off x="10515600" y="60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6350</xdr:rowOff>
    </xdr:from>
    <xdr:to>
      <xdr:col>50</xdr:col>
      <xdr:colOff>165100</xdr:colOff>
      <xdr:row>36</xdr:row>
      <xdr:rowOff>107950</xdr:rowOff>
    </xdr:to>
    <xdr:sp macro="" textlink="">
      <xdr:nvSpPr>
        <xdr:cNvPr id="123" name="楕円 122"/>
        <xdr:cNvSpPr/>
      </xdr:nvSpPr>
      <xdr:spPr>
        <a:xfrm>
          <a:off x="9588500" y="617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38100</xdr:rowOff>
    </xdr:from>
    <xdr:to>
      <xdr:col>55</xdr:col>
      <xdr:colOff>0</xdr:colOff>
      <xdr:row>36</xdr:row>
      <xdr:rowOff>57150</xdr:rowOff>
    </xdr:to>
    <xdr:cxnSp macro="">
      <xdr:nvCxnSpPr>
        <xdr:cNvPr id="124" name="直線コネクタ 123"/>
        <xdr:cNvCxnSpPr/>
      </xdr:nvCxnSpPr>
      <xdr:spPr>
        <a:xfrm flipV="1">
          <a:off x="9639300" y="62103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25400</xdr:rowOff>
    </xdr:from>
    <xdr:to>
      <xdr:col>46</xdr:col>
      <xdr:colOff>38100</xdr:colOff>
      <xdr:row>36</xdr:row>
      <xdr:rowOff>127000</xdr:rowOff>
    </xdr:to>
    <xdr:sp macro="" textlink="">
      <xdr:nvSpPr>
        <xdr:cNvPr id="125" name="楕円 124"/>
        <xdr:cNvSpPr/>
      </xdr:nvSpPr>
      <xdr:spPr>
        <a:xfrm>
          <a:off x="8699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57150</xdr:rowOff>
    </xdr:from>
    <xdr:to>
      <xdr:col>50</xdr:col>
      <xdr:colOff>114300</xdr:colOff>
      <xdr:row>36</xdr:row>
      <xdr:rowOff>76200</xdr:rowOff>
    </xdr:to>
    <xdr:cxnSp macro="">
      <xdr:nvCxnSpPr>
        <xdr:cNvPr id="126" name="直線コネクタ 125"/>
        <xdr:cNvCxnSpPr/>
      </xdr:nvCxnSpPr>
      <xdr:spPr>
        <a:xfrm flipV="1">
          <a:off x="8750300" y="6229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156227</xdr:rowOff>
    </xdr:from>
    <xdr:ext cx="469744" cy="259045"/>
    <xdr:sp macro="" textlink="">
      <xdr:nvSpPr>
        <xdr:cNvPr id="127" name="n_1aveValue【図書館】&#10;一人当たり面積"/>
        <xdr:cNvSpPr txBox="1"/>
      </xdr:nvSpPr>
      <xdr:spPr>
        <a:xfrm>
          <a:off x="9391727" y="649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3827</xdr:rowOff>
    </xdr:from>
    <xdr:ext cx="469744" cy="259045"/>
    <xdr:sp macro="" textlink="">
      <xdr:nvSpPr>
        <xdr:cNvPr id="128" name="n_2aveValue【図書館】&#10;一人当たり面積"/>
        <xdr:cNvSpPr txBox="1"/>
      </xdr:nvSpPr>
      <xdr:spPr>
        <a:xfrm>
          <a:off x="85154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29227</xdr:rowOff>
    </xdr:from>
    <xdr:ext cx="469744" cy="259045"/>
    <xdr:sp macro="" textlink="">
      <xdr:nvSpPr>
        <xdr:cNvPr id="129" name="n_3aveValue【図書館】&#10;一人当たり面積"/>
        <xdr:cNvSpPr txBox="1"/>
      </xdr:nvSpPr>
      <xdr:spPr>
        <a:xfrm>
          <a:off x="7626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124477</xdr:rowOff>
    </xdr:from>
    <xdr:ext cx="469744" cy="259045"/>
    <xdr:sp macro="" textlink="">
      <xdr:nvSpPr>
        <xdr:cNvPr id="130" name="n_1mainValue【図書館】&#10;一人当たり面積"/>
        <xdr:cNvSpPr txBox="1"/>
      </xdr:nvSpPr>
      <xdr:spPr>
        <a:xfrm>
          <a:off x="9391727" y="595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143527</xdr:rowOff>
    </xdr:from>
    <xdr:ext cx="469744" cy="259045"/>
    <xdr:sp macro="" textlink="">
      <xdr:nvSpPr>
        <xdr:cNvPr id="131" name="n_2mainValue【図書館】&#10;一人当たり面積"/>
        <xdr:cNvSpPr txBox="1"/>
      </xdr:nvSpPr>
      <xdr:spPr>
        <a:xfrm>
          <a:off x="8515427"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2" name="テキスト ボックス 14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3" name="直線コネクタ 14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4" name="テキスト ボックス 14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5" name="直線コネクタ 14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6" name="テキスト ボックス 14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7" name="直線コネクタ 14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8" name="テキスト ボックス 14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9" name="直線コネクタ 14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0" name="テキスト ボックス 14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1" name="直線コネクタ 15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2" name="テキスト ボックス 151"/>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4" name="テキスト ボックス 15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70485</xdr:rowOff>
    </xdr:from>
    <xdr:to>
      <xdr:col>24</xdr:col>
      <xdr:colOff>62865</xdr:colOff>
      <xdr:row>64</xdr:row>
      <xdr:rowOff>41910</xdr:rowOff>
    </xdr:to>
    <xdr:cxnSp macro="">
      <xdr:nvCxnSpPr>
        <xdr:cNvPr id="156" name="直線コネクタ 155"/>
        <xdr:cNvCxnSpPr/>
      </xdr:nvCxnSpPr>
      <xdr:spPr>
        <a:xfrm flipV="1">
          <a:off x="4634865" y="9671685"/>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45737</xdr:rowOff>
    </xdr:from>
    <xdr:ext cx="405111" cy="259045"/>
    <xdr:sp macro="" textlink="">
      <xdr:nvSpPr>
        <xdr:cNvPr id="157" name="【体育館・プール】&#10;有形固定資産減価償却率最小値テキスト"/>
        <xdr:cNvSpPr txBox="1"/>
      </xdr:nvSpPr>
      <xdr:spPr>
        <a:xfrm>
          <a:off x="4673600" y="1101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41910</xdr:rowOff>
    </xdr:from>
    <xdr:to>
      <xdr:col>24</xdr:col>
      <xdr:colOff>152400</xdr:colOff>
      <xdr:row>64</xdr:row>
      <xdr:rowOff>41910</xdr:rowOff>
    </xdr:to>
    <xdr:cxnSp macro="">
      <xdr:nvCxnSpPr>
        <xdr:cNvPr id="158" name="直線コネクタ 157"/>
        <xdr:cNvCxnSpPr/>
      </xdr:nvCxnSpPr>
      <xdr:spPr>
        <a:xfrm>
          <a:off x="4546600" y="1101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17162</xdr:rowOff>
    </xdr:from>
    <xdr:ext cx="405111" cy="259045"/>
    <xdr:sp macro="" textlink="">
      <xdr:nvSpPr>
        <xdr:cNvPr id="159" name="【体育館・プール】&#10;有形固定資産減価償却率最大値テキスト"/>
        <xdr:cNvSpPr txBox="1"/>
      </xdr:nvSpPr>
      <xdr:spPr>
        <a:xfrm>
          <a:off x="4673600" y="9446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70485</xdr:rowOff>
    </xdr:from>
    <xdr:to>
      <xdr:col>24</xdr:col>
      <xdr:colOff>152400</xdr:colOff>
      <xdr:row>56</xdr:row>
      <xdr:rowOff>70485</xdr:rowOff>
    </xdr:to>
    <xdr:cxnSp macro="">
      <xdr:nvCxnSpPr>
        <xdr:cNvPr id="160" name="直線コネクタ 159"/>
        <xdr:cNvCxnSpPr/>
      </xdr:nvCxnSpPr>
      <xdr:spPr>
        <a:xfrm>
          <a:off x="4546600" y="9671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90187</xdr:rowOff>
    </xdr:from>
    <xdr:ext cx="405111" cy="259045"/>
    <xdr:sp macro="" textlink="">
      <xdr:nvSpPr>
        <xdr:cNvPr id="161" name="【体育館・プール】&#10;有形固定資産減価償却率平均値テキスト"/>
        <xdr:cNvSpPr txBox="1"/>
      </xdr:nvSpPr>
      <xdr:spPr>
        <a:xfrm>
          <a:off x="4673600" y="10034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67310</xdr:rowOff>
    </xdr:from>
    <xdr:to>
      <xdr:col>24</xdr:col>
      <xdr:colOff>114300</xdr:colOff>
      <xdr:row>59</xdr:row>
      <xdr:rowOff>168910</xdr:rowOff>
    </xdr:to>
    <xdr:sp macro="" textlink="">
      <xdr:nvSpPr>
        <xdr:cNvPr id="162" name="フローチャート: 判断 161"/>
        <xdr:cNvSpPr/>
      </xdr:nvSpPr>
      <xdr:spPr>
        <a:xfrm>
          <a:off x="45847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118745</xdr:rowOff>
    </xdr:from>
    <xdr:to>
      <xdr:col>20</xdr:col>
      <xdr:colOff>38100</xdr:colOff>
      <xdr:row>60</xdr:row>
      <xdr:rowOff>48895</xdr:rowOff>
    </xdr:to>
    <xdr:sp macro="" textlink="">
      <xdr:nvSpPr>
        <xdr:cNvPr id="163" name="フローチャート: 判断 162"/>
        <xdr:cNvSpPr/>
      </xdr:nvSpPr>
      <xdr:spPr>
        <a:xfrm>
          <a:off x="3746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154940</xdr:rowOff>
    </xdr:from>
    <xdr:to>
      <xdr:col>15</xdr:col>
      <xdr:colOff>101600</xdr:colOff>
      <xdr:row>60</xdr:row>
      <xdr:rowOff>85090</xdr:rowOff>
    </xdr:to>
    <xdr:sp macro="" textlink="">
      <xdr:nvSpPr>
        <xdr:cNvPr id="164" name="フローチャート: 判断 163"/>
        <xdr:cNvSpPr/>
      </xdr:nvSpPr>
      <xdr:spPr>
        <a:xfrm>
          <a:off x="2857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2540</xdr:rowOff>
    </xdr:from>
    <xdr:to>
      <xdr:col>10</xdr:col>
      <xdr:colOff>165100</xdr:colOff>
      <xdr:row>60</xdr:row>
      <xdr:rowOff>104140</xdr:rowOff>
    </xdr:to>
    <xdr:sp macro="" textlink="">
      <xdr:nvSpPr>
        <xdr:cNvPr id="165" name="フローチャート: 判断 164"/>
        <xdr:cNvSpPr/>
      </xdr:nvSpPr>
      <xdr:spPr>
        <a:xfrm>
          <a:off x="1968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6" name="テキスト ボックス 16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50165</xdr:rowOff>
    </xdr:from>
    <xdr:to>
      <xdr:col>24</xdr:col>
      <xdr:colOff>114300</xdr:colOff>
      <xdr:row>60</xdr:row>
      <xdr:rowOff>151765</xdr:rowOff>
    </xdr:to>
    <xdr:sp macro="" textlink="">
      <xdr:nvSpPr>
        <xdr:cNvPr id="171" name="楕円 170"/>
        <xdr:cNvSpPr/>
      </xdr:nvSpPr>
      <xdr:spPr>
        <a:xfrm>
          <a:off x="4584700" y="103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28592</xdr:rowOff>
    </xdr:from>
    <xdr:ext cx="405111" cy="259045"/>
    <xdr:sp macro="" textlink="">
      <xdr:nvSpPr>
        <xdr:cNvPr id="172" name="【体育館・プール】&#10;有形固定資産減価償却率該当値テキスト"/>
        <xdr:cNvSpPr txBox="1"/>
      </xdr:nvSpPr>
      <xdr:spPr>
        <a:xfrm>
          <a:off x="4673600"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31115</xdr:rowOff>
    </xdr:from>
    <xdr:to>
      <xdr:col>20</xdr:col>
      <xdr:colOff>38100</xdr:colOff>
      <xdr:row>60</xdr:row>
      <xdr:rowOff>132715</xdr:rowOff>
    </xdr:to>
    <xdr:sp macro="" textlink="">
      <xdr:nvSpPr>
        <xdr:cNvPr id="173" name="楕円 172"/>
        <xdr:cNvSpPr/>
      </xdr:nvSpPr>
      <xdr:spPr>
        <a:xfrm>
          <a:off x="3746500" y="1031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81915</xdr:rowOff>
    </xdr:from>
    <xdr:to>
      <xdr:col>24</xdr:col>
      <xdr:colOff>63500</xdr:colOff>
      <xdr:row>60</xdr:row>
      <xdr:rowOff>100965</xdr:rowOff>
    </xdr:to>
    <xdr:cxnSp macro="">
      <xdr:nvCxnSpPr>
        <xdr:cNvPr id="174" name="直線コネクタ 173"/>
        <xdr:cNvCxnSpPr/>
      </xdr:nvCxnSpPr>
      <xdr:spPr>
        <a:xfrm>
          <a:off x="3797300" y="1036891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154940</xdr:rowOff>
    </xdr:from>
    <xdr:to>
      <xdr:col>15</xdr:col>
      <xdr:colOff>101600</xdr:colOff>
      <xdr:row>60</xdr:row>
      <xdr:rowOff>85090</xdr:rowOff>
    </xdr:to>
    <xdr:sp macro="" textlink="">
      <xdr:nvSpPr>
        <xdr:cNvPr id="175" name="楕円 174"/>
        <xdr:cNvSpPr/>
      </xdr:nvSpPr>
      <xdr:spPr>
        <a:xfrm>
          <a:off x="2857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34290</xdr:rowOff>
    </xdr:from>
    <xdr:to>
      <xdr:col>19</xdr:col>
      <xdr:colOff>177800</xdr:colOff>
      <xdr:row>60</xdr:row>
      <xdr:rowOff>81915</xdr:rowOff>
    </xdr:to>
    <xdr:cxnSp macro="">
      <xdr:nvCxnSpPr>
        <xdr:cNvPr id="176" name="直線コネクタ 175"/>
        <xdr:cNvCxnSpPr/>
      </xdr:nvCxnSpPr>
      <xdr:spPr>
        <a:xfrm>
          <a:off x="2908300" y="1032129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65422</xdr:rowOff>
    </xdr:from>
    <xdr:ext cx="405111" cy="259045"/>
    <xdr:sp macro="" textlink="">
      <xdr:nvSpPr>
        <xdr:cNvPr id="177" name="n_1aveValue【体育館・プール】&#10;有形固定資産減価償却率"/>
        <xdr:cNvSpPr txBox="1"/>
      </xdr:nvSpPr>
      <xdr:spPr>
        <a:xfrm>
          <a:off x="35820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76217</xdr:rowOff>
    </xdr:from>
    <xdr:ext cx="405111" cy="259045"/>
    <xdr:sp macro="" textlink="">
      <xdr:nvSpPr>
        <xdr:cNvPr id="178" name="n_2aveValue【体育館・プール】&#10;有形固定資産減価償却率"/>
        <xdr:cNvSpPr txBox="1"/>
      </xdr:nvSpPr>
      <xdr:spPr>
        <a:xfrm>
          <a:off x="2705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120667</xdr:rowOff>
    </xdr:from>
    <xdr:ext cx="405111" cy="259045"/>
    <xdr:sp macro="" textlink="">
      <xdr:nvSpPr>
        <xdr:cNvPr id="179" name="n_3aveValue【体育館・プール】&#10;有形固定資産減価償却率"/>
        <xdr:cNvSpPr txBox="1"/>
      </xdr:nvSpPr>
      <xdr:spPr>
        <a:xfrm>
          <a:off x="1816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123842</xdr:rowOff>
    </xdr:from>
    <xdr:ext cx="405111" cy="259045"/>
    <xdr:sp macro="" textlink="">
      <xdr:nvSpPr>
        <xdr:cNvPr id="180" name="n_1mainValue【体育館・プール】&#10;有形固定資産減価償却率"/>
        <xdr:cNvSpPr txBox="1"/>
      </xdr:nvSpPr>
      <xdr:spPr>
        <a:xfrm>
          <a:off x="358204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101617</xdr:rowOff>
    </xdr:from>
    <xdr:ext cx="405111" cy="259045"/>
    <xdr:sp macro="" textlink="">
      <xdr:nvSpPr>
        <xdr:cNvPr id="181" name="n_2mainValue【体育館・プール】&#10;有形固定資産減価償却率"/>
        <xdr:cNvSpPr txBox="1"/>
      </xdr:nvSpPr>
      <xdr:spPr>
        <a:xfrm>
          <a:off x="2705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2" name="正方形/長方形 18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3" name="正方形/長方形 18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4" name="正方形/長方形 18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5" name="正方形/長方形 18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6" name="正方形/長方形 18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7" name="正方形/長方形 18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8" name="正方形/長方形 18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9" name="正方形/長方形 18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0" name="テキスト ボックス 18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1" name="直線コネクタ 19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2" name="直線コネクタ 191"/>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93" name="テキスト ボックス 192"/>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4" name="直線コネクタ 193"/>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95" name="テキスト ボックス 194"/>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6" name="直線コネクタ 195"/>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97" name="テキスト ボックス 196"/>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8" name="直線コネクタ 197"/>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99" name="テキスト ボックス 198"/>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0" name="直線コネクタ 19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1" name="テキスト ボックス 20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6858</xdr:rowOff>
    </xdr:from>
    <xdr:to>
      <xdr:col>54</xdr:col>
      <xdr:colOff>189865</xdr:colOff>
      <xdr:row>63</xdr:row>
      <xdr:rowOff>112014</xdr:rowOff>
    </xdr:to>
    <xdr:cxnSp macro="">
      <xdr:nvCxnSpPr>
        <xdr:cNvPr id="203" name="直線コネクタ 202"/>
        <xdr:cNvCxnSpPr/>
      </xdr:nvCxnSpPr>
      <xdr:spPr>
        <a:xfrm flipV="1">
          <a:off x="10476865" y="9608058"/>
          <a:ext cx="0" cy="1305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115841</xdr:rowOff>
    </xdr:from>
    <xdr:ext cx="469744" cy="259045"/>
    <xdr:sp macro="" textlink="">
      <xdr:nvSpPr>
        <xdr:cNvPr id="204" name="【体育館・プール】&#10;一人当たり面積最小値テキスト"/>
        <xdr:cNvSpPr txBox="1"/>
      </xdr:nvSpPr>
      <xdr:spPr>
        <a:xfrm>
          <a:off x="10515600" y="1091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112014</xdr:rowOff>
    </xdr:from>
    <xdr:to>
      <xdr:col>55</xdr:col>
      <xdr:colOff>88900</xdr:colOff>
      <xdr:row>63</xdr:row>
      <xdr:rowOff>112014</xdr:rowOff>
    </xdr:to>
    <xdr:cxnSp macro="">
      <xdr:nvCxnSpPr>
        <xdr:cNvPr id="205" name="直線コネクタ 204"/>
        <xdr:cNvCxnSpPr/>
      </xdr:nvCxnSpPr>
      <xdr:spPr>
        <a:xfrm>
          <a:off x="10388600" y="1091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124985</xdr:rowOff>
    </xdr:from>
    <xdr:ext cx="469744" cy="259045"/>
    <xdr:sp macro="" textlink="">
      <xdr:nvSpPr>
        <xdr:cNvPr id="206" name="【体育館・プール】&#10;一人当たり面積最大値テキスト"/>
        <xdr:cNvSpPr txBox="1"/>
      </xdr:nvSpPr>
      <xdr:spPr>
        <a:xfrm>
          <a:off x="10515600" y="938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6858</xdr:rowOff>
    </xdr:from>
    <xdr:to>
      <xdr:col>55</xdr:col>
      <xdr:colOff>88900</xdr:colOff>
      <xdr:row>56</xdr:row>
      <xdr:rowOff>6858</xdr:rowOff>
    </xdr:to>
    <xdr:cxnSp macro="">
      <xdr:nvCxnSpPr>
        <xdr:cNvPr id="207" name="直線コネクタ 206"/>
        <xdr:cNvCxnSpPr/>
      </xdr:nvCxnSpPr>
      <xdr:spPr>
        <a:xfrm>
          <a:off x="10388600" y="9608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109237</xdr:rowOff>
    </xdr:from>
    <xdr:ext cx="469744" cy="259045"/>
    <xdr:sp macro="" textlink="">
      <xdr:nvSpPr>
        <xdr:cNvPr id="208" name="【体育館・プール】&#10;一人当たり面積平均値テキスト"/>
        <xdr:cNvSpPr txBox="1"/>
      </xdr:nvSpPr>
      <xdr:spPr>
        <a:xfrm>
          <a:off x="10515600" y="10224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86360</xdr:rowOff>
    </xdr:from>
    <xdr:to>
      <xdr:col>55</xdr:col>
      <xdr:colOff>50800</xdr:colOff>
      <xdr:row>61</xdr:row>
      <xdr:rowOff>16510</xdr:rowOff>
    </xdr:to>
    <xdr:sp macro="" textlink="">
      <xdr:nvSpPr>
        <xdr:cNvPr id="209" name="フローチャート: 判断 208"/>
        <xdr:cNvSpPr/>
      </xdr:nvSpPr>
      <xdr:spPr>
        <a:xfrm>
          <a:off x="10426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84074</xdr:rowOff>
    </xdr:from>
    <xdr:to>
      <xdr:col>50</xdr:col>
      <xdr:colOff>165100</xdr:colOff>
      <xdr:row>61</xdr:row>
      <xdr:rowOff>14224</xdr:rowOff>
    </xdr:to>
    <xdr:sp macro="" textlink="">
      <xdr:nvSpPr>
        <xdr:cNvPr id="210" name="フローチャート: 判断 209"/>
        <xdr:cNvSpPr/>
      </xdr:nvSpPr>
      <xdr:spPr>
        <a:xfrm>
          <a:off x="9588500" y="1037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102362</xdr:rowOff>
    </xdr:from>
    <xdr:to>
      <xdr:col>46</xdr:col>
      <xdr:colOff>38100</xdr:colOff>
      <xdr:row>61</xdr:row>
      <xdr:rowOff>32512</xdr:rowOff>
    </xdr:to>
    <xdr:sp macro="" textlink="">
      <xdr:nvSpPr>
        <xdr:cNvPr id="211" name="フローチャート: 判断 210"/>
        <xdr:cNvSpPr/>
      </xdr:nvSpPr>
      <xdr:spPr>
        <a:xfrm>
          <a:off x="8699500" y="1038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26924</xdr:rowOff>
    </xdr:from>
    <xdr:to>
      <xdr:col>41</xdr:col>
      <xdr:colOff>101600</xdr:colOff>
      <xdr:row>61</xdr:row>
      <xdr:rowOff>128524</xdr:rowOff>
    </xdr:to>
    <xdr:sp macro="" textlink="">
      <xdr:nvSpPr>
        <xdr:cNvPr id="212" name="フローチャート: 判断 211"/>
        <xdr:cNvSpPr/>
      </xdr:nvSpPr>
      <xdr:spPr>
        <a:xfrm>
          <a:off x="78105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3" name="テキスト ボックス 21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4" name="テキスト ボックス 21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5" name="テキスト ボックス 21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6" name="テキスト ボックス 21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7" name="テキスト ボックス 21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90932</xdr:rowOff>
    </xdr:from>
    <xdr:to>
      <xdr:col>55</xdr:col>
      <xdr:colOff>50800</xdr:colOff>
      <xdr:row>61</xdr:row>
      <xdr:rowOff>21082</xdr:rowOff>
    </xdr:to>
    <xdr:sp macro="" textlink="">
      <xdr:nvSpPr>
        <xdr:cNvPr id="218" name="楕円 217"/>
        <xdr:cNvSpPr/>
      </xdr:nvSpPr>
      <xdr:spPr>
        <a:xfrm>
          <a:off x="10426700" y="1037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69359</xdr:rowOff>
    </xdr:from>
    <xdr:ext cx="469744" cy="259045"/>
    <xdr:sp macro="" textlink="">
      <xdr:nvSpPr>
        <xdr:cNvPr id="219" name="【体育館・プール】&#10;一人当たり面積該当値テキスト"/>
        <xdr:cNvSpPr txBox="1"/>
      </xdr:nvSpPr>
      <xdr:spPr>
        <a:xfrm>
          <a:off x="10515600" y="1035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170942</xdr:rowOff>
    </xdr:from>
    <xdr:to>
      <xdr:col>50</xdr:col>
      <xdr:colOff>165100</xdr:colOff>
      <xdr:row>61</xdr:row>
      <xdr:rowOff>101092</xdr:rowOff>
    </xdr:to>
    <xdr:sp macro="" textlink="">
      <xdr:nvSpPr>
        <xdr:cNvPr id="220" name="楕円 219"/>
        <xdr:cNvSpPr/>
      </xdr:nvSpPr>
      <xdr:spPr>
        <a:xfrm>
          <a:off x="9588500" y="1045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141732</xdr:rowOff>
    </xdr:from>
    <xdr:to>
      <xdr:col>55</xdr:col>
      <xdr:colOff>0</xdr:colOff>
      <xdr:row>61</xdr:row>
      <xdr:rowOff>50292</xdr:rowOff>
    </xdr:to>
    <xdr:cxnSp macro="">
      <xdr:nvCxnSpPr>
        <xdr:cNvPr id="221" name="直線コネクタ 220"/>
        <xdr:cNvCxnSpPr/>
      </xdr:nvCxnSpPr>
      <xdr:spPr>
        <a:xfrm flipV="1">
          <a:off x="9639300" y="10428732"/>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63500</xdr:rowOff>
    </xdr:from>
    <xdr:to>
      <xdr:col>46</xdr:col>
      <xdr:colOff>38100</xdr:colOff>
      <xdr:row>61</xdr:row>
      <xdr:rowOff>165100</xdr:rowOff>
    </xdr:to>
    <xdr:sp macro="" textlink="">
      <xdr:nvSpPr>
        <xdr:cNvPr id="222" name="楕円 221"/>
        <xdr:cNvSpPr/>
      </xdr:nvSpPr>
      <xdr:spPr>
        <a:xfrm>
          <a:off x="8699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50292</xdr:rowOff>
    </xdr:from>
    <xdr:to>
      <xdr:col>50</xdr:col>
      <xdr:colOff>114300</xdr:colOff>
      <xdr:row>61</xdr:row>
      <xdr:rowOff>114300</xdr:rowOff>
    </xdr:to>
    <xdr:cxnSp macro="">
      <xdr:nvCxnSpPr>
        <xdr:cNvPr id="223" name="直線コネクタ 222"/>
        <xdr:cNvCxnSpPr/>
      </xdr:nvCxnSpPr>
      <xdr:spPr>
        <a:xfrm flipV="1">
          <a:off x="8750300" y="1050874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30751</xdr:rowOff>
    </xdr:from>
    <xdr:ext cx="469744" cy="259045"/>
    <xdr:sp macro="" textlink="">
      <xdr:nvSpPr>
        <xdr:cNvPr id="224" name="n_1aveValue【体育館・プール】&#10;一人当たり面積"/>
        <xdr:cNvSpPr txBox="1"/>
      </xdr:nvSpPr>
      <xdr:spPr>
        <a:xfrm>
          <a:off x="9391727" y="1014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49039</xdr:rowOff>
    </xdr:from>
    <xdr:ext cx="469744" cy="259045"/>
    <xdr:sp macro="" textlink="">
      <xdr:nvSpPr>
        <xdr:cNvPr id="225" name="n_2aveValue【体育館・プール】&#10;一人当たり面積"/>
        <xdr:cNvSpPr txBox="1"/>
      </xdr:nvSpPr>
      <xdr:spPr>
        <a:xfrm>
          <a:off x="8515427" y="1016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145051</xdr:rowOff>
    </xdr:from>
    <xdr:ext cx="469744" cy="259045"/>
    <xdr:sp macro="" textlink="">
      <xdr:nvSpPr>
        <xdr:cNvPr id="226" name="n_3aveValue【体育館・プール】&#10;一人当たり面積"/>
        <xdr:cNvSpPr txBox="1"/>
      </xdr:nvSpPr>
      <xdr:spPr>
        <a:xfrm>
          <a:off x="7626427" y="1026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92219</xdr:rowOff>
    </xdr:from>
    <xdr:ext cx="469744" cy="259045"/>
    <xdr:sp macro="" textlink="">
      <xdr:nvSpPr>
        <xdr:cNvPr id="227" name="n_1mainValue【体育館・プール】&#10;一人当たり面積"/>
        <xdr:cNvSpPr txBox="1"/>
      </xdr:nvSpPr>
      <xdr:spPr>
        <a:xfrm>
          <a:off x="9391727" y="10550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156227</xdr:rowOff>
    </xdr:from>
    <xdr:ext cx="469744" cy="259045"/>
    <xdr:sp macro="" textlink="">
      <xdr:nvSpPr>
        <xdr:cNvPr id="228" name="n_2mainValue【体育館・プール】&#10;一人当たり面積"/>
        <xdr:cNvSpPr txBox="1"/>
      </xdr:nvSpPr>
      <xdr:spPr>
        <a:xfrm>
          <a:off x="8515427" y="1061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9" name="正方形/長方形 22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0" name="正方形/長方形 22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1" name="正方形/長方形 23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2" name="正方形/長方形 23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3" name="正方形/長方形 23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4" name="正方形/長方形 23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5" name="正方形/長方形 23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6" name="正方形/長方形 23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7" name="テキスト ボックス 23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8" name="直線コネクタ 23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39" name="直線コネクタ 238"/>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40" name="テキスト ボックス 239"/>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41" name="直線コネクタ 240"/>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42" name="テキスト ボックス 241"/>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43" name="直線コネクタ 242"/>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4" name="テキスト ボックス 243"/>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5" name="直線コネクタ 244"/>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6" name="テキスト ボックス 245"/>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7" name="直線コネクタ 246"/>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8" name="テキスト ボックス 247"/>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9" name="直線コネクタ 248"/>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50" name="テキスト ボックス 249"/>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1" name="直線コネクタ 25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2" name="テキスト ボックス 25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124642</xdr:rowOff>
    </xdr:from>
    <xdr:to>
      <xdr:col>24</xdr:col>
      <xdr:colOff>62865</xdr:colOff>
      <xdr:row>85</xdr:row>
      <xdr:rowOff>95250</xdr:rowOff>
    </xdr:to>
    <xdr:cxnSp macro="">
      <xdr:nvCxnSpPr>
        <xdr:cNvPr id="254" name="直線コネクタ 253"/>
        <xdr:cNvCxnSpPr/>
      </xdr:nvCxnSpPr>
      <xdr:spPr>
        <a:xfrm flipV="1">
          <a:off x="4634865" y="13326292"/>
          <a:ext cx="0" cy="1342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99077</xdr:rowOff>
    </xdr:from>
    <xdr:ext cx="405111" cy="259045"/>
    <xdr:sp macro="" textlink="">
      <xdr:nvSpPr>
        <xdr:cNvPr id="255" name="【福祉施設】&#10;有形固定資産減価償却率最小値テキスト"/>
        <xdr:cNvSpPr txBox="1"/>
      </xdr:nvSpPr>
      <xdr:spPr>
        <a:xfrm>
          <a:off x="4673600" y="1467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95250</xdr:rowOff>
    </xdr:from>
    <xdr:to>
      <xdr:col>24</xdr:col>
      <xdr:colOff>152400</xdr:colOff>
      <xdr:row>85</xdr:row>
      <xdr:rowOff>95250</xdr:rowOff>
    </xdr:to>
    <xdr:cxnSp macro="">
      <xdr:nvCxnSpPr>
        <xdr:cNvPr id="256" name="直線コネクタ 255"/>
        <xdr:cNvCxnSpPr/>
      </xdr:nvCxnSpPr>
      <xdr:spPr>
        <a:xfrm>
          <a:off x="4546600" y="1466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71319</xdr:rowOff>
    </xdr:from>
    <xdr:ext cx="405111" cy="259045"/>
    <xdr:sp macro="" textlink="">
      <xdr:nvSpPr>
        <xdr:cNvPr id="257" name="【福祉施設】&#10;有形固定資産減価償却率最大値テキスト"/>
        <xdr:cNvSpPr txBox="1"/>
      </xdr:nvSpPr>
      <xdr:spPr>
        <a:xfrm>
          <a:off x="4673600" y="13101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124642</xdr:rowOff>
    </xdr:from>
    <xdr:to>
      <xdr:col>24</xdr:col>
      <xdr:colOff>152400</xdr:colOff>
      <xdr:row>77</xdr:row>
      <xdr:rowOff>124642</xdr:rowOff>
    </xdr:to>
    <xdr:cxnSp macro="">
      <xdr:nvCxnSpPr>
        <xdr:cNvPr id="258" name="直線コネクタ 257"/>
        <xdr:cNvCxnSpPr/>
      </xdr:nvCxnSpPr>
      <xdr:spPr>
        <a:xfrm>
          <a:off x="4546600" y="1332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114679</xdr:rowOff>
    </xdr:from>
    <xdr:ext cx="405111" cy="259045"/>
    <xdr:sp macro="" textlink="">
      <xdr:nvSpPr>
        <xdr:cNvPr id="259" name="【福祉施設】&#10;有形固定資産減価償却率平均値テキスト"/>
        <xdr:cNvSpPr txBox="1"/>
      </xdr:nvSpPr>
      <xdr:spPr>
        <a:xfrm>
          <a:off x="4673600" y="138306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91802</xdr:rowOff>
    </xdr:from>
    <xdr:to>
      <xdr:col>24</xdr:col>
      <xdr:colOff>114300</xdr:colOff>
      <xdr:row>82</xdr:row>
      <xdr:rowOff>21952</xdr:rowOff>
    </xdr:to>
    <xdr:sp macro="" textlink="">
      <xdr:nvSpPr>
        <xdr:cNvPr id="260" name="フローチャート: 判断 259"/>
        <xdr:cNvSpPr/>
      </xdr:nvSpPr>
      <xdr:spPr>
        <a:xfrm>
          <a:off x="4584700" y="13979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135889</xdr:rowOff>
    </xdr:from>
    <xdr:to>
      <xdr:col>20</xdr:col>
      <xdr:colOff>38100</xdr:colOff>
      <xdr:row>82</xdr:row>
      <xdr:rowOff>66039</xdr:rowOff>
    </xdr:to>
    <xdr:sp macro="" textlink="">
      <xdr:nvSpPr>
        <xdr:cNvPr id="261" name="フローチャート: 判断 260"/>
        <xdr:cNvSpPr/>
      </xdr:nvSpPr>
      <xdr:spPr>
        <a:xfrm>
          <a:off x="3746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148952</xdr:rowOff>
    </xdr:from>
    <xdr:to>
      <xdr:col>15</xdr:col>
      <xdr:colOff>101600</xdr:colOff>
      <xdr:row>82</xdr:row>
      <xdr:rowOff>79102</xdr:rowOff>
    </xdr:to>
    <xdr:sp macro="" textlink="">
      <xdr:nvSpPr>
        <xdr:cNvPr id="262" name="フローチャート: 判断 261"/>
        <xdr:cNvSpPr/>
      </xdr:nvSpPr>
      <xdr:spPr>
        <a:xfrm>
          <a:off x="2857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77107</xdr:rowOff>
    </xdr:from>
    <xdr:to>
      <xdr:col>10</xdr:col>
      <xdr:colOff>165100</xdr:colOff>
      <xdr:row>83</xdr:row>
      <xdr:rowOff>7257</xdr:rowOff>
    </xdr:to>
    <xdr:sp macro="" textlink="">
      <xdr:nvSpPr>
        <xdr:cNvPr id="263" name="フローチャート: 判断 262"/>
        <xdr:cNvSpPr/>
      </xdr:nvSpPr>
      <xdr:spPr>
        <a:xfrm>
          <a:off x="1968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4" name="テキスト ボックス 26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5" name="テキスト ボックス 26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6" name="テキスト ボックス 26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7" name="テキスト ボックス 26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8" name="テキスト ボックス 26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44450</xdr:rowOff>
    </xdr:from>
    <xdr:to>
      <xdr:col>24</xdr:col>
      <xdr:colOff>114300</xdr:colOff>
      <xdr:row>85</xdr:row>
      <xdr:rowOff>146050</xdr:rowOff>
    </xdr:to>
    <xdr:sp macro="" textlink="">
      <xdr:nvSpPr>
        <xdr:cNvPr id="269" name="楕円 268"/>
        <xdr:cNvSpPr/>
      </xdr:nvSpPr>
      <xdr:spPr>
        <a:xfrm>
          <a:off x="45847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130827</xdr:rowOff>
    </xdr:from>
    <xdr:ext cx="405111" cy="259045"/>
    <xdr:sp macro="" textlink="">
      <xdr:nvSpPr>
        <xdr:cNvPr id="270" name="【福祉施設】&#10;有形固定資産減価償却率該当値テキスト"/>
        <xdr:cNvSpPr txBox="1"/>
      </xdr:nvSpPr>
      <xdr:spPr>
        <a:xfrm>
          <a:off x="4673600" y="1453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93436</xdr:rowOff>
    </xdr:from>
    <xdr:to>
      <xdr:col>20</xdr:col>
      <xdr:colOff>38100</xdr:colOff>
      <xdr:row>86</xdr:row>
      <xdr:rowOff>23586</xdr:rowOff>
    </xdr:to>
    <xdr:sp macro="" textlink="">
      <xdr:nvSpPr>
        <xdr:cNvPr id="271" name="楕円 270"/>
        <xdr:cNvSpPr/>
      </xdr:nvSpPr>
      <xdr:spPr>
        <a:xfrm>
          <a:off x="3746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95250</xdr:rowOff>
    </xdr:from>
    <xdr:to>
      <xdr:col>24</xdr:col>
      <xdr:colOff>63500</xdr:colOff>
      <xdr:row>85</xdr:row>
      <xdr:rowOff>144236</xdr:rowOff>
    </xdr:to>
    <xdr:cxnSp macro="">
      <xdr:nvCxnSpPr>
        <xdr:cNvPr id="272" name="直線コネクタ 271"/>
        <xdr:cNvCxnSpPr/>
      </xdr:nvCxnSpPr>
      <xdr:spPr>
        <a:xfrm flipV="1">
          <a:off x="3797300" y="14668500"/>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142421</xdr:rowOff>
    </xdr:from>
    <xdr:to>
      <xdr:col>15</xdr:col>
      <xdr:colOff>101600</xdr:colOff>
      <xdr:row>86</xdr:row>
      <xdr:rowOff>72571</xdr:rowOff>
    </xdr:to>
    <xdr:sp macro="" textlink="">
      <xdr:nvSpPr>
        <xdr:cNvPr id="273" name="楕円 272"/>
        <xdr:cNvSpPr/>
      </xdr:nvSpPr>
      <xdr:spPr>
        <a:xfrm>
          <a:off x="2857500" y="147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144236</xdr:rowOff>
    </xdr:from>
    <xdr:to>
      <xdr:col>19</xdr:col>
      <xdr:colOff>177800</xdr:colOff>
      <xdr:row>86</xdr:row>
      <xdr:rowOff>21771</xdr:rowOff>
    </xdr:to>
    <xdr:cxnSp macro="">
      <xdr:nvCxnSpPr>
        <xdr:cNvPr id="274" name="直線コネクタ 273"/>
        <xdr:cNvCxnSpPr/>
      </xdr:nvCxnSpPr>
      <xdr:spPr>
        <a:xfrm flipV="1">
          <a:off x="2908300" y="14717486"/>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82566</xdr:rowOff>
    </xdr:from>
    <xdr:ext cx="405111" cy="259045"/>
    <xdr:sp macro="" textlink="">
      <xdr:nvSpPr>
        <xdr:cNvPr id="275" name="n_1aveValue【福祉施設】&#10;有形固定資産減価償却率"/>
        <xdr:cNvSpPr txBox="1"/>
      </xdr:nvSpPr>
      <xdr:spPr>
        <a:xfrm>
          <a:off x="35820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95629</xdr:rowOff>
    </xdr:from>
    <xdr:ext cx="405111" cy="259045"/>
    <xdr:sp macro="" textlink="">
      <xdr:nvSpPr>
        <xdr:cNvPr id="276" name="n_2aveValue【福祉施設】&#10;有形固定資産減価償却率"/>
        <xdr:cNvSpPr txBox="1"/>
      </xdr:nvSpPr>
      <xdr:spPr>
        <a:xfrm>
          <a:off x="270574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23784</xdr:rowOff>
    </xdr:from>
    <xdr:ext cx="405111" cy="259045"/>
    <xdr:sp macro="" textlink="">
      <xdr:nvSpPr>
        <xdr:cNvPr id="277" name="n_3aveValue【福祉施設】&#10;有形固定資産減価償却率"/>
        <xdr:cNvSpPr txBox="1"/>
      </xdr:nvSpPr>
      <xdr:spPr>
        <a:xfrm>
          <a:off x="18167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14713</xdr:rowOff>
    </xdr:from>
    <xdr:ext cx="405111" cy="259045"/>
    <xdr:sp macro="" textlink="">
      <xdr:nvSpPr>
        <xdr:cNvPr id="278" name="n_1mainValue【福祉施設】&#10;有形固定資産減価償却率"/>
        <xdr:cNvSpPr txBox="1"/>
      </xdr:nvSpPr>
      <xdr:spPr>
        <a:xfrm>
          <a:off x="3582044" y="1475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86</xdr:row>
      <xdr:rowOff>63698</xdr:rowOff>
    </xdr:from>
    <xdr:ext cx="340478" cy="259045"/>
    <xdr:sp macro="" textlink="">
      <xdr:nvSpPr>
        <xdr:cNvPr id="279" name="n_2mainValue【福祉施設】&#10;有形固定資産減価償却率"/>
        <xdr:cNvSpPr txBox="1"/>
      </xdr:nvSpPr>
      <xdr:spPr>
        <a:xfrm>
          <a:off x="2738061" y="148083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0" name="正方形/長方形 27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1" name="正方形/長方形 28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2" name="正方形/長方形 28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3" name="正方形/長方形 28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4" name="正方形/長方形 28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5" name="正方形/長方形 28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6" name="正方形/長方形 28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7" name="正方形/長方形 28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8" name="テキスト ボックス 28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9" name="直線コネクタ 28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90" name="直線コネクタ 28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91" name="テキスト ボックス 29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92" name="直線コネクタ 29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3" name="テキスト ボックス 292"/>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4" name="直線コネクタ 29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5" name="テキスト ボックス 294"/>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6" name="直線コネクタ 29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7" name="テキスト ボックス 296"/>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8" name="直線コネクタ 29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9" name="テキスト ボックス 298"/>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00" name="直線コネクタ 29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01" name="テキスト ボックス 300"/>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2" name="直線コネクタ 30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3" name="テキスト ボックス 30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126274</xdr:rowOff>
    </xdr:from>
    <xdr:to>
      <xdr:col>54</xdr:col>
      <xdr:colOff>189865</xdr:colOff>
      <xdr:row>86</xdr:row>
      <xdr:rowOff>149134</xdr:rowOff>
    </xdr:to>
    <xdr:cxnSp macro="">
      <xdr:nvCxnSpPr>
        <xdr:cNvPr id="305" name="直線コネクタ 304"/>
        <xdr:cNvCxnSpPr/>
      </xdr:nvCxnSpPr>
      <xdr:spPr>
        <a:xfrm flipV="1">
          <a:off x="10476865" y="13499374"/>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152961</xdr:rowOff>
    </xdr:from>
    <xdr:ext cx="469744" cy="259045"/>
    <xdr:sp macro="" textlink="">
      <xdr:nvSpPr>
        <xdr:cNvPr id="306" name="【福祉施設】&#10;一人当たり面積最小値テキスト"/>
        <xdr:cNvSpPr txBox="1"/>
      </xdr:nvSpPr>
      <xdr:spPr>
        <a:xfrm>
          <a:off x="10515600" y="1489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149134</xdr:rowOff>
    </xdr:from>
    <xdr:to>
      <xdr:col>55</xdr:col>
      <xdr:colOff>88900</xdr:colOff>
      <xdr:row>86</xdr:row>
      <xdr:rowOff>149134</xdr:rowOff>
    </xdr:to>
    <xdr:cxnSp macro="">
      <xdr:nvCxnSpPr>
        <xdr:cNvPr id="307" name="直線コネクタ 306"/>
        <xdr:cNvCxnSpPr/>
      </xdr:nvCxnSpPr>
      <xdr:spPr>
        <a:xfrm>
          <a:off x="10388600" y="1489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72951</xdr:rowOff>
    </xdr:from>
    <xdr:ext cx="469744" cy="259045"/>
    <xdr:sp macro="" textlink="">
      <xdr:nvSpPr>
        <xdr:cNvPr id="308" name="【福祉施設】&#10;一人当たり面積最大値テキスト"/>
        <xdr:cNvSpPr txBox="1"/>
      </xdr:nvSpPr>
      <xdr:spPr>
        <a:xfrm>
          <a:off x="10515600" y="1327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126274</xdr:rowOff>
    </xdr:from>
    <xdr:to>
      <xdr:col>55</xdr:col>
      <xdr:colOff>88900</xdr:colOff>
      <xdr:row>78</xdr:row>
      <xdr:rowOff>126274</xdr:rowOff>
    </xdr:to>
    <xdr:cxnSp macro="">
      <xdr:nvCxnSpPr>
        <xdr:cNvPr id="309" name="直線コネクタ 308"/>
        <xdr:cNvCxnSpPr/>
      </xdr:nvCxnSpPr>
      <xdr:spPr>
        <a:xfrm>
          <a:off x="10388600" y="1349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88554</xdr:rowOff>
    </xdr:from>
    <xdr:ext cx="469744" cy="259045"/>
    <xdr:sp macro="" textlink="">
      <xdr:nvSpPr>
        <xdr:cNvPr id="310" name="【福祉施設】&#10;一人当たり面積平均値テキスト"/>
        <xdr:cNvSpPr txBox="1"/>
      </xdr:nvSpPr>
      <xdr:spPr>
        <a:xfrm>
          <a:off x="10515600" y="143189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65677</xdr:rowOff>
    </xdr:from>
    <xdr:to>
      <xdr:col>55</xdr:col>
      <xdr:colOff>50800</xdr:colOff>
      <xdr:row>84</xdr:row>
      <xdr:rowOff>167277</xdr:rowOff>
    </xdr:to>
    <xdr:sp macro="" textlink="">
      <xdr:nvSpPr>
        <xdr:cNvPr id="311" name="フローチャート: 判断 310"/>
        <xdr:cNvSpPr/>
      </xdr:nvSpPr>
      <xdr:spPr>
        <a:xfrm>
          <a:off x="10426700" y="1446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75474</xdr:rowOff>
    </xdr:from>
    <xdr:to>
      <xdr:col>50</xdr:col>
      <xdr:colOff>165100</xdr:colOff>
      <xdr:row>85</xdr:row>
      <xdr:rowOff>5624</xdr:rowOff>
    </xdr:to>
    <xdr:sp macro="" textlink="">
      <xdr:nvSpPr>
        <xdr:cNvPr id="312" name="フローチャート: 判断 311"/>
        <xdr:cNvSpPr/>
      </xdr:nvSpPr>
      <xdr:spPr>
        <a:xfrm>
          <a:off x="9588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75474</xdr:rowOff>
    </xdr:from>
    <xdr:to>
      <xdr:col>46</xdr:col>
      <xdr:colOff>38100</xdr:colOff>
      <xdr:row>85</xdr:row>
      <xdr:rowOff>5624</xdr:rowOff>
    </xdr:to>
    <xdr:sp macro="" textlink="">
      <xdr:nvSpPr>
        <xdr:cNvPr id="313" name="フローチャート: 判断 312"/>
        <xdr:cNvSpPr/>
      </xdr:nvSpPr>
      <xdr:spPr>
        <a:xfrm>
          <a:off x="8699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1995</xdr:rowOff>
    </xdr:from>
    <xdr:to>
      <xdr:col>41</xdr:col>
      <xdr:colOff>101600</xdr:colOff>
      <xdr:row>85</xdr:row>
      <xdr:rowOff>103595</xdr:rowOff>
    </xdr:to>
    <xdr:sp macro="" textlink="">
      <xdr:nvSpPr>
        <xdr:cNvPr id="314" name="フローチャート: 判断 313"/>
        <xdr:cNvSpPr/>
      </xdr:nvSpPr>
      <xdr:spPr>
        <a:xfrm>
          <a:off x="78105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5" name="テキスト ボックス 31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6" name="テキスト ボックス 31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7" name="テキスト ボックス 31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8" name="テキスト ボックス 31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9" name="テキスト ボックス 31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82006</xdr:rowOff>
    </xdr:from>
    <xdr:to>
      <xdr:col>55</xdr:col>
      <xdr:colOff>50800</xdr:colOff>
      <xdr:row>87</xdr:row>
      <xdr:rowOff>12156</xdr:rowOff>
    </xdr:to>
    <xdr:sp macro="" textlink="">
      <xdr:nvSpPr>
        <xdr:cNvPr id="320" name="楕円 319"/>
        <xdr:cNvSpPr/>
      </xdr:nvSpPr>
      <xdr:spPr>
        <a:xfrm>
          <a:off x="10426700" y="1482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168383</xdr:rowOff>
    </xdr:from>
    <xdr:ext cx="469744" cy="259045"/>
    <xdr:sp macro="" textlink="">
      <xdr:nvSpPr>
        <xdr:cNvPr id="321" name="【福祉施設】&#10;一人当たり面積該当値テキスト"/>
        <xdr:cNvSpPr txBox="1"/>
      </xdr:nvSpPr>
      <xdr:spPr>
        <a:xfrm>
          <a:off x="10515600" y="14741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85271</xdr:rowOff>
    </xdr:from>
    <xdr:to>
      <xdr:col>50</xdr:col>
      <xdr:colOff>165100</xdr:colOff>
      <xdr:row>87</xdr:row>
      <xdr:rowOff>15421</xdr:rowOff>
    </xdr:to>
    <xdr:sp macro="" textlink="">
      <xdr:nvSpPr>
        <xdr:cNvPr id="322" name="楕円 321"/>
        <xdr:cNvSpPr/>
      </xdr:nvSpPr>
      <xdr:spPr>
        <a:xfrm>
          <a:off x="95885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132806</xdr:rowOff>
    </xdr:from>
    <xdr:to>
      <xdr:col>55</xdr:col>
      <xdr:colOff>0</xdr:colOff>
      <xdr:row>86</xdr:row>
      <xdr:rowOff>136071</xdr:rowOff>
    </xdr:to>
    <xdr:cxnSp macro="">
      <xdr:nvCxnSpPr>
        <xdr:cNvPr id="323" name="直線コネクタ 322"/>
        <xdr:cNvCxnSpPr/>
      </xdr:nvCxnSpPr>
      <xdr:spPr>
        <a:xfrm flipV="1">
          <a:off x="9639300" y="14877506"/>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85271</xdr:rowOff>
    </xdr:from>
    <xdr:to>
      <xdr:col>46</xdr:col>
      <xdr:colOff>38100</xdr:colOff>
      <xdr:row>87</xdr:row>
      <xdr:rowOff>15421</xdr:rowOff>
    </xdr:to>
    <xdr:sp macro="" textlink="">
      <xdr:nvSpPr>
        <xdr:cNvPr id="324" name="楕円 323"/>
        <xdr:cNvSpPr/>
      </xdr:nvSpPr>
      <xdr:spPr>
        <a:xfrm>
          <a:off x="86995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136071</xdr:rowOff>
    </xdr:from>
    <xdr:to>
      <xdr:col>50</xdr:col>
      <xdr:colOff>114300</xdr:colOff>
      <xdr:row>86</xdr:row>
      <xdr:rowOff>136071</xdr:rowOff>
    </xdr:to>
    <xdr:cxnSp macro="">
      <xdr:nvCxnSpPr>
        <xdr:cNvPr id="325" name="直線コネクタ 324"/>
        <xdr:cNvCxnSpPr/>
      </xdr:nvCxnSpPr>
      <xdr:spPr>
        <a:xfrm>
          <a:off x="8750300" y="148807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22151</xdr:rowOff>
    </xdr:from>
    <xdr:ext cx="469744" cy="259045"/>
    <xdr:sp macro="" textlink="">
      <xdr:nvSpPr>
        <xdr:cNvPr id="326" name="n_1aveValue【福祉施設】&#10;一人当たり面積"/>
        <xdr:cNvSpPr txBox="1"/>
      </xdr:nvSpPr>
      <xdr:spPr>
        <a:xfrm>
          <a:off x="93917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22151</xdr:rowOff>
    </xdr:from>
    <xdr:ext cx="469744" cy="259045"/>
    <xdr:sp macro="" textlink="">
      <xdr:nvSpPr>
        <xdr:cNvPr id="327" name="n_2aveValue【福祉施設】&#10;一人当たり面積"/>
        <xdr:cNvSpPr txBox="1"/>
      </xdr:nvSpPr>
      <xdr:spPr>
        <a:xfrm>
          <a:off x="85154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120122</xdr:rowOff>
    </xdr:from>
    <xdr:ext cx="469744" cy="259045"/>
    <xdr:sp macro="" textlink="">
      <xdr:nvSpPr>
        <xdr:cNvPr id="328" name="n_3aveValue【福祉施設】&#10;一人当たり面積"/>
        <xdr:cNvSpPr txBox="1"/>
      </xdr:nvSpPr>
      <xdr:spPr>
        <a:xfrm>
          <a:off x="7626427" y="1435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6548</xdr:rowOff>
    </xdr:from>
    <xdr:ext cx="469744" cy="259045"/>
    <xdr:sp macro="" textlink="">
      <xdr:nvSpPr>
        <xdr:cNvPr id="329" name="n_1mainValue【福祉施設】&#10;一人当たり面積"/>
        <xdr:cNvSpPr txBox="1"/>
      </xdr:nvSpPr>
      <xdr:spPr>
        <a:xfrm>
          <a:off x="9391727" y="1492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6548</xdr:rowOff>
    </xdr:from>
    <xdr:ext cx="469744" cy="259045"/>
    <xdr:sp macro="" textlink="">
      <xdr:nvSpPr>
        <xdr:cNvPr id="330" name="n_2mainValue【福祉施設】&#10;一人当たり面積"/>
        <xdr:cNvSpPr txBox="1"/>
      </xdr:nvSpPr>
      <xdr:spPr>
        <a:xfrm>
          <a:off x="8515427" y="1492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1" name="正方形/長方形 33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2" name="正方形/長方形 33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3" name="正方形/長方形 33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4" name="正方形/長方形 33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5" name="正方形/長方形 33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6" name="正方形/長方形 33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7" name="正方形/長方形 33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8" name="正方形/長方形 33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9" name="テキスト ボックス 33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0" name="直線コネクタ 33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41" name="直線コネクタ 34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42" name="テキスト ボックス 341"/>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43" name="直線コネクタ 34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44" name="テキスト ボックス 34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45" name="直線コネクタ 34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46" name="テキスト ボックス 34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7" name="直線コネクタ 34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48" name="テキスト ボックス 34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49" name="直線コネクタ 34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50" name="テキスト ボックス 34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51" name="直線コネクタ 35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52" name="テキスト ボックス 351"/>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3" name="直線コネクタ 35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54" name="テキスト ボックス 353"/>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115388</xdr:rowOff>
    </xdr:to>
    <xdr:cxnSp macro="">
      <xdr:nvCxnSpPr>
        <xdr:cNvPr id="356" name="直線コネクタ 355"/>
        <xdr:cNvCxnSpPr/>
      </xdr:nvCxnSpPr>
      <xdr:spPr>
        <a:xfrm flipV="1">
          <a:off x="4634865" y="17090571"/>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119215</xdr:rowOff>
    </xdr:from>
    <xdr:ext cx="340478" cy="259045"/>
    <xdr:sp macro="" textlink="">
      <xdr:nvSpPr>
        <xdr:cNvPr id="357" name="【市民会館】&#10;有形固定資産減価償却率最小値テキスト"/>
        <xdr:cNvSpPr txBox="1"/>
      </xdr:nvSpPr>
      <xdr:spPr>
        <a:xfrm>
          <a:off x="4673600" y="186358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115388</xdr:rowOff>
    </xdr:from>
    <xdr:to>
      <xdr:col>24</xdr:col>
      <xdr:colOff>152400</xdr:colOff>
      <xdr:row>108</xdr:row>
      <xdr:rowOff>115388</xdr:rowOff>
    </xdr:to>
    <xdr:cxnSp macro="">
      <xdr:nvCxnSpPr>
        <xdr:cNvPr id="358" name="直線コネクタ 357"/>
        <xdr:cNvCxnSpPr/>
      </xdr:nvCxnSpPr>
      <xdr:spPr>
        <a:xfrm>
          <a:off x="4546600" y="1863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59"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60" name="直線コネクタ 359"/>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33582</xdr:rowOff>
    </xdr:from>
    <xdr:ext cx="405111" cy="259045"/>
    <xdr:sp macro="" textlink="">
      <xdr:nvSpPr>
        <xdr:cNvPr id="361" name="【市民会館】&#10;有形固定資産減価償却率平均値テキスト"/>
        <xdr:cNvSpPr txBox="1"/>
      </xdr:nvSpPr>
      <xdr:spPr>
        <a:xfrm>
          <a:off x="4673600" y="17692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10705</xdr:rowOff>
    </xdr:from>
    <xdr:to>
      <xdr:col>24</xdr:col>
      <xdr:colOff>114300</xdr:colOff>
      <xdr:row>104</xdr:row>
      <xdr:rowOff>112305</xdr:rowOff>
    </xdr:to>
    <xdr:sp macro="" textlink="">
      <xdr:nvSpPr>
        <xdr:cNvPr id="362" name="フローチャート: 判断 361"/>
        <xdr:cNvSpPr/>
      </xdr:nvSpPr>
      <xdr:spPr>
        <a:xfrm>
          <a:off x="45847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154395</xdr:rowOff>
    </xdr:from>
    <xdr:to>
      <xdr:col>20</xdr:col>
      <xdr:colOff>38100</xdr:colOff>
      <xdr:row>104</xdr:row>
      <xdr:rowOff>84545</xdr:rowOff>
    </xdr:to>
    <xdr:sp macro="" textlink="">
      <xdr:nvSpPr>
        <xdr:cNvPr id="363" name="フローチャート: 判断 362"/>
        <xdr:cNvSpPr/>
      </xdr:nvSpPr>
      <xdr:spPr>
        <a:xfrm>
          <a:off x="37465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28666</xdr:rowOff>
    </xdr:from>
    <xdr:to>
      <xdr:col>15</xdr:col>
      <xdr:colOff>101600</xdr:colOff>
      <xdr:row>104</xdr:row>
      <xdr:rowOff>130266</xdr:rowOff>
    </xdr:to>
    <xdr:sp macro="" textlink="">
      <xdr:nvSpPr>
        <xdr:cNvPr id="364" name="フローチャート: 判断 363"/>
        <xdr:cNvSpPr/>
      </xdr:nvSpPr>
      <xdr:spPr>
        <a:xfrm>
          <a:off x="2857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131536</xdr:rowOff>
    </xdr:from>
    <xdr:to>
      <xdr:col>10</xdr:col>
      <xdr:colOff>165100</xdr:colOff>
      <xdr:row>104</xdr:row>
      <xdr:rowOff>61686</xdr:rowOff>
    </xdr:to>
    <xdr:sp macro="" textlink="">
      <xdr:nvSpPr>
        <xdr:cNvPr id="365" name="フローチャート: 判断 364"/>
        <xdr:cNvSpPr/>
      </xdr:nvSpPr>
      <xdr:spPr>
        <a:xfrm>
          <a:off x="1968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6" name="テキスト ボックス 36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7" name="テキスト ボックス 36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8" name="テキスト ボックス 36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9" name="テキスト ボックス 36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0" name="テキスト ボックス 36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136434</xdr:rowOff>
    </xdr:from>
    <xdr:to>
      <xdr:col>24</xdr:col>
      <xdr:colOff>114300</xdr:colOff>
      <xdr:row>105</xdr:row>
      <xdr:rowOff>66584</xdr:rowOff>
    </xdr:to>
    <xdr:sp macro="" textlink="">
      <xdr:nvSpPr>
        <xdr:cNvPr id="371" name="楕円 370"/>
        <xdr:cNvSpPr/>
      </xdr:nvSpPr>
      <xdr:spPr>
        <a:xfrm>
          <a:off x="4584700" y="1796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114861</xdr:rowOff>
    </xdr:from>
    <xdr:ext cx="405111" cy="259045"/>
    <xdr:sp macro="" textlink="">
      <xdr:nvSpPr>
        <xdr:cNvPr id="372" name="【市民会館】&#10;有形固定資産減価償却率該当値テキスト"/>
        <xdr:cNvSpPr txBox="1"/>
      </xdr:nvSpPr>
      <xdr:spPr>
        <a:xfrm>
          <a:off x="4673600" y="1794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9071</xdr:rowOff>
    </xdr:from>
    <xdr:to>
      <xdr:col>20</xdr:col>
      <xdr:colOff>38100</xdr:colOff>
      <xdr:row>105</xdr:row>
      <xdr:rowOff>110671</xdr:rowOff>
    </xdr:to>
    <xdr:sp macro="" textlink="">
      <xdr:nvSpPr>
        <xdr:cNvPr id="373" name="楕円 372"/>
        <xdr:cNvSpPr/>
      </xdr:nvSpPr>
      <xdr:spPr>
        <a:xfrm>
          <a:off x="3746500" y="1801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15784</xdr:rowOff>
    </xdr:from>
    <xdr:to>
      <xdr:col>24</xdr:col>
      <xdr:colOff>63500</xdr:colOff>
      <xdr:row>105</xdr:row>
      <xdr:rowOff>59871</xdr:rowOff>
    </xdr:to>
    <xdr:cxnSp macro="">
      <xdr:nvCxnSpPr>
        <xdr:cNvPr id="374" name="直線コネクタ 373"/>
        <xdr:cNvCxnSpPr/>
      </xdr:nvCxnSpPr>
      <xdr:spPr>
        <a:xfrm flipV="1">
          <a:off x="3797300" y="18018034"/>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49893</xdr:rowOff>
    </xdr:from>
    <xdr:to>
      <xdr:col>15</xdr:col>
      <xdr:colOff>101600</xdr:colOff>
      <xdr:row>104</xdr:row>
      <xdr:rowOff>151493</xdr:rowOff>
    </xdr:to>
    <xdr:sp macro="" textlink="">
      <xdr:nvSpPr>
        <xdr:cNvPr id="375" name="楕円 374"/>
        <xdr:cNvSpPr/>
      </xdr:nvSpPr>
      <xdr:spPr>
        <a:xfrm>
          <a:off x="2857500" y="1788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100693</xdr:rowOff>
    </xdr:from>
    <xdr:to>
      <xdr:col>19</xdr:col>
      <xdr:colOff>177800</xdr:colOff>
      <xdr:row>105</xdr:row>
      <xdr:rowOff>59871</xdr:rowOff>
    </xdr:to>
    <xdr:cxnSp macro="">
      <xdr:nvCxnSpPr>
        <xdr:cNvPr id="376" name="直線コネクタ 375"/>
        <xdr:cNvCxnSpPr/>
      </xdr:nvCxnSpPr>
      <xdr:spPr>
        <a:xfrm>
          <a:off x="2908300" y="17931493"/>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101072</xdr:rowOff>
    </xdr:from>
    <xdr:ext cx="405111" cy="259045"/>
    <xdr:sp macro="" textlink="">
      <xdr:nvSpPr>
        <xdr:cNvPr id="377" name="n_1aveValue【市民会館】&#10;有形固定資産減価償却率"/>
        <xdr:cNvSpPr txBox="1"/>
      </xdr:nvSpPr>
      <xdr:spPr>
        <a:xfrm>
          <a:off x="3582044" y="175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146793</xdr:rowOff>
    </xdr:from>
    <xdr:ext cx="405111" cy="259045"/>
    <xdr:sp macro="" textlink="">
      <xdr:nvSpPr>
        <xdr:cNvPr id="378" name="n_2aveValue【市民会館】&#10;有形固定資産減価償却率"/>
        <xdr:cNvSpPr txBox="1"/>
      </xdr:nvSpPr>
      <xdr:spPr>
        <a:xfrm>
          <a:off x="2705744" y="1763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78213</xdr:rowOff>
    </xdr:from>
    <xdr:ext cx="405111" cy="259045"/>
    <xdr:sp macro="" textlink="">
      <xdr:nvSpPr>
        <xdr:cNvPr id="379" name="n_3aveValue【市民会館】&#10;有形固定資産減価償却率"/>
        <xdr:cNvSpPr txBox="1"/>
      </xdr:nvSpPr>
      <xdr:spPr>
        <a:xfrm>
          <a:off x="181674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101798</xdr:rowOff>
    </xdr:from>
    <xdr:ext cx="405111" cy="259045"/>
    <xdr:sp macro="" textlink="">
      <xdr:nvSpPr>
        <xdr:cNvPr id="380" name="n_1mainValue【市民会館】&#10;有形固定資産減価償却率"/>
        <xdr:cNvSpPr txBox="1"/>
      </xdr:nvSpPr>
      <xdr:spPr>
        <a:xfrm>
          <a:off x="3582044" y="1810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142620</xdr:rowOff>
    </xdr:from>
    <xdr:ext cx="405111" cy="259045"/>
    <xdr:sp macro="" textlink="">
      <xdr:nvSpPr>
        <xdr:cNvPr id="381" name="n_2mainValue【市民会館】&#10;有形固定資産減価償却率"/>
        <xdr:cNvSpPr txBox="1"/>
      </xdr:nvSpPr>
      <xdr:spPr>
        <a:xfrm>
          <a:off x="2705744" y="1797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0" name="テキスト ボックス 38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1" name="直線コネクタ 39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92" name="直線コネクタ 391"/>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93" name="テキスト ボックス 392"/>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94" name="直線コネクタ 393"/>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95" name="テキスト ボックス 394"/>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96" name="直線コネクタ 395"/>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97" name="テキスト ボックス 396"/>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98" name="直線コネクタ 397"/>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99" name="テキスト ボックス 398"/>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00" name="直線コネクタ 39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01" name="テキスト ボックス 40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107</xdr:row>
      <xdr:rowOff>78487</xdr:rowOff>
    </xdr:to>
    <xdr:cxnSp macro="">
      <xdr:nvCxnSpPr>
        <xdr:cNvPr id="403" name="直線コネクタ 402"/>
        <xdr:cNvCxnSpPr/>
      </xdr:nvCxnSpPr>
      <xdr:spPr>
        <a:xfrm flipV="1">
          <a:off x="10476865" y="17106900"/>
          <a:ext cx="0" cy="1316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82314</xdr:rowOff>
    </xdr:from>
    <xdr:ext cx="469744" cy="259045"/>
    <xdr:sp macro="" textlink="">
      <xdr:nvSpPr>
        <xdr:cNvPr id="404" name="【市民会館】&#10;一人当たり面積最小値テキスト"/>
        <xdr:cNvSpPr txBox="1"/>
      </xdr:nvSpPr>
      <xdr:spPr>
        <a:xfrm>
          <a:off x="10515600" y="184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78487</xdr:rowOff>
    </xdr:from>
    <xdr:to>
      <xdr:col>55</xdr:col>
      <xdr:colOff>88900</xdr:colOff>
      <xdr:row>107</xdr:row>
      <xdr:rowOff>78487</xdr:rowOff>
    </xdr:to>
    <xdr:cxnSp macro="">
      <xdr:nvCxnSpPr>
        <xdr:cNvPr id="405" name="直線コネクタ 404"/>
        <xdr:cNvCxnSpPr/>
      </xdr:nvCxnSpPr>
      <xdr:spPr>
        <a:xfrm>
          <a:off x="10388600" y="1842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06" name="【市民会館】&#10;一人当たり面積最大値テキスト"/>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07" name="直線コネクタ 406"/>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159275</xdr:rowOff>
    </xdr:from>
    <xdr:ext cx="469744" cy="259045"/>
    <xdr:sp macro="" textlink="">
      <xdr:nvSpPr>
        <xdr:cNvPr id="408" name="【市民会館】&#10;一人当たり面積平均値テキスト"/>
        <xdr:cNvSpPr txBox="1"/>
      </xdr:nvSpPr>
      <xdr:spPr>
        <a:xfrm>
          <a:off x="10515600" y="179900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9398</xdr:rowOff>
    </xdr:from>
    <xdr:to>
      <xdr:col>55</xdr:col>
      <xdr:colOff>50800</xdr:colOff>
      <xdr:row>105</xdr:row>
      <xdr:rowOff>110998</xdr:rowOff>
    </xdr:to>
    <xdr:sp macro="" textlink="">
      <xdr:nvSpPr>
        <xdr:cNvPr id="409" name="フローチャート: 判断 408"/>
        <xdr:cNvSpPr/>
      </xdr:nvSpPr>
      <xdr:spPr>
        <a:xfrm>
          <a:off x="10426700" y="180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10" name="フローチャート: 判断 409"/>
        <xdr:cNvSpPr/>
      </xdr:nvSpPr>
      <xdr:spPr>
        <a:xfrm>
          <a:off x="9588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4826</xdr:rowOff>
    </xdr:from>
    <xdr:to>
      <xdr:col>46</xdr:col>
      <xdr:colOff>38100</xdr:colOff>
      <xdr:row>105</xdr:row>
      <xdr:rowOff>106426</xdr:rowOff>
    </xdr:to>
    <xdr:sp macro="" textlink="">
      <xdr:nvSpPr>
        <xdr:cNvPr id="411" name="フローチャート: 判断 410"/>
        <xdr:cNvSpPr/>
      </xdr:nvSpPr>
      <xdr:spPr>
        <a:xfrm>
          <a:off x="8699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45974</xdr:rowOff>
    </xdr:from>
    <xdr:to>
      <xdr:col>41</xdr:col>
      <xdr:colOff>101600</xdr:colOff>
      <xdr:row>105</xdr:row>
      <xdr:rowOff>147574</xdr:rowOff>
    </xdr:to>
    <xdr:sp macro="" textlink="">
      <xdr:nvSpPr>
        <xdr:cNvPr id="412" name="フローチャート: 判断 411"/>
        <xdr:cNvSpPr/>
      </xdr:nvSpPr>
      <xdr:spPr>
        <a:xfrm>
          <a:off x="7810500" y="1804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3" name="テキスト ボックス 41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4" name="テキスト ボックス 41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5" name="テキスト ボックス 41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6" name="テキスト ボックス 41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7" name="テキスト ボックス 41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4826</xdr:rowOff>
    </xdr:from>
    <xdr:to>
      <xdr:col>55</xdr:col>
      <xdr:colOff>50800</xdr:colOff>
      <xdr:row>103</xdr:row>
      <xdr:rowOff>106426</xdr:rowOff>
    </xdr:to>
    <xdr:sp macro="" textlink="">
      <xdr:nvSpPr>
        <xdr:cNvPr id="418" name="楕円 417"/>
        <xdr:cNvSpPr/>
      </xdr:nvSpPr>
      <xdr:spPr>
        <a:xfrm>
          <a:off x="10426700" y="1766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27703</xdr:rowOff>
    </xdr:from>
    <xdr:ext cx="469744" cy="259045"/>
    <xdr:sp macro="" textlink="">
      <xdr:nvSpPr>
        <xdr:cNvPr id="419" name="【市民会館】&#10;一人当たり面積該当値テキスト"/>
        <xdr:cNvSpPr txBox="1"/>
      </xdr:nvSpPr>
      <xdr:spPr>
        <a:xfrm>
          <a:off x="10515600" y="17515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23113</xdr:rowOff>
    </xdr:from>
    <xdr:to>
      <xdr:col>50</xdr:col>
      <xdr:colOff>165100</xdr:colOff>
      <xdr:row>103</xdr:row>
      <xdr:rowOff>124713</xdr:rowOff>
    </xdr:to>
    <xdr:sp macro="" textlink="">
      <xdr:nvSpPr>
        <xdr:cNvPr id="420" name="楕円 419"/>
        <xdr:cNvSpPr/>
      </xdr:nvSpPr>
      <xdr:spPr>
        <a:xfrm>
          <a:off x="9588500" y="1768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55626</xdr:rowOff>
    </xdr:from>
    <xdr:to>
      <xdr:col>55</xdr:col>
      <xdr:colOff>0</xdr:colOff>
      <xdr:row>103</xdr:row>
      <xdr:rowOff>73913</xdr:rowOff>
    </xdr:to>
    <xdr:cxnSp macro="">
      <xdr:nvCxnSpPr>
        <xdr:cNvPr id="421" name="直線コネクタ 420"/>
        <xdr:cNvCxnSpPr/>
      </xdr:nvCxnSpPr>
      <xdr:spPr>
        <a:xfrm flipV="1">
          <a:off x="9639300" y="17714976"/>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36830</xdr:rowOff>
    </xdr:from>
    <xdr:to>
      <xdr:col>46</xdr:col>
      <xdr:colOff>38100</xdr:colOff>
      <xdr:row>103</xdr:row>
      <xdr:rowOff>138430</xdr:rowOff>
    </xdr:to>
    <xdr:sp macro="" textlink="">
      <xdr:nvSpPr>
        <xdr:cNvPr id="422" name="楕円 421"/>
        <xdr:cNvSpPr/>
      </xdr:nvSpPr>
      <xdr:spPr>
        <a:xfrm>
          <a:off x="8699500" y="1769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73913</xdr:rowOff>
    </xdr:from>
    <xdr:to>
      <xdr:col>50</xdr:col>
      <xdr:colOff>114300</xdr:colOff>
      <xdr:row>103</xdr:row>
      <xdr:rowOff>87630</xdr:rowOff>
    </xdr:to>
    <xdr:cxnSp macro="">
      <xdr:nvCxnSpPr>
        <xdr:cNvPr id="423" name="直線コネクタ 422"/>
        <xdr:cNvCxnSpPr/>
      </xdr:nvCxnSpPr>
      <xdr:spPr>
        <a:xfrm flipV="1">
          <a:off x="8750300" y="17733263"/>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106697</xdr:rowOff>
    </xdr:from>
    <xdr:ext cx="469744" cy="259045"/>
    <xdr:sp macro="" textlink="">
      <xdr:nvSpPr>
        <xdr:cNvPr id="424" name="n_1aveValue【市民会館】&#10;一人当たり面積"/>
        <xdr:cNvSpPr txBox="1"/>
      </xdr:nvSpPr>
      <xdr:spPr>
        <a:xfrm>
          <a:off x="93917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97553</xdr:rowOff>
    </xdr:from>
    <xdr:ext cx="469744" cy="259045"/>
    <xdr:sp macro="" textlink="">
      <xdr:nvSpPr>
        <xdr:cNvPr id="425" name="n_2aveValue【市民会館】&#10;一人当たり面積"/>
        <xdr:cNvSpPr txBox="1"/>
      </xdr:nvSpPr>
      <xdr:spPr>
        <a:xfrm>
          <a:off x="8515427" y="1809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164101</xdr:rowOff>
    </xdr:from>
    <xdr:ext cx="469744" cy="259045"/>
    <xdr:sp macro="" textlink="">
      <xdr:nvSpPr>
        <xdr:cNvPr id="426" name="n_3aveValue【市民会館】&#10;一人当たり面積"/>
        <xdr:cNvSpPr txBox="1"/>
      </xdr:nvSpPr>
      <xdr:spPr>
        <a:xfrm>
          <a:off x="7626427" y="1782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141240</xdr:rowOff>
    </xdr:from>
    <xdr:ext cx="469744" cy="259045"/>
    <xdr:sp macro="" textlink="">
      <xdr:nvSpPr>
        <xdr:cNvPr id="427" name="n_1mainValue【市民会館】&#10;一人当たり面積"/>
        <xdr:cNvSpPr txBox="1"/>
      </xdr:nvSpPr>
      <xdr:spPr>
        <a:xfrm>
          <a:off x="9391727" y="17457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154957</xdr:rowOff>
    </xdr:from>
    <xdr:ext cx="469744" cy="259045"/>
    <xdr:sp macro="" textlink="">
      <xdr:nvSpPr>
        <xdr:cNvPr id="428" name="n_2mainValue【市民会館】&#10;一人当たり面積"/>
        <xdr:cNvSpPr txBox="1"/>
      </xdr:nvSpPr>
      <xdr:spPr>
        <a:xfrm>
          <a:off x="8515427" y="1747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9" name="正方形/長方形 42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30" name="正方形/長方形 42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31" name="正方形/長方形 43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32" name="正方形/長方形 43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3" name="正方形/長方形 43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4" name="正方形/長方形 43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5" name="正方形/長方形 43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6" name="正方形/長方形 43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7" name="テキスト ボックス 43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8" name="直線コネクタ 43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39" name="直線コネクタ 43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40" name="テキスト ボックス 439"/>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41" name="直線コネクタ 44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42" name="テキスト ボックス 44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43" name="直線コネクタ 44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44" name="テキスト ボックス 44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45" name="直線コネクタ 44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46" name="テキスト ボックス 44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47" name="直線コネクタ 44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48" name="テキスト ボックス 44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49" name="直線コネクタ 44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50" name="テキスト ボックス 449"/>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51" name="直線コネクタ 45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52" name="テキスト ボックス 45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5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23949</xdr:rowOff>
    </xdr:to>
    <xdr:cxnSp macro="">
      <xdr:nvCxnSpPr>
        <xdr:cNvPr id="454" name="直線コネクタ 453"/>
        <xdr:cNvCxnSpPr/>
      </xdr:nvCxnSpPr>
      <xdr:spPr>
        <a:xfrm flipV="1">
          <a:off x="16318864" y="5660572"/>
          <a:ext cx="0" cy="1392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27776</xdr:rowOff>
    </xdr:from>
    <xdr:ext cx="405111" cy="259045"/>
    <xdr:sp macro="" textlink="">
      <xdr:nvSpPr>
        <xdr:cNvPr id="455" name="【一般廃棄物処理施設】&#10;有形固定資産減価償却率最小値テキスト"/>
        <xdr:cNvSpPr txBox="1"/>
      </xdr:nvSpPr>
      <xdr:spPr>
        <a:xfrm>
          <a:off x="16357600" y="705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23949</xdr:rowOff>
    </xdr:from>
    <xdr:to>
      <xdr:col>86</xdr:col>
      <xdr:colOff>25400</xdr:colOff>
      <xdr:row>41</xdr:row>
      <xdr:rowOff>23949</xdr:rowOff>
    </xdr:to>
    <xdr:cxnSp macro="">
      <xdr:nvCxnSpPr>
        <xdr:cNvPr id="456" name="直線コネクタ 455"/>
        <xdr:cNvCxnSpPr/>
      </xdr:nvCxnSpPr>
      <xdr:spPr>
        <a:xfrm>
          <a:off x="16230600" y="705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57" name="【一般廃棄物処理施設】&#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58" name="直線コネクタ 457"/>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18885</xdr:rowOff>
    </xdr:from>
    <xdr:ext cx="405111" cy="259045"/>
    <xdr:sp macro="" textlink="">
      <xdr:nvSpPr>
        <xdr:cNvPr id="459" name="【一般廃棄物処理施設】&#10;有形固定資産減価償却率平均値テキスト"/>
        <xdr:cNvSpPr txBox="1"/>
      </xdr:nvSpPr>
      <xdr:spPr>
        <a:xfrm>
          <a:off x="16357600" y="6191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167458</xdr:rowOff>
    </xdr:from>
    <xdr:to>
      <xdr:col>85</xdr:col>
      <xdr:colOff>177800</xdr:colOff>
      <xdr:row>37</xdr:row>
      <xdr:rowOff>97608</xdr:rowOff>
    </xdr:to>
    <xdr:sp macro="" textlink="">
      <xdr:nvSpPr>
        <xdr:cNvPr id="460" name="フローチャート: 判断 459"/>
        <xdr:cNvSpPr/>
      </xdr:nvSpPr>
      <xdr:spPr>
        <a:xfrm>
          <a:off x="162687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22134</xdr:rowOff>
    </xdr:from>
    <xdr:to>
      <xdr:col>81</xdr:col>
      <xdr:colOff>101600</xdr:colOff>
      <xdr:row>37</xdr:row>
      <xdr:rowOff>123734</xdr:rowOff>
    </xdr:to>
    <xdr:sp macro="" textlink="">
      <xdr:nvSpPr>
        <xdr:cNvPr id="461" name="フローチャート: 判断 460"/>
        <xdr:cNvSpPr/>
      </xdr:nvSpPr>
      <xdr:spPr>
        <a:xfrm>
          <a:off x="15430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30299</xdr:rowOff>
    </xdr:from>
    <xdr:to>
      <xdr:col>76</xdr:col>
      <xdr:colOff>165100</xdr:colOff>
      <xdr:row>37</xdr:row>
      <xdr:rowOff>131899</xdr:rowOff>
    </xdr:to>
    <xdr:sp macro="" textlink="">
      <xdr:nvSpPr>
        <xdr:cNvPr id="462" name="フローチャート: 判断 461"/>
        <xdr:cNvSpPr/>
      </xdr:nvSpPr>
      <xdr:spPr>
        <a:xfrm>
          <a:off x="145415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160927</xdr:rowOff>
    </xdr:from>
    <xdr:to>
      <xdr:col>72</xdr:col>
      <xdr:colOff>38100</xdr:colOff>
      <xdr:row>37</xdr:row>
      <xdr:rowOff>91077</xdr:rowOff>
    </xdr:to>
    <xdr:sp macro="" textlink="">
      <xdr:nvSpPr>
        <xdr:cNvPr id="463" name="フローチャート: 判断 462"/>
        <xdr:cNvSpPr/>
      </xdr:nvSpPr>
      <xdr:spPr>
        <a:xfrm>
          <a:off x="13652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64" name="テキスト ボックス 46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5" name="テキスト ボックス 46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6" name="テキスト ボックス 46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7" name="テキスト ボックス 46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8" name="テキスト ボックス 46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133169</xdr:rowOff>
    </xdr:from>
    <xdr:to>
      <xdr:col>85</xdr:col>
      <xdr:colOff>177800</xdr:colOff>
      <xdr:row>40</xdr:row>
      <xdr:rowOff>63319</xdr:rowOff>
    </xdr:to>
    <xdr:sp macro="" textlink="">
      <xdr:nvSpPr>
        <xdr:cNvPr id="469" name="楕円 468"/>
        <xdr:cNvSpPr/>
      </xdr:nvSpPr>
      <xdr:spPr>
        <a:xfrm>
          <a:off x="16268700" y="681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111596</xdr:rowOff>
    </xdr:from>
    <xdr:ext cx="405111" cy="259045"/>
    <xdr:sp macro="" textlink="">
      <xdr:nvSpPr>
        <xdr:cNvPr id="470" name="【一般廃棄物処理施設】&#10;有形固定資産減価償却率該当値テキスト"/>
        <xdr:cNvSpPr txBox="1"/>
      </xdr:nvSpPr>
      <xdr:spPr>
        <a:xfrm>
          <a:off x="16357600" y="679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13970</xdr:rowOff>
    </xdr:from>
    <xdr:to>
      <xdr:col>81</xdr:col>
      <xdr:colOff>101600</xdr:colOff>
      <xdr:row>40</xdr:row>
      <xdr:rowOff>115570</xdr:rowOff>
    </xdr:to>
    <xdr:sp macro="" textlink="">
      <xdr:nvSpPr>
        <xdr:cNvPr id="471" name="楕円 470"/>
        <xdr:cNvSpPr/>
      </xdr:nvSpPr>
      <xdr:spPr>
        <a:xfrm>
          <a:off x="154305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12519</xdr:rowOff>
    </xdr:from>
    <xdr:to>
      <xdr:col>85</xdr:col>
      <xdr:colOff>127000</xdr:colOff>
      <xdr:row>40</xdr:row>
      <xdr:rowOff>64770</xdr:rowOff>
    </xdr:to>
    <xdr:cxnSp macro="">
      <xdr:nvCxnSpPr>
        <xdr:cNvPr id="472" name="直線コネクタ 471"/>
        <xdr:cNvCxnSpPr/>
      </xdr:nvCxnSpPr>
      <xdr:spPr>
        <a:xfrm flipV="1">
          <a:off x="15481300" y="6870519"/>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54791</xdr:rowOff>
    </xdr:from>
    <xdr:to>
      <xdr:col>76</xdr:col>
      <xdr:colOff>165100</xdr:colOff>
      <xdr:row>40</xdr:row>
      <xdr:rowOff>156391</xdr:rowOff>
    </xdr:to>
    <xdr:sp macro="" textlink="">
      <xdr:nvSpPr>
        <xdr:cNvPr id="473" name="楕円 472"/>
        <xdr:cNvSpPr/>
      </xdr:nvSpPr>
      <xdr:spPr>
        <a:xfrm>
          <a:off x="14541500" y="691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64770</xdr:rowOff>
    </xdr:from>
    <xdr:to>
      <xdr:col>81</xdr:col>
      <xdr:colOff>50800</xdr:colOff>
      <xdr:row>40</xdr:row>
      <xdr:rowOff>105591</xdr:rowOff>
    </xdr:to>
    <xdr:cxnSp macro="">
      <xdr:nvCxnSpPr>
        <xdr:cNvPr id="474" name="直線コネクタ 473"/>
        <xdr:cNvCxnSpPr/>
      </xdr:nvCxnSpPr>
      <xdr:spPr>
        <a:xfrm flipV="1">
          <a:off x="14592300" y="6922770"/>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140261</xdr:rowOff>
    </xdr:from>
    <xdr:ext cx="405111" cy="259045"/>
    <xdr:sp macro="" textlink="">
      <xdr:nvSpPr>
        <xdr:cNvPr id="475" name="n_1aveValue【一般廃棄物処理施設】&#10;有形固定資産減価償却率"/>
        <xdr:cNvSpPr txBox="1"/>
      </xdr:nvSpPr>
      <xdr:spPr>
        <a:xfrm>
          <a:off x="152660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148426</xdr:rowOff>
    </xdr:from>
    <xdr:ext cx="405111" cy="259045"/>
    <xdr:sp macro="" textlink="">
      <xdr:nvSpPr>
        <xdr:cNvPr id="476" name="n_2aveValue【一般廃棄物処理施設】&#10;有形固定資産減価償却率"/>
        <xdr:cNvSpPr txBox="1"/>
      </xdr:nvSpPr>
      <xdr:spPr>
        <a:xfrm>
          <a:off x="14389744" y="614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107604</xdr:rowOff>
    </xdr:from>
    <xdr:ext cx="405111" cy="259045"/>
    <xdr:sp macro="" textlink="">
      <xdr:nvSpPr>
        <xdr:cNvPr id="477" name="n_3aveValue【一般廃棄物処理施設】&#10;有形固定資産減価償却率"/>
        <xdr:cNvSpPr txBox="1"/>
      </xdr:nvSpPr>
      <xdr:spPr>
        <a:xfrm>
          <a:off x="135007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106697</xdr:rowOff>
    </xdr:from>
    <xdr:ext cx="405111" cy="259045"/>
    <xdr:sp macro="" textlink="">
      <xdr:nvSpPr>
        <xdr:cNvPr id="478" name="n_1mainValue【一般廃棄物処理施設】&#10;有形固定資産減価償却率"/>
        <xdr:cNvSpPr txBox="1"/>
      </xdr:nvSpPr>
      <xdr:spPr>
        <a:xfrm>
          <a:off x="15266044" y="696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147518</xdr:rowOff>
    </xdr:from>
    <xdr:ext cx="405111" cy="259045"/>
    <xdr:sp macro="" textlink="">
      <xdr:nvSpPr>
        <xdr:cNvPr id="479" name="n_2mainValue【一般廃棄物処理施設】&#10;有形固定資産減価償却率"/>
        <xdr:cNvSpPr txBox="1"/>
      </xdr:nvSpPr>
      <xdr:spPr>
        <a:xfrm>
          <a:off x="14389744" y="7005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80" name="正方形/長方形 47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81" name="正方形/長方形 48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82" name="正方形/長方形 48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3" name="正方形/長方形 48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4" name="正方形/長方形 48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5" name="正方形/長方形 48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6" name="正方形/長方形 48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7" name="正方形/長方形 48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8" name="テキスト ボックス 48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9" name="直線コネクタ 48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90" name="直線コネクタ 489"/>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91" name="テキスト ボックス 490"/>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92" name="直線コネクタ 49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93" name="テキスト ボックス 492"/>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94" name="直線コネクタ 493"/>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95" name="テキスト ボックス 494"/>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6" name="直線コネクタ 49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97" name="テキスト ボックス 49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79446</xdr:rowOff>
    </xdr:from>
    <xdr:to>
      <xdr:col>116</xdr:col>
      <xdr:colOff>62864</xdr:colOff>
      <xdr:row>41</xdr:row>
      <xdr:rowOff>10763</xdr:rowOff>
    </xdr:to>
    <xdr:cxnSp macro="">
      <xdr:nvCxnSpPr>
        <xdr:cNvPr id="499" name="直線コネクタ 498"/>
        <xdr:cNvCxnSpPr/>
      </xdr:nvCxnSpPr>
      <xdr:spPr>
        <a:xfrm flipV="1">
          <a:off x="22160864" y="5737296"/>
          <a:ext cx="0" cy="130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14590</xdr:rowOff>
    </xdr:from>
    <xdr:ext cx="469744" cy="259045"/>
    <xdr:sp macro="" textlink="">
      <xdr:nvSpPr>
        <xdr:cNvPr id="500" name="【一般廃棄物処理施設】&#10;一人当たり有形固定資産（償却資産）額最小値テキスト"/>
        <xdr:cNvSpPr txBox="1"/>
      </xdr:nvSpPr>
      <xdr:spPr>
        <a:xfrm>
          <a:off x="22199600" y="704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10763</xdr:rowOff>
    </xdr:from>
    <xdr:to>
      <xdr:col>116</xdr:col>
      <xdr:colOff>152400</xdr:colOff>
      <xdr:row>41</xdr:row>
      <xdr:rowOff>10763</xdr:rowOff>
    </xdr:to>
    <xdr:cxnSp macro="">
      <xdr:nvCxnSpPr>
        <xdr:cNvPr id="501" name="直線コネクタ 500"/>
        <xdr:cNvCxnSpPr/>
      </xdr:nvCxnSpPr>
      <xdr:spPr>
        <a:xfrm>
          <a:off x="22072600" y="704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26123</xdr:rowOff>
    </xdr:from>
    <xdr:ext cx="599010" cy="259045"/>
    <xdr:sp macro="" textlink="">
      <xdr:nvSpPr>
        <xdr:cNvPr id="502" name="【一般廃棄物処理施設】&#10;一人当たり有形固定資産（償却資産）額最大値テキスト"/>
        <xdr:cNvSpPr txBox="1"/>
      </xdr:nvSpPr>
      <xdr:spPr>
        <a:xfrm>
          <a:off x="22199600" y="551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79446</xdr:rowOff>
    </xdr:from>
    <xdr:to>
      <xdr:col>116</xdr:col>
      <xdr:colOff>152400</xdr:colOff>
      <xdr:row>33</xdr:row>
      <xdr:rowOff>79446</xdr:rowOff>
    </xdr:to>
    <xdr:cxnSp macro="">
      <xdr:nvCxnSpPr>
        <xdr:cNvPr id="503" name="直線コネクタ 502"/>
        <xdr:cNvCxnSpPr/>
      </xdr:nvCxnSpPr>
      <xdr:spPr>
        <a:xfrm>
          <a:off x="22072600" y="573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160052</xdr:rowOff>
    </xdr:from>
    <xdr:ext cx="534377" cy="259045"/>
    <xdr:sp macro="" textlink="">
      <xdr:nvSpPr>
        <xdr:cNvPr id="504" name="【一般廃棄物処理施設】&#10;一人当たり有形固定資産（償却資産）額平均値テキスト"/>
        <xdr:cNvSpPr txBox="1"/>
      </xdr:nvSpPr>
      <xdr:spPr>
        <a:xfrm>
          <a:off x="22199600" y="6503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10175</xdr:rowOff>
    </xdr:from>
    <xdr:to>
      <xdr:col>116</xdr:col>
      <xdr:colOff>114300</xdr:colOff>
      <xdr:row>38</xdr:row>
      <xdr:rowOff>111775</xdr:rowOff>
    </xdr:to>
    <xdr:sp macro="" textlink="">
      <xdr:nvSpPr>
        <xdr:cNvPr id="505" name="フローチャート: 判断 504"/>
        <xdr:cNvSpPr/>
      </xdr:nvSpPr>
      <xdr:spPr>
        <a:xfrm>
          <a:off x="22110700" y="652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31772</xdr:rowOff>
    </xdr:from>
    <xdr:to>
      <xdr:col>112</xdr:col>
      <xdr:colOff>38100</xdr:colOff>
      <xdr:row>38</xdr:row>
      <xdr:rowOff>133372</xdr:rowOff>
    </xdr:to>
    <xdr:sp macro="" textlink="">
      <xdr:nvSpPr>
        <xdr:cNvPr id="506" name="フローチャート: 判断 505"/>
        <xdr:cNvSpPr/>
      </xdr:nvSpPr>
      <xdr:spPr>
        <a:xfrm>
          <a:off x="21272500" y="654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47385</xdr:rowOff>
    </xdr:from>
    <xdr:to>
      <xdr:col>107</xdr:col>
      <xdr:colOff>101600</xdr:colOff>
      <xdr:row>38</xdr:row>
      <xdr:rowOff>148985</xdr:rowOff>
    </xdr:to>
    <xdr:sp macro="" textlink="">
      <xdr:nvSpPr>
        <xdr:cNvPr id="507" name="フローチャート: 判断 506"/>
        <xdr:cNvSpPr/>
      </xdr:nvSpPr>
      <xdr:spPr>
        <a:xfrm>
          <a:off x="20383500" y="656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125978</xdr:rowOff>
    </xdr:from>
    <xdr:to>
      <xdr:col>102</xdr:col>
      <xdr:colOff>165100</xdr:colOff>
      <xdr:row>39</xdr:row>
      <xdr:rowOff>56128</xdr:rowOff>
    </xdr:to>
    <xdr:sp macro="" textlink="">
      <xdr:nvSpPr>
        <xdr:cNvPr id="508" name="フローチャート: 判断 507"/>
        <xdr:cNvSpPr/>
      </xdr:nvSpPr>
      <xdr:spPr>
        <a:xfrm>
          <a:off x="19494500" y="664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09" name="テキスト ボックス 50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0" name="テキスト ボックス 50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1" name="テキスト ボックス 51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2" name="テキスト ボックス 51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3" name="テキスト ボックス 51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31412</xdr:rowOff>
    </xdr:from>
    <xdr:to>
      <xdr:col>116</xdr:col>
      <xdr:colOff>114300</xdr:colOff>
      <xdr:row>34</xdr:row>
      <xdr:rowOff>133012</xdr:rowOff>
    </xdr:to>
    <xdr:sp macro="" textlink="">
      <xdr:nvSpPr>
        <xdr:cNvPr id="514" name="楕円 513"/>
        <xdr:cNvSpPr/>
      </xdr:nvSpPr>
      <xdr:spPr>
        <a:xfrm>
          <a:off x="22110700" y="586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54289</xdr:rowOff>
    </xdr:from>
    <xdr:ext cx="599010" cy="259045"/>
    <xdr:sp macro="" textlink="">
      <xdr:nvSpPr>
        <xdr:cNvPr id="515" name="【一般廃棄物処理施設】&#10;一人当たり有形固定資産（償却資産）額該当値テキスト"/>
        <xdr:cNvSpPr txBox="1"/>
      </xdr:nvSpPr>
      <xdr:spPr>
        <a:xfrm>
          <a:off x="22199600" y="5712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127087</xdr:rowOff>
    </xdr:from>
    <xdr:to>
      <xdr:col>112</xdr:col>
      <xdr:colOff>38100</xdr:colOff>
      <xdr:row>34</xdr:row>
      <xdr:rowOff>57237</xdr:rowOff>
    </xdr:to>
    <xdr:sp macro="" textlink="">
      <xdr:nvSpPr>
        <xdr:cNvPr id="516" name="楕円 515"/>
        <xdr:cNvSpPr/>
      </xdr:nvSpPr>
      <xdr:spPr>
        <a:xfrm>
          <a:off x="21272500" y="578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6437</xdr:rowOff>
    </xdr:from>
    <xdr:to>
      <xdr:col>116</xdr:col>
      <xdr:colOff>63500</xdr:colOff>
      <xdr:row>34</xdr:row>
      <xdr:rowOff>82212</xdr:rowOff>
    </xdr:to>
    <xdr:cxnSp macro="">
      <xdr:nvCxnSpPr>
        <xdr:cNvPr id="517" name="直線コネクタ 516"/>
        <xdr:cNvCxnSpPr/>
      </xdr:nvCxnSpPr>
      <xdr:spPr>
        <a:xfrm>
          <a:off x="21323300" y="5835737"/>
          <a:ext cx="838200" cy="7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33807</xdr:rowOff>
    </xdr:from>
    <xdr:to>
      <xdr:col>107</xdr:col>
      <xdr:colOff>101600</xdr:colOff>
      <xdr:row>34</xdr:row>
      <xdr:rowOff>135407</xdr:rowOff>
    </xdr:to>
    <xdr:sp macro="" textlink="">
      <xdr:nvSpPr>
        <xdr:cNvPr id="518" name="楕円 517"/>
        <xdr:cNvSpPr/>
      </xdr:nvSpPr>
      <xdr:spPr>
        <a:xfrm>
          <a:off x="20383500" y="586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6437</xdr:rowOff>
    </xdr:from>
    <xdr:to>
      <xdr:col>111</xdr:col>
      <xdr:colOff>177800</xdr:colOff>
      <xdr:row>34</xdr:row>
      <xdr:rowOff>84607</xdr:rowOff>
    </xdr:to>
    <xdr:cxnSp macro="">
      <xdr:nvCxnSpPr>
        <xdr:cNvPr id="519" name="直線コネクタ 518"/>
        <xdr:cNvCxnSpPr/>
      </xdr:nvCxnSpPr>
      <xdr:spPr>
        <a:xfrm flipV="1">
          <a:off x="20434300" y="5835737"/>
          <a:ext cx="889000" cy="78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124499</xdr:rowOff>
    </xdr:from>
    <xdr:ext cx="534377" cy="259045"/>
    <xdr:sp macro="" textlink="">
      <xdr:nvSpPr>
        <xdr:cNvPr id="520" name="n_1aveValue【一般廃棄物処理施設】&#10;一人当たり有形固定資産（償却資産）額"/>
        <xdr:cNvSpPr txBox="1"/>
      </xdr:nvSpPr>
      <xdr:spPr>
        <a:xfrm>
          <a:off x="21043411" y="663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140112</xdr:rowOff>
    </xdr:from>
    <xdr:ext cx="534377" cy="259045"/>
    <xdr:sp macro="" textlink="">
      <xdr:nvSpPr>
        <xdr:cNvPr id="521" name="n_2aveValue【一般廃棄物処理施設】&#10;一人当たり有形固定資産（償却資産）額"/>
        <xdr:cNvSpPr txBox="1"/>
      </xdr:nvSpPr>
      <xdr:spPr>
        <a:xfrm>
          <a:off x="20167111" y="665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72655</xdr:rowOff>
    </xdr:from>
    <xdr:ext cx="534377" cy="259045"/>
    <xdr:sp macro="" textlink="">
      <xdr:nvSpPr>
        <xdr:cNvPr id="522" name="n_3aveValue【一般廃棄物処理施設】&#10;一人当たり有形固定資産（償却資産）額"/>
        <xdr:cNvSpPr txBox="1"/>
      </xdr:nvSpPr>
      <xdr:spPr>
        <a:xfrm>
          <a:off x="19278111" y="641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32</xdr:row>
      <xdr:rowOff>73764</xdr:rowOff>
    </xdr:from>
    <xdr:ext cx="599010" cy="259045"/>
    <xdr:sp macro="" textlink="">
      <xdr:nvSpPr>
        <xdr:cNvPr id="523" name="n_1mainValue【一般廃棄物処理施設】&#10;一人当たり有形固定資産（償却資産）額"/>
        <xdr:cNvSpPr txBox="1"/>
      </xdr:nvSpPr>
      <xdr:spPr>
        <a:xfrm>
          <a:off x="21011095" y="5560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32</xdr:row>
      <xdr:rowOff>151934</xdr:rowOff>
    </xdr:from>
    <xdr:ext cx="599010" cy="259045"/>
    <xdr:sp macro="" textlink="">
      <xdr:nvSpPr>
        <xdr:cNvPr id="524" name="n_2mainValue【一般廃棄物処理施設】&#10;一人当たり有形固定資産（償却資産）額"/>
        <xdr:cNvSpPr txBox="1"/>
      </xdr:nvSpPr>
      <xdr:spPr>
        <a:xfrm>
          <a:off x="20134795" y="5638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5" name="正方形/長方形 52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6" name="正方形/長方形 52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7" name="正方形/長方形 52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8" name="正方形/長方形 52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9" name="正方形/長方形 52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30" name="正方形/長方形 52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1" name="正方形/長方形 53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2" name="正方形/長方形 53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3" name="テキスト ボックス 53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4" name="直線コネクタ 53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35" name="直線コネクタ 53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36" name="テキスト ボックス 535"/>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37" name="直線コネクタ 53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38" name="テキスト ボックス 53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39" name="直線コネクタ 53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40" name="テキスト ボックス 53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41" name="直線コネクタ 54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42" name="テキスト ボックス 54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43" name="直線コネクタ 54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44" name="テキスト ボックス 54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45" name="直線コネクタ 54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46" name="テキスト ボックス 545"/>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7" name="直線コネクタ 54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48" name="テキスト ボックス 54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86541</xdr:rowOff>
    </xdr:from>
    <xdr:to>
      <xdr:col>85</xdr:col>
      <xdr:colOff>126364</xdr:colOff>
      <xdr:row>64</xdr:row>
      <xdr:rowOff>130628</xdr:rowOff>
    </xdr:to>
    <xdr:cxnSp macro="">
      <xdr:nvCxnSpPr>
        <xdr:cNvPr id="550" name="直線コネクタ 549"/>
        <xdr:cNvCxnSpPr/>
      </xdr:nvCxnSpPr>
      <xdr:spPr>
        <a:xfrm flipV="1">
          <a:off x="16318864" y="9516291"/>
          <a:ext cx="0" cy="158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340478" cy="259045"/>
    <xdr:sp macro="" textlink="">
      <xdr:nvSpPr>
        <xdr:cNvPr id="551" name="【保健センター・保健所】&#10;有形固定資産減価償却率最小値テキスト"/>
        <xdr:cNvSpPr txBox="1"/>
      </xdr:nvSpPr>
      <xdr:spPr>
        <a:xfrm>
          <a:off x="16357600" y="1110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52" name="直線コネクタ 551"/>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33218</xdr:rowOff>
    </xdr:from>
    <xdr:ext cx="405111" cy="259045"/>
    <xdr:sp macro="" textlink="">
      <xdr:nvSpPr>
        <xdr:cNvPr id="553" name="【保健センター・保健所】&#10;有形固定資産減価償却率最大値テキスト"/>
        <xdr:cNvSpPr txBox="1"/>
      </xdr:nvSpPr>
      <xdr:spPr>
        <a:xfrm>
          <a:off x="16357600" y="9291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86541</xdr:rowOff>
    </xdr:from>
    <xdr:to>
      <xdr:col>86</xdr:col>
      <xdr:colOff>25400</xdr:colOff>
      <xdr:row>55</xdr:row>
      <xdr:rowOff>86541</xdr:rowOff>
    </xdr:to>
    <xdr:cxnSp macro="">
      <xdr:nvCxnSpPr>
        <xdr:cNvPr id="554" name="直線コネクタ 553"/>
        <xdr:cNvCxnSpPr/>
      </xdr:nvCxnSpPr>
      <xdr:spPr>
        <a:xfrm>
          <a:off x="16230600" y="95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162758</xdr:rowOff>
    </xdr:from>
    <xdr:ext cx="405111" cy="259045"/>
    <xdr:sp macro="" textlink="">
      <xdr:nvSpPr>
        <xdr:cNvPr id="555" name="【保健センター・保健所】&#10;有形固定資産減価償却率平均値テキスト"/>
        <xdr:cNvSpPr txBox="1"/>
      </xdr:nvSpPr>
      <xdr:spPr>
        <a:xfrm>
          <a:off x="16357600" y="10278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12881</xdr:rowOff>
    </xdr:from>
    <xdr:to>
      <xdr:col>85</xdr:col>
      <xdr:colOff>177800</xdr:colOff>
      <xdr:row>60</xdr:row>
      <xdr:rowOff>114481</xdr:rowOff>
    </xdr:to>
    <xdr:sp macro="" textlink="">
      <xdr:nvSpPr>
        <xdr:cNvPr id="556" name="フローチャート: 判断 555"/>
        <xdr:cNvSpPr/>
      </xdr:nvSpPr>
      <xdr:spPr>
        <a:xfrm>
          <a:off x="16268700" y="1029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14515</xdr:rowOff>
    </xdr:from>
    <xdr:to>
      <xdr:col>81</xdr:col>
      <xdr:colOff>101600</xdr:colOff>
      <xdr:row>60</xdr:row>
      <xdr:rowOff>116115</xdr:rowOff>
    </xdr:to>
    <xdr:sp macro="" textlink="">
      <xdr:nvSpPr>
        <xdr:cNvPr id="557" name="フローチャート: 判断 556"/>
        <xdr:cNvSpPr/>
      </xdr:nvSpPr>
      <xdr:spPr>
        <a:xfrm>
          <a:off x="154305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32476</xdr:rowOff>
    </xdr:from>
    <xdr:to>
      <xdr:col>76</xdr:col>
      <xdr:colOff>165100</xdr:colOff>
      <xdr:row>60</xdr:row>
      <xdr:rowOff>134076</xdr:rowOff>
    </xdr:to>
    <xdr:sp macro="" textlink="">
      <xdr:nvSpPr>
        <xdr:cNvPr id="558" name="フローチャート: 判断 557"/>
        <xdr:cNvSpPr/>
      </xdr:nvSpPr>
      <xdr:spPr>
        <a:xfrm>
          <a:off x="14541500" y="1031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68399</xdr:rowOff>
    </xdr:from>
    <xdr:to>
      <xdr:col>72</xdr:col>
      <xdr:colOff>38100</xdr:colOff>
      <xdr:row>60</xdr:row>
      <xdr:rowOff>169999</xdr:rowOff>
    </xdr:to>
    <xdr:sp macro="" textlink="">
      <xdr:nvSpPr>
        <xdr:cNvPr id="559" name="フローチャート: 判断 558"/>
        <xdr:cNvSpPr/>
      </xdr:nvSpPr>
      <xdr:spPr>
        <a:xfrm>
          <a:off x="13652500" y="103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60" name="テキスト ボックス 55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61" name="テキスト ボックス 56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62" name="テキスト ボックス 56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3" name="テキスト ボックス 56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4" name="テキスト ボックス 56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11249</xdr:rowOff>
    </xdr:from>
    <xdr:to>
      <xdr:col>85</xdr:col>
      <xdr:colOff>177800</xdr:colOff>
      <xdr:row>60</xdr:row>
      <xdr:rowOff>112849</xdr:rowOff>
    </xdr:to>
    <xdr:sp macro="" textlink="">
      <xdr:nvSpPr>
        <xdr:cNvPr id="565" name="楕円 564"/>
        <xdr:cNvSpPr/>
      </xdr:nvSpPr>
      <xdr:spPr>
        <a:xfrm>
          <a:off x="16268700" y="102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34126</xdr:rowOff>
    </xdr:from>
    <xdr:ext cx="405111" cy="259045"/>
    <xdr:sp macro="" textlink="">
      <xdr:nvSpPr>
        <xdr:cNvPr id="566" name="【保健センター・保健所】&#10;有形固定資産減価償却率該当値テキスト"/>
        <xdr:cNvSpPr txBox="1"/>
      </xdr:nvSpPr>
      <xdr:spPr>
        <a:xfrm>
          <a:off x="16357600" y="10149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47172</xdr:rowOff>
    </xdr:from>
    <xdr:to>
      <xdr:col>81</xdr:col>
      <xdr:colOff>101600</xdr:colOff>
      <xdr:row>60</xdr:row>
      <xdr:rowOff>148772</xdr:rowOff>
    </xdr:to>
    <xdr:sp macro="" textlink="">
      <xdr:nvSpPr>
        <xdr:cNvPr id="567" name="楕円 566"/>
        <xdr:cNvSpPr/>
      </xdr:nvSpPr>
      <xdr:spPr>
        <a:xfrm>
          <a:off x="154305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62049</xdr:rowOff>
    </xdr:from>
    <xdr:to>
      <xdr:col>85</xdr:col>
      <xdr:colOff>127000</xdr:colOff>
      <xdr:row>60</xdr:row>
      <xdr:rowOff>97972</xdr:rowOff>
    </xdr:to>
    <xdr:cxnSp macro="">
      <xdr:nvCxnSpPr>
        <xdr:cNvPr id="568" name="直線コネクタ 567"/>
        <xdr:cNvCxnSpPr/>
      </xdr:nvCxnSpPr>
      <xdr:spPr>
        <a:xfrm flipV="1">
          <a:off x="15481300" y="10349049"/>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83094</xdr:rowOff>
    </xdr:from>
    <xdr:to>
      <xdr:col>76</xdr:col>
      <xdr:colOff>165100</xdr:colOff>
      <xdr:row>61</xdr:row>
      <xdr:rowOff>13244</xdr:rowOff>
    </xdr:to>
    <xdr:sp macro="" textlink="">
      <xdr:nvSpPr>
        <xdr:cNvPr id="569" name="楕円 568"/>
        <xdr:cNvSpPr/>
      </xdr:nvSpPr>
      <xdr:spPr>
        <a:xfrm>
          <a:off x="14541500" y="1037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97972</xdr:rowOff>
    </xdr:from>
    <xdr:to>
      <xdr:col>81</xdr:col>
      <xdr:colOff>50800</xdr:colOff>
      <xdr:row>60</xdr:row>
      <xdr:rowOff>133894</xdr:rowOff>
    </xdr:to>
    <xdr:cxnSp macro="">
      <xdr:nvCxnSpPr>
        <xdr:cNvPr id="570" name="直線コネクタ 569"/>
        <xdr:cNvCxnSpPr/>
      </xdr:nvCxnSpPr>
      <xdr:spPr>
        <a:xfrm flipV="1">
          <a:off x="14592300" y="1038497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132642</xdr:rowOff>
    </xdr:from>
    <xdr:ext cx="405111" cy="259045"/>
    <xdr:sp macro="" textlink="">
      <xdr:nvSpPr>
        <xdr:cNvPr id="571" name="n_1aveValue【保健センター・保健所】&#10;有形固定資産減価償却率"/>
        <xdr:cNvSpPr txBox="1"/>
      </xdr:nvSpPr>
      <xdr:spPr>
        <a:xfrm>
          <a:off x="15266044" y="10076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150603</xdr:rowOff>
    </xdr:from>
    <xdr:ext cx="405111" cy="259045"/>
    <xdr:sp macro="" textlink="">
      <xdr:nvSpPr>
        <xdr:cNvPr id="572" name="n_2aveValue【保健センター・保健所】&#10;有形固定資産減価償却率"/>
        <xdr:cNvSpPr txBox="1"/>
      </xdr:nvSpPr>
      <xdr:spPr>
        <a:xfrm>
          <a:off x="14389744" y="1009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15076</xdr:rowOff>
    </xdr:from>
    <xdr:ext cx="405111" cy="259045"/>
    <xdr:sp macro="" textlink="">
      <xdr:nvSpPr>
        <xdr:cNvPr id="573" name="n_3aveValue【保健センター・保健所】&#10;有形固定資産減価償却率"/>
        <xdr:cNvSpPr txBox="1"/>
      </xdr:nvSpPr>
      <xdr:spPr>
        <a:xfrm>
          <a:off x="13500744" y="1013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139899</xdr:rowOff>
    </xdr:from>
    <xdr:ext cx="405111" cy="259045"/>
    <xdr:sp macro="" textlink="">
      <xdr:nvSpPr>
        <xdr:cNvPr id="574" name="n_1mainValue【保健センター・保健所】&#10;有形固定資産減価償却率"/>
        <xdr:cNvSpPr txBox="1"/>
      </xdr:nvSpPr>
      <xdr:spPr>
        <a:xfrm>
          <a:off x="15266044" y="1042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4371</xdr:rowOff>
    </xdr:from>
    <xdr:ext cx="405111" cy="259045"/>
    <xdr:sp macro="" textlink="">
      <xdr:nvSpPr>
        <xdr:cNvPr id="575" name="n_2mainValue【保健センター・保健所】&#10;有形固定資産減価償却率"/>
        <xdr:cNvSpPr txBox="1"/>
      </xdr:nvSpPr>
      <xdr:spPr>
        <a:xfrm>
          <a:off x="14389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6" name="正方形/長方形 57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7" name="正方形/長方形 57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8" name="正方形/長方形 57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9" name="正方形/長方形 57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80" name="正方形/長方形 57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1" name="正方形/長方形 58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2" name="正方形/長方形 58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3" name="正方形/長方形 58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4" name="テキスト ボックス 58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5" name="直線コネクタ 58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6" name="直線コネクタ 58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7" name="テキスト ボックス 58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8" name="直線コネクタ 58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9" name="テキスト ボックス 58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90" name="直線コネクタ 58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91" name="テキスト ボックス 59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2" name="直線コネクタ 59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3" name="テキスト ボックス 59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4" name="直線コネクタ 59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5" name="テキスト ボックス 59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6" name="直線コネクタ 59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7" name="テキスト ボックス 59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83820</xdr:rowOff>
    </xdr:from>
    <xdr:to>
      <xdr:col>116</xdr:col>
      <xdr:colOff>62864</xdr:colOff>
      <xdr:row>63</xdr:row>
      <xdr:rowOff>163830</xdr:rowOff>
    </xdr:to>
    <xdr:cxnSp macro="">
      <xdr:nvCxnSpPr>
        <xdr:cNvPr id="599" name="直線コネクタ 598"/>
        <xdr:cNvCxnSpPr/>
      </xdr:nvCxnSpPr>
      <xdr:spPr>
        <a:xfrm flipV="1">
          <a:off x="22160864" y="968502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167657</xdr:rowOff>
    </xdr:from>
    <xdr:ext cx="469744" cy="259045"/>
    <xdr:sp macro="" textlink="">
      <xdr:nvSpPr>
        <xdr:cNvPr id="600" name="【保健センター・保健所】&#10;一人当たり面積最小値テキスト"/>
        <xdr:cNvSpPr txBox="1"/>
      </xdr:nvSpPr>
      <xdr:spPr>
        <a:xfrm>
          <a:off x="22199600"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163830</xdr:rowOff>
    </xdr:from>
    <xdr:to>
      <xdr:col>116</xdr:col>
      <xdr:colOff>152400</xdr:colOff>
      <xdr:row>63</xdr:row>
      <xdr:rowOff>163830</xdr:rowOff>
    </xdr:to>
    <xdr:cxnSp macro="">
      <xdr:nvCxnSpPr>
        <xdr:cNvPr id="601" name="直線コネクタ 600"/>
        <xdr:cNvCxnSpPr/>
      </xdr:nvCxnSpPr>
      <xdr:spPr>
        <a:xfrm>
          <a:off x="22072600" y="1096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30497</xdr:rowOff>
    </xdr:from>
    <xdr:ext cx="469744" cy="259045"/>
    <xdr:sp macro="" textlink="">
      <xdr:nvSpPr>
        <xdr:cNvPr id="602" name="【保健センター・保健所】&#10;一人当たり面積最大値テキスト"/>
        <xdr:cNvSpPr txBox="1"/>
      </xdr:nvSpPr>
      <xdr:spPr>
        <a:xfrm>
          <a:off x="22199600" y="946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83820</xdr:rowOff>
    </xdr:from>
    <xdr:to>
      <xdr:col>116</xdr:col>
      <xdr:colOff>152400</xdr:colOff>
      <xdr:row>56</xdr:row>
      <xdr:rowOff>83820</xdr:rowOff>
    </xdr:to>
    <xdr:cxnSp macro="">
      <xdr:nvCxnSpPr>
        <xdr:cNvPr id="603" name="直線コネクタ 602"/>
        <xdr:cNvCxnSpPr/>
      </xdr:nvCxnSpPr>
      <xdr:spPr>
        <a:xfrm>
          <a:off x="22072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2557</xdr:rowOff>
    </xdr:from>
    <xdr:ext cx="469744" cy="259045"/>
    <xdr:sp macro="" textlink="">
      <xdr:nvSpPr>
        <xdr:cNvPr id="604" name="【保健センター・保健所】&#10;一人当たり面積平均値テキスト"/>
        <xdr:cNvSpPr txBox="1"/>
      </xdr:nvSpPr>
      <xdr:spPr>
        <a:xfrm>
          <a:off x="22199600" y="10461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151130</xdr:rowOff>
    </xdr:from>
    <xdr:to>
      <xdr:col>116</xdr:col>
      <xdr:colOff>114300</xdr:colOff>
      <xdr:row>62</xdr:row>
      <xdr:rowOff>81280</xdr:rowOff>
    </xdr:to>
    <xdr:sp macro="" textlink="">
      <xdr:nvSpPr>
        <xdr:cNvPr id="605" name="フローチャート: 判断 604"/>
        <xdr:cNvSpPr/>
      </xdr:nvSpPr>
      <xdr:spPr>
        <a:xfrm>
          <a:off x="221107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135890</xdr:rowOff>
    </xdr:from>
    <xdr:to>
      <xdr:col>112</xdr:col>
      <xdr:colOff>38100</xdr:colOff>
      <xdr:row>62</xdr:row>
      <xdr:rowOff>66040</xdr:rowOff>
    </xdr:to>
    <xdr:sp macro="" textlink="">
      <xdr:nvSpPr>
        <xdr:cNvPr id="606" name="フローチャート: 判断 605"/>
        <xdr:cNvSpPr/>
      </xdr:nvSpPr>
      <xdr:spPr>
        <a:xfrm>
          <a:off x="21272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128270</xdr:rowOff>
    </xdr:from>
    <xdr:to>
      <xdr:col>107</xdr:col>
      <xdr:colOff>101600</xdr:colOff>
      <xdr:row>62</xdr:row>
      <xdr:rowOff>58420</xdr:rowOff>
    </xdr:to>
    <xdr:sp macro="" textlink="">
      <xdr:nvSpPr>
        <xdr:cNvPr id="607" name="フローチャート: 判断 606"/>
        <xdr:cNvSpPr/>
      </xdr:nvSpPr>
      <xdr:spPr>
        <a:xfrm>
          <a:off x="20383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120650</xdr:rowOff>
    </xdr:from>
    <xdr:to>
      <xdr:col>102</xdr:col>
      <xdr:colOff>165100</xdr:colOff>
      <xdr:row>62</xdr:row>
      <xdr:rowOff>50800</xdr:rowOff>
    </xdr:to>
    <xdr:sp macro="" textlink="">
      <xdr:nvSpPr>
        <xdr:cNvPr id="608" name="フローチャート: 判断 607"/>
        <xdr:cNvSpPr/>
      </xdr:nvSpPr>
      <xdr:spPr>
        <a:xfrm>
          <a:off x="19494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9" name="テキスト ボックス 60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0" name="テキスト ボックス 60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1" name="テキスト ボックス 61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2" name="テキスト ボックス 61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3" name="テキスト ボックス 61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52070</xdr:rowOff>
    </xdr:from>
    <xdr:to>
      <xdr:col>116</xdr:col>
      <xdr:colOff>114300</xdr:colOff>
      <xdr:row>63</xdr:row>
      <xdr:rowOff>153670</xdr:rowOff>
    </xdr:to>
    <xdr:sp macro="" textlink="">
      <xdr:nvSpPr>
        <xdr:cNvPr id="614" name="楕円 613"/>
        <xdr:cNvSpPr/>
      </xdr:nvSpPr>
      <xdr:spPr>
        <a:xfrm>
          <a:off x="221107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138447</xdr:rowOff>
    </xdr:from>
    <xdr:ext cx="469744" cy="259045"/>
    <xdr:sp macro="" textlink="">
      <xdr:nvSpPr>
        <xdr:cNvPr id="615" name="【保健センター・保健所】&#10;一人当たり面積該当値テキスト"/>
        <xdr:cNvSpPr txBox="1"/>
      </xdr:nvSpPr>
      <xdr:spPr>
        <a:xfrm>
          <a:off x="22199600" y="1076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52070</xdr:rowOff>
    </xdr:from>
    <xdr:to>
      <xdr:col>112</xdr:col>
      <xdr:colOff>38100</xdr:colOff>
      <xdr:row>63</xdr:row>
      <xdr:rowOff>153670</xdr:rowOff>
    </xdr:to>
    <xdr:sp macro="" textlink="">
      <xdr:nvSpPr>
        <xdr:cNvPr id="616" name="楕円 615"/>
        <xdr:cNvSpPr/>
      </xdr:nvSpPr>
      <xdr:spPr>
        <a:xfrm>
          <a:off x="21272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102870</xdr:rowOff>
    </xdr:from>
    <xdr:to>
      <xdr:col>116</xdr:col>
      <xdr:colOff>63500</xdr:colOff>
      <xdr:row>63</xdr:row>
      <xdr:rowOff>102870</xdr:rowOff>
    </xdr:to>
    <xdr:cxnSp macro="">
      <xdr:nvCxnSpPr>
        <xdr:cNvPr id="617" name="直線コネクタ 616"/>
        <xdr:cNvCxnSpPr/>
      </xdr:nvCxnSpPr>
      <xdr:spPr>
        <a:xfrm>
          <a:off x="21323300" y="10904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59690</xdr:rowOff>
    </xdr:from>
    <xdr:to>
      <xdr:col>107</xdr:col>
      <xdr:colOff>101600</xdr:colOff>
      <xdr:row>63</xdr:row>
      <xdr:rowOff>161290</xdr:rowOff>
    </xdr:to>
    <xdr:sp macro="" textlink="">
      <xdr:nvSpPr>
        <xdr:cNvPr id="618" name="楕円 617"/>
        <xdr:cNvSpPr/>
      </xdr:nvSpPr>
      <xdr:spPr>
        <a:xfrm>
          <a:off x="203835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102870</xdr:rowOff>
    </xdr:from>
    <xdr:to>
      <xdr:col>111</xdr:col>
      <xdr:colOff>177800</xdr:colOff>
      <xdr:row>63</xdr:row>
      <xdr:rowOff>110490</xdr:rowOff>
    </xdr:to>
    <xdr:cxnSp macro="">
      <xdr:nvCxnSpPr>
        <xdr:cNvPr id="619" name="直線コネクタ 618"/>
        <xdr:cNvCxnSpPr/>
      </xdr:nvCxnSpPr>
      <xdr:spPr>
        <a:xfrm flipV="1">
          <a:off x="20434300" y="109042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82567</xdr:rowOff>
    </xdr:from>
    <xdr:ext cx="469744" cy="259045"/>
    <xdr:sp macro="" textlink="">
      <xdr:nvSpPr>
        <xdr:cNvPr id="620" name="n_1aveValue【保健センター・保健所】&#10;一人当たり面積"/>
        <xdr:cNvSpPr txBox="1"/>
      </xdr:nvSpPr>
      <xdr:spPr>
        <a:xfrm>
          <a:off x="210757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74947</xdr:rowOff>
    </xdr:from>
    <xdr:ext cx="469744" cy="259045"/>
    <xdr:sp macro="" textlink="">
      <xdr:nvSpPr>
        <xdr:cNvPr id="621" name="n_2aveValue【保健センター・保健所】&#10;一人当たり面積"/>
        <xdr:cNvSpPr txBox="1"/>
      </xdr:nvSpPr>
      <xdr:spPr>
        <a:xfrm>
          <a:off x="2019942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67327</xdr:rowOff>
    </xdr:from>
    <xdr:ext cx="469744" cy="259045"/>
    <xdr:sp macro="" textlink="">
      <xdr:nvSpPr>
        <xdr:cNvPr id="622" name="n_3aveValue【保健センター・保健所】&#10;一人当たり面積"/>
        <xdr:cNvSpPr txBox="1"/>
      </xdr:nvSpPr>
      <xdr:spPr>
        <a:xfrm>
          <a:off x="19310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144797</xdr:rowOff>
    </xdr:from>
    <xdr:ext cx="469744" cy="259045"/>
    <xdr:sp macro="" textlink="">
      <xdr:nvSpPr>
        <xdr:cNvPr id="623" name="n_1mainValue【保健センター・保健所】&#10;一人当たり面積"/>
        <xdr:cNvSpPr txBox="1"/>
      </xdr:nvSpPr>
      <xdr:spPr>
        <a:xfrm>
          <a:off x="210757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152417</xdr:rowOff>
    </xdr:from>
    <xdr:ext cx="469744" cy="259045"/>
    <xdr:sp macro="" textlink="">
      <xdr:nvSpPr>
        <xdr:cNvPr id="624" name="n_2mainValue【保健センター・保健所】&#10;一人当たり面積"/>
        <xdr:cNvSpPr txBox="1"/>
      </xdr:nvSpPr>
      <xdr:spPr>
        <a:xfrm>
          <a:off x="20199427"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36" name="テキスト ボックス 635"/>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46" name="テキスト ボックス 645"/>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48" name="テキスト ボックス 64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116477</xdr:rowOff>
    </xdr:from>
    <xdr:to>
      <xdr:col>85</xdr:col>
      <xdr:colOff>126364</xdr:colOff>
      <xdr:row>86</xdr:row>
      <xdr:rowOff>33201</xdr:rowOff>
    </xdr:to>
    <xdr:cxnSp macro="">
      <xdr:nvCxnSpPr>
        <xdr:cNvPr id="650" name="直線コネクタ 649"/>
        <xdr:cNvCxnSpPr/>
      </xdr:nvCxnSpPr>
      <xdr:spPr>
        <a:xfrm flipV="1">
          <a:off x="16318864" y="13489577"/>
          <a:ext cx="0" cy="1288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37028</xdr:rowOff>
    </xdr:from>
    <xdr:ext cx="340478" cy="259045"/>
    <xdr:sp macro="" textlink="">
      <xdr:nvSpPr>
        <xdr:cNvPr id="651" name="【消防施設】&#10;有形固定資産減価償却率最小値テキスト"/>
        <xdr:cNvSpPr txBox="1"/>
      </xdr:nvSpPr>
      <xdr:spPr>
        <a:xfrm>
          <a:off x="16357600" y="147817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33201</xdr:rowOff>
    </xdr:from>
    <xdr:to>
      <xdr:col>86</xdr:col>
      <xdr:colOff>25400</xdr:colOff>
      <xdr:row>86</xdr:row>
      <xdr:rowOff>33201</xdr:rowOff>
    </xdr:to>
    <xdr:cxnSp macro="">
      <xdr:nvCxnSpPr>
        <xdr:cNvPr id="652" name="直線コネクタ 651"/>
        <xdr:cNvCxnSpPr/>
      </xdr:nvCxnSpPr>
      <xdr:spPr>
        <a:xfrm>
          <a:off x="16230600" y="1477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63154</xdr:rowOff>
    </xdr:from>
    <xdr:ext cx="405111" cy="259045"/>
    <xdr:sp macro="" textlink="">
      <xdr:nvSpPr>
        <xdr:cNvPr id="653" name="【消防施設】&#10;有形固定資産減価償却率最大値テキスト"/>
        <xdr:cNvSpPr txBox="1"/>
      </xdr:nvSpPr>
      <xdr:spPr>
        <a:xfrm>
          <a:off x="16357600" y="1326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116477</xdr:rowOff>
    </xdr:from>
    <xdr:to>
      <xdr:col>86</xdr:col>
      <xdr:colOff>25400</xdr:colOff>
      <xdr:row>78</xdr:row>
      <xdr:rowOff>116477</xdr:rowOff>
    </xdr:to>
    <xdr:cxnSp macro="">
      <xdr:nvCxnSpPr>
        <xdr:cNvPr id="654" name="直線コネクタ 653"/>
        <xdr:cNvCxnSpPr/>
      </xdr:nvCxnSpPr>
      <xdr:spPr>
        <a:xfrm>
          <a:off x="16230600" y="1348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47733</xdr:rowOff>
    </xdr:from>
    <xdr:ext cx="405111" cy="259045"/>
    <xdr:sp macro="" textlink="">
      <xdr:nvSpPr>
        <xdr:cNvPr id="655" name="【消防施設】&#10;有形固定資産減価償却率平均値テキスト"/>
        <xdr:cNvSpPr txBox="1"/>
      </xdr:nvSpPr>
      <xdr:spPr>
        <a:xfrm>
          <a:off x="16357600" y="13763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24856</xdr:rowOff>
    </xdr:from>
    <xdr:to>
      <xdr:col>85</xdr:col>
      <xdr:colOff>177800</xdr:colOff>
      <xdr:row>81</xdr:row>
      <xdr:rowOff>126456</xdr:rowOff>
    </xdr:to>
    <xdr:sp macro="" textlink="">
      <xdr:nvSpPr>
        <xdr:cNvPr id="656" name="フローチャート: 判断 655"/>
        <xdr:cNvSpPr/>
      </xdr:nvSpPr>
      <xdr:spPr>
        <a:xfrm>
          <a:off x="16268700" y="1391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52614</xdr:rowOff>
    </xdr:from>
    <xdr:to>
      <xdr:col>81</xdr:col>
      <xdr:colOff>101600</xdr:colOff>
      <xdr:row>81</xdr:row>
      <xdr:rowOff>154214</xdr:rowOff>
    </xdr:to>
    <xdr:sp macro="" textlink="">
      <xdr:nvSpPr>
        <xdr:cNvPr id="657" name="フローチャート: 判断 656"/>
        <xdr:cNvSpPr/>
      </xdr:nvSpPr>
      <xdr:spPr>
        <a:xfrm>
          <a:off x="15430500" y="1394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70576</xdr:rowOff>
    </xdr:from>
    <xdr:to>
      <xdr:col>76</xdr:col>
      <xdr:colOff>165100</xdr:colOff>
      <xdr:row>82</xdr:row>
      <xdr:rowOff>726</xdr:rowOff>
    </xdr:to>
    <xdr:sp macro="" textlink="">
      <xdr:nvSpPr>
        <xdr:cNvPr id="658" name="フローチャート: 判断 657"/>
        <xdr:cNvSpPr/>
      </xdr:nvSpPr>
      <xdr:spPr>
        <a:xfrm>
          <a:off x="14541500" y="1395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64044</xdr:rowOff>
    </xdr:from>
    <xdr:to>
      <xdr:col>72</xdr:col>
      <xdr:colOff>38100</xdr:colOff>
      <xdr:row>80</xdr:row>
      <xdr:rowOff>165644</xdr:rowOff>
    </xdr:to>
    <xdr:sp macro="" textlink="">
      <xdr:nvSpPr>
        <xdr:cNvPr id="659" name="フローチャート: 判断 658"/>
        <xdr:cNvSpPr/>
      </xdr:nvSpPr>
      <xdr:spPr>
        <a:xfrm>
          <a:off x="13652500" y="1378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80373</xdr:rowOff>
    </xdr:from>
    <xdr:to>
      <xdr:col>85</xdr:col>
      <xdr:colOff>177800</xdr:colOff>
      <xdr:row>82</xdr:row>
      <xdr:rowOff>10523</xdr:rowOff>
    </xdr:to>
    <xdr:sp macro="" textlink="">
      <xdr:nvSpPr>
        <xdr:cNvPr id="665" name="楕円 664"/>
        <xdr:cNvSpPr/>
      </xdr:nvSpPr>
      <xdr:spPr>
        <a:xfrm>
          <a:off x="16268700" y="1396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58800</xdr:rowOff>
    </xdr:from>
    <xdr:ext cx="405111" cy="259045"/>
    <xdr:sp macro="" textlink="">
      <xdr:nvSpPr>
        <xdr:cNvPr id="666" name="【消防施設】&#10;有形固定資産減価償却率該当値テキスト"/>
        <xdr:cNvSpPr txBox="1"/>
      </xdr:nvSpPr>
      <xdr:spPr>
        <a:xfrm>
          <a:off x="16357600" y="13946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90170</xdr:rowOff>
    </xdr:from>
    <xdr:to>
      <xdr:col>81</xdr:col>
      <xdr:colOff>101600</xdr:colOff>
      <xdr:row>82</xdr:row>
      <xdr:rowOff>20320</xdr:rowOff>
    </xdr:to>
    <xdr:sp macro="" textlink="">
      <xdr:nvSpPr>
        <xdr:cNvPr id="667" name="楕円 666"/>
        <xdr:cNvSpPr/>
      </xdr:nvSpPr>
      <xdr:spPr>
        <a:xfrm>
          <a:off x="15430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131173</xdr:rowOff>
    </xdr:from>
    <xdr:to>
      <xdr:col>85</xdr:col>
      <xdr:colOff>127000</xdr:colOff>
      <xdr:row>81</xdr:row>
      <xdr:rowOff>140970</xdr:rowOff>
    </xdr:to>
    <xdr:cxnSp macro="">
      <xdr:nvCxnSpPr>
        <xdr:cNvPr id="668" name="直線コネクタ 667"/>
        <xdr:cNvCxnSpPr/>
      </xdr:nvCxnSpPr>
      <xdr:spPr>
        <a:xfrm flipV="1">
          <a:off x="15481300" y="14018623"/>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106499</xdr:rowOff>
    </xdr:from>
    <xdr:to>
      <xdr:col>76</xdr:col>
      <xdr:colOff>165100</xdr:colOff>
      <xdr:row>82</xdr:row>
      <xdr:rowOff>36649</xdr:rowOff>
    </xdr:to>
    <xdr:sp macro="" textlink="">
      <xdr:nvSpPr>
        <xdr:cNvPr id="669" name="楕円 668"/>
        <xdr:cNvSpPr/>
      </xdr:nvSpPr>
      <xdr:spPr>
        <a:xfrm>
          <a:off x="14541500" y="1399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140970</xdr:rowOff>
    </xdr:from>
    <xdr:to>
      <xdr:col>81</xdr:col>
      <xdr:colOff>50800</xdr:colOff>
      <xdr:row>81</xdr:row>
      <xdr:rowOff>157299</xdr:rowOff>
    </xdr:to>
    <xdr:cxnSp macro="">
      <xdr:nvCxnSpPr>
        <xdr:cNvPr id="670" name="直線コネクタ 669"/>
        <xdr:cNvCxnSpPr/>
      </xdr:nvCxnSpPr>
      <xdr:spPr>
        <a:xfrm flipV="1">
          <a:off x="14592300" y="1402842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170741</xdr:rowOff>
    </xdr:from>
    <xdr:ext cx="405111" cy="259045"/>
    <xdr:sp macro="" textlink="">
      <xdr:nvSpPr>
        <xdr:cNvPr id="671" name="n_1aveValue【消防施設】&#10;有形固定資産減価償却率"/>
        <xdr:cNvSpPr txBox="1"/>
      </xdr:nvSpPr>
      <xdr:spPr>
        <a:xfrm>
          <a:off x="15266044" y="1371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17253</xdr:rowOff>
    </xdr:from>
    <xdr:ext cx="405111" cy="259045"/>
    <xdr:sp macro="" textlink="">
      <xdr:nvSpPr>
        <xdr:cNvPr id="672" name="n_2aveValue【消防施設】&#10;有形固定資産減価償却率"/>
        <xdr:cNvSpPr txBox="1"/>
      </xdr:nvSpPr>
      <xdr:spPr>
        <a:xfrm>
          <a:off x="14389744" y="1373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10721</xdr:rowOff>
    </xdr:from>
    <xdr:ext cx="405111" cy="259045"/>
    <xdr:sp macro="" textlink="">
      <xdr:nvSpPr>
        <xdr:cNvPr id="673" name="n_3aveValue【消防施設】&#10;有形固定資産減価償却率"/>
        <xdr:cNvSpPr txBox="1"/>
      </xdr:nvSpPr>
      <xdr:spPr>
        <a:xfrm>
          <a:off x="13500744" y="1355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11447</xdr:rowOff>
    </xdr:from>
    <xdr:ext cx="405111" cy="259045"/>
    <xdr:sp macro="" textlink="">
      <xdr:nvSpPr>
        <xdr:cNvPr id="674" name="n_1mainValue【消防施設】&#10;有形固定資産減価償却率"/>
        <xdr:cNvSpPr txBox="1"/>
      </xdr:nvSpPr>
      <xdr:spPr>
        <a:xfrm>
          <a:off x="152660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27776</xdr:rowOff>
    </xdr:from>
    <xdr:ext cx="405111" cy="259045"/>
    <xdr:sp macro="" textlink="">
      <xdr:nvSpPr>
        <xdr:cNvPr id="675" name="n_2mainValue【消防施設】&#10;有形固定資産減価償却率"/>
        <xdr:cNvSpPr txBox="1"/>
      </xdr:nvSpPr>
      <xdr:spPr>
        <a:xfrm>
          <a:off x="14389744" y="1408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6" name="直線コネクタ 68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7" name="テキスト ボックス 68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8" name="直線コネクタ 68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9" name="テキスト ボックス 68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0" name="直線コネクタ 68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1" name="テキスト ボックス 69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2" name="直線コネクタ 69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3" name="テキスト ボックス 69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4" name="直線コネクタ 69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5" name="テキスト ボックス 69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80</xdr:row>
      <xdr:rowOff>1524</xdr:rowOff>
    </xdr:from>
    <xdr:to>
      <xdr:col>116</xdr:col>
      <xdr:colOff>62864</xdr:colOff>
      <xdr:row>86</xdr:row>
      <xdr:rowOff>6096</xdr:rowOff>
    </xdr:to>
    <xdr:cxnSp macro="">
      <xdr:nvCxnSpPr>
        <xdr:cNvPr id="697" name="直線コネクタ 696"/>
        <xdr:cNvCxnSpPr/>
      </xdr:nvCxnSpPr>
      <xdr:spPr>
        <a:xfrm flipV="1">
          <a:off x="22160864" y="13717524"/>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698" name="【消防施設】&#10;一人当たり面積最小値テキスト"/>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699" name="直線コネクタ 698"/>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119651</xdr:rowOff>
    </xdr:from>
    <xdr:ext cx="469744" cy="259045"/>
    <xdr:sp macro="" textlink="">
      <xdr:nvSpPr>
        <xdr:cNvPr id="700" name="【消防施設】&#10;一人当たり面積最大値テキスト"/>
        <xdr:cNvSpPr txBox="1"/>
      </xdr:nvSpPr>
      <xdr:spPr>
        <a:xfrm>
          <a:off x="22199600" y="134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80</xdr:row>
      <xdr:rowOff>1524</xdr:rowOff>
    </xdr:from>
    <xdr:to>
      <xdr:col>116</xdr:col>
      <xdr:colOff>152400</xdr:colOff>
      <xdr:row>80</xdr:row>
      <xdr:rowOff>1524</xdr:rowOff>
    </xdr:to>
    <xdr:cxnSp macro="">
      <xdr:nvCxnSpPr>
        <xdr:cNvPr id="701" name="直線コネクタ 700"/>
        <xdr:cNvCxnSpPr/>
      </xdr:nvCxnSpPr>
      <xdr:spPr>
        <a:xfrm>
          <a:off x="22072600" y="13717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45738</xdr:rowOff>
    </xdr:from>
    <xdr:ext cx="469744" cy="259045"/>
    <xdr:sp macro="" textlink="">
      <xdr:nvSpPr>
        <xdr:cNvPr id="702" name="【消防施設】&#10;一人当たり面積平均値テキスト"/>
        <xdr:cNvSpPr txBox="1"/>
      </xdr:nvSpPr>
      <xdr:spPr>
        <a:xfrm>
          <a:off x="22199600" y="14276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703" name="フローチャート: 判断 702"/>
        <xdr:cNvSpPr/>
      </xdr:nvSpPr>
      <xdr:spPr>
        <a:xfrm>
          <a:off x="22110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39878</xdr:rowOff>
    </xdr:from>
    <xdr:to>
      <xdr:col>112</xdr:col>
      <xdr:colOff>38100</xdr:colOff>
      <xdr:row>83</xdr:row>
      <xdr:rowOff>141478</xdr:rowOff>
    </xdr:to>
    <xdr:sp macro="" textlink="">
      <xdr:nvSpPr>
        <xdr:cNvPr id="704" name="フローチャート: 判断 703"/>
        <xdr:cNvSpPr/>
      </xdr:nvSpPr>
      <xdr:spPr>
        <a:xfrm>
          <a:off x="21272500" y="1427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58165</xdr:rowOff>
    </xdr:from>
    <xdr:to>
      <xdr:col>107</xdr:col>
      <xdr:colOff>101600</xdr:colOff>
      <xdr:row>83</xdr:row>
      <xdr:rowOff>159765</xdr:rowOff>
    </xdr:to>
    <xdr:sp macro="" textlink="">
      <xdr:nvSpPr>
        <xdr:cNvPr id="705" name="フローチャート: 判断 704"/>
        <xdr:cNvSpPr/>
      </xdr:nvSpPr>
      <xdr:spPr>
        <a:xfrm>
          <a:off x="203835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706" name="フローチャート: 判断 705"/>
        <xdr:cNvSpPr/>
      </xdr:nvSpPr>
      <xdr:spPr>
        <a:xfrm>
          <a:off x="19494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7" name="テキスト ボックス 70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8" name="テキスト ボックス 70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9" name="テキスト ボックス 70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0" name="テキスト ボックス 70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1" name="テキスト ボックス 71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154178</xdr:rowOff>
    </xdr:from>
    <xdr:to>
      <xdr:col>116</xdr:col>
      <xdr:colOff>114300</xdr:colOff>
      <xdr:row>82</xdr:row>
      <xdr:rowOff>84328</xdr:rowOff>
    </xdr:to>
    <xdr:sp macro="" textlink="">
      <xdr:nvSpPr>
        <xdr:cNvPr id="712" name="楕円 711"/>
        <xdr:cNvSpPr/>
      </xdr:nvSpPr>
      <xdr:spPr>
        <a:xfrm>
          <a:off x="22110700" y="1404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5605</xdr:rowOff>
    </xdr:from>
    <xdr:ext cx="469744" cy="259045"/>
    <xdr:sp macro="" textlink="">
      <xdr:nvSpPr>
        <xdr:cNvPr id="713" name="【消防施設】&#10;一人当たり面積該当値テキスト"/>
        <xdr:cNvSpPr txBox="1"/>
      </xdr:nvSpPr>
      <xdr:spPr>
        <a:xfrm>
          <a:off x="22199600" y="1389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113030</xdr:rowOff>
    </xdr:from>
    <xdr:to>
      <xdr:col>112</xdr:col>
      <xdr:colOff>38100</xdr:colOff>
      <xdr:row>82</xdr:row>
      <xdr:rowOff>43180</xdr:rowOff>
    </xdr:to>
    <xdr:sp macro="" textlink="">
      <xdr:nvSpPr>
        <xdr:cNvPr id="714" name="楕円 713"/>
        <xdr:cNvSpPr/>
      </xdr:nvSpPr>
      <xdr:spPr>
        <a:xfrm>
          <a:off x="21272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163830</xdr:rowOff>
    </xdr:from>
    <xdr:to>
      <xdr:col>116</xdr:col>
      <xdr:colOff>63500</xdr:colOff>
      <xdr:row>82</xdr:row>
      <xdr:rowOff>33528</xdr:rowOff>
    </xdr:to>
    <xdr:cxnSp macro="">
      <xdr:nvCxnSpPr>
        <xdr:cNvPr id="715" name="直線コネクタ 714"/>
        <xdr:cNvCxnSpPr/>
      </xdr:nvCxnSpPr>
      <xdr:spPr>
        <a:xfrm>
          <a:off x="21323300" y="1405128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126746</xdr:rowOff>
    </xdr:from>
    <xdr:to>
      <xdr:col>107</xdr:col>
      <xdr:colOff>101600</xdr:colOff>
      <xdr:row>82</xdr:row>
      <xdr:rowOff>56896</xdr:rowOff>
    </xdr:to>
    <xdr:sp macro="" textlink="">
      <xdr:nvSpPr>
        <xdr:cNvPr id="716" name="楕円 715"/>
        <xdr:cNvSpPr/>
      </xdr:nvSpPr>
      <xdr:spPr>
        <a:xfrm>
          <a:off x="20383500" y="1401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163830</xdr:rowOff>
    </xdr:from>
    <xdr:to>
      <xdr:col>111</xdr:col>
      <xdr:colOff>177800</xdr:colOff>
      <xdr:row>82</xdr:row>
      <xdr:rowOff>6096</xdr:rowOff>
    </xdr:to>
    <xdr:cxnSp macro="">
      <xdr:nvCxnSpPr>
        <xdr:cNvPr id="717" name="直線コネクタ 716"/>
        <xdr:cNvCxnSpPr/>
      </xdr:nvCxnSpPr>
      <xdr:spPr>
        <a:xfrm flipV="1">
          <a:off x="20434300" y="140512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132605</xdr:rowOff>
    </xdr:from>
    <xdr:ext cx="469744" cy="259045"/>
    <xdr:sp macro="" textlink="">
      <xdr:nvSpPr>
        <xdr:cNvPr id="718" name="n_1aveValue【消防施設】&#10;一人当たり面積"/>
        <xdr:cNvSpPr txBox="1"/>
      </xdr:nvSpPr>
      <xdr:spPr>
        <a:xfrm>
          <a:off x="21075727" y="1436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150892</xdr:rowOff>
    </xdr:from>
    <xdr:ext cx="469744" cy="259045"/>
    <xdr:sp macro="" textlink="">
      <xdr:nvSpPr>
        <xdr:cNvPr id="719" name="n_2aveValue【消防施設】&#10;一人当たり面積"/>
        <xdr:cNvSpPr txBox="1"/>
      </xdr:nvSpPr>
      <xdr:spPr>
        <a:xfrm>
          <a:off x="20199427" y="1438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36847</xdr:rowOff>
    </xdr:from>
    <xdr:ext cx="469744" cy="259045"/>
    <xdr:sp macro="" textlink="">
      <xdr:nvSpPr>
        <xdr:cNvPr id="720" name="n_3aveValue【消防施設】&#10;一人当たり面積"/>
        <xdr:cNvSpPr txBox="1"/>
      </xdr:nvSpPr>
      <xdr:spPr>
        <a:xfrm>
          <a:off x="19310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59707</xdr:rowOff>
    </xdr:from>
    <xdr:ext cx="469744" cy="259045"/>
    <xdr:sp macro="" textlink="">
      <xdr:nvSpPr>
        <xdr:cNvPr id="721" name="n_1mainValue【消防施設】&#10;一人当たり面積"/>
        <xdr:cNvSpPr txBox="1"/>
      </xdr:nvSpPr>
      <xdr:spPr>
        <a:xfrm>
          <a:off x="21075727" y="137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73423</xdr:rowOff>
    </xdr:from>
    <xdr:ext cx="469744" cy="259045"/>
    <xdr:sp macro="" textlink="">
      <xdr:nvSpPr>
        <xdr:cNvPr id="722" name="n_2mainValue【消防施設】&#10;一人当たり面積"/>
        <xdr:cNvSpPr txBox="1"/>
      </xdr:nvSpPr>
      <xdr:spPr>
        <a:xfrm>
          <a:off x="20199427" y="1378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3" name="正方形/長方形 72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4" name="正方形/長方形 72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5" name="正方形/長方形 72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6" name="正方形/長方形 72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7" name="正方形/長方形 72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8" name="正方形/長方形 72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9" name="正方形/長方形 72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0" name="正方形/長方形 72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1" name="テキスト ボックス 73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2" name="直線コネクタ 73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33" name="直線コネクタ 73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34" name="テキスト ボックス 733"/>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35" name="直線コネクタ 73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36" name="テキスト ボックス 73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37" name="直線コネクタ 73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38" name="テキスト ボックス 73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39" name="直線コネクタ 73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0" name="テキスト ボックス 73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1" name="直線コネクタ 74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2" name="テキスト ボックス 74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3" name="直線コネクタ 74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44" name="テキスト ボックス 743"/>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5" name="直線コネクタ 74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46" name="テキスト ボックス 74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30480</xdr:rowOff>
    </xdr:from>
    <xdr:to>
      <xdr:col>85</xdr:col>
      <xdr:colOff>126364</xdr:colOff>
      <xdr:row>109</xdr:row>
      <xdr:rowOff>35379</xdr:rowOff>
    </xdr:to>
    <xdr:cxnSp macro="">
      <xdr:nvCxnSpPr>
        <xdr:cNvPr id="748" name="直線コネクタ 747"/>
        <xdr:cNvCxnSpPr/>
      </xdr:nvCxnSpPr>
      <xdr:spPr>
        <a:xfrm flipV="1">
          <a:off x="16318864" y="17175480"/>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340478" cy="259045"/>
    <xdr:sp macro="" textlink="">
      <xdr:nvSpPr>
        <xdr:cNvPr id="749" name="【庁舎】&#10;有形固定資産減価償却率最小値テキスト"/>
        <xdr:cNvSpPr txBox="1"/>
      </xdr:nvSpPr>
      <xdr:spPr>
        <a:xfrm>
          <a:off x="16357600"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50" name="直線コネクタ 749"/>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148607</xdr:rowOff>
    </xdr:from>
    <xdr:ext cx="405111" cy="259045"/>
    <xdr:sp macro="" textlink="">
      <xdr:nvSpPr>
        <xdr:cNvPr id="751" name="【庁舎】&#10;有形固定資産減価償却率最大値テキスト"/>
        <xdr:cNvSpPr txBox="1"/>
      </xdr:nvSpPr>
      <xdr:spPr>
        <a:xfrm>
          <a:off x="16357600" y="1695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30480</xdr:rowOff>
    </xdr:from>
    <xdr:to>
      <xdr:col>86</xdr:col>
      <xdr:colOff>25400</xdr:colOff>
      <xdr:row>100</xdr:row>
      <xdr:rowOff>30480</xdr:rowOff>
    </xdr:to>
    <xdr:cxnSp macro="">
      <xdr:nvCxnSpPr>
        <xdr:cNvPr id="752" name="直線コネクタ 751"/>
        <xdr:cNvCxnSpPr/>
      </xdr:nvCxnSpPr>
      <xdr:spPr>
        <a:xfrm>
          <a:off x="16230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93997</xdr:rowOff>
    </xdr:from>
    <xdr:ext cx="405111" cy="259045"/>
    <xdr:sp macro="" textlink="">
      <xdr:nvSpPr>
        <xdr:cNvPr id="753" name="【庁舎】&#10;有形固定資産減価償却率平均値テキスト"/>
        <xdr:cNvSpPr txBox="1"/>
      </xdr:nvSpPr>
      <xdr:spPr>
        <a:xfrm>
          <a:off x="16357600" y="17924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71120</xdr:rowOff>
    </xdr:from>
    <xdr:to>
      <xdr:col>85</xdr:col>
      <xdr:colOff>177800</xdr:colOff>
      <xdr:row>106</xdr:row>
      <xdr:rowOff>1270</xdr:rowOff>
    </xdr:to>
    <xdr:sp macro="" textlink="">
      <xdr:nvSpPr>
        <xdr:cNvPr id="754" name="フローチャート: 判断 753"/>
        <xdr:cNvSpPr/>
      </xdr:nvSpPr>
      <xdr:spPr>
        <a:xfrm>
          <a:off x="162687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44994</xdr:rowOff>
    </xdr:from>
    <xdr:to>
      <xdr:col>81</xdr:col>
      <xdr:colOff>101600</xdr:colOff>
      <xdr:row>104</xdr:row>
      <xdr:rowOff>146594</xdr:rowOff>
    </xdr:to>
    <xdr:sp macro="" textlink="">
      <xdr:nvSpPr>
        <xdr:cNvPr id="755" name="フローチャート: 判断 754"/>
        <xdr:cNvSpPr/>
      </xdr:nvSpPr>
      <xdr:spPr>
        <a:xfrm>
          <a:off x="15430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64588</xdr:rowOff>
    </xdr:from>
    <xdr:to>
      <xdr:col>76</xdr:col>
      <xdr:colOff>165100</xdr:colOff>
      <xdr:row>104</xdr:row>
      <xdr:rowOff>166188</xdr:rowOff>
    </xdr:to>
    <xdr:sp macro="" textlink="">
      <xdr:nvSpPr>
        <xdr:cNvPr id="756" name="フローチャート: 判断 755"/>
        <xdr:cNvSpPr/>
      </xdr:nvSpPr>
      <xdr:spPr>
        <a:xfrm>
          <a:off x="14541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170724</xdr:rowOff>
    </xdr:from>
    <xdr:to>
      <xdr:col>72</xdr:col>
      <xdr:colOff>38100</xdr:colOff>
      <xdr:row>104</xdr:row>
      <xdr:rowOff>100874</xdr:rowOff>
    </xdr:to>
    <xdr:sp macro="" textlink="">
      <xdr:nvSpPr>
        <xdr:cNvPr id="757" name="フローチャート: 判断 756"/>
        <xdr:cNvSpPr/>
      </xdr:nvSpPr>
      <xdr:spPr>
        <a:xfrm>
          <a:off x="13652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8" name="テキスト ボックス 75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9" name="テキスト ボックス 75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0" name="テキスト ボックス 75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1" name="テキスト ボックス 76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2" name="テキスト ボックス 76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66221</xdr:rowOff>
    </xdr:from>
    <xdr:to>
      <xdr:col>85</xdr:col>
      <xdr:colOff>177800</xdr:colOff>
      <xdr:row>106</xdr:row>
      <xdr:rowOff>167821</xdr:rowOff>
    </xdr:to>
    <xdr:sp macro="" textlink="">
      <xdr:nvSpPr>
        <xdr:cNvPr id="763" name="楕円 762"/>
        <xdr:cNvSpPr/>
      </xdr:nvSpPr>
      <xdr:spPr>
        <a:xfrm>
          <a:off x="16268700" y="1823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44648</xdr:rowOff>
    </xdr:from>
    <xdr:ext cx="405111" cy="259045"/>
    <xdr:sp macro="" textlink="">
      <xdr:nvSpPr>
        <xdr:cNvPr id="764" name="【庁舎】&#10;有形固定資産減価償却率該当値テキスト"/>
        <xdr:cNvSpPr txBox="1"/>
      </xdr:nvSpPr>
      <xdr:spPr>
        <a:xfrm>
          <a:off x="16357600" y="1821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102144</xdr:rowOff>
    </xdr:from>
    <xdr:to>
      <xdr:col>81</xdr:col>
      <xdr:colOff>101600</xdr:colOff>
      <xdr:row>107</xdr:row>
      <xdr:rowOff>32294</xdr:rowOff>
    </xdr:to>
    <xdr:sp macro="" textlink="">
      <xdr:nvSpPr>
        <xdr:cNvPr id="765" name="楕円 764"/>
        <xdr:cNvSpPr/>
      </xdr:nvSpPr>
      <xdr:spPr>
        <a:xfrm>
          <a:off x="15430500" y="1827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117021</xdr:rowOff>
    </xdr:from>
    <xdr:to>
      <xdr:col>85</xdr:col>
      <xdr:colOff>127000</xdr:colOff>
      <xdr:row>106</xdr:row>
      <xdr:rowOff>152944</xdr:rowOff>
    </xdr:to>
    <xdr:cxnSp macro="">
      <xdr:nvCxnSpPr>
        <xdr:cNvPr id="766" name="直線コネクタ 765"/>
        <xdr:cNvCxnSpPr/>
      </xdr:nvCxnSpPr>
      <xdr:spPr>
        <a:xfrm flipV="1">
          <a:off x="15481300" y="18290721"/>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136434</xdr:rowOff>
    </xdr:from>
    <xdr:to>
      <xdr:col>76</xdr:col>
      <xdr:colOff>165100</xdr:colOff>
      <xdr:row>107</xdr:row>
      <xdr:rowOff>66584</xdr:rowOff>
    </xdr:to>
    <xdr:sp macro="" textlink="">
      <xdr:nvSpPr>
        <xdr:cNvPr id="767" name="楕円 766"/>
        <xdr:cNvSpPr/>
      </xdr:nvSpPr>
      <xdr:spPr>
        <a:xfrm>
          <a:off x="14541500" y="1831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152944</xdr:rowOff>
    </xdr:from>
    <xdr:to>
      <xdr:col>81</xdr:col>
      <xdr:colOff>50800</xdr:colOff>
      <xdr:row>107</xdr:row>
      <xdr:rowOff>15784</xdr:rowOff>
    </xdr:to>
    <xdr:cxnSp macro="">
      <xdr:nvCxnSpPr>
        <xdr:cNvPr id="768" name="直線コネクタ 767"/>
        <xdr:cNvCxnSpPr/>
      </xdr:nvCxnSpPr>
      <xdr:spPr>
        <a:xfrm flipV="1">
          <a:off x="14592300" y="1832664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163121</xdr:rowOff>
    </xdr:from>
    <xdr:ext cx="405111" cy="259045"/>
    <xdr:sp macro="" textlink="">
      <xdr:nvSpPr>
        <xdr:cNvPr id="769" name="n_1aveValue【庁舎】&#10;有形固定資産減価償却率"/>
        <xdr:cNvSpPr txBox="1"/>
      </xdr:nvSpPr>
      <xdr:spPr>
        <a:xfrm>
          <a:off x="15266044" y="1765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11265</xdr:rowOff>
    </xdr:from>
    <xdr:ext cx="405111" cy="259045"/>
    <xdr:sp macro="" textlink="">
      <xdr:nvSpPr>
        <xdr:cNvPr id="770" name="n_2aveValue【庁舎】&#10;有形固定資産減価償却率"/>
        <xdr:cNvSpPr txBox="1"/>
      </xdr:nvSpPr>
      <xdr:spPr>
        <a:xfrm>
          <a:off x="143897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117401</xdr:rowOff>
    </xdr:from>
    <xdr:ext cx="405111" cy="259045"/>
    <xdr:sp macro="" textlink="">
      <xdr:nvSpPr>
        <xdr:cNvPr id="771" name="n_3aveValue【庁舎】&#10;有形固定資産減価償却率"/>
        <xdr:cNvSpPr txBox="1"/>
      </xdr:nvSpPr>
      <xdr:spPr>
        <a:xfrm>
          <a:off x="135007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23421</xdr:rowOff>
    </xdr:from>
    <xdr:ext cx="405111" cy="259045"/>
    <xdr:sp macro="" textlink="">
      <xdr:nvSpPr>
        <xdr:cNvPr id="772" name="n_1mainValue【庁舎】&#10;有形固定資産減価償却率"/>
        <xdr:cNvSpPr txBox="1"/>
      </xdr:nvSpPr>
      <xdr:spPr>
        <a:xfrm>
          <a:off x="15266044" y="1836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57711</xdr:rowOff>
    </xdr:from>
    <xdr:ext cx="405111" cy="259045"/>
    <xdr:sp macro="" textlink="">
      <xdr:nvSpPr>
        <xdr:cNvPr id="773" name="n_2mainValue【庁舎】&#10;有形固定資産減価償却率"/>
        <xdr:cNvSpPr txBox="1"/>
      </xdr:nvSpPr>
      <xdr:spPr>
        <a:xfrm>
          <a:off x="14389744" y="1840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4" name="正方形/長方形 77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5" name="正方形/長方形 77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6" name="正方形/長方形 77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7" name="正方形/長方形 77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8" name="正方形/長方形 77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9" name="正方形/長方形 77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0" name="正方形/長方形 77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1" name="正方形/長方形 78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2" name="テキスト ボックス 78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3" name="直線コネクタ 78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84" name="直線コネクタ 78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85" name="テキスト ボックス 78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86" name="直線コネクタ 78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87" name="テキスト ボックス 78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88" name="直線コネクタ 78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89" name="テキスト ボックス 78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90" name="直線コネクタ 78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91" name="テキスト ボックス 79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92" name="直線コネクタ 79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93" name="テキスト ボックス 79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4" name="直線コネクタ 79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5" name="テキスト ボックス 79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160020</xdr:rowOff>
    </xdr:from>
    <xdr:to>
      <xdr:col>116</xdr:col>
      <xdr:colOff>62864</xdr:colOff>
      <xdr:row>108</xdr:row>
      <xdr:rowOff>34289</xdr:rowOff>
    </xdr:to>
    <xdr:cxnSp macro="">
      <xdr:nvCxnSpPr>
        <xdr:cNvPr id="797" name="直線コネクタ 796"/>
        <xdr:cNvCxnSpPr/>
      </xdr:nvCxnSpPr>
      <xdr:spPr>
        <a:xfrm flipV="1">
          <a:off x="22160864" y="17305020"/>
          <a:ext cx="0" cy="1245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38116</xdr:rowOff>
    </xdr:from>
    <xdr:ext cx="469744" cy="259045"/>
    <xdr:sp macro="" textlink="">
      <xdr:nvSpPr>
        <xdr:cNvPr id="798" name="【庁舎】&#10;一人当たり面積最小値テキスト"/>
        <xdr:cNvSpPr txBox="1"/>
      </xdr:nvSpPr>
      <xdr:spPr>
        <a:xfrm>
          <a:off x="22199600" y="1855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34289</xdr:rowOff>
    </xdr:from>
    <xdr:to>
      <xdr:col>116</xdr:col>
      <xdr:colOff>152400</xdr:colOff>
      <xdr:row>108</xdr:row>
      <xdr:rowOff>34289</xdr:rowOff>
    </xdr:to>
    <xdr:cxnSp macro="">
      <xdr:nvCxnSpPr>
        <xdr:cNvPr id="799" name="直線コネクタ 798"/>
        <xdr:cNvCxnSpPr/>
      </xdr:nvCxnSpPr>
      <xdr:spPr>
        <a:xfrm>
          <a:off x="22072600" y="18550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106697</xdr:rowOff>
    </xdr:from>
    <xdr:ext cx="469744" cy="259045"/>
    <xdr:sp macro="" textlink="">
      <xdr:nvSpPr>
        <xdr:cNvPr id="800" name="【庁舎】&#10;一人当たり面積最大値テキスト"/>
        <xdr:cNvSpPr txBox="1"/>
      </xdr:nvSpPr>
      <xdr:spPr>
        <a:xfrm>
          <a:off x="22199600" y="1708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160020</xdr:rowOff>
    </xdr:from>
    <xdr:to>
      <xdr:col>116</xdr:col>
      <xdr:colOff>152400</xdr:colOff>
      <xdr:row>100</xdr:row>
      <xdr:rowOff>160020</xdr:rowOff>
    </xdr:to>
    <xdr:cxnSp macro="">
      <xdr:nvCxnSpPr>
        <xdr:cNvPr id="801" name="直線コネクタ 800"/>
        <xdr:cNvCxnSpPr/>
      </xdr:nvCxnSpPr>
      <xdr:spPr>
        <a:xfrm>
          <a:off x="22072600" y="1730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91457</xdr:rowOff>
    </xdr:from>
    <xdr:ext cx="469744" cy="259045"/>
    <xdr:sp macro="" textlink="">
      <xdr:nvSpPr>
        <xdr:cNvPr id="802" name="【庁舎】&#10;一人当たり面積平均値テキスト"/>
        <xdr:cNvSpPr txBox="1"/>
      </xdr:nvSpPr>
      <xdr:spPr>
        <a:xfrm>
          <a:off x="22199600" y="18093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113030</xdr:rowOff>
    </xdr:from>
    <xdr:to>
      <xdr:col>116</xdr:col>
      <xdr:colOff>114300</xdr:colOff>
      <xdr:row>106</xdr:row>
      <xdr:rowOff>43180</xdr:rowOff>
    </xdr:to>
    <xdr:sp macro="" textlink="">
      <xdr:nvSpPr>
        <xdr:cNvPr id="803" name="フローチャート: 判断 802"/>
        <xdr:cNvSpPr/>
      </xdr:nvSpPr>
      <xdr:spPr>
        <a:xfrm>
          <a:off x="221107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111125</xdr:rowOff>
    </xdr:from>
    <xdr:to>
      <xdr:col>112</xdr:col>
      <xdr:colOff>38100</xdr:colOff>
      <xdr:row>106</xdr:row>
      <xdr:rowOff>41275</xdr:rowOff>
    </xdr:to>
    <xdr:sp macro="" textlink="">
      <xdr:nvSpPr>
        <xdr:cNvPr id="804" name="フローチャート: 判断 803"/>
        <xdr:cNvSpPr/>
      </xdr:nvSpPr>
      <xdr:spPr>
        <a:xfrm>
          <a:off x="21272500" y="181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42545</xdr:rowOff>
    </xdr:from>
    <xdr:to>
      <xdr:col>107</xdr:col>
      <xdr:colOff>101600</xdr:colOff>
      <xdr:row>105</xdr:row>
      <xdr:rowOff>144145</xdr:rowOff>
    </xdr:to>
    <xdr:sp macro="" textlink="">
      <xdr:nvSpPr>
        <xdr:cNvPr id="805" name="フローチャート: 判断 804"/>
        <xdr:cNvSpPr/>
      </xdr:nvSpPr>
      <xdr:spPr>
        <a:xfrm>
          <a:off x="203835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6350</xdr:rowOff>
    </xdr:from>
    <xdr:to>
      <xdr:col>102</xdr:col>
      <xdr:colOff>165100</xdr:colOff>
      <xdr:row>106</xdr:row>
      <xdr:rowOff>107950</xdr:rowOff>
    </xdr:to>
    <xdr:sp macro="" textlink="">
      <xdr:nvSpPr>
        <xdr:cNvPr id="806" name="フローチャート: 判断 805"/>
        <xdr:cNvSpPr/>
      </xdr:nvSpPr>
      <xdr:spPr>
        <a:xfrm>
          <a:off x="19494500" y="1818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7" name="テキスト ボックス 80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8" name="テキスト ボックス 80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9" name="テキスト ボックス 80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0" name="テキスト ボックス 80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1" name="テキスト ボックス 81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38736</xdr:rowOff>
    </xdr:from>
    <xdr:to>
      <xdr:col>116</xdr:col>
      <xdr:colOff>114300</xdr:colOff>
      <xdr:row>105</xdr:row>
      <xdr:rowOff>140336</xdr:rowOff>
    </xdr:to>
    <xdr:sp macro="" textlink="">
      <xdr:nvSpPr>
        <xdr:cNvPr id="812" name="楕円 811"/>
        <xdr:cNvSpPr/>
      </xdr:nvSpPr>
      <xdr:spPr>
        <a:xfrm>
          <a:off x="22110700" y="1804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61613</xdr:rowOff>
    </xdr:from>
    <xdr:ext cx="469744" cy="259045"/>
    <xdr:sp macro="" textlink="">
      <xdr:nvSpPr>
        <xdr:cNvPr id="813" name="【庁舎】&#10;一人当たり面積該当値テキスト"/>
        <xdr:cNvSpPr txBox="1"/>
      </xdr:nvSpPr>
      <xdr:spPr>
        <a:xfrm>
          <a:off x="22199600" y="1789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50164</xdr:rowOff>
    </xdr:from>
    <xdr:to>
      <xdr:col>112</xdr:col>
      <xdr:colOff>38100</xdr:colOff>
      <xdr:row>105</xdr:row>
      <xdr:rowOff>151764</xdr:rowOff>
    </xdr:to>
    <xdr:sp macro="" textlink="">
      <xdr:nvSpPr>
        <xdr:cNvPr id="814" name="楕円 813"/>
        <xdr:cNvSpPr/>
      </xdr:nvSpPr>
      <xdr:spPr>
        <a:xfrm>
          <a:off x="21272500" y="1805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89536</xdr:rowOff>
    </xdr:from>
    <xdr:to>
      <xdr:col>116</xdr:col>
      <xdr:colOff>63500</xdr:colOff>
      <xdr:row>105</xdr:row>
      <xdr:rowOff>100964</xdr:rowOff>
    </xdr:to>
    <xdr:cxnSp macro="">
      <xdr:nvCxnSpPr>
        <xdr:cNvPr id="815" name="直線コネクタ 814"/>
        <xdr:cNvCxnSpPr/>
      </xdr:nvCxnSpPr>
      <xdr:spPr>
        <a:xfrm flipV="1">
          <a:off x="21323300" y="18091786"/>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59689</xdr:rowOff>
    </xdr:from>
    <xdr:to>
      <xdr:col>107</xdr:col>
      <xdr:colOff>101600</xdr:colOff>
      <xdr:row>105</xdr:row>
      <xdr:rowOff>161289</xdr:rowOff>
    </xdr:to>
    <xdr:sp macro="" textlink="">
      <xdr:nvSpPr>
        <xdr:cNvPr id="816" name="楕円 815"/>
        <xdr:cNvSpPr/>
      </xdr:nvSpPr>
      <xdr:spPr>
        <a:xfrm>
          <a:off x="20383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100964</xdr:rowOff>
    </xdr:from>
    <xdr:to>
      <xdr:col>111</xdr:col>
      <xdr:colOff>177800</xdr:colOff>
      <xdr:row>105</xdr:row>
      <xdr:rowOff>110489</xdr:rowOff>
    </xdr:to>
    <xdr:cxnSp macro="">
      <xdr:nvCxnSpPr>
        <xdr:cNvPr id="817" name="直線コネクタ 816"/>
        <xdr:cNvCxnSpPr/>
      </xdr:nvCxnSpPr>
      <xdr:spPr>
        <a:xfrm flipV="1">
          <a:off x="20434300" y="18103214"/>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32402</xdr:rowOff>
    </xdr:from>
    <xdr:ext cx="469744" cy="259045"/>
    <xdr:sp macro="" textlink="">
      <xdr:nvSpPr>
        <xdr:cNvPr id="818" name="n_1aveValue【庁舎】&#10;一人当たり面積"/>
        <xdr:cNvSpPr txBox="1"/>
      </xdr:nvSpPr>
      <xdr:spPr>
        <a:xfrm>
          <a:off x="21075727" y="1820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160672</xdr:rowOff>
    </xdr:from>
    <xdr:ext cx="469744" cy="259045"/>
    <xdr:sp macro="" textlink="">
      <xdr:nvSpPr>
        <xdr:cNvPr id="819" name="n_2aveValue【庁舎】&#10;一人当たり面積"/>
        <xdr:cNvSpPr txBox="1"/>
      </xdr:nvSpPr>
      <xdr:spPr>
        <a:xfrm>
          <a:off x="20199427" y="1782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124477</xdr:rowOff>
    </xdr:from>
    <xdr:ext cx="469744" cy="259045"/>
    <xdr:sp macro="" textlink="">
      <xdr:nvSpPr>
        <xdr:cNvPr id="820" name="n_3aveValue【庁舎】&#10;一人当たり面積"/>
        <xdr:cNvSpPr txBox="1"/>
      </xdr:nvSpPr>
      <xdr:spPr>
        <a:xfrm>
          <a:off x="19310427" y="1795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168291</xdr:rowOff>
    </xdr:from>
    <xdr:ext cx="469744" cy="259045"/>
    <xdr:sp macro="" textlink="">
      <xdr:nvSpPr>
        <xdr:cNvPr id="821" name="n_1mainValue【庁舎】&#10;一人当たり面積"/>
        <xdr:cNvSpPr txBox="1"/>
      </xdr:nvSpPr>
      <xdr:spPr>
        <a:xfrm>
          <a:off x="21075727" y="1782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152416</xdr:rowOff>
    </xdr:from>
    <xdr:ext cx="469744" cy="259045"/>
    <xdr:sp macro="" textlink="">
      <xdr:nvSpPr>
        <xdr:cNvPr id="822" name="n_2mainValue【庁舎】&#10;一人当たり面積"/>
        <xdr:cNvSpPr txBox="1"/>
      </xdr:nvSpPr>
      <xdr:spPr>
        <a:xfrm>
          <a:off x="201994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3" name="正方形/長方形 8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4" name="正方形/長方形 8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5" name="テキスト ボックス 8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類似団体と比較して特に有形固定資産減価償却率が低くなっている施設は、庁舎、一般廃棄物処理施設である。何れの施設も建設年度が比較的新しいものと考えられる。</a:t>
          </a:r>
          <a:endParaRPr lang="ja-JP" altLang="ja-JP" sz="1400">
            <a:effectLst/>
          </a:endParaRPr>
        </a:p>
        <a:p>
          <a:r>
            <a:rPr lang="ja-JP" altLang="ja-JP" sz="1100">
              <a:solidFill>
                <a:schemeClr val="dk1"/>
              </a:solidFill>
              <a:effectLst/>
              <a:latin typeface="+mn-lt"/>
              <a:ea typeface="+mn-ea"/>
              <a:cs typeface="+mn-cs"/>
            </a:rPr>
            <a:t>何れの施設についても、維持管理経費の増加をケアしつつ、令和</a:t>
          </a:r>
          <a:r>
            <a:rPr lang="ja-JP" altLang="en-US" sz="1100">
              <a:solidFill>
                <a:schemeClr val="dk1"/>
              </a:solidFill>
              <a:effectLst/>
              <a:latin typeface="+mn-lt"/>
              <a:ea typeface="+mn-ea"/>
              <a:cs typeface="+mn-cs"/>
            </a:rPr>
            <a:t>２</a:t>
          </a:r>
          <a:r>
            <a:rPr lang="ja-JP" altLang="ja-JP" sz="1100">
              <a:solidFill>
                <a:schemeClr val="dk1"/>
              </a:solidFill>
              <a:effectLst/>
              <a:latin typeface="+mn-lt"/>
              <a:ea typeface="+mn-ea"/>
              <a:cs typeface="+mn-cs"/>
            </a:rPr>
            <a:t>年度</a:t>
          </a:r>
          <a:r>
            <a:rPr lang="ja-JP" altLang="en-US" sz="1100">
              <a:solidFill>
                <a:schemeClr val="dk1"/>
              </a:solidFill>
              <a:effectLst/>
              <a:latin typeface="+mn-lt"/>
              <a:ea typeface="+mn-ea"/>
              <a:cs typeface="+mn-cs"/>
            </a:rPr>
            <a:t>に策定した</a:t>
          </a:r>
          <a:r>
            <a:rPr lang="ja-JP" altLang="ja-JP" sz="1100">
              <a:solidFill>
                <a:schemeClr val="dk1"/>
              </a:solidFill>
              <a:effectLst/>
              <a:latin typeface="+mn-lt"/>
              <a:ea typeface="+mn-ea"/>
              <a:cs typeface="+mn-cs"/>
            </a:rPr>
            <a:t>個別施設計画に基づいて老朽化対策に取り組んでいくこととしている。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三重県志摩市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50,222
49,904
178.95
25,819,521
25,156,523
643,379
16,718,564
28,847,407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42.3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a:solidFill>
                <a:sysClr val="windowText" lastClr="000000"/>
              </a:solidFill>
              <a:effectLst/>
              <a:latin typeface="+mn-lt"/>
              <a:ea typeface="+mn-ea"/>
              <a:cs typeface="+mn-cs"/>
            </a:rPr>
            <a:t>市内には基幹となる</a:t>
          </a:r>
          <a:r>
            <a:rPr lang="ja-JP" altLang="en-US" sz="1200">
              <a:solidFill>
                <a:sysClr val="windowText" lastClr="000000"/>
              </a:solidFill>
              <a:effectLst/>
              <a:latin typeface="+mn-lt"/>
              <a:ea typeface="+mn-ea"/>
              <a:cs typeface="+mn-cs"/>
            </a:rPr>
            <a:t>ような大規模</a:t>
          </a:r>
          <a:r>
            <a:rPr lang="ja-JP" altLang="ja-JP" sz="1200">
              <a:solidFill>
                <a:sysClr val="windowText" lastClr="000000"/>
              </a:solidFill>
              <a:effectLst/>
              <a:latin typeface="+mn-lt"/>
              <a:ea typeface="+mn-ea"/>
              <a:cs typeface="+mn-cs"/>
            </a:rPr>
            <a:t>産業がなく、税基盤が脆弱なことに加え、高齢化の進行、生産年齢人口の減少などにより低い水準で推移しており、類似団体及び全国市町村の平均を下回っている。定員管理の適正化による人件費削減や、公債費の抑制など歳出の削減に努めるとともに、地方税の徴収強化等の取組みにより歳入を確保し、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45</xdr:row>
      <xdr:rowOff>13758</xdr:rowOff>
    </xdr:to>
    <xdr:cxnSp macro="">
      <xdr:nvCxnSpPr>
        <xdr:cNvPr id="64" name="直線コネクタ 63"/>
        <xdr:cNvCxnSpPr/>
      </xdr:nvCxnSpPr>
      <xdr:spPr>
        <a:xfrm flipV="1">
          <a:off x="4953000" y="6100233"/>
          <a:ext cx="0" cy="1628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7" name="財政力最大値テキスト"/>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8" name="直線コネクタ 67"/>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34925</xdr:rowOff>
    </xdr:to>
    <xdr:cxnSp macro="">
      <xdr:nvCxnSpPr>
        <xdr:cNvPr id="69" name="直線コネクタ 68"/>
        <xdr:cNvCxnSpPr/>
      </xdr:nvCxnSpPr>
      <xdr:spPr>
        <a:xfrm>
          <a:off x="4114800" y="738716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102252</xdr:rowOff>
    </xdr:from>
    <xdr:ext cx="762000" cy="259045"/>
    <xdr:sp macro="" textlink="">
      <xdr:nvSpPr>
        <xdr:cNvPr id="70" name="財政力平均値テキスト"/>
        <xdr:cNvSpPr txBox="1"/>
      </xdr:nvSpPr>
      <xdr:spPr>
        <a:xfrm>
          <a:off x="5041900" y="696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xdr:cNvSpPr/>
      </xdr:nvSpPr>
      <xdr:spPr>
        <a:xfrm>
          <a:off x="49022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166158</xdr:rowOff>
    </xdr:from>
    <xdr:to>
      <xdr:col>19</xdr:col>
      <xdr:colOff>133350</xdr:colOff>
      <xdr:row>43</xdr:row>
      <xdr:rowOff>14817</xdr:rowOff>
    </xdr:to>
    <xdr:cxnSp macro="">
      <xdr:nvCxnSpPr>
        <xdr:cNvPr id="72" name="直線コネクタ 71"/>
        <xdr:cNvCxnSpPr/>
      </xdr:nvCxnSpPr>
      <xdr:spPr>
        <a:xfrm>
          <a:off x="3225800" y="73670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macro="" textlink="">
      <xdr:nvSpPr>
        <xdr:cNvPr id="74" name="テキスト ボックス 73"/>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166158</xdr:rowOff>
    </xdr:to>
    <xdr:cxnSp macro="">
      <xdr:nvCxnSpPr>
        <xdr:cNvPr id="75" name="直線コネクタ 74"/>
        <xdr:cNvCxnSpPr/>
      </xdr:nvCxnSpPr>
      <xdr:spPr>
        <a:xfrm>
          <a:off x="2336800" y="73469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125942</xdr:rowOff>
    </xdr:from>
    <xdr:to>
      <xdr:col>11</xdr:col>
      <xdr:colOff>31750</xdr:colOff>
      <xdr:row>42</xdr:row>
      <xdr:rowOff>146050</xdr:rowOff>
    </xdr:to>
    <xdr:cxnSp macro="">
      <xdr:nvCxnSpPr>
        <xdr:cNvPr id="78" name="直線コネクタ 77"/>
        <xdr:cNvCxnSpPr/>
      </xdr:nvCxnSpPr>
      <xdr:spPr>
        <a:xfrm>
          <a:off x="1447800" y="73268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45508</xdr:rowOff>
    </xdr:from>
    <xdr:to>
      <xdr:col>11</xdr:col>
      <xdr:colOff>82550</xdr:colOff>
      <xdr:row>41</xdr:row>
      <xdr:rowOff>147108</xdr:rowOff>
    </xdr:to>
    <xdr:sp macro="" textlink="">
      <xdr:nvSpPr>
        <xdr:cNvPr id="79" name="フローチャート: 判断 78"/>
        <xdr:cNvSpPr/>
      </xdr:nvSpPr>
      <xdr:spPr>
        <a:xfrm>
          <a:off x="2286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157285</xdr:rowOff>
    </xdr:from>
    <xdr:ext cx="762000" cy="259045"/>
    <xdr:sp macro="" textlink="">
      <xdr:nvSpPr>
        <xdr:cNvPr id="80" name="テキスト ボックス 79"/>
        <xdr:cNvSpPr txBox="1"/>
      </xdr:nvSpPr>
      <xdr:spPr>
        <a:xfrm>
          <a:off x="1955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81" name="フローチャート: 判断 80"/>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127652</xdr:rowOff>
    </xdr:from>
    <xdr:ext cx="762000" cy="259045"/>
    <xdr:sp macro="" textlink="">
      <xdr:nvSpPr>
        <xdr:cNvPr id="82" name="テキスト ボックス 81"/>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88" name="楕円 87"/>
        <xdr:cNvSpPr/>
      </xdr:nvSpPr>
      <xdr:spPr>
        <a:xfrm>
          <a:off x="49022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127652</xdr:rowOff>
    </xdr:from>
    <xdr:ext cx="762000" cy="259045"/>
    <xdr:sp macro="" textlink="">
      <xdr:nvSpPr>
        <xdr:cNvPr id="89" name="財政力該当値テキスト"/>
        <xdr:cNvSpPr txBox="1"/>
      </xdr:nvSpPr>
      <xdr:spPr>
        <a:xfrm>
          <a:off x="5041900" y="73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90" name="楕円 89"/>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91" name="テキスト ボックス 90"/>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115358</xdr:rowOff>
    </xdr:from>
    <xdr:to>
      <xdr:col>15</xdr:col>
      <xdr:colOff>133350</xdr:colOff>
      <xdr:row>43</xdr:row>
      <xdr:rowOff>45508</xdr:rowOff>
    </xdr:to>
    <xdr:sp macro="" textlink="">
      <xdr:nvSpPr>
        <xdr:cNvPr id="92" name="楕円 91"/>
        <xdr:cNvSpPr/>
      </xdr:nvSpPr>
      <xdr:spPr>
        <a:xfrm>
          <a:off x="3175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30285</xdr:rowOff>
    </xdr:from>
    <xdr:ext cx="762000" cy="259045"/>
    <xdr:sp macro="" textlink="">
      <xdr:nvSpPr>
        <xdr:cNvPr id="93" name="テキスト ボックス 92"/>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4" name="楕円 93"/>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5" name="テキスト ボックス 94"/>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96" name="楕円 95"/>
        <xdr:cNvSpPr/>
      </xdr:nvSpPr>
      <xdr:spPr>
        <a:xfrm>
          <a:off x="1397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161519</xdr:rowOff>
    </xdr:from>
    <xdr:ext cx="762000" cy="259045"/>
    <xdr:sp macro="" textlink="">
      <xdr:nvSpPr>
        <xdr:cNvPr id="97" name="テキスト ボックス 96"/>
        <xdr:cNvSpPr txBox="1"/>
      </xdr:nvSpPr>
      <xdr:spPr>
        <a:xfrm>
          <a:off x="1066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800">
              <a:solidFill>
                <a:schemeClr val="dk1"/>
              </a:solidFill>
              <a:effectLst/>
              <a:latin typeface="+mn-lt"/>
              <a:ea typeface="+mn-ea"/>
              <a:cs typeface="+mn-cs"/>
            </a:rPr>
            <a:t>前年度と比較して２．６％上昇し、依然として類似団体平均を上回る水準での推移が継続している。歳入面では、地方消費税交付金は増加したものの、地方交付税、臨時財政対策債の減により経常一般財源収入額が減額となり、歳出面では、広域連合や広域消防組合への負担金など補助費等の増に加え、合併特例債の償還方法を見直して据置期間をなくしたことによる公債費の増により経常的一般財源等が増額となったことが上昇の要因である。</a:t>
          </a:r>
        </a:p>
        <a:p>
          <a:r>
            <a:rPr lang="ja-JP" altLang="ja-JP" sz="800">
              <a:solidFill>
                <a:schemeClr val="dk1"/>
              </a:solidFill>
              <a:effectLst/>
              <a:latin typeface="+mn-lt"/>
              <a:ea typeface="+mn-ea"/>
              <a:cs typeface="+mn-cs"/>
            </a:rPr>
            <a:t>合併に伴う公共施設の統廃合等の整備・除却事業により、当面は公債費の増加が見込まれるが、交付税算入率の高い合併特例債等を最大限に活用しながら、据置期間をなくし早期に償還を図ることで、普通交付税の合併算定替縮減後を見据えた将来負担の軽減を図っている過程における想定内の結果である。今後も施設統廃合等による人件費、物件費の削減も併せ、将来的な歳出増を抑えるべく、慎重かつ計画的に財政運営を進め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27940</xdr:rowOff>
    </xdr:from>
    <xdr:to>
      <xdr:col>23</xdr:col>
      <xdr:colOff>133350</xdr:colOff>
      <xdr:row>67</xdr:row>
      <xdr:rowOff>63923</xdr:rowOff>
    </xdr:to>
    <xdr:cxnSp macro="">
      <xdr:nvCxnSpPr>
        <xdr:cNvPr id="127" name="直線コネクタ 126"/>
        <xdr:cNvCxnSpPr/>
      </xdr:nvCxnSpPr>
      <xdr:spPr>
        <a:xfrm flipV="1">
          <a:off x="4953000" y="10143490"/>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114317</xdr:rowOff>
    </xdr:from>
    <xdr:ext cx="762000" cy="259045"/>
    <xdr:sp macro="" textlink="">
      <xdr:nvSpPr>
        <xdr:cNvPr id="130" name="財政構造の弾力性最大値テキスト"/>
        <xdr:cNvSpPr txBox="1"/>
      </xdr:nvSpPr>
      <xdr:spPr>
        <a:xfrm>
          <a:off x="5041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27940</xdr:rowOff>
    </xdr:from>
    <xdr:to>
      <xdr:col>24</xdr:col>
      <xdr:colOff>12700</xdr:colOff>
      <xdr:row>59</xdr:row>
      <xdr:rowOff>27940</xdr:rowOff>
    </xdr:to>
    <xdr:cxnSp macro="">
      <xdr:nvCxnSpPr>
        <xdr:cNvPr id="131" name="直線コネクタ 130"/>
        <xdr:cNvCxnSpPr/>
      </xdr:nvCxnSpPr>
      <xdr:spPr>
        <a:xfrm>
          <a:off x="4864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26246</xdr:rowOff>
    </xdr:from>
    <xdr:to>
      <xdr:col>23</xdr:col>
      <xdr:colOff>133350</xdr:colOff>
      <xdr:row>67</xdr:row>
      <xdr:rowOff>63923</xdr:rowOff>
    </xdr:to>
    <xdr:cxnSp macro="">
      <xdr:nvCxnSpPr>
        <xdr:cNvPr id="132" name="直線コネクタ 131"/>
        <xdr:cNvCxnSpPr/>
      </xdr:nvCxnSpPr>
      <xdr:spPr>
        <a:xfrm>
          <a:off x="4114800" y="11341946"/>
          <a:ext cx="8382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136331</xdr:rowOff>
    </xdr:from>
    <xdr:ext cx="762000" cy="259045"/>
    <xdr:sp macro="" textlink="">
      <xdr:nvSpPr>
        <xdr:cNvPr id="133" name="財政構造の弾力性平均値テキスト"/>
        <xdr:cNvSpPr txBox="1"/>
      </xdr:nvSpPr>
      <xdr:spPr>
        <a:xfrm>
          <a:off x="5041900" y="1076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119804</xdr:rowOff>
    </xdr:from>
    <xdr:to>
      <xdr:col>23</xdr:col>
      <xdr:colOff>184150</xdr:colOff>
      <xdr:row>64</xdr:row>
      <xdr:rowOff>49954</xdr:rowOff>
    </xdr:to>
    <xdr:sp macro="" textlink="">
      <xdr:nvSpPr>
        <xdr:cNvPr id="134" name="フローチャート: 判断 133"/>
        <xdr:cNvSpPr/>
      </xdr:nvSpPr>
      <xdr:spPr>
        <a:xfrm>
          <a:off x="49022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69004</xdr:rowOff>
    </xdr:from>
    <xdr:to>
      <xdr:col>19</xdr:col>
      <xdr:colOff>133350</xdr:colOff>
      <xdr:row>66</xdr:row>
      <xdr:rowOff>26246</xdr:rowOff>
    </xdr:to>
    <xdr:cxnSp macro="">
      <xdr:nvCxnSpPr>
        <xdr:cNvPr id="135" name="直線コネクタ 134"/>
        <xdr:cNvCxnSpPr/>
      </xdr:nvCxnSpPr>
      <xdr:spPr>
        <a:xfrm>
          <a:off x="3225800" y="11213254"/>
          <a:ext cx="889000" cy="12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6" name="フローチャート: 判断 135"/>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7" name="テキスト ボックス 136"/>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15240</xdr:rowOff>
    </xdr:from>
    <xdr:to>
      <xdr:col>15</xdr:col>
      <xdr:colOff>82550</xdr:colOff>
      <xdr:row>65</xdr:row>
      <xdr:rowOff>69004</xdr:rowOff>
    </xdr:to>
    <xdr:cxnSp macro="">
      <xdr:nvCxnSpPr>
        <xdr:cNvPr id="138" name="直線コネクタ 137"/>
        <xdr:cNvCxnSpPr/>
      </xdr:nvCxnSpPr>
      <xdr:spPr>
        <a:xfrm>
          <a:off x="2336800" y="10988040"/>
          <a:ext cx="889000" cy="22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154517</xdr:rowOff>
    </xdr:from>
    <xdr:to>
      <xdr:col>15</xdr:col>
      <xdr:colOff>133350</xdr:colOff>
      <xdr:row>63</xdr:row>
      <xdr:rowOff>84667</xdr:rowOff>
    </xdr:to>
    <xdr:sp macro="" textlink="">
      <xdr:nvSpPr>
        <xdr:cNvPr id="139" name="フローチャート: 判断 138"/>
        <xdr:cNvSpPr/>
      </xdr:nvSpPr>
      <xdr:spPr>
        <a:xfrm>
          <a:off x="3175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94844</xdr:rowOff>
    </xdr:from>
    <xdr:ext cx="762000" cy="259045"/>
    <xdr:sp macro="" textlink="">
      <xdr:nvSpPr>
        <xdr:cNvPr id="140" name="テキスト ボックス 139"/>
        <xdr:cNvSpPr txBox="1"/>
      </xdr:nvSpPr>
      <xdr:spPr>
        <a:xfrm>
          <a:off x="2844800" y="1055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15240</xdr:rowOff>
    </xdr:from>
    <xdr:to>
      <xdr:col>11</xdr:col>
      <xdr:colOff>31750</xdr:colOff>
      <xdr:row>64</xdr:row>
      <xdr:rowOff>127846</xdr:rowOff>
    </xdr:to>
    <xdr:cxnSp macro="">
      <xdr:nvCxnSpPr>
        <xdr:cNvPr id="141" name="直線コネクタ 140"/>
        <xdr:cNvCxnSpPr/>
      </xdr:nvCxnSpPr>
      <xdr:spPr>
        <a:xfrm flipV="1">
          <a:off x="1447800" y="10988040"/>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9737</xdr:rowOff>
    </xdr:from>
    <xdr:to>
      <xdr:col>11</xdr:col>
      <xdr:colOff>82550</xdr:colOff>
      <xdr:row>62</xdr:row>
      <xdr:rowOff>111337</xdr:rowOff>
    </xdr:to>
    <xdr:sp macro="" textlink="">
      <xdr:nvSpPr>
        <xdr:cNvPr id="142" name="フローチャート: 判断 141"/>
        <xdr:cNvSpPr/>
      </xdr:nvSpPr>
      <xdr:spPr>
        <a:xfrm>
          <a:off x="2286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121514</xdr:rowOff>
    </xdr:from>
    <xdr:ext cx="762000" cy="259045"/>
    <xdr:sp macro="" textlink="">
      <xdr:nvSpPr>
        <xdr:cNvPr id="143" name="テキスト ボックス 142"/>
        <xdr:cNvSpPr txBox="1"/>
      </xdr:nvSpPr>
      <xdr:spPr>
        <a:xfrm>
          <a:off x="1955800" y="1040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44" name="フローチャート: 判断 143"/>
        <xdr:cNvSpPr/>
      </xdr:nvSpPr>
      <xdr:spPr>
        <a:xfrm>
          <a:off x="1397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127017</xdr:rowOff>
    </xdr:from>
    <xdr:ext cx="762000" cy="259045"/>
    <xdr:sp macro="" textlink="">
      <xdr:nvSpPr>
        <xdr:cNvPr id="145" name="テキスト ボックス 144"/>
        <xdr:cNvSpPr txBox="1"/>
      </xdr:nvSpPr>
      <xdr:spPr>
        <a:xfrm>
          <a:off x="1066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67</xdr:row>
      <xdr:rowOff>13123</xdr:rowOff>
    </xdr:from>
    <xdr:to>
      <xdr:col>23</xdr:col>
      <xdr:colOff>184150</xdr:colOff>
      <xdr:row>67</xdr:row>
      <xdr:rowOff>114723</xdr:rowOff>
    </xdr:to>
    <xdr:sp macro="" textlink="">
      <xdr:nvSpPr>
        <xdr:cNvPr id="151" name="楕円 150"/>
        <xdr:cNvSpPr/>
      </xdr:nvSpPr>
      <xdr:spPr>
        <a:xfrm>
          <a:off x="4902200" y="1150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80450</xdr:rowOff>
    </xdr:from>
    <xdr:ext cx="762000" cy="259045"/>
    <xdr:sp macro="" textlink="">
      <xdr:nvSpPr>
        <xdr:cNvPr id="152" name="財政構造の弾力性該当値テキスト"/>
        <xdr:cNvSpPr txBox="1"/>
      </xdr:nvSpPr>
      <xdr:spPr>
        <a:xfrm>
          <a:off x="5041900" y="11396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146896</xdr:rowOff>
    </xdr:from>
    <xdr:to>
      <xdr:col>19</xdr:col>
      <xdr:colOff>184150</xdr:colOff>
      <xdr:row>66</xdr:row>
      <xdr:rowOff>77046</xdr:rowOff>
    </xdr:to>
    <xdr:sp macro="" textlink="">
      <xdr:nvSpPr>
        <xdr:cNvPr id="153" name="楕円 152"/>
        <xdr:cNvSpPr/>
      </xdr:nvSpPr>
      <xdr:spPr>
        <a:xfrm>
          <a:off x="4064000" y="1129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61823</xdr:rowOff>
    </xdr:from>
    <xdr:ext cx="736600" cy="259045"/>
    <xdr:sp macro="" textlink="">
      <xdr:nvSpPr>
        <xdr:cNvPr id="154" name="テキスト ボックス 153"/>
        <xdr:cNvSpPr txBox="1"/>
      </xdr:nvSpPr>
      <xdr:spPr>
        <a:xfrm>
          <a:off x="3733800" y="11377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18204</xdr:rowOff>
    </xdr:from>
    <xdr:to>
      <xdr:col>15</xdr:col>
      <xdr:colOff>133350</xdr:colOff>
      <xdr:row>65</xdr:row>
      <xdr:rowOff>119804</xdr:rowOff>
    </xdr:to>
    <xdr:sp macro="" textlink="">
      <xdr:nvSpPr>
        <xdr:cNvPr id="155" name="楕円 154"/>
        <xdr:cNvSpPr/>
      </xdr:nvSpPr>
      <xdr:spPr>
        <a:xfrm>
          <a:off x="3175000" y="1116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104581</xdr:rowOff>
    </xdr:from>
    <xdr:ext cx="762000" cy="259045"/>
    <xdr:sp macro="" textlink="">
      <xdr:nvSpPr>
        <xdr:cNvPr id="156" name="テキスト ボックス 155"/>
        <xdr:cNvSpPr txBox="1"/>
      </xdr:nvSpPr>
      <xdr:spPr>
        <a:xfrm>
          <a:off x="2844800" y="1124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135890</xdr:rowOff>
    </xdr:from>
    <xdr:to>
      <xdr:col>11</xdr:col>
      <xdr:colOff>82550</xdr:colOff>
      <xdr:row>64</xdr:row>
      <xdr:rowOff>66040</xdr:rowOff>
    </xdr:to>
    <xdr:sp macro="" textlink="">
      <xdr:nvSpPr>
        <xdr:cNvPr id="157" name="楕円 156"/>
        <xdr:cNvSpPr/>
      </xdr:nvSpPr>
      <xdr:spPr>
        <a:xfrm>
          <a:off x="2286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50817</xdr:rowOff>
    </xdr:from>
    <xdr:ext cx="762000" cy="259045"/>
    <xdr:sp macro="" textlink="">
      <xdr:nvSpPr>
        <xdr:cNvPr id="158" name="テキスト ボックス 157"/>
        <xdr:cNvSpPr txBox="1"/>
      </xdr:nvSpPr>
      <xdr:spPr>
        <a:xfrm>
          <a:off x="1955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77046</xdr:rowOff>
    </xdr:from>
    <xdr:to>
      <xdr:col>7</xdr:col>
      <xdr:colOff>31750</xdr:colOff>
      <xdr:row>65</xdr:row>
      <xdr:rowOff>7196</xdr:rowOff>
    </xdr:to>
    <xdr:sp macro="" textlink="">
      <xdr:nvSpPr>
        <xdr:cNvPr id="159" name="楕円 158"/>
        <xdr:cNvSpPr/>
      </xdr:nvSpPr>
      <xdr:spPr>
        <a:xfrm>
          <a:off x="13970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163423</xdr:rowOff>
    </xdr:from>
    <xdr:ext cx="762000" cy="259045"/>
    <xdr:sp macro="" textlink="">
      <xdr:nvSpPr>
        <xdr:cNvPr id="160" name="テキスト ボックス 159"/>
        <xdr:cNvSpPr txBox="1"/>
      </xdr:nvSpPr>
      <xdr:spPr>
        <a:xfrm>
          <a:off x="1066800" y="1113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[150,752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類似団体平均を上回り、全国平均、県内平均も大きく上回っている。合併特例債を活用し用途廃止施設等の計画的な除却を行っており、物件費の増加傾向が続いている。なお、定員適正化計画に基づく採用の抑制や小中学校の統廃合による人件費及び物件費の削減は引き続き進めており、今後も経常的な経費の抑制にとともに、指定管理者制度の導入をはじめ、民間で実施可能な部分について外部委託を導入するなど、削減に向けた取り組みは継続して進めていく。</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28679</xdr:rowOff>
    </xdr:from>
    <xdr:to>
      <xdr:col>23</xdr:col>
      <xdr:colOff>133350</xdr:colOff>
      <xdr:row>89</xdr:row>
      <xdr:rowOff>3434</xdr:rowOff>
    </xdr:to>
    <xdr:cxnSp macro="">
      <xdr:nvCxnSpPr>
        <xdr:cNvPr id="188" name="直線コネクタ 187"/>
        <xdr:cNvCxnSpPr/>
      </xdr:nvCxnSpPr>
      <xdr:spPr>
        <a:xfrm flipV="1">
          <a:off x="4953000" y="13744679"/>
          <a:ext cx="0" cy="15178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146961</xdr:rowOff>
    </xdr:from>
    <xdr:ext cx="762000" cy="259045"/>
    <xdr:sp macro="" textlink="">
      <xdr:nvSpPr>
        <xdr:cNvPr id="189" name="人件費・物件費等の状況最小値テキスト"/>
        <xdr:cNvSpPr txBox="1"/>
      </xdr:nvSpPr>
      <xdr:spPr>
        <a:xfrm>
          <a:off x="5041900" y="1523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3434</xdr:rowOff>
    </xdr:from>
    <xdr:to>
      <xdr:col>24</xdr:col>
      <xdr:colOff>12700</xdr:colOff>
      <xdr:row>89</xdr:row>
      <xdr:rowOff>3434</xdr:rowOff>
    </xdr:to>
    <xdr:cxnSp macro="">
      <xdr:nvCxnSpPr>
        <xdr:cNvPr id="190" name="直線コネクタ 189"/>
        <xdr:cNvCxnSpPr/>
      </xdr:nvCxnSpPr>
      <xdr:spPr>
        <a:xfrm>
          <a:off x="4864100" y="1526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115056</xdr:rowOff>
    </xdr:from>
    <xdr:ext cx="762000" cy="259045"/>
    <xdr:sp macro="" textlink="">
      <xdr:nvSpPr>
        <xdr:cNvPr id="191" name="人件費・物件費等の状況最大値テキスト"/>
        <xdr:cNvSpPr txBox="1"/>
      </xdr:nvSpPr>
      <xdr:spPr>
        <a:xfrm>
          <a:off x="5041900" y="13488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28679</xdr:rowOff>
    </xdr:from>
    <xdr:to>
      <xdr:col>24</xdr:col>
      <xdr:colOff>12700</xdr:colOff>
      <xdr:row>80</xdr:row>
      <xdr:rowOff>28679</xdr:rowOff>
    </xdr:to>
    <xdr:cxnSp macro="">
      <xdr:nvCxnSpPr>
        <xdr:cNvPr id="192" name="直線コネクタ 191"/>
        <xdr:cNvCxnSpPr/>
      </xdr:nvCxnSpPr>
      <xdr:spPr>
        <a:xfrm>
          <a:off x="4864100" y="1374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89337</xdr:rowOff>
    </xdr:from>
    <xdr:to>
      <xdr:col>23</xdr:col>
      <xdr:colOff>133350</xdr:colOff>
      <xdr:row>83</xdr:row>
      <xdr:rowOff>140608</xdr:rowOff>
    </xdr:to>
    <xdr:cxnSp macro="">
      <xdr:nvCxnSpPr>
        <xdr:cNvPr id="193" name="直線コネクタ 192"/>
        <xdr:cNvCxnSpPr/>
      </xdr:nvCxnSpPr>
      <xdr:spPr>
        <a:xfrm>
          <a:off x="4114800" y="14319687"/>
          <a:ext cx="838200" cy="51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160571</xdr:rowOff>
    </xdr:from>
    <xdr:ext cx="762000" cy="259045"/>
    <xdr:sp macro="" textlink="">
      <xdr:nvSpPr>
        <xdr:cNvPr id="194" name="人件費・物件費等の状況平均値テキスト"/>
        <xdr:cNvSpPr txBox="1"/>
      </xdr:nvSpPr>
      <xdr:spPr>
        <a:xfrm>
          <a:off x="5041900" y="140480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144044</xdr:rowOff>
    </xdr:from>
    <xdr:to>
      <xdr:col>23</xdr:col>
      <xdr:colOff>184150</xdr:colOff>
      <xdr:row>83</xdr:row>
      <xdr:rowOff>74194</xdr:rowOff>
    </xdr:to>
    <xdr:sp macro="" textlink="">
      <xdr:nvSpPr>
        <xdr:cNvPr id="195" name="フローチャート: 判断 194"/>
        <xdr:cNvSpPr/>
      </xdr:nvSpPr>
      <xdr:spPr>
        <a:xfrm>
          <a:off x="4902200" y="142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2257</xdr:rowOff>
    </xdr:from>
    <xdr:to>
      <xdr:col>19</xdr:col>
      <xdr:colOff>133350</xdr:colOff>
      <xdr:row>83</xdr:row>
      <xdr:rowOff>89337</xdr:rowOff>
    </xdr:to>
    <xdr:cxnSp macro="">
      <xdr:nvCxnSpPr>
        <xdr:cNvPr id="196" name="直線コネクタ 195"/>
        <xdr:cNvCxnSpPr/>
      </xdr:nvCxnSpPr>
      <xdr:spPr>
        <a:xfrm>
          <a:off x="3225800" y="14232607"/>
          <a:ext cx="889000" cy="8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138157</xdr:rowOff>
    </xdr:from>
    <xdr:to>
      <xdr:col>19</xdr:col>
      <xdr:colOff>184150</xdr:colOff>
      <xdr:row>83</xdr:row>
      <xdr:rowOff>68307</xdr:rowOff>
    </xdr:to>
    <xdr:sp macro="" textlink="">
      <xdr:nvSpPr>
        <xdr:cNvPr id="197" name="フローチャート: 判断 196"/>
        <xdr:cNvSpPr/>
      </xdr:nvSpPr>
      <xdr:spPr>
        <a:xfrm>
          <a:off x="4064000" y="14197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78484</xdr:rowOff>
    </xdr:from>
    <xdr:ext cx="736600" cy="259045"/>
    <xdr:sp macro="" textlink="">
      <xdr:nvSpPr>
        <xdr:cNvPr id="198" name="テキスト ボックス 197"/>
        <xdr:cNvSpPr txBox="1"/>
      </xdr:nvSpPr>
      <xdr:spPr>
        <a:xfrm>
          <a:off x="3733800" y="13965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2257</xdr:rowOff>
    </xdr:from>
    <xdr:to>
      <xdr:col>15</xdr:col>
      <xdr:colOff>82550</xdr:colOff>
      <xdr:row>83</xdr:row>
      <xdr:rowOff>32920</xdr:rowOff>
    </xdr:to>
    <xdr:cxnSp macro="">
      <xdr:nvCxnSpPr>
        <xdr:cNvPr id="199" name="直線コネクタ 198"/>
        <xdr:cNvCxnSpPr/>
      </xdr:nvCxnSpPr>
      <xdr:spPr>
        <a:xfrm flipV="1">
          <a:off x="2336800" y="14232607"/>
          <a:ext cx="889000" cy="30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96141</xdr:rowOff>
    </xdr:from>
    <xdr:to>
      <xdr:col>15</xdr:col>
      <xdr:colOff>133350</xdr:colOff>
      <xdr:row>83</xdr:row>
      <xdr:rowOff>26291</xdr:rowOff>
    </xdr:to>
    <xdr:sp macro="" textlink="">
      <xdr:nvSpPr>
        <xdr:cNvPr id="200" name="フローチャート: 判断 199"/>
        <xdr:cNvSpPr/>
      </xdr:nvSpPr>
      <xdr:spPr>
        <a:xfrm>
          <a:off x="3175000" y="1415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36468</xdr:rowOff>
    </xdr:from>
    <xdr:ext cx="762000" cy="259045"/>
    <xdr:sp macro="" textlink="">
      <xdr:nvSpPr>
        <xdr:cNvPr id="201" name="テキスト ボックス 200"/>
        <xdr:cNvSpPr txBox="1"/>
      </xdr:nvSpPr>
      <xdr:spPr>
        <a:xfrm>
          <a:off x="2844800" y="13923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157473</xdr:rowOff>
    </xdr:from>
    <xdr:to>
      <xdr:col>11</xdr:col>
      <xdr:colOff>31750</xdr:colOff>
      <xdr:row>83</xdr:row>
      <xdr:rowOff>32920</xdr:rowOff>
    </xdr:to>
    <xdr:cxnSp macro="">
      <xdr:nvCxnSpPr>
        <xdr:cNvPr id="202" name="直線コネクタ 201"/>
        <xdr:cNvCxnSpPr/>
      </xdr:nvCxnSpPr>
      <xdr:spPr>
        <a:xfrm>
          <a:off x="1447800" y="14216373"/>
          <a:ext cx="889000" cy="46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34725</xdr:rowOff>
    </xdr:from>
    <xdr:to>
      <xdr:col>11</xdr:col>
      <xdr:colOff>82550</xdr:colOff>
      <xdr:row>83</xdr:row>
      <xdr:rowOff>136325</xdr:rowOff>
    </xdr:to>
    <xdr:sp macro="" textlink="">
      <xdr:nvSpPr>
        <xdr:cNvPr id="203" name="フローチャート: 判断 202"/>
        <xdr:cNvSpPr/>
      </xdr:nvSpPr>
      <xdr:spPr>
        <a:xfrm>
          <a:off x="2286000" y="1426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121102</xdr:rowOff>
    </xdr:from>
    <xdr:ext cx="762000" cy="259045"/>
    <xdr:sp macro="" textlink="">
      <xdr:nvSpPr>
        <xdr:cNvPr id="204" name="テキスト ボックス 203"/>
        <xdr:cNvSpPr txBox="1"/>
      </xdr:nvSpPr>
      <xdr:spPr>
        <a:xfrm>
          <a:off x="1955800" y="1435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148554</xdr:rowOff>
    </xdr:from>
    <xdr:to>
      <xdr:col>7</xdr:col>
      <xdr:colOff>31750</xdr:colOff>
      <xdr:row>82</xdr:row>
      <xdr:rowOff>78704</xdr:rowOff>
    </xdr:to>
    <xdr:sp macro="" textlink="">
      <xdr:nvSpPr>
        <xdr:cNvPr id="205" name="フローチャート: 判断 204"/>
        <xdr:cNvSpPr/>
      </xdr:nvSpPr>
      <xdr:spPr>
        <a:xfrm>
          <a:off x="1397000" y="14036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88881</xdr:rowOff>
    </xdr:from>
    <xdr:ext cx="762000" cy="259045"/>
    <xdr:sp macro="" textlink="">
      <xdr:nvSpPr>
        <xdr:cNvPr id="206" name="テキスト ボックス 205"/>
        <xdr:cNvSpPr txBox="1"/>
      </xdr:nvSpPr>
      <xdr:spPr>
        <a:xfrm>
          <a:off x="1066800" y="13804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89808</xdr:rowOff>
    </xdr:from>
    <xdr:to>
      <xdr:col>23</xdr:col>
      <xdr:colOff>184150</xdr:colOff>
      <xdr:row>84</xdr:row>
      <xdr:rowOff>19958</xdr:rowOff>
    </xdr:to>
    <xdr:sp macro="" textlink="">
      <xdr:nvSpPr>
        <xdr:cNvPr id="212" name="楕円 211"/>
        <xdr:cNvSpPr/>
      </xdr:nvSpPr>
      <xdr:spPr>
        <a:xfrm>
          <a:off x="4902200" y="1432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61885</xdr:rowOff>
    </xdr:from>
    <xdr:ext cx="762000" cy="259045"/>
    <xdr:sp macro="" textlink="">
      <xdr:nvSpPr>
        <xdr:cNvPr id="213" name="人件費・物件費等の状況該当値テキスト"/>
        <xdr:cNvSpPr txBox="1"/>
      </xdr:nvSpPr>
      <xdr:spPr>
        <a:xfrm>
          <a:off x="5041900" y="14292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38537</xdr:rowOff>
    </xdr:from>
    <xdr:to>
      <xdr:col>19</xdr:col>
      <xdr:colOff>184150</xdr:colOff>
      <xdr:row>83</xdr:row>
      <xdr:rowOff>140137</xdr:rowOff>
    </xdr:to>
    <xdr:sp macro="" textlink="">
      <xdr:nvSpPr>
        <xdr:cNvPr id="214" name="楕円 213"/>
        <xdr:cNvSpPr/>
      </xdr:nvSpPr>
      <xdr:spPr>
        <a:xfrm>
          <a:off x="4064000" y="1426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124914</xdr:rowOff>
    </xdr:from>
    <xdr:ext cx="736600" cy="259045"/>
    <xdr:sp macro="" textlink="">
      <xdr:nvSpPr>
        <xdr:cNvPr id="215" name="テキスト ボックス 214"/>
        <xdr:cNvSpPr txBox="1"/>
      </xdr:nvSpPr>
      <xdr:spPr>
        <a:xfrm>
          <a:off x="3733800" y="14355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122907</xdr:rowOff>
    </xdr:from>
    <xdr:to>
      <xdr:col>15</xdr:col>
      <xdr:colOff>133350</xdr:colOff>
      <xdr:row>83</xdr:row>
      <xdr:rowOff>53057</xdr:rowOff>
    </xdr:to>
    <xdr:sp macro="" textlink="">
      <xdr:nvSpPr>
        <xdr:cNvPr id="216" name="楕円 215"/>
        <xdr:cNvSpPr/>
      </xdr:nvSpPr>
      <xdr:spPr>
        <a:xfrm>
          <a:off x="3175000" y="1418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37834</xdr:rowOff>
    </xdr:from>
    <xdr:ext cx="762000" cy="259045"/>
    <xdr:sp macro="" textlink="">
      <xdr:nvSpPr>
        <xdr:cNvPr id="217" name="テキスト ボックス 216"/>
        <xdr:cNvSpPr txBox="1"/>
      </xdr:nvSpPr>
      <xdr:spPr>
        <a:xfrm>
          <a:off x="2844800" y="1426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153570</xdr:rowOff>
    </xdr:from>
    <xdr:to>
      <xdr:col>11</xdr:col>
      <xdr:colOff>82550</xdr:colOff>
      <xdr:row>83</xdr:row>
      <xdr:rowOff>83720</xdr:rowOff>
    </xdr:to>
    <xdr:sp macro="" textlink="">
      <xdr:nvSpPr>
        <xdr:cNvPr id="218" name="楕円 217"/>
        <xdr:cNvSpPr/>
      </xdr:nvSpPr>
      <xdr:spPr>
        <a:xfrm>
          <a:off x="2286000" y="1421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93897</xdr:rowOff>
    </xdr:from>
    <xdr:ext cx="762000" cy="259045"/>
    <xdr:sp macro="" textlink="">
      <xdr:nvSpPr>
        <xdr:cNvPr id="219" name="テキスト ボックス 218"/>
        <xdr:cNvSpPr txBox="1"/>
      </xdr:nvSpPr>
      <xdr:spPr>
        <a:xfrm>
          <a:off x="1955800" y="139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106673</xdr:rowOff>
    </xdr:from>
    <xdr:to>
      <xdr:col>7</xdr:col>
      <xdr:colOff>31750</xdr:colOff>
      <xdr:row>83</xdr:row>
      <xdr:rowOff>36823</xdr:rowOff>
    </xdr:to>
    <xdr:sp macro="" textlink="">
      <xdr:nvSpPr>
        <xdr:cNvPr id="220" name="楕円 219"/>
        <xdr:cNvSpPr/>
      </xdr:nvSpPr>
      <xdr:spPr>
        <a:xfrm>
          <a:off x="1397000" y="1416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21600</xdr:rowOff>
    </xdr:from>
    <xdr:ext cx="762000" cy="259045"/>
    <xdr:sp macro="" textlink="">
      <xdr:nvSpPr>
        <xdr:cNvPr id="221" name="テキスト ボックス 220"/>
        <xdr:cNvSpPr txBox="1"/>
      </xdr:nvSpPr>
      <xdr:spPr>
        <a:xfrm>
          <a:off x="1066800" y="1425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a:solidFill>
                <a:schemeClr val="dk1"/>
              </a:solidFill>
              <a:effectLst/>
              <a:latin typeface="+mn-lt"/>
              <a:ea typeface="+mn-ea"/>
              <a:cs typeface="+mn-cs"/>
            </a:rPr>
            <a:t>前年度と比較すると０．６ポイント</a:t>
          </a:r>
          <a:r>
            <a:rPr lang="ja-JP" altLang="en-US" sz="1200">
              <a:solidFill>
                <a:schemeClr val="dk1"/>
              </a:solidFill>
              <a:effectLst/>
              <a:latin typeface="+mn-lt"/>
              <a:ea typeface="+mn-ea"/>
              <a:cs typeface="+mn-cs"/>
            </a:rPr>
            <a:t>上昇</a:t>
          </a:r>
          <a:r>
            <a:rPr lang="ja-JP" altLang="ja-JP" sz="1200">
              <a:solidFill>
                <a:schemeClr val="dk1"/>
              </a:solidFill>
              <a:effectLst/>
              <a:latin typeface="+mn-lt"/>
              <a:ea typeface="+mn-ea"/>
              <a:cs typeface="+mn-cs"/>
            </a:rPr>
            <a:t>して</a:t>
          </a:r>
          <a:r>
            <a:rPr lang="ja-JP" altLang="en-US" sz="1200">
              <a:solidFill>
                <a:schemeClr val="dk1"/>
              </a:solidFill>
              <a:effectLst/>
              <a:latin typeface="+mn-lt"/>
              <a:ea typeface="+mn-ea"/>
              <a:cs typeface="+mn-cs"/>
            </a:rPr>
            <a:t>いる。</a:t>
          </a:r>
          <a:r>
            <a:rPr lang="ja-JP" altLang="ja-JP" sz="1200">
              <a:solidFill>
                <a:schemeClr val="dk1"/>
              </a:solidFill>
              <a:effectLst/>
              <a:latin typeface="+mn-lt"/>
              <a:ea typeface="+mn-ea"/>
              <a:cs typeface="+mn-cs"/>
            </a:rPr>
            <a:t>類似団体</a:t>
          </a:r>
          <a:r>
            <a:rPr lang="ja-JP" altLang="en-US" sz="1200">
              <a:solidFill>
                <a:schemeClr val="dk1"/>
              </a:solidFill>
              <a:effectLst/>
              <a:latin typeface="+mn-lt"/>
              <a:ea typeface="+mn-ea"/>
              <a:cs typeface="+mn-cs"/>
            </a:rPr>
            <a:t>とは０．５ポイント、</a:t>
          </a:r>
          <a:r>
            <a:rPr lang="ja-JP" altLang="ja-JP" sz="1200">
              <a:solidFill>
                <a:schemeClr val="dk1"/>
              </a:solidFill>
              <a:effectLst/>
              <a:latin typeface="+mn-lt"/>
              <a:ea typeface="+mn-ea"/>
              <a:cs typeface="+mn-cs"/>
            </a:rPr>
            <a:t>全国市平均との比較において</a:t>
          </a:r>
          <a:r>
            <a:rPr lang="ja-JP" altLang="en-US" sz="1200">
              <a:solidFill>
                <a:schemeClr val="dk1"/>
              </a:solidFill>
              <a:effectLst/>
              <a:latin typeface="+mn-lt"/>
              <a:ea typeface="+mn-ea"/>
              <a:cs typeface="+mn-cs"/>
            </a:rPr>
            <a:t>は１</a:t>
          </a:r>
          <a:r>
            <a:rPr lang="ja-JP" altLang="ja-JP" sz="1200">
              <a:solidFill>
                <a:schemeClr val="dk1"/>
              </a:solidFill>
              <a:effectLst/>
              <a:latin typeface="+mn-lt"/>
              <a:ea typeface="+mn-ea"/>
              <a:cs typeface="+mn-cs"/>
            </a:rPr>
            <a:t>．</a:t>
          </a:r>
          <a:r>
            <a:rPr lang="ja-JP" altLang="en-US" sz="1200">
              <a:solidFill>
                <a:schemeClr val="dk1"/>
              </a:solidFill>
              <a:effectLst/>
              <a:latin typeface="+mn-lt"/>
              <a:ea typeface="+mn-ea"/>
              <a:cs typeface="+mn-cs"/>
            </a:rPr>
            <a:t>５</a:t>
          </a:r>
          <a:r>
            <a:rPr lang="ja-JP" altLang="ja-JP" sz="1200">
              <a:solidFill>
                <a:schemeClr val="dk1"/>
              </a:solidFill>
              <a:effectLst/>
              <a:latin typeface="+mn-lt"/>
              <a:ea typeface="+mn-ea"/>
              <a:cs typeface="+mn-cs"/>
            </a:rPr>
            <a:t>ポイント下回っている。今後も国の基準に準じて、給与制度及び給与水準の適正化に努める。 </a:t>
          </a:r>
        </a:p>
        <a:p>
          <a:r>
            <a:rPr lang="en-US" altLang="ja-JP" sz="1200">
              <a:solidFill>
                <a:schemeClr val="dk1"/>
              </a:solidFill>
              <a:effectLst/>
              <a:latin typeface="+mn-lt"/>
              <a:ea typeface="+mn-ea"/>
              <a:cs typeface="+mn-cs"/>
            </a:rPr>
            <a:t> </a:t>
          </a:r>
          <a:endParaRPr lang="ja-JP" altLang="ja-JP" sz="1200">
            <a:solidFill>
              <a:schemeClr val="dk1"/>
            </a:solidFill>
            <a:effectLst/>
            <a:latin typeface="+mn-lt"/>
            <a:ea typeface="+mn-ea"/>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141111</xdr:rowOff>
    </xdr:from>
    <xdr:to>
      <xdr:col>81</xdr:col>
      <xdr:colOff>44450</xdr:colOff>
      <xdr:row>90</xdr:row>
      <xdr:rowOff>19050</xdr:rowOff>
    </xdr:to>
    <xdr:cxnSp macro="">
      <xdr:nvCxnSpPr>
        <xdr:cNvPr id="250" name="直線コネクタ 249"/>
        <xdr:cNvCxnSpPr/>
      </xdr:nvCxnSpPr>
      <xdr:spPr>
        <a:xfrm flipV="1">
          <a:off x="17018000" y="14028561"/>
          <a:ext cx="0" cy="1420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1" name="給与水準   （国との比較）最小値テキスト"/>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2" name="直線コネクタ 251"/>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56038</xdr:rowOff>
    </xdr:from>
    <xdr:ext cx="762000" cy="259045"/>
    <xdr:sp macro="" textlink="">
      <xdr:nvSpPr>
        <xdr:cNvPr id="253" name="給与水準   （国との比較）最大値テキスト"/>
        <xdr:cNvSpPr txBox="1"/>
      </xdr:nvSpPr>
      <xdr:spPr>
        <a:xfrm>
          <a:off x="17106900" y="1377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141111</xdr:rowOff>
    </xdr:from>
    <xdr:to>
      <xdr:col>81</xdr:col>
      <xdr:colOff>133350</xdr:colOff>
      <xdr:row>81</xdr:row>
      <xdr:rowOff>141111</xdr:rowOff>
    </xdr:to>
    <xdr:cxnSp macro="">
      <xdr:nvCxnSpPr>
        <xdr:cNvPr id="254" name="直線コネクタ 253"/>
        <xdr:cNvCxnSpPr/>
      </xdr:nvCxnSpPr>
      <xdr:spPr>
        <a:xfrm>
          <a:off x="16929100" y="14028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138995</xdr:rowOff>
    </xdr:from>
    <xdr:to>
      <xdr:col>81</xdr:col>
      <xdr:colOff>44450</xdr:colOff>
      <xdr:row>86</xdr:row>
      <xdr:rowOff>47978</xdr:rowOff>
    </xdr:to>
    <xdr:cxnSp macro="">
      <xdr:nvCxnSpPr>
        <xdr:cNvPr id="255" name="直線コネクタ 254"/>
        <xdr:cNvCxnSpPr/>
      </xdr:nvCxnSpPr>
      <xdr:spPr>
        <a:xfrm>
          <a:off x="16179800" y="14712245"/>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36282</xdr:rowOff>
    </xdr:from>
    <xdr:ext cx="762000" cy="259045"/>
    <xdr:sp macro="" textlink="">
      <xdr:nvSpPr>
        <xdr:cNvPr id="256" name="給与水準   （国との比較）平均値テキスト"/>
        <xdr:cNvSpPr txBox="1"/>
      </xdr:nvSpPr>
      <xdr:spPr>
        <a:xfrm>
          <a:off x="17106900" y="14780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64205</xdr:rowOff>
    </xdr:from>
    <xdr:to>
      <xdr:col>81</xdr:col>
      <xdr:colOff>95250</xdr:colOff>
      <xdr:row>86</xdr:row>
      <xdr:rowOff>165805</xdr:rowOff>
    </xdr:to>
    <xdr:sp macro="" textlink="">
      <xdr:nvSpPr>
        <xdr:cNvPr id="257" name="フローチャート: 判断 256"/>
        <xdr:cNvSpPr/>
      </xdr:nvSpPr>
      <xdr:spPr>
        <a:xfrm>
          <a:off x="16967200" y="148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138995</xdr:rowOff>
    </xdr:from>
    <xdr:to>
      <xdr:col>77</xdr:col>
      <xdr:colOff>44450</xdr:colOff>
      <xdr:row>85</xdr:row>
      <xdr:rowOff>152400</xdr:rowOff>
    </xdr:to>
    <xdr:cxnSp macro="">
      <xdr:nvCxnSpPr>
        <xdr:cNvPr id="258" name="直線コネクタ 257"/>
        <xdr:cNvCxnSpPr/>
      </xdr:nvCxnSpPr>
      <xdr:spPr>
        <a:xfrm flipV="1">
          <a:off x="15290800" y="147122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64205</xdr:rowOff>
    </xdr:from>
    <xdr:to>
      <xdr:col>77</xdr:col>
      <xdr:colOff>95250</xdr:colOff>
      <xdr:row>86</xdr:row>
      <xdr:rowOff>165805</xdr:rowOff>
    </xdr:to>
    <xdr:sp macro="" textlink="">
      <xdr:nvSpPr>
        <xdr:cNvPr id="259" name="フローチャート: 判断 258"/>
        <xdr:cNvSpPr/>
      </xdr:nvSpPr>
      <xdr:spPr>
        <a:xfrm>
          <a:off x="16129000" y="148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150582</xdr:rowOff>
    </xdr:from>
    <xdr:ext cx="736600" cy="259045"/>
    <xdr:sp macro="" textlink="">
      <xdr:nvSpPr>
        <xdr:cNvPr id="260" name="テキスト ボックス 259"/>
        <xdr:cNvSpPr txBox="1"/>
      </xdr:nvSpPr>
      <xdr:spPr>
        <a:xfrm>
          <a:off x="15798800" y="1489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86</xdr:row>
      <xdr:rowOff>61384</xdr:rowOff>
    </xdr:to>
    <xdr:cxnSp macro="">
      <xdr:nvCxnSpPr>
        <xdr:cNvPr id="261" name="直線コネクタ 260"/>
        <xdr:cNvCxnSpPr/>
      </xdr:nvCxnSpPr>
      <xdr:spPr>
        <a:xfrm flipV="1">
          <a:off x="14401800" y="1472565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91016</xdr:rowOff>
    </xdr:from>
    <xdr:to>
      <xdr:col>73</xdr:col>
      <xdr:colOff>44450</xdr:colOff>
      <xdr:row>87</xdr:row>
      <xdr:rowOff>21166</xdr:rowOff>
    </xdr:to>
    <xdr:sp macro="" textlink="">
      <xdr:nvSpPr>
        <xdr:cNvPr id="262" name="フローチャート: 判断 261"/>
        <xdr:cNvSpPr/>
      </xdr:nvSpPr>
      <xdr:spPr>
        <a:xfrm>
          <a:off x="15240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macro="" textlink="">
      <xdr:nvSpPr>
        <xdr:cNvPr id="263" name="テキスト ボックス 262"/>
        <xdr:cNvSpPr txBox="1"/>
      </xdr:nvSpPr>
      <xdr:spPr>
        <a:xfrm>
          <a:off x="14909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7761</xdr:rowOff>
    </xdr:from>
    <xdr:to>
      <xdr:col>68</xdr:col>
      <xdr:colOff>152400</xdr:colOff>
      <xdr:row>86</xdr:row>
      <xdr:rowOff>61384</xdr:rowOff>
    </xdr:to>
    <xdr:cxnSp macro="">
      <xdr:nvCxnSpPr>
        <xdr:cNvPr id="264" name="直線コネクタ 263"/>
        <xdr:cNvCxnSpPr/>
      </xdr:nvCxnSpPr>
      <xdr:spPr>
        <a:xfrm>
          <a:off x="13512800" y="14752461"/>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117828</xdr:rowOff>
    </xdr:from>
    <xdr:to>
      <xdr:col>68</xdr:col>
      <xdr:colOff>203200</xdr:colOff>
      <xdr:row>87</xdr:row>
      <xdr:rowOff>47978</xdr:rowOff>
    </xdr:to>
    <xdr:sp macro="" textlink="">
      <xdr:nvSpPr>
        <xdr:cNvPr id="265" name="フローチャート: 判断 264"/>
        <xdr:cNvSpPr/>
      </xdr:nvSpPr>
      <xdr:spPr>
        <a:xfrm>
          <a:off x="14351000" y="1486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32755</xdr:rowOff>
    </xdr:from>
    <xdr:ext cx="762000" cy="259045"/>
    <xdr:sp macro="" textlink="">
      <xdr:nvSpPr>
        <xdr:cNvPr id="266" name="テキスト ボックス 265"/>
        <xdr:cNvSpPr txBox="1"/>
      </xdr:nvSpPr>
      <xdr:spPr>
        <a:xfrm>
          <a:off x="14020800" y="1494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67" name="フローチャート: 判断 266"/>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68" name="テキスト ボックス 267"/>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168628</xdr:rowOff>
    </xdr:from>
    <xdr:to>
      <xdr:col>81</xdr:col>
      <xdr:colOff>95250</xdr:colOff>
      <xdr:row>86</xdr:row>
      <xdr:rowOff>98778</xdr:rowOff>
    </xdr:to>
    <xdr:sp macro="" textlink="">
      <xdr:nvSpPr>
        <xdr:cNvPr id="274" name="楕円 273"/>
        <xdr:cNvSpPr/>
      </xdr:nvSpPr>
      <xdr:spPr>
        <a:xfrm>
          <a:off x="169672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13705</xdr:rowOff>
    </xdr:from>
    <xdr:ext cx="762000" cy="259045"/>
    <xdr:sp macro="" textlink="">
      <xdr:nvSpPr>
        <xdr:cNvPr id="275" name="給与水準   （国との比較）該当値テキスト"/>
        <xdr:cNvSpPr txBox="1"/>
      </xdr:nvSpPr>
      <xdr:spPr>
        <a:xfrm>
          <a:off x="17106900" y="145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88195</xdr:rowOff>
    </xdr:from>
    <xdr:to>
      <xdr:col>77</xdr:col>
      <xdr:colOff>95250</xdr:colOff>
      <xdr:row>86</xdr:row>
      <xdr:rowOff>18345</xdr:rowOff>
    </xdr:to>
    <xdr:sp macro="" textlink="">
      <xdr:nvSpPr>
        <xdr:cNvPr id="276" name="楕円 275"/>
        <xdr:cNvSpPr/>
      </xdr:nvSpPr>
      <xdr:spPr>
        <a:xfrm>
          <a:off x="16129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28522</xdr:rowOff>
    </xdr:from>
    <xdr:ext cx="736600" cy="259045"/>
    <xdr:sp macro="" textlink="">
      <xdr:nvSpPr>
        <xdr:cNvPr id="277" name="テキスト ボックス 276"/>
        <xdr:cNvSpPr txBox="1"/>
      </xdr:nvSpPr>
      <xdr:spPr>
        <a:xfrm>
          <a:off x="15798800" y="14430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78" name="楕円 277"/>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79" name="テキスト ボックス 278"/>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10584</xdr:rowOff>
    </xdr:from>
    <xdr:to>
      <xdr:col>68</xdr:col>
      <xdr:colOff>203200</xdr:colOff>
      <xdr:row>86</xdr:row>
      <xdr:rowOff>112184</xdr:rowOff>
    </xdr:to>
    <xdr:sp macro="" textlink="">
      <xdr:nvSpPr>
        <xdr:cNvPr id="280" name="楕円 279"/>
        <xdr:cNvSpPr/>
      </xdr:nvSpPr>
      <xdr:spPr>
        <a:xfrm>
          <a:off x="14351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122361</xdr:rowOff>
    </xdr:from>
    <xdr:ext cx="762000" cy="259045"/>
    <xdr:sp macro="" textlink="">
      <xdr:nvSpPr>
        <xdr:cNvPr id="281" name="テキスト ボックス 280"/>
        <xdr:cNvSpPr txBox="1"/>
      </xdr:nvSpPr>
      <xdr:spPr>
        <a:xfrm>
          <a:off x="14020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128411</xdr:rowOff>
    </xdr:from>
    <xdr:to>
      <xdr:col>64</xdr:col>
      <xdr:colOff>152400</xdr:colOff>
      <xdr:row>86</xdr:row>
      <xdr:rowOff>58561</xdr:rowOff>
    </xdr:to>
    <xdr:sp macro="" textlink="">
      <xdr:nvSpPr>
        <xdr:cNvPr id="282" name="楕円 281"/>
        <xdr:cNvSpPr/>
      </xdr:nvSpPr>
      <xdr:spPr>
        <a:xfrm>
          <a:off x="13462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68738</xdr:rowOff>
    </xdr:from>
    <xdr:ext cx="762000" cy="259045"/>
    <xdr:sp macro="" textlink="">
      <xdr:nvSpPr>
        <xdr:cNvPr id="283" name="テキスト ボックス 282"/>
        <xdr:cNvSpPr txBox="1"/>
      </xdr:nvSpPr>
      <xdr:spPr>
        <a:xfrm>
          <a:off x="13131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00">
              <a:solidFill>
                <a:schemeClr val="dk1"/>
              </a:solidFill>
              <a:effectLst/>
              <a:latin typeface="+mn-lt"/>
              <a:ea typeface="+mn-ea"/>
              <a:cs typeface="+mn-cs"/>
            </a:rPr>
            <a:t>改善傾向にあったが、</a:t>
          </a:r>
          <a:r>
            <a:rPr lang="ja-JP" altLang="en-US" sz="1000">
              <a:solidFill>
                <a:schemeClr val="dk1"/>
              </a:solidFill>
              <a:effectLst/>
              <a:latin typeface="+mn-lt"/>
              <a:ea typeface="+mn-ea"/>
              <a:cs typeface="+mn-cs"/>
            </a:rPr>
            <a:t>昨年度以降</a:t>
          </a:r>
          <a:r>
            <a:rPr lang="ja-JP" altLang="ja-JP" sz="1000">
              <a:solidFill>
                <a:schemeClr val="dk1"/>
              </a:solidFill>
              <a:effectLst/>
              <a:latin typeface="+mn-lt"/>
              <a:ea typeface="+mn-ea"/>
              <a:cs typeface="+mn-cs"/>
            </a:rPr>
            <a:t>上昇しており、依然として類似団体及び全国平均を大きく上回っている。 </a:t>
          </a:r>
        </a:p>
        <a:p>
          <a:r>
            <a:rPr lang="ja-JP" altLang="ja-JP" sz="1000">
              <a:solidFill>
                <a:schemeClr val="dk1"/>
              </a:solidFill>
              <a:effectLst/>
              <a:latin typeface="+mn-lt"/>
              <a:ea typeface="+mn-ea"/>
              <a:cs typeface="+mn-cs"/>
            </a:rPr>
            <a:t>定員適正化計画に基づき計画的な職員数の削減を実施してきたが、総体的に年齢構成等を考慮すれば、人員数にのみ着目した単純な整理・削減は限界になりつつある。また近年予定されている国民体育大会への対応を含め、臨時的ではあるものの対応体制の構築は課題となっている。今後はＩＣＴを活用した業務の見直しも視野に行政組織を再構築するとともに、定員適正化計画の見直しなど、抜本的な対策を講じていく必要がある。</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6108</xdr:rowOff>
    </xdr:from>
    <xdr:to>
      <xdr:col>81</xdr:col>
      <xdr:colOff>44450</xdr:colOff>
      <xdr:row>66</xdr:row>
      <xdr:rowOff>112425</xdr:rowOff>
    </xdr:to>
    <xdr:cxnSp macro="">
      <xdr:nvCxnSpPr>
        <xdr:cNvPr id="315" name="直線コネクタ 314"/>
        <xdr:cNvCxnSpPr/>
      </xdr:nvCxnSpPr>
      <xdr:spPr>
        <a:xfrm flipV="1">
          <a:off x="17018000" y="10121658"/>
          <a:ext cx="0" cy="13064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84502</xdr:rowOff>
    </xdr:from>
    <xdr:ext cx="762000" cy="259045"/>
    <xdr:sp macro="" textlink="">
      <xdr:nvSpPr>
        <xdr:cNvPr id="316" name="定員管理の状況最小値テキスト"/>
        <xdr:cNvSpPr txBox="1"/>
      </xdr:nvSpPr>
      <xdr:spPr>
        <a:xfrm>
          <a:off x="17106900" y="1140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112425</xdr:rowOff>
    </xdr:from>
    <xdr:to>
      <xdr:col>81</xdr:col>
      <xdr:colOff>133350</xdr:colOff>
      <xdr:row>66</xdr:row>
      <xdr:rowOff>112425</xdr:rowOff>
    </xdr:to>
    <xdr:cxnSp macro="">
      <xdr:nvCxnSpPr>
        <xdr:cNvPr id="317" name="直線コネクタ 316"/>
        <xdr:cNvCxnSpPr/>
      </xdr:nvCxnSpPr>
      <xdr:spPr>
        <a:xfrm>
          <a:off x="16929100" y="11428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92485</xdr:rowOff>
    </xdr:from>
    <xdr:ext cx="762000" cy="259045"/>
    <xdr:sp macro="" textlink="">
      <xdr:nvSpPr>
        <xdr:cNvPr id="318" name="定員管理の状況最大値テキスト"/>
        <xdr:cNvSpPr txBox="1"/>
      </xdr:nvSpPr>
      <xdr:spPr>
        <a:xfrm>
          <a:off x="17106900" y="986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6108</xdr:rowOff>
    </xdr:from>
    <xdr:to>
      <xdr:col>81</xdr:col>
      <xdr:colOff>133350</xdr:colOff>
      <xdr:row>59</xdr:row>
      <xdr:rowOff>6108</xdr:rowOff>
    </xdr:to>
    <xdr:cxnSp macro="">
      <xdr:nvCxnSpPr>
        <xdr:cNvPr id="319" name="直線コネクタ 318"/>
        <xdr:cNvCxnSpPr/>
      </xdr:nvCxnSpPr>
      <xdr:spPr>
        <a:xfrm>
          <a:off x="16929100" y="10121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114542</xdr:rowOff>
    </xdr:from>
    <xdr:to>
      <xdr:col>81</xdr:col>
      <xdr:colOff>44450</xdr:colOff>
      <xdr:row>62</xdr:row>
      <xdr:rowOff>124883</xdr:rowOff>
    </xdr:to>
    <xdr:cxnSp macro="">
      <xdr:nvCxnSpPr>
        <xdr:cNvPr id="320" name="直線コネクタ 319"/>
        <xdr:cNvCxnSpPr/>
      </xdr:nvCxnSpPr>
      <xdr:spPr>
        <a:xfrm>
          <a:off x="16179800" y="10744442"/>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37996</xdr:rowOff>
    </xdr:from>
    <xdr:ext cx="762000" cy="259045"/>
    <xdr:sp macro="" textlink="">
      <xdr:nvSpPr>
        <xdr:cNvPr id="321" name="定員管理の状況平均値テキスト"/>
        <xdr:cNvSpPr txBox="1"/>
      </xdr:nvSpPr>
      <xdr:spPr>
        <a:xfrm>
          <a:off x="17106900" y="103249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21469</xdr:rowOff>
    </xdr:from>
    <xdr:to>
      <xdr:col>81</xdr:col>
      <xdr:colOff>95250</xdr:colOff>
      <xdr:row>61</xdr:row>
      <xdr:rowOff>123069</xdr:rowOff>
    </xdr:to>
    <xdr:sp macro="" textlink="">
      <xdr:nvSpPr>
        <xdr:cNvPr id="322" name="フローチャート: 判断 321"/>
        <xdr:cNvSpPr/>
      </xdr:nvSpPr>
      <xdr:spPr>
        <a:xfrm>
          <a:off x="169672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113393</xdr:rowOff>
    </xdr:from>
    <xdr:to>
      <xdr:col>77</xdr:col>
      <xdr:colOff>44450</xdr:colOff>
      <xdr:row>62</xdr:row>
      <xdr:rowOff>114542</xdr:rowOff>
    </xdr:to>
    <xdr:cxnSp macro="">
      <xdr:nvCxnSpPr>
        <xdr:cNvPr id="323" name="直線コネクタ 322"/>
        <xdr:cNvCxnSpPr/>
      </xdr:nvCxnSpPr>
      <xdr:spPr>
        <a:xfrm>
          <a:off x="15290800" y="10743293"/>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28363</xdr:rowOff>
    </xdr:from>
    <xdr:to>
      <xdr:col>77</xdr:col>
      <xdr:colOff>95250</xdr:colOff>
      <xdr:row>61</xdr:row>
      <xdr:rowOff>129963</xdr:rowOff>
    </xdr:to>
    <xdr:sp macro="" textlink="">
      <xdr:nvSpPr>
        <xdr:cNvPr id="324" name="フローチャート: 判断 323"/>
        <xdr:cNvSpPr/>
      </xdr:nvSpPr>
      <xdr:spPr>
        <a:xfrm>
          <a:off x="16129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140140</xdr:rowOff>
    </xdr:from>
    <xdr:ext cx="736600" cy="259045"/>
    <xdr:sp macro="" textlink="">
      <xdr:nvSpPr>
        <xdr:cNvPr id="325" name="テキスト ボックス 324"/>
        <xdr:cNvSpPr txBox="1"/>
      </xdr:nvSpPr>
      <xdr:spPr>
        <a:xfrm>
          <a:off x="15798800" y="10255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113393</xdr:rowOff>
    </xdr:from>
    <xdr:to>
      <xdr:col>72</xdr:col>
      <xdr:colOff>203200</xdr:colOff>
      <xdr:row>62</xdr:row>
      <xdr:rowOff>139821</xdr:rowOff>
    </xdr:to>
    <xdr:cxnSp macro="">
      <xdr:nvCxnSpPr>
        <xdr:cNvPr id="326" name="直線コネクタ 325"/>
        <xdr:cNvCxnSpPr/>
      </xdr:nvCxnSpPr>
      <xdr:spPr>
        <a:xfrm flipV="1">
          <a:off x="14401800" y="10743293"/>
          <a:ext cx="8890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22618</xdr:rowOff>
    </xdr:from>
    <xdr:to>
      <xdr:col>73</xdr:col>
      <xdr:colOff>44450</xdr:colOff>
      <xdr:row>61</xdr:row>
      <xdr:rowOff>124218</xdr:rowOff>
    </xdr:to>
    <xdr:sp macro="" textlink="">
      <xdr:nvSpPr>
        <xdr:cNvPr id="327" name="フローチャート: 判断 326"/>
        <xdr:cNvSpPr/>
      </xdr:nvSpPr>
      <xdr:spPr>
        <a:xfrm>
          <a:off x="15240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134395</xdr:rowOff>
    </xdr:from>
    <xdr:ext cx="762000" cy="259045"/>
    <xdr:sp macro="" textlink="">
      <xdr:nvSpPr>
        <xdr:cNvPr id="328" name="テキスト ボックス 327"/>
        <xdr:cNvSpPr txBox="1"/>
      </xdr:nvSpPr>
      <xdr:spPr>
        <a:xfrm>
          <a:off x="14909800" y="1024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139821</xdr:rowOff>
    </xdr:from>
    <xdr:to>
      <xdr:col>68</xdr:col>
      <xdr:colOff>152400</xdr:colOff>
      <xdr:row>62</xdr:row>
      <xdr:rowOff>142119</xdr:rowOff>
    </xdr:to>
    <xdr:cxnSp macro="">
      <xdr:nvCxnSpPr>
        <xdr:cNvPr id="329" name="直線コネクタ 328"/>
        <xdr:cNvCxnSpPr/>
      </xdr:nvCxnSpPr>
      <xdr:spPr>
        <a:xfrm flipV="1">
          <a:off x="13512800" y="10769721"/>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165342</xdr:rowOff>
    </xdr:from>
    <xdr:to>
      <xdr:col>68</xdr:col>
      <xdr:colOff>203200</xdr:colOff>
      <xdr:row>61</xdr:row>
      <xdr:rowOff>95492</xdr:rowOff>
    </xdr:to>
    <xdr:sp macro="" textlink="">
      <xdr:nvSpPr>
        <xdr:cNvPr id="330" name="フローチャート: 判断 329"/>
        <xdr:cNvSpPr/>
      </xdr:nvSpPr>
      <xdr:spPr>
        <a:xfrm>
          <a:off x="143510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105669</xdr:rowOff>
    </xdr:from>
    <xdr:ext cx="762000" cy="259045"/>
    <xdr:sp macro="" textlink="">
      <xdr:nvSpPr>
        <xdr:cNvPr id="331" name="テキスト ボックス 330"/>
        <xdr:cNvSpPr txBox="1"/>
      </xdr:nvSpPr>
      <xdr:spPr>
        <a:xfrm>
          <a:off x="14020800" y="10221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69971</xdr:rowOff>
    </xdr:from>
    <xdr:to>
      <xdr:col>64</xdr:col>
      <xdr:colOff>152400</xdr:colOff>
      <xdr:row>61</xdr:row>
      <xdr:rowOff>121</xdr:rowOff>
    </xdr:to>
    <xdr:sp macro="" textlink="">
      <xdr:nvSpPr>
        <xdr:cNvPr id="332" name="フローチャート: 判断 331"/>
        <xdr:cNvSpPr/>
      </xdr:nvSpPr>
      <xdr:spPr>
        <a:xfrm>
          <a:off x="134620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10298</xdr:rowOff>
    </xdr:from>
    <xdr:ext cx="762000" cy="259045"/>
    <xdr:sp macro="" textlink="">
      <xdr:nvSpPr>
        <xdr:cNvPr id="333" name="テキスト ボックス 332"/>
        <xdr:cNvSpPr txBox="1"/>
      </xdr:nvSpPr>
      <xdr:spPr>
        <a:xfrm>
          <a:off x="13131800" y="10125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74083</xdr:rowOff>
    </xdr:from>
    <xdr:to>
      <xdr:col>81</xdr:col>
      <xdr:colOff>95250</xdr:colOff>
      <xdr:row>63</xdr:row>
      <xdr:rowOff>4233</xdr:rowOff>
    </xdr:to>
    <xdr:sp macro="" textlink="">
      <xdr:nvSpPr>
        <xdr:cNvPr id="339" name="楕円 338"/>
        <xdr:cNvSpPr/>
      </xdr:nvSpPr>
      <xdr:spPr>
        <a:xfrm>
          <a:off x="169672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46160</xdr:rowOff>
    </xdr:from>
    <xdr:ext cx="762000" cy="259045"/>
    <xdr:sp macro="" textlink="">
      <xdr:nvSpPr>
        <xdr:cNvPr id="340" name="定員管理の状況該当値テキスト"/>
        <xdr:cNvSpPr txBox="1"/>
      </xdr:nvSpPr>
      <xdr:spPr>
        <a:xfrm>
          <a:off x="17106900" y="10676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63742</xdr:rowOff>
    </xdr:from>
    <xdr:to>
      <xdr:col>77</xdr:col>
      <xdr:colOff>95250</xdr:colOff>
      <xdr:row>62</xdr:row>
      <xdr:rowOff>165342</xdr:rowOff>
    </xdr:to>
    <xdr:sp macro="" textlink="">
      <xdr:nvSpPr>
        <xdr:cNvPr id="341" name="楕円 340"/>
        <xdr:cNvSpPr/>
      </xdr:nvSpPr>
      <xdr:spPr>
        <a:xfrm>
          <a:off x="16129000" y="1069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150119</xdr:rowOff>
    </xdr:from>
    <xdr:ext cx="736600" cy="259045"/>
    <xdr:sp macro="" textlink="">
      <xdr:nvSpPr>
        <xdr:cNvPr id="342" name="テキスト ボックス 341"/>
        <xdr:cNvSpPr txBox="1"/>
      </xdr:nvSpPr>
      <xdr:spPr>
        <a:xfrm>
          <a:off x="15798800" y="10780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62593</xdr:rowOff>
    </xdr:from>
    <xdr:to>
      <xdr:col>73</xdr:col>
      <xdr:colOff>44450</xdr:colOff>
      <xdr:row>62</xdr:row>
      <xdr:rowOff>164193</xdr:rowOff>
    </xdr:to>
    <xdr:sp macro="" textlink="">
      <xdr:nvSpPr>
        <xdr:cNvPr id="343" name="楕円 342"/>
        <xdr:cNvSpPr/>
      </xdr:nvSpPr>
      <xdr:spPr>
        <a:xfrm>
          <a:off x="15240000" y="1069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148970</xdr:rowOff>
    </xdr:from>
    <xdr:ext cx="762000" cy="259045"/>
    <xdr:sp macro="" textlink="">
      <xdr:nvSpPr>
        <xdr:cNvPr id="344" name="テキスト ボックス 343"/>
        <xdr:cNvSpPr txBox="1"/>
      </xdr:nvSpPr>
      <xdr:spPr>
        <a:xfrm>
          <a:off x="14909800" y="1077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89021</xdr:rowOff>
    </xdr:from>
    <xdr:to>
      <xdr:col>68</xdr:col>
      <xdr:colOff>203200</xdr:colOff>
      <xdr:row>63</xdr:row>
      <xdr:rowOff>19171</xdr:rowOff>
    </xdr:to>
    <xdr:sp macro="" textlink="">
      <xdr:nvSpPr>
        <xdr:cNvPr id="345" name="楕円 344"/>
        <xdr:cNvSpPr/>
      </xdr:nvSpPr>
      <xdr:spPr>
        <a:xfrm>
          <a:off x="14351000" y="1071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3948</xdr:rowOff>
    </xdr:from>
    <xdr:ext cx="762000" cy="259045"/>
    <xdr:sp macro="" textlink="">
      <xdr:nvSpPr>
        <xdr:cNvPr id="346" name="テキスト ボックス 345"/>
        <xdr:cNvSpPr txBox="1"/>
      </xdr:nvSpPr>
      <xdr:spPr>
        <a:xfrm>
          <a:off x="14020800" y="10805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91319</xdr:rowOff>
    </xdr:from>
    <xdr:to>
      <xdr:col>64</xdr:col>
      <xdr:colOff>152400</xdr:colOff>
      <xdr:row>63</xdr:row>
      <xdr:rowOff>21469</xdr:rowOff>
    </xdr:to>
    <xdr:sp macro="" textlink="">
      <xdr:nvSpPr>
        <xdr:cNvPr id="347" name="楕円 346"/>
        <xdr:cNvSpPr/>
      </xdr:nvSpPr>
      <xdr:spPr>
        <a:xfrm>
          <a:off x="13462000" y="1072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6246</xdr:rowOff>
    </xdr:from>
    <xdr:ext cx="762000" cy="259045"/>
    <xdr:sp macro="" textlink="">
      <xdr:nvSpPr>
        <xdr:cNvPr id="348" name="テキスト ボックス 347"/>
        <xdr:cNvSpPr txBox="1"/>
      </xdr:nvSpPr>
      <xdr:spPr>
        <a:xfrm>
          <a:off x="13131800" y="10807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00">
              <a:solidFill>
                <a:schemeClr val="dk1"/>
              </a:solidFill>
              <a:effectLst/>
              <a:latin typeface="+mn-lt"/>
              <a:ea typeface="+mn-ea"/>
              <a:cs typeface="+mn-cs"/>
            </a:rPr>
            <a:t>前年度と比較すると０．４％上昇しており、類似団体平均を３．２％上回っている。比較的交付税算入率の高い合併特例債の増加ではあるものの、元利償還金が増加したこと、分母となる標準財政規模が減少したことが要因となり、単年度数値も上昇するとともに、ここ数年の単年度数値の上昇傾向の継続は、３カ年平均値の上昇を大きくすることになっている。 </a:t>
          </a:r>
        </a:p>
        <a:p>
          <a:r>
            <a:rPr lang="ja-JP" altLang="ja-JP" sz="1000">
              <a:solidFill>
                <a:schemeClr val="dk1"/>
              </a:solidFill>
              <a:effectLst/>
              <a:latin typeface="+mn-lt"/>
              <a:ea typeface="+mn-ea"/>
              <a:cs typeface="+mn-cs"/>
            </a:rPr>
            <a:t>新市建設計画に基づき、合併特例債を活用して施設整備等を実施しており、公債費の増加は継続するものの、地方債残高の減少は着実に進んでおり、普通交付税の合併算定替の縮減後を見据えた計画的な財政運営の取り組みを継続して行っていく必要がある。 </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59944</xdr:rowOff>
    </xdr:from>
    <xdr:to>
      <xdr:col>81</xdr:col>
      <xdr:colOff>44450</xdr:colOff>
      <xdr:row>45</xdr:row>
      <xdr:rowOff>41910</xdr:rowOff>
    </xdr:to>
    <xdr:cxnSp macro="">
      <xdr:nvCxnSpPr>
        <xdr:cNvPr id="375" name="直線コネクタ 374"/>
        <xdr:cNvCxnSpPr/>
      </xdr:nvCxnSpPr>
      <xdr:spPr>
        <a:xfrm flipV="1">
          <a:off x="17018000" y="6232144"/>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6" name="公債費負担の状況最小値テキスト"/>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7" name="直線コネクタ 376"/>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146321</xdr:rowOff>
    </xdr:from>
    <xdr:ext cx="762000" cy="259045"/>
    <xdr:sp macro="" textlink="">
      <xdr:nvSpPr>
        <xdr:cNvPr id="378" name="公債費負担の状況最大値テキスト"/>
        <xdr:cNvSpPr txBox="1"/>
      </xdr:nvSpPr>
      <xdr:spPr>
        <a:xfrm>
          <a:off x="17106900" y="597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59944</xdr:rowOff>
    </xdr:from>
    <xdr:to>
      <xdr:col>81</xdr:col>
      <xdr:colOff>133350</xdr:colOff>
      <xdr:row>36</xdr:row>
      <xdr:rowOff>59944</xdr:rowOff>
    </xdr:to>
    <xdr:cxnSp macro="">
      <xdr:nvCxnSpPr>
        <xdr:cNvPr id="379" name="直線コネクタ 378"/>
        <xdr:cNvCxnSpPr/>
      </xdr:nvCxnSpPr>
      <xdr:spPr>
        <a:xfrm>
          <a:off x="16929100" y="623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83312</xdr:rowOff>
    </xdr:from>
    <xdr:to>
      <xdr:col>81</xdr:col>
      <xdr:colOff>44450</xdr:colOff>
      <xdr:row>42</xdr:row>
      <xdr:rowOff>121920</xdr:rowOff>
    </xdr:to>
    <xdr:cxnSp macro="">
      <xdr:nvCxnSpPr>
        <xdr:cNvPr id="380" name="直線コネクタ 379"/>
        <xdr:cNvCxnSpPr/>
      </xdr:nvCxnSpPr>
      <xdr:spPr>
        <a:xfrm>
          <a:off x="16179800" y="7284212"/>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121683</xdr:rowOff>
    </xdr:from>
    <xdr:ext cx="762000" cy="259045"/>
    <xdr:sp macro="" textlink="">
      <xdr:nvSpPr>
        <xdr:cNvPr id="381" name="公債費負担の状況平均値テキスト"/>
        <xdr:cNvSpPr txBox="1"/>
      </xdr:nvSpPr>
      <xdr:spPr>
        <a:xfrm>
          <a:off x="17106900" y="68082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105156</xdr:rowOff>
    </xdr:from>
    <xdr:to>
      <xdr:col>81</xdr:col>
      <xdr:colOff>95250</xdr:colOff>
      <xdr:row>41</xdr:row>
      <xdr:rowOff>35306</xdr:rowOff>
    </xdr:to>
    <xdr:sp macro="" textlink="">
      <xdr:nvSpPr>
        <xdr:cNvPr id="382" name="フローチャート: 判断 381"/>
        <xdr:cNvSpPr/>
      </xdr:nvSpPr>
      <xdr:spPr>
        <a:xfrm>
          <a:off x="16967200" y="696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25400</xdr:rowOff>
    </xdr:from>
    <xdr:to>
      <xdr:col>77</xdr:col>
      <xdr:colOff>44450</xdr:colOff>
      <xdr:row>42</xdr:row>
      <xdr:rowOff>83312</xdr:rowOff>
    </xdr:to>
    <xdr:cxnSp macro="">
      <xdr:nvCxnSpPr>
        <xdr:cNvPr id="383" name="直線コネクタ 382"/>
        <xdr:cNvCxnSpPr/>
      </xdr:nvCxnSpPr>
      <xdr:spPr>
        <a:xfrm>
          <a:off x="15290800" y="722630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4" name="フローチャート: 判断 383"/>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385" name="テキスト ボックス 384"/>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158242</xdr:rowOff>
    </xdr:from>
    <xdr:to>
      <xdr:col>72</xdr:col>
      <xdr:colOff>203200</xdr:colOff>
      <xdr:row>42</xdr:row>
      <xdr:rowOff>25400</xdr:rowOff>
    </xdr:to>
    <xdr:cxnSp macro="">
      <xdr:nvCxnSpPr>
        <xdr:cNvPr id="386" name="直線コネクタ 385"/>
        <xdr:cNvCxnSpPr/>
      </xdr:nvCxnSpPr>
      <xdr:spPr>
        <a:xfrm>
          <a:off x="14401800" y="718769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143764</xdr:rowOff>
    </xdr:from>
    <xdr:to>
      <xdr:col>73</xdr:col>
      <xdr:colOff>44450</xdr:colOff>
      <xdr:row>41</xdr:row>
      <xdr:rowOff>73914</xdr:rowOff>
    </xdr:to>
    <xdr:sp macro="" textlink="">
      <xdr:nvSpPr>
        <xdr:cNvPr id="387" name="フローチャート: 判断 386"/>
        <xdr:cNvSpPr/>
      </xdr:nvSpPr>
      <xdr:spPr>
        <a:xfrm>
          <a:off x="15240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84091</xdr:rowOff>
    </xdr:from>
    <xdr:ext cx="762000" cy="259045"/>
    <xdr:sp macro="" textlink="">
      <xdr:nvSpPr>
        <xdr:cNvPr id="388" name="テキスト ボックス 387"/>
        <xdr:cNvSpPr txBox="1"/>
      </xdr:nvSpPr>
      <xdr:spPr>
        <a:xfrm>
          <a:off x="14909800" y="677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158242</xdr:rowOff>
    </xdr:from>
    <xdr:to>
      <xdr:col>68</xdr:col>
      <xdr:colOff>152400</xdr:colOff>
      <xdr:row>42</xdr:row>
      <xdr:rowOff>6096</xdr:rowOff>
    </xdr:to>
    <xdr:cxnSp macro="">
      <xdr:nvCxnSpPr>
        <xdr:cNvPr id="389" name="直線コネクタ 388"/>
        <xdr:cNvCxnSpPr/>
      </xdr:nvCxnSpPr>
      <xdr:spPr>
        <a:xfrm flipV="1">
          <a:off x="13512800" y="718769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0" name="フローチャート: 判断 389"/>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91" name="テキスト ボックス 390"/>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92" name="フローチャート: 判断 391"/>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142003</xdr:rowOff>
    </xdr:from>
    <xdr:ext cx="762000" cy="259045"/>
    <xdr:sp macro="" textlink="">
      <xdr:nvSpPr>
        <xdr:cNvPr id="393" name="テキスト ボックス 392"/>
        <xdr:cNvSpPr txBox="1"/>
      </xdr:nvSpPr>
      <xdr:spPr>
        <a:xfrm>
          <a:off x="13131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71120</xdr:rowOff>
    </xdr:from>
    <xdr:to>
      <xdr:col>81</xdr:col>
      <xdr:colOff>95250</xdr:colOff>
      <xdr:row>43</xdr:row>
      <xdr:rowOff>1270</xdr:rowOff>
    </xdr:to>
    <xdr:sp macro="" textlink="">
      <xdr:nvSpPr>
        <xdr:cNvPr id="399" name="楕円 398"/>
        <xdr:cNvSpPr/>
      </xdr:nvSpPr>
      <xdr:spPr>
        <a:xfrm>
          <a:off x="169672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43197</xdr:rowOff>
    </xdr:from>
    <xdr:ext cx="762000" cy="259045"/>
    <xdr:sp macro="" textlink="">
      <xdr:nvSpPr>
        <xdr:cNvPr id="400" name="公債費負担の状況該当値テキスト"/>
        <xdr:cNvSpPr txBox="1"/>
      </xdr:nvSpPr>
      <xdr:spPr>
        <a:xfrm>
          <a:off x="17106900" y="724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32512</xdr:rowOff>
    </xdr:from>
    <xdr:to>
      <xdr:col>77</xdr:col>
      <xdr:colOff>95250</xdr:colOff>
      <xdr:row>42</xdr:row>
      <xdr:rowOff>134112</xdr:rowOff>
    </xdr:to>
    <xdr:sp macro="" textlink="">
      <xdr:nvSpPr>
        <xdr:cNvPr id="401" name="楕円 400"/>
        <xdr:cNvSpPr/>
      </xdr:nvSpPr>
      <xdr:spPr>
        <a:xfrm>
          <a:off x="161290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118889</xdr:rowOff>
    </xdr:from>
    <xdr:ext cx="736600" cy="259045"/>
    <xdr:sp macro="" textlink="">
      <xdr:nvSpPr>
        <xdr:cNvPr id="402" name="テキスト ボックス 401"/>
        <xdr:cNvSpPr txBox="1"/>
      </xdr:nvSpPr>
      <xdr:spPr>
        <a:xfrm>
          <a:off x="15798800" y="731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146050</xdr:rowOff>
    </xdr:from>
    <xdr:to>
      <xdr:col>73</xdr:col>
      <xdr:colOff>44450</xdr:colOff>
      <xdr:row>42</xdr:row>
      <xdr:rowOff>76200</xdr:rowOff>
    </xdr:to>
    <xdr:sp macro="" textlink="">
      <xdr:nvSpPr>
        <xdr:cNvPr id="403" name="楕円 402"/>
        <xdr:cNvSpPr/>
      </xdr:nvSpPr>
      <xdr:spPr>
        <a:xfrm>
          <a:off x="15240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404" name="テキスト ボックス 403"/>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107442</xdr:rowOff>
    </xdr:from>
    <xdr:to>
      <xdr:col>68</xdr:col>
      <xdr:colOff>203200</xdr:colOff>
      <xdr:row>42</xdr:row>
      <xdr:rowOff>37592</xdr:rowOff>
    </xdr:to>
    <xdr:sp macro="" textlink="">
      <xdr:nvSpPr>
        <xdr:cNvPr id="405" name="楕円 404"/>
        <xdr:cNvSpPr/>
      </xdr:nvSpPr>
      <xdr:spPr>
        <a:xfrm>
          <a:off x="14351000" y="71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22369</xdr:rowOff>
    </xdr:from>
    <xdr:ext cx="762000" cy="259045"/>
    <xdr:sp macro="" textlink="">
      <xdr:nvSpPr>
        <xdr:cNvPr id="406" name="テキスト ボックス 405"/>
        <xdr:cNvSpPr txBox="1"/>
      </xdr:nvSpPr>
      <xdr:spPr>
        <a:xfrm>
          <a:off x="14020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126746</xdr:rowOff>
    </xdr:from>
    <xdr:to>
      <xdr:col>64</xdr:col>
      <xdr:colOff>152400</xdr:colOff>
      <xdr:row>42</xdr:row>
      <xdr:rowOff>56896</xdr:rowOff>
    </xdr:to>
    <xdr:sp macro="" textlink="">
      <xdr:nvSpPr>
        <xdr:cNvPr id="407" name="楕円 406"/>
        <xdr:cNvSpPr/>
      </xdr:nvSpPr>
      <xdr:spPr>
        <a:xfrm>
          <a:off x="134620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41673</xdr:rowOff>
    </xdr:from>
    <xdr:ext cx="762000" cy="259045"/>
    <xdr:sp macro="" textlink="">
      <xdr:nvSpPr>
        <xdr:cNvPr id="408" name="テキスト ボックス 407"/>
        <xdr:cNvSpPr txBox="1"/>
      </xdr:nvSpPr>
      <xdr:spPr>
        <a:xfrm>
          <a:off x="13131800" y="724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50">
              <a:solidFill>
                <a:schemeClr val="dk1"/>
              </a:solidFill>
              <a:effectLst/>
              <a:latin typeface="+mn-lt"/>
              <a:ea typeface="+mn-ea"/>
              <a:cs typeface="+mn-cs"/>
            </a:rPr>
            <a:t>前年度と比較して５．８％低下したものの、類似団体平均を１６．９％上回っている。</a:t>
          </a:r>
        </a:p>
        <a:p>
          <a:r>
            <a:rPr lang="ja-JP" altLang="ja-JP" sz="1050">
              <a:solidFill>
                <a:schemeClr val="dk1"/>
              </a:solidFill>
              <a:effectLst/>
              <a:latin typeface="+mn-lt"/>
              <a:ea typeface="+mn-ea"/>
              <a:cs typeface="+mn-cs"/>
            </a:rPr>
            <a:t>財政調整基金残高の減少などにより充当可能財源等は減少しているが、地方債現在高の減少も継続しているため、差引の将来負担額が減少し、将来負担比率は低下した。類似団体平均を上回っていることについては、新市建設計画に基づき、合併特例債を活用して積極的に施設整備等を実施してきたため、地方債残高が類似団体と比較して大きいことが主な要因と推定される。市債発行の抑制に努めるとともに、適切な償還計画により、慎重に財政運営を行っていく必要がある。 </a:t>
          </a:r>
          <a:endParaRPr lang="en-US" altLang="ja-JP" sz="1050">
            <a:solidFill>
              <a:schemeClr val="dk1"/>
            </a:solidFill>
            <a:effectLst/>
            <a:latin typeface="+mn-lt"/>
            <a:ea typeface="+mn-ea"/>
            <a:cs typeface="+mn-cs"/>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53219</xdr:rowOff>
    </xdr:to>
    <xdr:cxnSp macro="">
      <xdr:nvCxnSpPr>
        <xdr:cNvPr id="439" name="直線コネクタ 438"/>
        <xdr:cNvCxnSpPr/>
      </xdr:nvCxnSpPr>
      <xdr:spPr>
        <a:xfrm flipV="1">
          <a:off x="17018000" y="2313214"/>
          <a:ext cx="0" cy="16833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25296</xdr:rowOff>
    </xdr:from>
    <xdr:ext cx="762000" cy="259045"/>
    <xdr:sp macro="" textlink="">
      <xdr:nvSpPr>
        <xdr:cNvPr id="440" name="将来負担の状況最小値テキスト"/>
        <xdr:cNvSpPr txBox="1"/>
      </xdr:nvSpPr>
      <xdr:spPr>
        <a:xfrm>
          <a:off x="17106900" y="3968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53219</xdr:rowOff>
    </xdr:from>
    <xdr:to>
      <xdr:col>81</xdr:col>
      <xdr:colOff>133350</xdr:colOff>
      <xdr:row>23</xdr:row>
      <xdr:rowOff>53219</xdr:rowOff>
    </xdr:to>
    <xdr:cxnSp macro="">
      <xdr:nvCxnSpPr>
        <xdr:cNvPr id="441" name="直線コネクタ 440"/>
        <xdr:cNvCxnSpPr/>
      </xdr:nvCxnSpPr>
      <xdr:spPr>
        <a:xfrm>
          <a:off x="16929100" y="399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56062</xdr:rowOff>
    </xdr:from>
    <xdr:to>
      <xdr:col>81</xdr:col>
      <xdr:colOff>44450</xdr:colOff>
      <xdr:row>16</xdr:row>
      <xdr:rowOff>122706</xdr:rowOff>
    </xdr:to>
    <xdr:cxnSp macro="">
      <xdr:nvCxnSpPr>
        <xdr:cNvPr id="444" name="直線コネクタ 443"/>
        <xdr:cNvCxnSpPr/>
      </xdr:nvCxnSpPr>
      <xdr:spPr>
        <a:xfrm flipV="1">
          <a:off x="16179800" y="2799262"/>
          <a:ext cx="838200" cy="6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170499</xdr:rowOff>
    </xdr:from>
    <xdr:ext cx="762000" cy="259045"/>
    <xdr:sp macro="" textlink="">
      <xdr:nvSpPr>
        <xdr:cNvPr id="445" name="将来負担の状況平均値テキスト"/>
        <xdr:cNvSpPr txBox="1"/>
      </xdr:nvSpPr>
      <xdr:spPr>
        <a:xfrm>
          <a:off x="17106900" y="2399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153972</xdr:rowOff>
    </xdr:from>
    <xdr:to>
      <xdr:col>81</xdr:col>
      <xdr:colOff>95250</xdr:colOff>
      <xdr:row>15</xdr:row>
      <xdr:rowOff>84122</xdr:rowOff>
    </xdr:to>
    <xdr:sp macro="" textlink="">
      <xdr:nvSpPr>
        <xdr:cNvPr id="446" name="フローチャート: 判断 445"/>
        <xdr:cNvSpPr/>
      </xdr:nvSpPr>
      <xdr:spPr>
        <a:xfrm>
          <a:off x="169672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100874</xdr:rowOff>
    </xdr:from>
    <xdr:to>
      <xdr:col>77</xdr:col>
      <xdr:colOff>44450</xdr:colOff>
      <xdr:row>16</xdr:row>
      <xdr:rowOff>122706</xdr:rowOff>
    </xdr:to>
    <xdr:cxnSp macro="">
      <xdr:nvCxnSpPr>
        <xdr:cNvPr id="447" name="直線コネクタ 446"/>
        <xdr:cNvCxnSpPr/>
      </xdr:nvCxnSpPr>
      <xdr:spPr>
        <a:xfrm>
          <a:off x="15290800" y="2844074"/>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37677</xdr:rowOff>
    </xdr:from>
    <xdr:to>
      <xdr:col>77</xdr:col>
      <xdr:colOff>95250</xdr:colOff>
      <xdr:row>15</xdr:row>
      <xdr:rowOff>139277</xdr:rowOff>
    </xdr:to>
    <xdr:sp macro="" textlink="">
      <xdr:nvSpPr>
        <xdr:cNvPr id="448" name="フローチャート: 判断 447"/>
        <xdr:cNvSpPr/>
      </xdr:nvSpPr>
      <xdr:spPr>
        <a:xfrm>
          <a:off x="16129000" y="26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149454</xdr:rowOff>
    </xdr:from>
    <xdr:ext cx="736600" cy="259045"/>
    <xdr:sp macro="" textlink="">
      <xdr:nvSpPr>
        <xdr:cNvPr id="449" name="テキスト ボックス 448"/>
        <xdr:cNvSpPr txBox="1"/>
      </xdr:nvSpPr>
      <xdr:spPr>
        <a:xfrm>
          <a:off x="15798800" y="2378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100874</xdr:rowOff>
    </xdr:from>
    <xdr:to>
      <xdr:col>72</xdr:col>
      <xdr:colOff>203200</xdr:colOff>
      <xdr:row>17</xdr:row>
      <xdr:rowOff>44329</xdr:rowOff>
    </xdr:to>
    <xdr:cxnSp macro="">
      <xdr:nvCxnSpPr>
        <xdr:cNvPr id="450" name="直線コネクタ 449"/>
        <xdr:cNvCxnSpPr/>
      </xdr:nvCxnSpPr>
      <xdr:spPr>
        <a:xfrm flipV="1">
          <a:off x="14401800" y="2844074"/>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64105</xdr:rowOff>
    </xdr:from>
    <xdr:to>
      <xdr:col>73</xdr:col>
      <xdr:colOff>44450</xdr:colOff>
      <xdr:row>15</xdr:row>
      <xdr:rowOff>165705</xdr:rowOff>
    </xdr:to>
    <xdr:sp macro="" textlink="">
      <xdr:nvSpPr>
        <xdr:cNvPr id="451" name="フローチャート: 判断 450"/>
        <xdr:cNvSpPr/>
      </xdr:nvSpPr>
      <xdr:spPr>
        <a:xfrm>
          <a:off x="15240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4432</xdr:rowOff>
    </xdr:from>
    <xdr:ext cx="762000" cy="259045"/>
    <xdr:sp macro="" textlink="">
      <xdr:nvSpPr>
        <xdr:cNvPr id="452" name="テキスト ボックス 451"/>
        <xdr:cNvSpPr txBox="1"/>
      </xdr:nvSpPr>
      <xdr:spPr>
        <a:xfrm>
          <a:off x="14909800" y="2404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44329</xdr:rowOff>
    </xdr:from>
    <xdr:to>
      <xdr:col>68</xdr:col>
      <xdr:colOff>152400</xdr:colOff>
      <xdr:row>17</xdr:row>
      <xdr:rowOff>144296</xdr:rowOff>
    </xdr:to>
    <xdr:cxnSp macro="">
      <xdr:nvCxnSpPr>
        <xdr:cNvPr id="453" name="直線コネクタ 452"/>
        <xdr:cNvCxnSpPr/>
      </xdr:nvCxnSpPr>
      <xdr:spPr>
        <a:xfrm flipV="1">
          <a:off x="13512800" y="2958979"/>
          <a:ext cx="889000" cy="9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138793</xdr:rowOff>
    </xdr:from>
    <xdr:to>
      <xdr:col>68</xdr:col>
      <xdr:colOff>203200</xdr:colOff>
      <xdr:row>16</xdr:row>
      <xdr:rowOff>68943</xdr:rowOff>
    </xdr:to>
    <xdr:sp macro="" textlink="">
      <xdr:nvSpPr>
        <xdr:cNvPr id="454" name="フローチャート: 判断 453"/>
        <xdr:cNvSpPr/>
      </xdr:nvSpPr>
      <xdr:spPr>
        <a:xfrm>
          <a:off x="14351000" y="271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79120</xdr:rowOff>
    </xdr:from>
    <xdr:ext cx="762000" cy="259045"/>
    <xdr:sp macro="" textlink="">
      <xdr:nvSpPr>
        <xdr:cNvPr id="455" name="テキスト ボックス 454"/>
        <xdr:cNvSpPr txBox="1"/>
      </xdr:nvSpPr>
      <xdr:spPr>
        <a:xfrm>
          <a:off x="14020800" y="247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46627</xdr:rowOff>
    </xdr:from>
    <xdr:to>
      <xdr:col>64</xdr:col>
      <xdr:colOff>152400</xdr:colOff>
      <xdr:row>16</xdr:row>
      <xdr:rowOff>148227</xdr:rowOff>
    </xdr:to>
    <xdr:sp macro="" textlink="">
      <xdr:nvSpPr>
        <xdr:cNvPr id="456" name="フローチャート: 判断 455"/>
        <xdr:cNvSpPr/>
      </xdr:nvSpPr>
      <xdr:spPr>
        <a:xfrm>
          <a:off x="13462000" y="278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158404</xdr:rowOff>
    </xdr:from>
    <xdr:ext cx="762000" cy="259045"/>
    <xdr:sp macro="" textlink="">
      <xdr:nvSpPr>
        <xdr:cNvPr id="457" name="テキスト ボックス 456"/>
        <xdr:cNvSpPr txBox="1"/>
      </xdr:nvSpPr>
      <xdr:spPr>
        <a:xfrm>
          <a:off x="13131800" y="2558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5262</xdr:rowOff>
    </xdr:from>
    <xdr:to>
      <xdr:col>81</xdr:col>
      <xdr:colOff>95250</xdr:colOff>
      <xdr:row>16</xdr:row>
      <xdr:rowOff>106862</xdr:rowOff>
    </xdr:to>
    <xdr:sp macro="" textlink="">
      <xdr:nvSpPr>
        <xdr:cNvPr id="463" name="楕円 462"/>
        <xdr:cNvSpPr/>
      </xdr:nvSpPr>
      <xdr:spPr>
        <a:xfrm>
          <a:off x="16967200" y="274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148789</xdr:rowOff>
    </xdr:from>
    <xdr:ext cx="762000" cy="259045"/>
    <xdr:sp macro="" textlink="">
      <xdr:nvSpPr>
        <xdr:cNvPr id="464" name="将来負担の状況該当値テキスト"/>
        <xdr:cNvSpPr txBox="1"/>
      </xdr:nvSpPr>
      <xdr:spPr>
        <a:xfrm>
          <a:off x="17106900" y="272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71906</xdr:rowOff>
    </xdr:from>
    <xdr:to>
      <xdr:col>77</xdr:col>
      <xdr:colOff>95250</xdr:colOff>
      <xdr:row>17</xdr:row>
      <xdr:rowOff>2056</xdr:rowOff>
    </xdr:to>
    <xdr:sp macro="" textlink="">
      <xdr:nvSpPr>
        <xdr:cNvPr id="465" name="楕円 464"/>
        <xdr:cNvSpPr/>
      </xdr:nvSpPr>
      <xdr:spPr>
        <a:xfrm>
          <a:off x="16129000" y="281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158283</xdr:rowOff>
    </xdr:from>
    <xdr:ext cx="736600" cy="259045"/>
    <xdr:sp macro="" textlink="">
      <xdr:nvSpPr>
        <xdr:cNvPr id="466" name="テキスト ボックス 465"/>
        <xdr:cNvSpPr txBox="1"/>
      </xdr:nvSpPr>
      <xdr:spPr>
        <a:xfrm>
          <a:off x="15798800" y="2901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50074</xdr:rowOff>
    </xdr:from>
    <xdr:to>
      <xdr:col>73</xdr:col>
      <xdr:colOff>44450</xdr:colOff>
      <xdr:row>16</xdr:row>
      <xdr:rowOff>151674</xdr:rowOff>
    </xdr:to>
    <xdr:sp macro="" textlink="">
      <xdr:nvSpPr>
        <xdr:cNvPr id="467" name="楕円 466"/>
        <xdr:cNvSpPr/>
      </xdr:nvSpPr>
      <xdr:spPr>
        <a:xfrm>
          <a:off x="15240000" y="279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136451</xdr:rowOff>
    </xdr:from>
    <xdr:ext cx="762000" cy="259045"/>
    <xdr:sp macro="" textlink="">
      <xdr:nvSpPr>
        <xdr:cNvPr id="468" name="テキスト ボックス 467"/>
        <xdr:cNvSpPr txBox="1"/>
      </xdr:nvSpPr>
      <xdr:spPr>
        <a:xfrm>
          <a:off x="14909800" y="2879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164979</xdr:rowOff>
    </xdr:from>
    <xdr:to>
      <xdr:col>68</xdr:col>
      <xdr:colOff>203200</xdr:colOff>
      <xdr:row>17</xdr:row>
      <xdr:rowOff>95129</xdr:rowOff>
    </xdr:to>
    <xdr:sp macro="" textlink="">
      <xdr:nvSpPr>
        <xdr:cNvPr id="469" name="楕円 468"/>
        <xdr:cNvSpPr/>
      </xdr:nvSpPr>
      <xdr:spPr>
        <a:xfrm>
          <a:off x="14351000" y="290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79906</xdr:rowOff>
    </xdr:from>
    <xdr:ext cx="762000" cy="259045"/>
    <xdr:sp macro="" textlink="">
      <xdr:nvSpPr>
        <xdr:cNvPr id="470" name="テキスト ボックス 469"/>
        <xdr:cNvSpPr txBox="1"/>
      </xdr:nvSpPr>
      <xdr:spPr>
        <a:xfrm>
          <a:off x="14020800" y="2994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93496</xdr:rowOff>
    </xdr:from>
    <xdr:to>
      <xdr:col>64</xdr:col>
      <xdr:colOff>152400</xdr:colOff>
      <xdr:row>18</xdr:row>
      <xdr:rowOff>23646</xdr:rowOff>
    </xdr:to>
    <xdr:sp macro="" textlink="">
      <xdr:nvSpPr>
        <xdr:cNvPr id="471" name="楕円 470"/>
        <xdr:cNvSpPr/>
      </xdr:nvSpPr>
      <xdr:spPr>
        <a:xfrm>
          <a:off x="13462000" y="300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8423</xdr:rowOff>
    </xdr:from>
    <xdr:ext cx="762000" cy="259045"/>
    <xdr:sp macro="" textlink="">
      <xdr:nvSpPr>
        <xdr:cNvPr id="472" name="テキスト ボックス 471"/>
        <xdr:cNvSpPr txBox="1"/>
      </xdr:nvSpPr>
      <xdr:spPr>
        <a:xfrm>
          <a:off x="13131800" y="3094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三重県志摩市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50,222
49,904
178.95
25,819,521
25,156,523
643,379
16,718,564
28,847,407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42.3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00">
              <a:solidFill>
                <a:schemeClr val="dk1"/>
              </a:solidFill>
              <a:effectLst/>
              <a:latin typeface="+mn-lt"/>
              <a:ea typeface="+mn-ea"/>
              <a:cs typeface="+mn-cs"/>
            </a:rPr>
            <a:t>類似団体との比較においては、人件費に係る経常収支比率は同程度となっている。しかしながら消防業務やし尿処理業務など一部事務組合等で行っているため、一部事務組合の人件費分</a:t>
          </a:r>
          <a:r>
            <a:rPr lang="ja-JP" altLang="en-US" sz="1000">
              <a:solidFill>
                <a:schemeClr val="dk1"/>
              </a:solidFill>
              <a:effectLst/>
              <a:latin typeface="+mn-lt"/>
              <a:ea typeface="+mn-ea"/>
              <a:cs typeface="+mn-cs"/>
            </a:rPr>
            <a:t>に</a:t>
          </a:r>
          <a:r>
            <a:rPr lang="ja-JP" altLang="ja-JP" sz="1000">
              <a:solidFill>
                <a:schemeClr val="dk1"/>
              </a:solidFill>
              <a:effectLst/>
              <a:latin typeface="+mn-lt"/>
              <a:ea typeface="+mn-ea"/>
              <a:cs typeface="+mn-cs"/>
            </a:rPr>
            <a:t>充てる負担金や、公営企業会計の人件費に充てる繰出金といった人件費に準ずる費用を合計した場合の人口一人当たり歳出決算額は類似団体平均を大きく上回っている。 </a:t>
          </a:r>
        </a:p>
        <a:p>
          <a:r>
            <a:rPr lang="ja-JP" altLang="ja-JP" sz="1000">
              <a:solidFill>
                <a:schemeClr val="dk1"/>
              </a:solidFill>
              <a:effectLst/>
              <a:latin typeface="+mn-lt"/>
              <a:ea typeface="+mn-ea"/>
              <a:cs typeface="+mn-cs"/>
            </a:rPr>
            <a:t>定員適正化計画に基づき職員削減を進めており、人件費は減少傾向にあるが、その減少幅は縮小傾向にあるため、抜本的な対策が必要な段階に差しかかっている。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107950</xdr:rowOff>
    </xdr:from>
    <xdr:to>
      <xdr:col>24</xdr:col>
      <xdr:colOff>25400</xdr:colOff>
      <xdr:row>41</xdr:row>
      <xdr:rowOff>31750</xdr:rowOff>
    </xdr:to>
    <xdr:cxnSp macro="">
      <xdr:nvCxnSpPr>
        <xdr:cNvPr id="61" name="直線コネクタ 60"/>
        <xdr:cNvCxnSpPr/>
      </xdr:nvCxnSpPr>
      <xdr:spPr>
        <a:xfrm flipV="1">
          <a:off x="4826000" y="57658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22877</xdr:rowOff>
    </xdr:from>
    <xdr:ext cx="762000" cy="259045"/>
    <xdr:sp macro="" textlink="">
      <xdr:nvSpPr>
        <xdr:cNvPr id="64" name="人件費最大値テキスト"/>
        <xdr:cNvSpPr txBox="1"/>
      </xdr:nvSpPr>
      <xdr:spPr>
        <a:xfrm>
          <a:off x="49149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107950</xdr:rowOff>
    </xdr:from>
    <xdr:to>
      <xdr:col>24</xdr:col>
      <xdr:colOff>114300</xdr:colOff>
      <xdr:row>33</xdr:row>
      <xdr:rowOff>107950</xdr:rowOff>
    </xdr:to>
    <xdr:cxnSp macro="">
      <xdr:nvCxnSpPr>
        <xdr:cNvPr id="65" name="直線コネクタ 64"/>
        <xdr:cNvCxnSpPr/>
      </xdr:nvCxnSpPr>
      <xdr:spPr>
        <a:xfrm>
          <a:off x="47371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81280</xdr:rowOff>
    </xdr:from>
    <xdr:to>
      <xdr:col>24</xdr:col>
      <xdr:colOff>25400</xdr:colOff>
      <xdr:row>36</xdr:row>
      <xdr:rowOff>81280</xdr:rowOff>
    </xdr:to>
    <xdr:cxnSp macro="">
      <xdr:nvCxnSpPr>
        <xdr:cNvPr id="66" name="直線コネクタ 65"/>
        <xdr:cNvCxnSpPr/>
      </xdr:nvCxnSpPr>
      <xdr:spPr>
        <a:xfrm>
          <a:off x="3987800" y="62534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40657</xdr:rowOff>
    </xdr:from>
    <xdr:ext cx="762000" cy="259045"/>
    <xdr:sp macro="" textlink="">
      <xdr:nvSpPr>
        <xdr:cNvPr id="67" name="人件費平均値テキスト"/>
        <xdr:cNvSpPr txBox="1"/>
      </xdr:nvSpPr>
      <xdr:spPr>
        <a:xfrm>
          <a:off x="4914900" y="6212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66040</xdr:rowOff>
    </xdr:from>
    <xdr:to>
      <xdr:col>19</xdr:col>
      <xdr:colOff>187325</xdr:colOff>
      <xdr:row>36</xdr:row>
      <xdr:rowOff>81280</xdr:rowOff>
    </xdr:to>
    <xdr:cxnSp macro="">
      <xdr:nvCxnSpPr>
        <xdr:cNvPr id="69" name="直線コネクタ 68"/>
        <xdr:cNvCxnSpPr/>
      </xdr:nvCxnSpPr>
      <xdr:spPr>
        <a:xfrm>
          <a:off x="3098800" y="62382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53340</xdr:rowOff>
    </xdr:from>
    <xdr:to>
      <xdr:col>20</xdr:col>
      <xdr:colOff>38100</xdr:colOff>
      <xdr:row>36</xdr:row>
      <xdr:rowOff>154940</xdr:rowOff>
    </xdr:to>
    <xdr:sp macro="" textlink="">
      <xdr:nvSpPr>
        <xdr:cNvPr id="70" name="フローチャート: 判断 69"/>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139717</xdr:rowOff>
    </xdr:from>
    <xdr:ext cx="736600" cy="259045"/>
    <xdr:sp macro="" textlink="">
      <xdr:nvSpPr>
        <xdr:cNvPr id="71" name="テキスト ボックス 70"/>
        <xdr:cNvSpPr txBox="1"/>
      </xdr:nvSpPr>
      <xdr:spPr>
        <a:xfrm>
          <a:off x="3606800" y="631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66040</xdr:rowOff>
    </xdr:from>
    <xdr:to>
      <xdr:col>15</xdr:col>
      <xdr:colOff>98425</xdr:colOff>
      <xdr:row>36</xdr:row>
      <xdr:rowOff>88900</xdr:rowOff>
    </xdr:to>
    <xdr:cxnSp macro="">
      <xdr:nvCxnSpPr>
        <xdr:cNvPr id="72" name="直線コネクタ 71"/>
        <xdr:cNvCxnSpPr/>
      </xdr:nvCxnSpPr>
      <xdr:spPr>
        <a:xfrm flipV="1">
          <a:off x="2209800" y="62382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88900</xdr:rowOff>
    </xdr:from>
    <xdr:to>
      <xdr:col>11</xdr:col>
      <xdr:colOff>9525</xdr:colOff>
      <xdr:row>36</xdr:row>
      <xdr:rowOff>157480</xdr:rowOff>
    </xdr:to>
    <xdr:cxnSp macro="">
      <xdr:nvCxnSpPr>
        <xdr:cNvPr id="75" name="直線コネクタ 74"/>
        <xdr:cNvCxnSpPr/>
      </xdr:nvCxnSpPr>
      <xdr:spPr>
        <a:xfrm flipV="1">
          <a:off x="1320800" y="62611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147337</xdr:rowOff>
    </xdr:from>
    <xdr:ext cx="762000" cy="259045"/>
    <xdr:sp macro="" textlink="">
      <xdr:nvSpPr>
        <xdr:cNvPr id="77" name="テキスト ボックス 76"/>
        <xdr:cNvSpPr txBox="1"/>
      </xdr:nvSpPr>
      <xdr:spPr>
        <a:xfrm>
          <a:off x="1828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79" name="テキスト ボックス 78"/>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30480</xdr:rowOff>
    </xdr:from>
    <xdr:to>
      <xdr:col>24</xdr:col>
      <xdr:colOff>76200</xdr:colOff>
      <xdr:row>36</xdr:row>
      <xdr:rowOff>132080</xdr:rowOff>
    </xdr:to>
    <xdr:sp macro="" textlink="">
      <xdr:nvSpPr>
        <xdr:cNvPr id="85" name="楕円 84"/>
        <xdr:cNvSpPr/>
      </xdr:nvSpPr>
      <xdr:spPr>
        <a:xfrm>
          <a:off x="4775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47007</xdr:rowOff>
    </xdr:from>
    <xdr:ext cx="762000" cy="259045"/>
    <xdr:sp macro="" textlink="">
      <xdr:nvSpPr>
        <xdr:cNvPr id="86" name="人件費該当値テキスト"/>
        <xdr:cNvSpPr txBox="1"/>
      </xdr:nvSpPr>
      <xdr:spPr>
        <a:xfrm>
          <a:off x="4914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30480</xdr:rowOff>
    </xdr:from>
    <xdr:to>
      <xdr:col>20</xdr:col>
      <xdr:colOff>38100</xdr:colOff>
      <xdr:row>36</xdr:row>
      <xdr:rowOff>132080</xdr:rowOff>
    </xdr:to>
    <xdr:sp macro="" textlink="">
      <xdr:nvSpPr>
        <xdr:cNvPr id="87" name="楕円 86"/>
        <xdr:cNvSpPr/>
      </xdr:nvSpPr>
      <xdr:spPr>
        <a:xfrm>
          <a:off x="3937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142257</xdr:rowOff>
    </xdr:from>
    <xdr:ext cx="736600" cy="259045"/>
    <xdr:sp macro="" textlink="">
      <xdr:nvSpPr>
        <xdr:cNvPr id="88" name="テキスト ボックス 87"/>
        <xdr:cNvSpPr txBox="1"/>
      </xdr:nvSpPr>
      <xdr:spPr>
        <a:xfrm>
          <a:off x="3606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15240</xdr:rowOff>
    </xdr:from>
    <xdr:to>
      <xdr:col>15</xdr:col>
      <xdr:colOff>149225</xdr:colOff>
      <xdr:row>36</xdr:row>
      <xdr:rowOff>116840</xdr:rowOff>
    </xdr:to>
    <xdr:sp macro="" textlink="">
      <xdr:nvSpPr>
        <xdr:cNvPr id="89" name="楕円 88"/>
        <xdr:cNvSpPr/>
      </xdr:nvSpPr>
      <xdr:spPr>
        <a:xfrm>
          <a:off x="3048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127017</xdr:rowOff>
    </xdr:from>
    <xdr:ext cx="762000" cy="259045"/>
    <xdr:sp macro="" textlink="">
      <xdr:nvSpPr>
        <xdr:cNvPr id="90" name="テキスト ボックス 89"/>
        <xdr:cNvSpPr txBox="1"/>
      </xdr:nvSpPr>
      <xdr:spPr>
        <a:xfrm>
          <a:off x="2717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38100</xdr:rowOff>
    </xdr:from>
    <xdr:to>
      <xdr:col>11</xdr:col>
      <xdr:colOff>60325</xdr:colOff>
      <xdr:row>36</xdr:row>
      <xdr:rowOff>139700</xdr:rowOff>
    </xdr:to>
    <xdr:sp macro="" textlink="">
      <xdr:nvSpPr>
        <xdr:cNvPr id="91" name="楕円 90"/>
        <xdr:cNvSpPr/>
      </xdr:nvSpPr>
      <xdr:spPr>
        <a:xfrm>
          <a:off x="2159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92" name="テキスト ボックス 91"/>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93" name="楕円 92"/>
        <xdr:cNvSpPr/>
      </xdr:nvSpPr>
      <xdr:spPr>
        <a:xfrm>
          <a:off x="1270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47007</xdr:rowOff>
    </xdr:from>
    <xdr:ext cx="762000" cy="259045"/>
    <xdr:sp macro="" textlink="">
      <xdr:nvSpPr>
        <xdr:cNvPr id="94" name="テキスト ボックス 93"/>
        <xdr:cNvSpPr txBox="1"/>
      </xdr:nvSpPr>
      <xdr:spPr>
        <a:xfrm>
          <a:off x="939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物件費に係る経常収支比率は対前年度で０．６％上昇したが、類似団体平均を３．５％下回っているものの、傾向としては高止まりの状況にあり、類似団体平均との比較では賃金が多い特徴があるため、施設の統廃合など、行政改革により一層の経費削減を図る必要がある。また施設統合に伴う用途廃止施設の除却を計画的に実施していくため、物件費の増加要因として注視しておく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35560</xdr:rowOff>
    </xdr:from>
    <xdr:to>
      <xdr:col>82</xdr:col>
      <xdr:colOff>107950</xdr:colOff>
      <xdr:row>21</xdr:row>
      <xdr:rowOff>153670</xdr:rowOff>
    </xdr:to>
    <xdr:cxnSp macro="">
      <xdr:nvCxnSpPr>
        <xdr:cNvPr id="122" name="直線コネクタ 121"/>
        <xdr:cNvCxnSpPr/>
      </xdr:nvCxnSpPr>
      <xdr:spPr>
        <a:xfrm flipV="1">
          <a:off x="16510000" y="24358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125747</xdr:rowOff>
    </xdr:from>
    <xdr:ext cx="762000" cy="259045"/>
    <xdr:sp macro="" textlink="">
      <xdr:nvSpPr>
        <xdr:cNvPr id="123" name="物件費最小値テキスト"/>
        <xdr:cNvSpPr txBox="1"/>
      </xdr:nvSpPr>
      <xdr:spPr>
        <a:xfrm>
          <a:off x="16598900" y="372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153670</xdr:rowOff>
    </xdr:from>
    <xdr:to>
      <xdr:col>82</xdr:col>
      <xdr:colOff>196850</xdr:colOff>
      <xdr:row>21</xdr:row>
      <xdr:rowOff>153670</xdr:rowOff>
    </xdr:to>
    <xdr:cxnSp macro="">
      <xdr:nvCxnSpPr>
        <xdr:cNvPr id="124" name="直線コネクタ 123"/>
        <xdr:cNvCxnSpPr/>
      </xdr:nvCxnSpPr>
      <xdr:spPr>
        <a:xfrm>
          <a:off x="16421100" y="375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121937</xdr:rowOff>
    </xdr:from>
    <xdr:ext cx="762000" cy="259045"/>
    <xdr:sp macro="" textlink="">
      <xdr:nvSpPr>
        <xdr:cNvPr id="125" name="物件費最大値テキスト"/>
        <xdr:cNvSpPr txBox="1"/>
      </xdr:nvSpPr>
      <xdr:spPr>
        <a:xfrm>
          <a:off x="16598900" y="217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35560</xdr:rowOff>
    </xdr:from>
    <xdr:to>
      <xdr:col>82</xdr:col>
      <xdr:colOff>196850</xdr:colOff>
      <xdr:row>14</xdr:row>
      <xdr:rowOff>35560</xdr:rowOff>
    </xdr:to>
    <xdr:cxnSp macro="">
      <xdr:nvCxnSpPr>
        <xdr:cNvPr id="126" name="直線コネクタ 125"/>
        <xdr:cNvCxnSpPr/>
      </xdr:nvCxnSpPr>
      <xdr:spPr>
        <a:xfrm>
          <a:off x="16421100" y="243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62230</xdr:rowOff>
    </xdr:from>
    <xdr:to>
      <xdr:col>82</xdr:col>
      <xdr:colOff>107950</xdr:colOff>
      <xdr:row>15</xdr:row>
      <xdr:rowOff>107950</xdr:rowOff>
    </xdr:to>
    <xdr:cxnSp macro="">
      <xdr:nvCxnSpPr>
        <xdr:cNvPr id="127" name="直線コネクタ 126"/>
        <xdr:cNvCxnSpPr/>
      </xdr:nvCxnSpPr>
      <xdr:spPr>
        <a:xfrm>
          <a:off x="15671800" y="26339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28" name="物件費平均値テキスト"/>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62230</xdr:rowOff>
    </xdr:from>
    <xdr:to>
      <xdr:col>78</xdr:col>
      <xdr:colOff>69850</xdr:colOff>
      <xdr:row>15</xdr:row>
      <xdr:rowOff>77470</xdr:rowOff>
    </xdr:to>
    <xdr:cxnSp macro="">
      <xdr:nvCxnSpPr>
        <xdr:cNvPr id="130" name="直線コネクタ 129"/>
        <xdr:cNvCxnSpPr/>
      </xdr:nvCxnSpPr>
      <xdr:spPr>
        <a:xfrm flipV="1">
          <a:off x="14782800" y="26339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1" name="フローチャート: 判断 130"/>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44467</xdr:rowOff>
    </xdr:from>
    <xdr:ext cx="736600" cy="259045"/>
    <xdr:sp macro="" textlink="">
      <xdr:nvSpPr>
        <xdr:cNvPr id="132" name="テキスト ボックス 131"/>
        <xdr:cNvSpPr txBox="1"/>
      </xdr:nvSpPr>
      <xdr:spPr>
        <a:xfrm>
          <a:off x="15290800" y="295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69850</xdr:rowOff>
    </xdr:from>
    <xdr:to>
      <xdr:col>73</xdr:col>
      <xdr:colOff>180975</xdr:colOff>
      <xdr:row>15</xdr:row>
      <xdr:rowOff>77470</xdr:rowOff>
    </xdr:to>
    <xdr:cxnSp macro="">
      <xdr:nvCxnSpPr>
        <xdr:cNvPr id="133" name="直線コネクタ 132"/>
        <xdr:cNvCxnSpPr/>
      </xdr:nvCxnSpPr>
      <xdr:spPr>
        <a:xfrm>
          <a:off x="13893800" y="2641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106680</xdr:rowOff>
    </xdr:from>
    <xdr:to>
      <xdr:col>74</xdr:col>
      <xdr:colOff>31750</xdr:colOff>
      <xdr:row>17</xdr:row>
      <xdr:rowOff>36830</xdr:rowOff>
    </xdr:to>
    <xdr:sp macro="" textlink="">
      <xdr:nvSpPr>
        <xdr:cNvPr id="134" name="フローチャート: 判断 133"/>
        <xdr:cNvSpPr/>
      </xdr:nvSpPr>
      <xdr:spPr>
        <a:xfrm>
          <a:off x="14732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21607</xdr:rowOff>
    </xdr:from>
    <xdr:ext cx="762000" cy="259045"/>
    <xdr:sp macro="" textlink="">
      <xdr:nvSpPr>
        <xdr:cNvPr id="135" name="テキスト ボックス 134"/>
        <xdr:cNvSpPr txBox="1"/>
      </xdr:nvSpPr>
      <xdr:spPr>
        <a:xfrm>
          <a:off x="14401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69850</xdr:rowOff>
    </xdr:from>
    <xdr:to>
      <xdr:col>69</xdr:col>
      <xdr:colOff>92075</xdr:colOff>
      <xdr:row>15</xdr:row>
      <xdr:rowOff>123190</xdr:rowOff>
    </xdr:to>
    <xdr:cxnSp macro="">
      <xdr:nvCxnSpPr>
        <xdr:cNvPr id="136" name="直線コネクタ 135"/>
        <xdr:cNvCxnSpPr/>
      </xdr:nvCxnSpPr>
      <xdr:spPr>
        <a:xfrm flipV="1">
          <a:off x="13004800" y="26416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38" name="テキスト ボックス 137"/>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39" name="フローチャート: 判断 138"/>
        <xdr:cNvSpPr/>
      </xdr:nvSpPr>
      <xdr:spPr>
        <a:xfrm>
          <a:off x="12954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74947</xdr:rowOff>
    </xdr:from>
    <xdr:ext cx="762000" cy="259045"/>
    <xdr:sp macro="" textlink="">
      <xdr:nvSpPr>
        <xdr:cNvPr id="140" name="テキスト ボックス 139"/>
        <xdr:cNvSpPr txBox="1"/>
      </xdr:nvSpPr>
      <xdr:spPr>
        <a:xfrm>
          <a:off x="12623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57150</xdr:rowOff>
    </xdr:from>
    <xdr:to>
      <xdr:col>82</xdr:col>
      <xdr:colOff>158750</xdr:colOff>
      <xdr:row>15</xdr:row>
      <xdr:rowOff>158750</xdr:rowOff>
    </xdr:to>
    <xdr:sp macro="" textlink="">
      <xdr:nvSpPr>
        <xdr:cNvPr id="146" name="楕円 145"/>
        <xdr:cNvSpPr/>
      </xdr:nvSpPr>
      <xdr:spPr>
        <a:xfrm>
          <a:off x="164592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73677</xdr:rowOff>
    </xdr:from>
    <xdr:ext cx="762000" cy="259045"/>
    <xdr:sp macro="" textlink="">
      <xdr:nvSpPr>
        <xdr:cNvPr id="147" name="物件費該当値テキスト"/>
        <xdr:cNvSpPr txBox="1"/>
      </xdr:nvSpPr>
      <xdr:spPr>
        <a:xfrm>
          <a:off x="165989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11430</xdr:rowOff>
    </xdr:from>
    <xdr:to>
      <xdr:col>78</xdr:col>
      <xdr:colOff>120650</xdr:colOff>
      <xdr:row>15</xdr:row>
      <xdr:rowOff>113030</xdr:rowOff>
    </xdr:to>
    <xdr:sp macro="" textlink="">
      <xdr:nvSpPr>
        <xdr:cNvPr id="148" name="楕円 147"/>
        <xdr:cNvSpPr/>
      </xdr:nvSpPr>
      <xdr:spPr>
        <a:xfrm>
          <a:off x="15621000" y="25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123207</xdr:rowOff>
    </xdr:from>
    <xdr:ext cx="736600" cy="259045"/>
    <xdr:sp macro="" textlink="">
      <xdr:nvSpPr>
        <xdr:cNvPr id="149" name="テキスト ボックス 148"/>
        <xdr:cNvSpPr txBox="1"/>
      </xdr:nvSpPr>
      <xdr:spPr>
        <a:xfrm>
          <a:off x="15290800" y="2352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26670</xdr:rowOff>
    </xdr:from>
    <xdr:to>
      <xdr:col>74</xdr:col>
      <xdr:colOff>31750</xdr:colOff>
      <xdr:row>15</xdr:row>
      <xdr:rowOff>128270</xdr:rowOff>
    </xdr:to>
    <xdr:sp macro="" textlink="">
      <xdr:nvSpPr>
        <xdr:cNvPr id="150" name="楕円 149"/>
        <xdr:cNvSpPr/>
      </xdr:nvSpPr>
      <xdr:spPr>
        <a:xfrm>
          <a:off x="147320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138447</xdr:rowOff>
    </xdr:from>
    <xdr:ext cx="762000" cy="259045"/>
    <xdr:sp macro="" textlink="">
      <xdr:nvSpPr>
        <xdr:cNvPr id="151" name="テキスト ボックス 150"/>
        <xdr:cNvSpPr txBox="1"/>
      </xdr:nvSpPr>
      <xdr:spPr>
        <a:xfrm>
          <a:off x="14401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19050</xdr:rowOff>
    </xdr:from>
    <xdr:to>
      <xdr:col>69</xdr:col>
      <xdr:colOff>142875</xdr:colOff>
      <xdr:row>15</xdr:row>
      <xdr:rowOff>120650</xdr:rowOff>
    </xdr:to>
    <xdr:sp macro="" textlink="">
      <xdr:nvSpPr>
        <xdr:cNvPr id="152" name="楕円 151"/>
        <xdr:cNvSpPr/>
      </xdr:nvSpPr>
      <xdr:spPr>
        <a:xfrm>
          <a:off x="13843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130827</xdr:rowOff>
    </xdr:from>
    <xdr:ext cx="762000" cy="259045"/>
    <xdr:sp macro="" textlink="">
      <xdr:nvSpPr>
        <xdr:cNvPr id="153" name="テキスト ボックス 152"/>
        <xdr:cNvSpPr txBox="1"/>
      </xdr:nvSpPr>
      <xdr:spPr>
        <a:xfrm>
          <a:off x="13512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72390</xdr:rowOff>
    </xdr:from>
    <xdr:to>
      <xdr:col>65</xdr:col>
      <xdr:colOff>53975</xdr:colOff>
      <xdr:row>16</xdr:row>
      <xdr:rowOff>2540</xdr:rowOff>
    </xdr:to>
    <xdr:sp macro="" textlink="">
      <xdr:nvSpPr>
        <xdr:cNvPr id="154" name="楕円 153"/>
        <xdr:cNvSpPr/>
      </xdr:nvSpPr>
      <xdr:spPr>
        <a:xfrm>
          <a:off x="12954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12717</xdr:rowOff>
    </xdr:from>
    <xdr:ext cx="762000" cy="259045"/>
    <xdr:sp macro="" textlink="">
      <xdr:nvSpPr>
        <xdr:cNvPr id="155" name="テキスト ボックス 154"/>
        <xdr:cNvSpPr txBox="1"/>
      </xdr:nvSpPr>
      <xdr:spPr>
        <a:xfrm>
          <a:off x="12623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a:solidFill>
                <a:schemeClr val="dk1"/>
              </a:solidFill>
              <a:effectLst/>
              <a:latin typeface="+mn-lt"/>
              <a:ea typeface="+mn-ea"/>
              <a:cs typeface="+mn-cs"/>
            </a:rPr>
            <a:t>扶助費に係る経常収支比率は、類似団体との比較では３．８％下回っており、対前年度でも０．１％低下している。生活保護費や障害者福祉費における増減の要因は幅広く、一方向的な傾向として判断することは困難である。今後とも増加することが懸念されるため、引き続き動向を注視していく必要があ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100330</xdr:rowOff>
    </xdr:from>
    <xdr:to>
      <xdr:col>24</xdr:col>
      <xdr:colOff>25400</xdr:colOff>
      <xdr:row>60</xdr:row>
      <xdr:rowOff>157480</xdr:rowOff>
    </xdr:to>
    <xdr:cxnSp macro="">
      <xdr:nvCxnSpPr>
        <xdr:cNvPr id="183" name="直線コネクタ 182"/>
        <xdr:cNvCxnSpPr/>
      </xdr:nvCxnSpPr>
      <xdr:spPr>
        <a:xfrm flipV="1">
          <a:off x="4826000" y="918718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129557</xdr:rowOff>
    </xdr:from>
    <xdr:ext cx="762000" cy="259045"/>
    <xdr:sp macro="" textlink="">
      <xdr:nvSpPr>
        <xdr:cNvPr id="184" name="扶助費最小値テキスト"/>
        <xdr:cNvSpPr txBox="1"/>
      </xdr:nvSpPr>
      <xdr:spPr>
        <a:xfrm>
          <a:off x="49149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157480</xdr:rowOff>
    </xdr:from>
    <xdr:to>
      <xdr:col>24</xdr:col>
      <xdr:colOff>114300</xdr:colOff>
      <xdr:row>60</xdr:row>
      <xdr:rowOff>157480</xdr:rowOff>
    </xdr:to>
    <xdr:cxnSp macro="">
      <xdr:nvCxnSpPr>
        <xdr:cNvPr id="185" name="直線コネクタ 184"/>
        <xdr:cNvCxnSpPr/>
      </xdr:nvCxnSpPr>
      <xdr:spPr>
        <a:xfrm>
          <a:off x="4737100" y="1044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15257</xdr:rowOff>
    </xdr:from>
    <xdr:ext cx="762000" cy="259045"/>
    <xdr:sp macro="" textlink="">
      <xdr:nvSpPr>
        <xdr:cNvPr id="186" name="扶助費最大値テキスト"/>
        <xdr:cNvSpPr txBox="1"/>
      </xdr:nvSpPr>
      <xdr:spPr>
        <a:xfrm>
          <a:off x="4914900" y="893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100330</xdr:rowOff>
    </xdr:from>
    <xdr:to>
      <xdr:col>24</xdr:col>
      <xdr:colOff>114300</xdr:colOff>
      <xdr:row>53</xdr:row>
      <xdr:rowOff>100330</xdr:rowOff>
    </xdr:to>
    <xdr:cxnSp macro="">
      <xdr:nvCxnSpPr>
        <xdr:cNvPr id="187" name="直線コネクタ 186"/>
        <xdr:cNvCxnSpPr/>
      </xdr:nvCxnSpPr>
      <xdr:spPr>
        <a:xfrm>
          <a:off x="4737100" y="9187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130810</xdr:rowOff>
    </xdr:from>
    <xdr:to>
      <xdr:col>24</xdr:col>
      <xdr:colOff>25400</xdr:colOff>
      <xdr:row>53</xdr:row>
      <xdr:rowOff>138430</xdr:rowOff>
    </xdr:to>
    <xdr:cxnSp macro="">
      <xdr:nvCxnSpPr>
        <xdr:cNvPr id="188" name="直線コネクタ 187"/>
        <xdr:cNvCxnSpPr/>
      </xdr:nvCxnSpPr>
      <xdr:spPr>
        <a:xfrm flipV="1">
          <a:off x="3987800" y="92176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170197</xdr:rowOff>
    </xdr:from>
    <xdr:ext cx="762000" cy="259045"/>
    <xdr:sp macro="" textlink="">
      <xdr:nvSpPr>
        <xdr:cNvPr id="189" name="扶助費平均値テキスト"/>
        <xdr:cNvSpPr txBox="1"/>
      </xdr:nvSpPr>
      <xdr:spPr>
        <a:xfrm>
          <a:off x="4914900" y="942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26670</xdr:rowOff>
    </xdr:from>
    <xdr:to>
      <xdr:col>24</xdr:col>
      <xdr:colOff>76200</xdr:colOff>
      <xdr:row>55</xdr:row>
      <xdr:rowOff>128270</xdr:rowOff>
    </xdr:to>
    <xdr:sp macro="" textlink="">
      <xdr:nvSpPr>
        <xdr:cNvPr id="190" name="フローチャート: 判断 189"/>
        <xdr:cNvSpPr/>
      </xdr:nvSpPr>
      <xdr:spPr>
        <a:xfrm>
          <a:off x="47752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123190</xdr:rowOff>
    </xdr:from>
    <xdr:to>
      <xdr:col>19</xdr:col>
      <xdr:colOff>187325</xdr:colOff>
      <xdr:row>53</xdr:row>
      <xdr:rowOff>138430</xdr:rowOff>
    </xdr:to>
    <xdr:cxnSp macro="">
      <xdr:nvCxnSpPr>
        <xdr:cNvPr id="191" name="直線コネクタ 190"/>
        <xdr:cNvCxnSpPr/>
      </xdr:nvCxnSpPr>
      <xdr:spPr>
        <a:xfrm>
          <a:off x="3098800" y="92100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2" name="フローチャート: 判断 191"/>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93" name="テキスト ボックス 192"/>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62230</xdr:rowOff>
    </xdr:from>
    <xdr:to>
      <xdr:col>15</xdr:col>
      <xdr:colOff>98425</xdr:colOff>
      <xdr:row>53</xdr:row>
      <xdr:rowOff>123190</xdr:rowOff>
    </xdr:to>
    <xdr:cxnSp macro="">
      <xdr:nvCxnSpPr>
        <xdr:cNvPr id="194" name="直線コネクタ 193"/>
        <xdr:cNvCxnSpPr/>
      </xdr:nvCxnSpPr>
      <xdr:spPr>
        <a:xfrm>
          <a:off x="2209800" y="91490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160020</xdr:rowOff>
    </xdr:from>
    <xdr:to>
      <xdr:col>15</xdr:col>
      <xdr:colOff>149225</xdr:colOff>
      <xdr:row>55</xdr:row>
      <xdr:rowOff>90170</xdr:rowOff>
    </xdr:to>
    <xdr:sp macro="" textlink="">
      <xdr:nvSpPr>
        <xdr:cNvPr id="195" name="フローチャート: 判断 194"/>
        <xdr:cNvSpPr/>
      </xdr:nvSpPr>
      <xdr:spPr>
        <a:xfrm>
          <a:off x="3048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74947</xdr:rowOff>
    </xdr:from>
    <xdr:ext cx="762000" cy="259045"/>
    <xdr:sp macro="" textlink="">
      <xdr:nvSpPr>
        <xdr:cNvPr id="196" name="テキスト ボックス 195"/>
        <xdr:cNvSpPr txBox="1"/>
      </xdr:nvSpPr>
      <xdr:spPr>
        <a:xfrm>
          <a:off x="2717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62230</xdr:rowOff>
    </xdr:from>
    <xdr:to>
      <xdr:col>11</xdr:col>
      <xdr:colOff>9525</xdr:colOff>
      <xdr:row>53</xdr:row>
      <xdr:rowOff>77470</xdr:rowOff>
    </xdr:to>
    <xdr:cxnSp macro="">
      <xdr:nvCxnSpPr>
        <xdr:cNvPr id="197" name="直線コネクタ 196"/>
        <xdr:cNvCxnSpPr/>
      </xdr:nvCxnSpPr>
      <xdr:spPr>
        <a:xfrm flipV="1">
          <a:off x="1320800" y="91490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129540</xdr:rowOff>
    </xdr:from>
    <xdr:to>
      <xdr:col>11</xdr:col>
      <xdr:colOff>60325</xdr:colOff>
      <xdr:row>55</xdr:row>
      <xdr:rowOff>59690</xdr:rowOff>
    </xdr:to>
    <xdr:sp macro="" textlink="">
      <xdr:nvSpPr>
        <xdr:cNvPr id="198" name="フローチャート: 判断 197"/>
        <xdr:cNvSpPr/>
      </xdr:nvSpPr>
      <xdr:spPr>
        <a:xfrm>
          <a:off x="2159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44467</xdr:rowOff>
    </xdr:from>
    <xdr:ext cx="762000" cy="259045"/>
    <xdr:sp macro="" textlink="">
      <xdr:nvSpPr>
        <xdr:cNvPr id="199" name="テキスト ボックス 198"/>
        <xdr:cNvSpPr txBox="1"/>
      </xdr:nvSpPr>
      <xdr:spPr>
        <a:xfrm>
          <a:off x="1828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160020</xdr:rowOff>
    </xdr:from>
    <xdr:to>
      <xdr:col>6</xdr:col>
      <xdr:colOff>171450</xdr:colOff>
      <xdr:row>55</xdr:row>
      <xdr:rowOff>90170</xdr:rowOff>
    </xdr:to>
    <xdr:sp macro="" textlink="">
      <xdr:nvSpPr>
        <xdr:cNvPr id="200" name="フローチャート: 判断 199"/>
        <xdr:cNvSpPr/>
      </xdr:nvSpPr>
      <xdr:spPr>
        <a:xfrm>
          <a:off x="1270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74947</xdr:rowOff>
    </xdr:from>
    <xdr:ext cx="762000" cy="259045"/>
    <xdr:sp macro="" textlink="">
      <xdr:nvSpPr>
        <xdr:cNvPr id="201" name="テキスト ボックス 200"/>
        <xdr:cNvSpPr txBox="1"/>
      </xdr:nvSpPr>
      <xdr:spPr>
        <a:xfrm>
          <a:off x="939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80010</xdr:rowOff>
    </xdr:from>
    <xdr:to>
      <xdr:col>24</xdr:col>
      <xdr:colOff>76200</xdr:colOff>
      <xdr:row>54</xdr:row>
      <xdr:rowOff>10160</xdr:rowOff>
    </xdr:to>
    <xdr:sp macro="" textlink="">
      <xdr:nvSpPr>
        <xdr:cNvPr id="207" name="楕円 206"/>
        <xdr:cNvSpPr/>
      </xdr:nvSpPr>
      <xdr:spPr>
        <a:xfrm>
          <a:off x="4775200" y="916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160037</xdr:rowOff>
    </xdr:from>
    <xdr:ext cx="762000" cy="259045"/>
    <xdr:sp macro="" textlink="">
      <xdr:nvSpPr>
        <xdr:cNvPr id="208" name="扶助費該当値テキスト"/>
        <xdr:cNvSpPr txBox="1"/>
      </xdr:nvSpPr>
      <xdr:spPr>
        <a:xfrm>
          <a:off x="4914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87630</xdr:rowOff>
    </xdr:from>
    <xdr:to>
      <xdr:col>20</xdr:col>
      <xdr:colOff>38100</xdr:colOff>
      <xdr:row>54</xdr:row>
      <xdr:rowOff>17780</xdr:rowOff>
    </xdr:to>
    <xdr:sp macro="" textlink="">
      <xdr:nvSpPr>
        <xdr:cNvPr id="209" name="楕円 208"/>
        <xdr:cNvSpPr/>
      </xdr:nvSpPr>
      <xdr:spPr>
        <a:xfrm>
          <a:off x="3937000" y="917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27957</xdr:rowOff>
    </xdr:from>
    <xdr:ext cx="736600" cy="259045"/>
    <xdr:sp macro="" textlink="">
      <xdr:nvSpPr>
        <xdr:cNvPr id="210" name="テキスト ボックス 209"/>
        <xdr:cNvSpPr txBox="1"/>
      </xdr:nvSpPr>
      <xdr:spPr>
        <a:xfrm>
          <a:off x="3606800" y="894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72390</xdr:rowOff>
    </xdr:from>
    <xdr:to>
      <xdr:col>15</xdr:col>
      <xdr:colOff>149225</xdr:colOff>
      <xdr:row>54</xdr:row>
      <xdr:rowOff>2540</xdr:rowOff>
    </xdr:to>
    <xdr:sp macro="" textlink="">
      <xdr:nvSpPr>
        <xdr:cNvPr id="211" name="楕円 210"/>
        <xdr:cNvSpPr/>
      </xdr:nvSpPr>
      <xdr:spPr>
        <a:xfrm>
          <a:off x="3048000" y="915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12717</xdr:rowOff>
    </xdr:from>
    <xdr:ext cx="762000" cy="259045"/>
    <xdr:sp macro="" textlink="">
      <xdr:nvSpPr>
        <xdr:cNvPr id="212" name="テキスト ボックス 211"/>
        <xdr:cNvSpPr txBox="1"/>
      </xdr:nvSpPr>
      <xdr:spPr>
        <a:xfrm>
          <a:off x="2717800" y="892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11430</xdr:rowOff>
    </xdr:from>
    <xdr:to>
      <xdr:col>11</xdr:col>
      <xdr:colOff>60325</xdr:colOff>
      <xdr:row>53</xdr:row>
      <xdr:rowOff>113030</xdr:rowOff>
    </xdr:to>
    <xdr:sp macro="" textlink="">
      <xdr:nvSpPr>
        <xdr:cNvPr id="213" name="楕円 212"/>
        <xdr:cNvSpPr/>
      </xdr:nvSpPr>
      <xdr:spPr>
        <a:xfrm>
          <a:off x="2159000" y="909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123207</xdr:rowOff>
    </xdr:from>
    <xdr:ext cx="762000" cy="259045"/>
    <xdr:sp macro="" textlink="">
      <xdr:nvSpPr>
        <xdr:cNvPr id="214" name="テキスト ボックス 213"/>
        <xdr:cNvSpPr txBox="1"/>
      </xdr:nvSpPr>
      <xdr:spPr>
        <a:xfrm>
          <a:off x="1828800" y="886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26670</xdr:rowOff>
    </xdr:from>
    <xdr:to>
      <xdr:col>6</xdr:col>
      <xdr:colOff>171450</xdr:colOff>
      <xdr:row>53</xdr:row>
      <xdr:rowOff>128270</xdr:rowOff>
    </xdr:to>
    <xdr:sp macro="" textlink="">
      <xdr:nvSpPr>
        <xdr:cNvPr id="215" name="楕円 214"/>
        <xdr:cNvSpPr/>
      </xdr:nvSpPr>
      <xdr:spPr>
        <a:xfrm>
          <a:off x="1270000" y="911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138447</xdr:rowOff>
    </xdr:from>
    <xdr:ext cx="762000" cy="259045"/>
    <xdr:sp macro="" textlink="">
      <xdr:nvSpPr>
        <xdr:cNvPr id="216" name="テキスト ボックス 215"/>
        <xdr:cNvSpPr txBox="1"/>
      </xdr:nvSpPr>
      <xdr:spPr>
        <a:xfrm>
          <a:off x="939800" y="888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その他に係る経常収支比率は類似団体平均を下回っている。</a:t>
          </a:r>
        </a:p>
        <a:p>
          <a:r>
            <a:rPr lang="ja-JP" altLang="ja-JP" sz="1100">
              <a:solidFill>
                <a:schemeClr val="dk1"/>
              </a:solidFill>
              <a:effectLst/>
              <a:latin typeface="+mn-lt"/>
              <a:ea typeface="+mn-ea"/>
              <a:cs typeface="+mn-cs"/>
            </a:rPr>
            <a:t>施設の統廃合を進めているものの、老朽化施設が多く、安全面を考慮すれば維持補修費を大幅に抑制をすることは困難である。また繰出金については、今後も国民健康保険税収入の減少や介護給付費の伸びなどにより増加が予想されるため、保険税・保険料の適正な賦課徴収と給付適正化の取組みを推進していく必要があ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60</xdr:row>
      <xdr:rowOff>162923</xdr:rowOff>
    </xdr:to>
    <xdr:cxnSp macro="">
      <xdr:nvCxnSpPr>
        <xdr:cNvPr id="246" name="直線コネクタ 245"/>
        <xdr:cNvCxnSpPr/>
      </xdr:nvCxnSpPr>
      <xdr:spPr>
        <a:xfrm flipV="1">
          <a:off x="16510000" y="9202420"/>
          <a:ext cx="0" cy="1247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135000</xdr:rowOff>
    </xdr:from>
    <xdr:ext cx="762000" cy="259045"/>
    <xdr:sp macro="" textlink="">
      <xdr:nvSpPr>
        <xdr:cNvPr id="247" name="その他最小値テキスト"/>
        <xdr:cNvSpPr txBox="1"/>
      </xdr:nvSpPr>
      <xdr:spPr>
        <a:xfrm>
          <a:off x="16598900" y="1042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162923</xdr:rowOff>
    </xdr:from>
    <xdr:to>
      <xdr:col>82</xdr:col>
      <xdr:colOff>196850</xdr:colOff>
      <xdr:row>60</xdr:row>
      <xdr:rowOff>162923</xdr:rowOff>
    </xdr:to>
    <xdr:cxnSp macro="">
      <xdr:nvCxnSpPr>
        <xdr:cNvPr id="248" name="直線コネクタ 247"/>
        <xdr:cNvCxnSpPr/>
      </xdr:nvCxnSpPr>
      <xdr:spPr>
        <a:xfrm>
          <a:off x="16421100" y="10449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9" name="その他最大値テキスト"/>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50" name="直線コネクタ 249"/>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38826</xdr:rowOff>
    </xdr:to>
    <xdr:cxnSp macro="">
      <xdr:nvCxnSpPr>
        <xdr:cNvPr id="251" name="直線コネクタ 250"/>
        <xdr:cNvCxnSpPr/>
      </xdr:nvCxnSpPr>
      <xdr:spPr>
        <a:xfrm>
          <a:off x="15671800" y="9613900"/>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18886</xdr:rowOff>
    </xdr:from>
    <xdr:ext cx="762000" cy="259045"/>
    <xdr:sp macro="" textlink="">
      <xdr:nvSpPr>
        <xdr:cNvPr id="252" name="その他平均値テキスト"/>
        <xdr:cNvSpPr txBox="1"/>
      </xdr:nvSpPr>
      <xdr:spPr>
        <a:xfrm>
          <a:off x="16598900" y="9620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46809</xdr:rowOff>
    </xdr:from>
    <xdr:to>
      <xdr:col>82</xdr:col>
      <xdr:colOff>158750</xdr:colOff>
      <xdr:row>56</xdr:row>
      <xdr:rowOff>148409</xdr:rowOff>
    </xdr:to>
    <xdr:sp macro="" textlink="">
      <xdr:nvSpPr>
        <xdr:cNvPr id="253" name="フローチャート: 判断 252"/>
        <xdr:cNvSpPr/>
      </xdr:nvSpPr>
      <xdr:spPr>
        <a:xfrm>
          <a:off x="164592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158024</xdr:rowOff>
    </xdr:from>
    <xdr:to>
      <xdr:col>78</xdr:col>
      <xdr:colOff>69850</xdr:colOff>
      <xdr:row>56</xdr:row>
      <xdr:rowOff>12700</xdr:rowOff>
    </xdr:to>
    <xdr:cxnSp macro="">
      <xdr:nvCxnSpPr>
        <xdr:cNvPr id="254" name="直線コネクタ 253"/>
        <xdr:cNvCxnSpPr/>
      </xdr:nvCxnSpPr>
      <xdr:spPr>
        <a:xfrm>
          <a:off x="14782800" y="958777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46809</xdr:rowOff>
    </xdr:from>
    <xdr:to>
      <xdr:col>78</xdr:col>
      <xdr:colOff>120650</xdr:colOff>
      <xdr:row>56</xdr:row>
      <xdr:rowOff>148409</xdr:rowOff>
    </xdr:to>
    <xdr:sp macro="" textlink="">
      <xdr:nvSpPr>
        <xdr:cNvPr id="255" name="フローチャート: 判断 254"/>
        <xdr:cNvSpPr/>
      </xdr:nvSpPr>
      <xdr:spPr>
        <a:xfrm>
          <a:off x="15621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133186</xdr:rowOff>
    </xdr:from>
    <xdr:ext cx="736600" cy="259045"/>
    <xdr:sp macro="" textlink="">
      <xdr:nvSpPr>
        <xdr:cNvPr id="256" name="テキスト ボックス 255"/>
        <xdr:cNvSpPr txBox="1"/>
      </xdr:nvSpPr>
      <xdr:spPr>
        <a:xfrm>
          <a:off x="15290800" y="9734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131899</xdr:rowOff>
    </xdr:from>
    <xdr:to>
      <xdr:col>73</xdr:col>
      <xdr:colOff>180975</xdr:colOff>
      <xdr:row>55</xdr:row>
      <xdr:rowOff>158024</xdr:rowOff>
    </xdr:to>
    <xdr:cxnSp macro="">
      <xdr:nvCxnSpPr>
        <xdr:cNvPr id="257" name="直線コネクタ 256"/>
        <xdr:cNvCxnSpPr/>
      </xdr:nvCxnSpPr>
      <xdr:spPr>
        <a:xfrm>
          <a:off x="13893800" y="956164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33746</xdr:rowOff>
    </xdr:from>
    <xdr:to>
      <xdr:col>74</xdr:col>
      <xdr:colOff>31750</xdr:colOff>
      <xdr:row>56</xdr:row>
      <xdr:rowOff>135346</xdr:rowOff>
    </xdr:to>
    <xdr:sp macro="" textlink="">
      <xdr:nvSpPr>
        <xdr:cNvPr id="258" name="フローチャート: 判断 257"/>
        <xdr:cNvSpPr/>
      </xdr:nvSpPr>
      <xdr:spPr>
        <a:xfrm>
          <a:off x="14732000" y="963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120123</xdr:rowOff>
    </xdr:from>
    <xdr:ext cx="762000" cy="259045"/>
    <xdr:sp macro="" textlink="">
      <xdr:nvSpPr>
        <xdr:cNvPr id="259" name="テキスト ボックス 258"/>
        <xdr:cNvSpPr txBox="1"/>
      </xdr:nvSpPr>
      <xdr:spPr>
        <a:xfrm>
          <a:off x="14401800" y="9721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86178</xdr:rowOff>
    </xdr:from>
    <xdr:to>
      <xdr:col>69</xdr:col>
      <xdr:colOff>92075</xdr:colOff>
      <xdr:row>55</xdr:row>
      <xdr:rowOff>131899</xdr:rowOff>
    </xdr:to>
    <xdr:cxnSp macro="">
      <xdr:nvCxnSpPr>
        <xdr:cNvPr id="260" name="直線コネクタ 259"/>
        <xdr:cNvCxnSpPr/>
      </xdr:nvCxnSpPr>
      <xdr:spPr>
        <a:xfrm>
          <a:off x="13004800" y="9515928"/>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40277</xdr:rowOff>
    </xdr:from>
    <xdr:to>
      <xdr:col>69</xdr:col>
      <xdr:colOff>142875</xdr:colOff>
      <xdr:row>56</xdr:row>
      <xdr:rowOff>141877</xdr:rowOff>
    </xdr:to>
    <xdr:sp macro="" textlink="">
      <xdr:nvSpPr>
        <xdr:cNvPr id="261" name="フローチャート: 判断 260"/>
        <xdr:cNvSpPr/>
      </xdr:nvSpPr>
      <xdr:spPr>
        <a:xfrm>
          <a:off x="13843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126654</xdr:rowOff>
    </xdr:from>
    <xdr:ext cx="762000" cy="259045"/>
    <xdr:sp macro="" textlink="">
      <xdr:nvSpPr>
        <xdr:cNvPr id="262" name="テキスト ボックス 261"/>
        <xdr:cNvSpPr txBox="1"/>
      </xdr:nvSpPr>
      <xdr:spPr>
        <a:xfrm>
          <a:off x="13512800" y="9727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146413</xdr:rowOff>
    </xdr:from>
    <xdr:to>
      <xdr:col>65</xdr:col>
      <xdr:colOff>53975</xdr:colOff>
      <xdr:row>56</xdr:row>
      <xdr:rowOff>76563</xdr:rowOff>
    </xdr:to>
    <xdr:sp macro="" textlink="">
      <xdr:nvSpPr>
        <xdr:cNvPr id="263" name="フローチャート: 判断 262"/>
        <xdr:cNvSpPr/>
      </xdr:nvSpPr>
      <xdr:spPr>
        <a:xfrm>
          <a:off x="12954000" y="957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61340</xdr:rowOff>
    </xdr:from>
    <xdr:ext cx="762000" cy="259045"/>
    <xdr:sp macro="" textlink="">
      <xdr:nvSpPr>
        <xdr:cNvPr id="264" name="テキスト ボックス 263"/>
        <xdr:cNvSpPr txBox="1"/>
      </xdr:nvSpPr>
      <xdr:spPr>
        <a:xfrm>
          <a:off x="12623800" y="966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159476</xdr:rowOff>
    </xdr:from>
    <xdr:to>
      <xdr:col>82</xdr:col>
      <xdr:colOff>158750</xdr:colOff>
      <xdr:row>56</xdr:row>
      <xdr:rowOff>89626</xdr:rowOff>
    </xdr:to>
    <xdr:sp macro="" textlink="">
      <xdr:nvSpPr>
        <xdr:cNvPr id="270" name="楕円 269"/>
        <xdr:cNvSpPr/>
      </xdr:nvSpPr>
      <xdr:spPr>
        <a:xfrm>
          <a:off x="16459200" y="958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4553</xdr:rowOff>
    </xdr:from>
    <xdr:ext cx="762000" cy="259045"/>
    <xdr:sp macro="" textlink="">
      <xdr:nvSpPr>
        <xdr:cNvPr id="271" name="その他該当値テキスト"/>
        <xdr:cNvSpPr txBox="1"/>
      </xdr:nvSpPr>
      <xdr:spPr>
        <a:xfrm>
          <a:off x="16598900" y="9434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72" name="楕円 271"/>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73" name="テキスト ボックス 272"/>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107224</xdr:rowOff>
    </xdr:from>
    <xdr:to>
      <xdr:col>74</xdr:col>
      <xdr:colOff>31750</xdr:colOff>
      <xdr:row>56</xdr:row>
      <xdr:rowOff>37374</xdr:rowOff>
    </xdr:to>
    <xdr:sp macro="" textlink="">
      <xdr:nvSpPr>
        <xdr:cNvPr id="274" name="楕円 273"/>
        <xdr:cNvSpPr/>
      </xdr:nvSpPr>
      <xdr:spPr>
        <a:xfrm>
          <a:off x="14732000" y="953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47551</xdr:rowOff>
    </xdr:from>
    <xdr:ext cx="762000" cy="259045"/>
    <xdr:sp macro="" textlink="">
      <xdr:nvSpPr>
        <xdr:cNvPr id="275" name="テキスト ボックス 274"/>
        <xdr:cNvSpPr txBox="1"/>
      </xdr:nvSpPr>
      <xdr:spPr>
        <a:xfrm>
          <a:off x="14401800" y="9305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81099</xdr:rowOff>
    </xdr:from>
    <xdr:to>
      <xdr:col>69</xdr:col>
      <xdr:colOff>142875</xdr:colOff>
      <xdr:row>56</xdr:row>
      <xdr:rowOff>11249</xdr:rowOff>
    </xdr:to>
    <xdr:sp macro="" textlink="">
      <xdr:nvSpPr>
        <xdr:cNvPr id="276" name="楕円 275"/>
        <xdr:cNvSpPr/>
      </xdr:nvSpPr>
      <xdr:spPr>
        <a:xfrm>
          <a:off x="13843000" y="951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21426</xdr:rowOff>
    </xdr:from>
    <xdr:ext cx="762000" cy="259045"/>
    <xdr:sp macro="" textlink="">
      <xdr:nvSpPr>
        <xdr:cNvPr id="277" name="テキスト ボックス 276"/>
        <xdr:cNvSpPr txBox="1"/>
      </xdr:nvSpPr>
      <xdr:spPr>
        <a:xfrm>
          <a:off x="13512800" y="9279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35378</xdr:rowOff>
    </xdr:from>
    <xdr:to>
      <xdr:col>65</xdr:col>
      <xdr:colOff>53975</xdr:colOff>
      <xdr:row>55</xdr:row>
      <xdr:rowOff>136978</xdr:rowOff>
    </xdr:to>
    <xdr:sp macro="" textlink="">
      <xdr:nvSpPr>
        <xdr:cNvPr id="278" name="楕円 277"/>
        <xdr:cNvSpPr/>
      </xdr:nvSpPr>
      <xdr:spPr>
        <a:xfrm>
          <a:off x="12954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147155</xdr:rowOff>
    </xdr:from>
    <xdr:ext cx="762000" cy="259045"/>
    <xdr:sp macro="" textlink="">
      <xdr:nvSpPr>
        <xdr:cNvPr id="279" name="テキスト ボックス 278"/>
        <xdr:cNvSpPr txBox="1"/>
      </xdr:nvSpPr>
      <xdr:spPr>
        <a:xfrm>
          <a:off x="12623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補助費等に係る経常収支比率が類似団体平均を大きく上回っているのは、消防組合や広域連合等を設置し、多くの事務を共同処理しているためである。 また、前年度に比べ０．８％上昇したことについては、そうした組合等への負担金の増額が大きな要因のひとつである。</a:t>
          </a:r>
        </a:p>
        <a:p>
          <a:r>
            <a:rPr lang="ja-JP" altLang="ja-JP" sz="1100">
              <a:solidFill>
                <a:schemeClr val="dk1"/>
              </a:solidFill>
              <a:effectLst/>
              <a:latin typeface="+mn-lt"/>
              <a:ea typeface="+mn-ea"/>
              <a:cs typeface="+mn-cs"/>
            </a:rPr>
            <a:t>なお、補助金等については、平成２２年３月に補助金等交付基準を作成し、平成２３年度の補助金から公益性・公平性等の判断基準により適正化を図っている。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98425</xdr:rowOff>
    </xdr:from>
    <xdr:to>
      <xdr:col>82</xdr:col>
      <xdr:colOff>107950</xdr:colOff>
      <xdr:row>41</xdr:row>
      <xdr:rowOff>98425</xdr:rowOff>
    </xdr:to>
    <xdr:cxnSp macro="">
      <xdr:nvCxnSpPr>
        <xdr:cNvPr id="302" name="直線コネクタ 301"/>
        <xdr:cNvCxnSpPr/>
      </xdr:nvCxnSpPr>
      <xdr:spPr>
        <a:xfrm flipV="1">
          <a:off x="16510000" y="5927725"/>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70502</xdr:rowOff>
    </xdr:from>
    <xdr:ext cx="762000" cy="259045"/>
    <xdr:sp macro="" textlink="">
      <xdr:nvSpPr>
        <xdr:cNvPr id="303" name="補助費等最小値テキスト"/>
        <xdr:cNvSpPr txBox="1"/>
      </xdr:nvSpPr>
      <xdr:spPr>
        <a:xfrm>
          <a:off x="16598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98425</xdr:rowOff>
    </xdr:from>
    <xdr:to>
      <xdr:col>82</xdr:col>
      <xdr:colOff>196850</xdr:colOff>
      <xdr:row>41</xdr:row>
      <xdr:rowOff>98425</xdr:rowOff>
    </xdr:to>
    <xdr:cxnSp macro="">
      <xdr:nvCxnSpPr>
        <xdr:cNvPr id="304" name="直線コネクタ 303"/>
        <xdr:cNvCxnSpPr/>
      </xdr:nvCxnSpPr>
      <xdr:spPr>
        <a:xfrm>
          <a:off x="16421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13352</xdr:rowOff>
    </xdr:from>
    <xdr:ext cx="762000" cy="259045"/>
    <xdr:sp macro="" textlink="">
      <xdr:nvSpPr>
        <xdr:cNvPr id="305" name="補助費等最大値テキスト"/>
        <xdr:cNvSpPr txBox="1"/>
      </xdr:nvSpPr>
      <xdr:spPr>
        <a:xfrm>
          <a:off x="16598900" y="567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98425</xdr:rowOff>
    </xdr:from>
    <xdr:to>
      <xdr:col>82</xdr:col>
      <xdr:colOff>196850</xdr:colOff>
      <xdr:row>34</xdr:row>
      <xdr:rowOff>98425</xdr:rowOff>
    </xdr:to>
    <xdr:cxnSp macro="">
      <xdr:nvCxnSpPr>
        <xdr:cNvPr id="306" name="直線コネクタ 305"/>
        <xdr:cNvCxnSpPr/>
      </xdr:nvCxnSpPr>
      <xdr:spPr>
        <a:xfrm>
          <a:off x="16421100" y="59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86995</xdr:rowOff>
    </xdr:from>
    <xdr:to>
      <xdr:col>82</xdr:col>
      <xdr:colOff>107950</xdr:colOff>
      <xdr:row>39</xdr:row>
      <xdr:rowOff>132715</xdr:rowOff>
    </xdr:to>
    <xdr:cxnSp macro="">
      <xdr:nvCxnSpPr>
        <xdr:cNvPr id="307" name="直線コネクタ 306"/>
        <xdr:cNvCxnSpPr/>
      </xdr:nvCxnSpPr>
      <xdr:spPr>
        <a:xfrm>
          <a:off x="15671800" y="677354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41292</xdr:rowOff>
    </xdr:from>
    <xdr:ext cx="762000" cy="259045"/>
    <xdr:sp macro="" textlink="">
      <xdr:nvSpPr>
        <xdr:cNvPr id="308" name="補助費等平均値テキスト"/>
        <xdr:cNvSpPr txBox="1"/>
      </xdr:nvSpPr>
      <xdr:spPr>
        <a:xfrm>
          <a:off x="16598900" y="6213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24765</xdr:rowOff>
    </xdr:from>
    <xdr:to>
      <xdr:col>82</xdr:col>
      <xdr:colOff>158750</xdr:colOff>
      <xdr:row>37</xdr:row>
      <xdr:rowOff>126365</xdr:rowOff>
    </xdr:to>
    <xdr:sp macro="" textlink="">
      <xdr:nvSpPr>
        <xdr:cNvPr id="309" name="フローチャート: 判断 308"/>
        <xdr:cNvSpPr/>
      </xdr:nvSpPr>
      <xdr:spPr>
        <a:xfrm>
          <a:off x="16459200" y="63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64135</xdr:rowOff>
    </xdr:from>
    <xdr:to>
      <xdr:col>78</xdr:col>
      <xdr:colOff>69850</xdr:colOff>
      <xdr:row>39</xdr:row>
      <xdr:rowOff>86995</xdr:rowOff>
    </xdr:to>
    <xdr:cxnSp macro="">
      <xdr:nvCxnSpPr>
        <xdr:cNvPr id="310" name="直線コネクタ 309"/>
        <xdr:cNvCxnSpPr/>
      </xdr:nvCxnSpPr>
      <xdr:spPr>
        <a:xfrm>
          <a:off x="14782800" y="675068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13335</xdr:rowOff>
    </xdr:from>
    <xdr:to>
      <xdr:col>78</xdr:col>
      <xdr:colOff>120650</xdr:colOff>
      <xdr:row>37</xdr:row>
      <xdr:rowOff>114935</xdr:rowOff>
    </xdr:to>
    <xdr:sp macro="" textlink="">
      <xdr:nvSpPr>
        <xdr:cNvPr id="311" name="フローチャート: 判断 310"/>
        <xdr:cNvSpPr/>
      </xdr:nvSpPr>
      <xdr:spPr>
        <a:xfrm>
          <a:off x="15621000" y="635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125112</xdr:rowOff>
    </xdr:from>
    <xdr:ext cx="736600" cy="259045"/>
    <xdr:sp macro="" textlink="">
      <xdr:nvSpPr>
        <xdr:cNvPr id="312" name="テキスト ボックス 311"/>
        <xdr:cNvSpPr txBox="1"/>
      </xdr:nvSpPr>
      <xdr:spPr>
        <a:xfrm>
          <a:off x="15290800" y="612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64135</xdr:rowOff>
    </xdr:from>
    <xdr:to>
      <xdr:col>73</xdr:col>
      <xdr:colOff>180975</xdr:colOff>
      <xdr:row>39</xdr:row>
      <xdr:rowOff>109855</xdr:rowOff>
    </xdr:to>
    <xdr:cxnSp macro="">
      <xdr:nvCxnSpPr>
        <xdr:cNvPr id="313" name="直線コネクタ 312"/>
        <xdr:cNvCxnSpPr/>
      </xdr:nvCxnSpPr>
      <xdr:spPr>
        <a:xfrm flipV="1">
          <a:off x="13893800" y="675068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7620</xdr:rowOff>
    </xdr:from>
    <xdr:to>
      <xdr:col>74</xdr:col>
      <xdr:colOff>31750</xdr:colOff>
      <xdr:row>37</xdr:row>
      <xdr:rowOff>109220</xdr:rowOff>
    </xdr:to>
    <xdr:sp macro="" textlink="">
      <xdr:nvSpPr>
        <xdr:cNvPr id="314" name="フローチャート: 判断 313"/>
        <xdr:cNvSpPr/>
      </xdr:nvSpPr>
      <xdr:spPr>
        <a:xfrm>
          <a:off x="14732000" y="635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119397</xdr:rowOff>
    </xdr:from>
    <xdr:ext cx="762000" cy="259045"/>
    <xdr:sp macro="" textlink="">
      <xdr:nvSpPr>
        <xdr:cNvPr id="315" name="テキスト ボックス 314"/>
        <xdr:cNvSpPr txBox="1"/>
      </xdr:nvSpPr>
      <xdr:spPr>
        <a:xfrm>
          <a:off x="14401800" y="6120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109855</xdr:rowOff>
    </xdr:from>
    <xdr:to>
      <xdr:col>69</xdr:col>
      <xdr:colOff>92075</xdr:colOff>
      <xdr:row>40</xdr:row>
      <xdr:rowOff>24130</xdr:rowOff>
    </xdr:to>
    <xdr:cxnSp macro="">
      <xdr:nvCxnSpPr>
        <xdr:cNvPr id="316" name="直線コネクタ 315"/>
        <xdr:cNvCxnSpPr/>
      </xdr:nvCxnSpPr>
      <xdr:spPr>
        <a:xfrm flipV="1">
          <a:off x="13004800" y="679640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150495</xdr:rowOff>
    </xdr:from>
    <xdr:to>
      <xdr:col>69</xdr:col>
      <xdr:colOff>142875</xdr:colOff>
      <xdr:row>37</xdr:row>
      <xdr:rowOff>80645</xdr:rowOff>
    </xdr:to>
    <xdr:sp macro="" textlink="">
      <xdr:nvSpPr>
        <xdr:cNvPr id="317" name="フローチャート: 判断 316"/>
        <xdr:cNvSpPr/>
      </xdr:nvSpPr>
      <xdr:spPr>
        <a:xfrm>
          <a:off x="13843000" y="632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90822</xdr:rowOff>
    </xdr:from>
    <xdr:ext cx="762000" cy="259045"/>
    <xdr:sp macro="" textlink="">
      <xdr:nvSpPr>
        <xdr:cNvPr id="318" name="テキスト ボックス 317"/>
        <xdr:cNvSpPr txBox="1"/>
      </xdr:nvSpPr>
      <xdr:spPr>
        <a:xfrm>
          <a:off x="13512800" y="6091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36195</xdr:rowOff>
    </xdr:from>
    <xdr:to>
      <xdr:col>65</xdr:col>
      <xdr:colOff>53975</xdr:colOff>
      <xdr:row>37</xdr:row>
      <xdr:rowOff>137795</xdr:rowOff>
    </xdr:to>
    <xdr:sp macro="" textlink="">
      <xdr:nvSpPr>
        <xdr:cNvPr id="319" name="フローチャート: 判断 318"/>
        <xdr:cNvSpPr/>
      </xdr:nvSpPr>
      <xdr:spPr>
        <a:xfrm>
          <a:off x="12954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147972</xdr:rowOff>
    </xdr:from>
    <xdr:ext cx="762000" cy="259045"/>
    <xdr:sp macro="" textlink="">
      <xdr:nvSpPr>
        <xdr:cNvPr id="320" name="テキスト ボックス 319"/>
        <xdr:cNvSpPr txBox="1"/>
      </xdr:nvSpPr>
      <xdr:spPr>
        <a:xfrm>
          <a:off x="12623800" y="614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81915</xdr:rowOff>
    </xdr:from>
    <xdr:to>
      <xdr:col>82</xdr:col>
      <xdr:colOff>158750</xdr:colOff>
      <xdr:row>40</xdr:row>
      <xdr:rowOff>12065</xdr:rowOff>
    </xdr:to>
    <xdr:sp macro="" textlink="">
      <xdr:nvSpPr>
        <xdr:cNvPr id="326" name="楕円 325"/>
        <xdr:cNvSpPr/>
      </xdr:nvSpPr>
      <xdr:spPr>
        <a:xfrm>
          <a:off x="16459200" y="676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53992</xdr:rowOff>
    </xdr:from>
    <xdr:ext cx="762000" cy="259045"/>
    <xdr:sp macro="" textlink="">
      <xdr:nvSpPr>
        <xdr:cNvPr id="327" name="補助費等該当値テキスト"/>
        <xdr:cNvSpPr txBox="1"/>
      </xdr:nvSpPr>
      <xdr:spPr>
        <a:xfrm>
          <a:off x="16598900" y="6740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36195</xdr:rowOff>
    </xdr:from>
    <xdr:to>
      <xdr:col>78</xdr:col>
      <xdr:colOff>120650</xdr:colOff>
      <xdr:row>39</xdr:row>
      <xdr:rowOff>137795</xdr:rowOff>
    </xdr:to>
    <xdr:sp macro="" textlink="">
      <xdr:nvSpPr>
        <xdr:cNvPr id="328" name="楕円 327"/>
        <xdr:cNvSpPr/>
      </xdr:nvSpPr>
      <xdr:spPr>
        <a:xfrm>
          <a:off x="15621000" y="672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122572</xdr:rowOff>
    </xdr:from>
    <xdr:ext cx="736600" cy="259045"/>
    <xdr:sp macro="" textlink="">
      <xdr:nvSpPr>
        <xdr:cNvPr id="329" name="テキスト ボックス 328"/>
        <xdr:cNvSpPr txBox="1"/>
      </xdr:nvSpPr>
      <xdr:spPr>
        <a:xfrm>
          <a:off x="15290800" y="680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13335</xdr:rowOff>
    </xdr:from>
    <xdr:to>
      <xdr:col>74</xdr:col>
      <xdr:colOff>31750</xdr:colOff>
      <xdr:row>39</xdr:row>
      <xdr:rowOff>114935</xdr:rowOff>
    </xdr:to>
    <xdr:sp macro="" textlink="">
      <xdr:nvSpPr>
        <xdr:cNvPr id="330" name="楕円 329"/>
        <xdr:cNvSpPr/>
      </xdr:nvSpPr>
      <xdr:spPr>
        <a:xfrm>
          <a:off x="14732000" y="669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99712</xdr:rowOff>
    </xdr:from>
    <xdr:ext cx="762000" cy="259045"/>
    <xdr:sp macro="" textlink="">
      <xdr:nvSpPr>
        <xdr:cNvPr id="331" name="テキスト ボックス 330"/>
        <xdr:cNvSpPr txBox="1"/>
      </xdr:nvSpPr>
      <xdr:spPr>
        <a:xfrm>
          <a:off x="14401800" y="678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59055</xdr:rowOff>
    </xdr:from>
    <xdr:to>
      <xdr:col>69</xdr:col>
      <xdr:colOff>142875</xdr:colOff>
      <xdr:row>39</xdr:row>
      <xdr:rowOff>160655</xdr:rowOff>
    </xdr:to>
    <xdr:sp macro="" textlink="">
      <xdr:nvSpPr>
        <xdr:cNvPr id="332" name="楕円 331"/>
        <xdr:cNvSpPr/>
      </xdr:nvSpPr>
      <xdr:spPr>
        <a:xfrm>
          <a:off x="13843000" y="674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145432</xdr:rowOff>
    </xdr:from>
    <xdr:ext cx="762000" cy="259045"/>
    <xdr:sp macro="" textlink="">
      <xdr:nvSpPr>
        <xdr:cNvPr id="333" name="テキスト ボックス 332"/>
        <xdr:cNvSpPr txBox="1"/>
      </xdr:nvSpPr>
      <xdr:spPr>
        <a:xfrm>
          <a:off x="13512800" y="6831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144780</xdr:rowOff>
    </xdr:from>
    <xdr:to>
      <xdr:col>65</xdr:col>
      <xdr:colOff>53975</xdr:colOff>
      <xdr:row>40</xdr:row>
      <xdr:rowOff>74930</xdr:rowOff>
    </xdr:to>
    <xdr:sp macro="" textlink="">
      <xdr:nvSpPr>
        <xdr:cNvPr id="334" name="楕円 333"/>
        <xdr:cNvSpPr/>
      </xdr:nvSpPr>
      <xdr:spPr>
        <a:xfrm>
          <a:off x="12954000" y="683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59707</xdr:rowOff>
    </xdr:from>
    <xdr:ext cx="762000" cy="259045"/>
    <xdr:sp macro="" textlink="">
      <xdr:nvSpPr>
        <xdr:cNvPr id="335" name="テキスト ボックス 334"/>
        <xdr:cNvSpPr txBox="1"/>
      </xdr:nvSpPr>
      <xdr:spPr>
        <a:xfrm>
          <a:off x="12623800" y="691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800">
              <a:solidFill>
                <a:schemeClr val="dk1"/>
              </a:solidFill>
              <a:effectLst/>
              <a:latin typeface="+mn-lt"/>
              <a:ea typeface="+mn-ea"/>
              <a:cs typeface="+mn-cs"/>
            </a:rPr>
            <a:t>公債費に係る経常収支比率は、平成２３年度以降継続して類似団体平均を上回り、対前年度で０．９％上昇している。また公債費に準ずる費用も含めた人口１人当たり決算額についても類似団体平均を上回っている。 </a:t>
          </a:r>
        </a:p>
        <a:p>
          <a:r>
            <a:rPr lang="ja-JP" altLang="ja-JP" sz="800">
              <a:solidFill>
                <a:schemeClr val="dk1"/>
              </a:solidFill>
              <a:effectLst/>
              <a:latin typeface="+mn-lt"/>
              <a:ea typeface="+mn-ea"/>
              <a:cs typeface="+mn-cs"/>
            </a:rPr>
            <a:t>新市建設計画に基づき、合併特例債を活用して施設整備等を実施したことに加え、合併特例債の償還方法の見直しにより、据置期間をなくしたことによる償還元金の増加が要因であるが、一方で地方債残高は減少している。</a:t>
          </a:r>
        </a:p>
        <a:p>
          <a:r>
            <a:rPr lang="ja-JP" altLang="ja-JP" sz="800">
              <a:solidFill>
                <a:schemeClr val="dk1"/>
              </a:solidFill>
              <a:effectLst/>
              <a:latin typeface="+mn-lt"/>
              <a:ea typeface="+mn-ea"/>
              <a:cs typeface="+mn-cs"/>
            </a:rPr>
            <a:t>施設整備や老朽化施設の除却のピークは過ぎており、増加傾向が続くことは考えづらいが、今後は長寿命化や集約化の事業が想定される。引き続き市債の発行を可能な限り抑制しつつ、計画的な償還計画により、将来的な公債費負担の軽減に努めることが求められる。</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135165</xdr:rowOff>
    </xdr:from>
    <xdr:to>
      <xdr:col>24</xdr:col>
      <xdr:colOff>25400</xdr:colOff>
      <xdr:row>81</xdr:row>
      <xdr:rowOff>17599</xdr:rowOff>
    </xdr:to>
    <xdr:cxnSp macro="">
      <xdr:nvCxnSpPr>
        <xdr:cNvPr id="365" name="直線コネクタ 364"/>
        <xdr:cNvCxnSpPr/>
      </xdr:nvCxnSpPr>
      <xdr:spPr>
        <a:xfrm flipV="1">
          <a:off x="4826000" y="12651015"/>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161126</xdr:rowOff>
    </xdr:from>
    <xdr:ext cx="762000" cy="259045"/>
    <xdr:sp macro="" textlink="">
      <xdr:nvSpPr>
        <xdr:cNvPr id="366" name="公債費最小値テキスト"/>
        <xdr:cNvSpPr txBox="1"/>
      </xdr:nvSpPr>
      <xdr:spPr>
        <a:xfrm>
          <a:off x="4914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17599</xdr:rowOff>
    </xdr:from>
    <xdr:to>
      <xdr:col>24</xdr:col>
      <xdr:colOff>114300</xdr:colOff>
      <xdr:row>81</xdr:row>
      <xdr:rowOff>17599</xdr:rowOff>
    </xdr:to>
    <xdr:cxnSp macro="">
      <xdr:nvCxnSpPr>
        <xdr:cNvPr id="367" name="直線コネクタ 366"/>
        <xdr:cNvCxnSpPr/>
      </xdr:nvCxnSpPr>
      <xdr:spPr>
        <a:xfrm>
          <a:off x="4737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50092</xdr:rowOff>
    </xdr:from>
    <xdr:ext cx="762000" cy="259045"/>
    <xdr:sp macro="" textlink="">
      <xdr:nvSpPr>
        <xdr:cNvPr id="368" name="公債費最大値テキスト"/>
        <xdr:cNvSpPr txBox="1"/>
      </xdr:nvSpPr>
      <xdr:spPr>
        <a:xfrm>
          <a:off x="4914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135165</xdr:rowOff>
    </xdr:from>
    <xdr:to>
      <xdr:col>24</xdr:col>
      <xdr:colOff>114300</xdr:colOff>
      <xdr:row>73</xdr:row>
      <xdr:rowOff>135165</xdr:rowOff>
    </xdr:to>
    <xdr:cxnSp macro="">
      <xdr:nvCxnSpPr>
        <xdr:cNvPr id="369" name="直線コネクタ 368"/>
        <xdr:cNvCxnSpPr/>
      </xdr:nvCxnSpPr>
      <xdr:spPr>
        <a:xfrm>
          <a:off x="4737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130266</xdr:rowOff>
    </xdr:from>
    <xdr:to>
      <xdr:col>24</xdr:col>
      <xdr:colOff>25400</xdr:colOff>
      <xdr:row>81</xdr:row>
      <xdr:rowOff>17599</xdr:rowOff>
    </xdr:to>
    <xdr:cxnSp macro="">
      <xdr:nvCxnSpPr>
        <xdr:cNvPr id="370" name="直線コネクタ 369"/>
        <xdr:cNvCxnSpPr/>
      </xdr:nvCxnSpPr>
      <xdr:spPr>
        <a:xfrm>
          <a:off x="3987800" y="13846266"/>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87828</xdr:rowOff>
    </xdr:from>
    <xdr:ext cx="762000" cy="259045"/>
    <xdr:sp macro="" textlink="">
      <xdr:nvSpPr>
        <xdr:cNvPr id="371" name="公債費平均値テキスト"/>
        <xdr:cNvSpPr txBox="1"/>
      </xdr:nvSpPr>
      <xdr:spPr>
        <a:xfrm>
          <a:off x="4914900" y="13118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71301</xdr:rowOff>
    </xdr:from>
    <xdr:to>
      <xdr:col>24</xdr:col>
      <xdr:colOff>76200</xdr:colOff>
      <xdr:row>78</xdr:row>
      <xdr:rowOff>1451</xdr:rowOff>
    </xdr:to>
    <xdr:sp macro="" textlink="">
      <xdr:nvSpPr>
        <xdr:cNvPr id="372" name="フローチャート: 判断 371"/>
        <xdr:cNvSpPr/>
      </xdr:nvSpPr>
      <xdr:spPr>
        <a:xfrm>
          <a:off x="47752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91077</xdr:rowOff>
    </xdr:from>
    <xdr:to>
      <xdr:col>19</xdr:col>
      <xdr:colOff>187325</xdr:colOff>
      <xdr:row>80</xdr:row>
      <xdr:rowOff>130266</xdr:rowOff>
    </xdr:to>
    <xdr:cxnSp macro="">
      <xdr:nvCxnSpPr>
        <xdr:cNvPr id="373" name="直線コネクタ 372"/>
        <xdr:cNvCxnSpPr/>
      </xdr:nvCxnSpPr>
      <xdr:spPr>
        <a:xfrm>
          <a:off x="3098800" y="1380707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77832</xdr:rowOff>
    </xdr:from>
    <xdr:to>
      <xdr:col>20</xdr:col>
      <xdr:colOff>38100</xdr:colOff>
      <xdr:row>78</xdr:row>
      <xdr:rowOff>7982</xdr:rowOff>
    </xdr:to>
    <xdr:sp macro="" textlink="">
      <xdr:nvSpPr>
        <xdr:cNvPr id="374" name="フローチャート: 判断 373"/>
        <xdr:cNvSpPr/>
      </xdr:nvSpPr>
      <xdr:spPr>
        <a:xfrm>
          <a:off x="3937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18159</xdr:rowOff>
    </xdr:from>
    <xdr:ext cx="736600" cy="259045"/>
    <xdr:sp macro="" textlink="">
      <xdr:nvSpPr>
        <xdr:cNvPr id="375" name="テキスト ボックス 374"/>
        <xdr:cNvSpPr txBox="1"/>
      </xdr:nvSpPr>
      <xdr:spPr>
        <a:xfrm>
          <a:off x="3606800" y="13048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92711</xdr:rowOff>
    </xdr:from>
    <xdr:to>
      <xdr:col>15</xdr:col>
      <xdr:colOff>98425</xdr:colOff>
      <xdr:row>80</xdr:row>
      <xdr:rowOff>91077</xdr:rowOff>
    </xdr:to>
    <xdr:cxnSp macro="">
      <xdr:nvCxnSpPr>
        <xdr:cNvPr id="376" name="直線コネクタ 375"/>
        <xdr:cNvCxnSpPr/>
      </xdr:nvCxnSpPr>
      <xdr:spPr>
        <a:xfrm>
          <a:off x="2209800" y="13637261"/>
          <a:ext cx="889000" cy="16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71301</xdr:rowOff>
    </xdr:from>
    <xdr:to>
      <xdr:col>15</xdr:col>
      <xdr:colOff>149225</xdr:colOff>
      <xdr:row>78</xdr:row>
      <xdr:rowOff>1451</xdr:rowOff>
    </xdr:to>
    <xdr:sp macro="" textlink="">
      <xdr:nvSpPr>
        <xdr:cNvPr id="377" name="フローチャート: 判断 376"/>
        <xdr:cNvSpPr/>
      </xdr:nvSpPr>
      <xdr:spPr>
        <a:xfrm>
          <a:off x="3048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11628</xdr:rowOff>
    </xdr:from>
    <xdr:ext cx="762000" cy="259045"/>
    <xdr:sp macro="" textlink="">
      <xdr:nvSpPr>
        <xdr:cNvPr id="378" name="テキスト ボックス 377"/>
        <xdr:cNvSpPr txBox="1"/>
      </xdr:nvSpPr>
      <xdr:spPr>
        <a:xfrm>
          <a:off x="2717800" y="13041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14332</xdr:rowOff>
    </xdr:from>
    <xdr:to>
      <xdr:col>11</xdr:col>
      <xdr:colOff>9525</xdr:colOff>
      <xdr:row>79</xdr:row>
      <xdr:rowOff>92711</xdr:rowOff>
    </xdr:to>
    <xdr:cxnSp macro="">
      <xdr:nvCxnSpPr>
        <xdr:cNvPr id="379" name="直線コネクタ 378"/>
        <xdr:cNvCxnSpPr/>
      </xdr:nvCxnSpPr>
      <xdr:spPr>
        <a:xfrm>
          <a:off x="1320800" y="13558882"/>
          <a:ext cx="889000" cy="7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32113</xdr:rowOff>
    </xdr:from>
    <xdr:to>
      <xdr:col>11</xdr:col>
      <xdr:colOff>60325</xdr:colOff>
      <xdr:row>77</xdr:row>
      <xdr:rowOff>133713</xdr:rowOff>
    </xdr:to>
    <xdr:sp macro="" textlink="">
      <xdr:nvSpPr>
        <xdr:cNvPr id="380" name="フローチャート: 判断 379"/>
        <xdr:cNvSpPr/>
      </xdr:nvSpPr>
      <xdr:spPr>
        <a:xfrm>
          <a:off x="2159000" y="1323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143890</xdr:rowOff>
    </xdr:from>
    <xdr:ext cx="762000" cy="259045"/>
    <xdr:sp macro="" textlink="">
      <xdr:nvSpPr>
        <xdr:cNvPr id="381" name="テキスト ボックス 380"/>
        <xdr:cNvSpPr txBox="1"/>
      </xdr:nvSpPr>
      <xdr:spPr>
        <a:xfrm>
          <a:off x="1828800" y="13002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2" name="フローチャート: 判断 381"/>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130827</xdr:rowOff>
    </xdr:from>
    <xdr:ext cx="762000" cy="259045"/>
    <xdr:sp macro="" textlink="">
      <xdr:nvSpPr>
        <xdr:cNvPr id="383" name="テキスト ボックス 382"/>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138249</xdr:rowOff>
    </xdr:from>
    <xdr:to>
      <xdr:col>24</xdr:col>
      <xdr:colOff>76200</xdr:colOff>
      <xdr:row>81</xdr:row>
      <xdr:rowOff>68399</xdr:rowOff>
    </xdr:to>
    <xdr:sp macro="" textlink="">
      <xdr:nvSpPr>
        <xdr:cNvPr id="389" name="楕円 388"/>
        <xdr:cNvSpPr/>
      </xdr:nvSpPr>
      <xdr:spPr>
        <a:xfrm>
          <a:off x="4775200" y="1385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46826</xdr:rowOff>
    </xdr:from>
    <xdr:ext cx="762000" cy="259045"/>
    <xdr:sp macro="" textlink="">
      <xdr:nvSpPr>
        <xdr:cNvPr id="390" name="公債費該当値テキスト"/>
        <xdr:cNvSpPr txBox="1"/>
      </xdr:nvSpPr>
      <xdr:spPr>
        <a:xfrm>
          <a:off x="4914900" y="13762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79466</xdr:rowOff>
    </xdr:from>
    <xdr:to>
      <xdr:col>20</xdr:col>
      <xdr:colOff>38100</xdr:colOff>
      <xdr:row>81</xdr:row>
      <xdr:rowOff>9616</xdr:rowOff>
    </xdr:to>
    <xdr:sp macro="" textlink="">
      <xdr:nvSpPr>
        <xdr:cNvPr id="391" name="楕円 390"/>
        <xdr:cNvSpPr/>
      </xdr:nvSpPr>
      <xdr:spPr>
        <a:xfrm>
          <a:off x="3937000" y="1379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165843</xdr:rowOff>
    </xdr:from>
    <xdr:ext cx="736600" cy="259045"/>
    <xdr:sp macro="" textlink="">
      <xdr:nvSpPr>
        <xdr:cNvPr id="392" name="テキスト ボックス 391"/>
        <xdr:cNvSpPr txBox="1"/>
      </xdr:nvSpPr>
      <xdr:spPr>
        <a:xfrm>
          <a:off x="3606800" y="13881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40277</xdr:rowOff>
    </xdr:from>
    <xdr:to>
      <xdr:col>15</xdr:col>
      <xdr:colOff>149225</xdr:colOff>
      <xdr:row>80</xdr:row>
      <xdr:rowOff>141877</xdr:rowOff>
    </xdr:to>
    <xdr:sp macro="" textlink="">
      <xdr:nvSpPr>
        <xdr:cNvPr id="393" name="楕円 392"/>
        <xdr:cNvSpPr/>
      </xdr:nvSpPr>
      <xdr:spPr>
        <a:xfrm>
          <a:off x="3048000" y="1375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126654</xdr:rowOff>
    </xdr:from>
    <xdr:ext cx="762000" cy="259045"/>
    <xdr:sp macro="" textlink="">
      <xdr:nvSpPr>
        <xdr:cNvPr id="394" name="テキスト ボックス 393"/>
        <xdr:cNvSpPr txBox="1"/>
      </xdr:nvSpPr>
      <xdr:spPr>
        <a:xfrm>
          <a:off x="2717800" y="1384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41911</xdr:rowOff>
    </xdr:from>
    <xdr:to>
      <xdr:col>11</xdr:col>
      <xdr:colOff>60325</xdr:colOff>
      <xdr:row>79</xdr:row>
      <xdr:rowOff>143511</xdr:rowOff>
    </xdr:to>
    <xdr:sp macro="" textlink="">
      <xdr:nvSpPr>
        <xdr:cNvPr id="395" name="楕円 394"/>
        <xdr:cNvSpPr/>
      </xdr:nvSpPr>
      <xdr:spPr>
        <a:xfrm>
          <a:off x="2159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128288</xdr:rowOff>
    </xdr:from>
    <xdr:ext cx="762000" cy="259045"/>
    <xdr:sp macro="" textlink="">
      <xdr:nvSpPr>
        <xdr:cNvPr id="396" name="テキスト ボックス 395"/>
        <xdr:cNvSpPr txBox="1"/>
      </xdr:nvSpPr>
      <xdr:spPr>
        <a:xfrm>
          <a:off x="1828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134982</xdr:rowOff>
    </xdr:from>
    <xdr:to>
      <xdr:col>6</xdr:col>
      <xdr:colOff>171450</xdr:colOff>
      <xdr:row>79</xdr:row>
      <xdr:rowOff>65132</xdr:rowOff>
    </xdr:to>
    <xdr:sp macro="" textlink="">
      <xdr:nvSpPr>
        <xdr:cNvPr id="397" name="楕円 396"/>
        <xdr:cNvSpPr/>
      </xdr:nvSpPr>
      <xdr:spPr>
        <a:xfrm>
          <a:off x="1270000" y="1350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49909</xdr:rowOff>
    </xdr:from>
    <xdr:ext cx="762000" cy="259045"/>
    <xdr:sp macro="" textlink="">
      <xdr:nvSpPr>
        <xdr:cNvPr id="398" name="テキスト ボックス 397"/>
        <xdr:cNvSpPr txBox="1"/>
      </xdr:nvSpPr>
      <xdr:spPr>
        <a:xfrm>
          <a:off x="939800" y="13594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a:solidFill>
                <a:schemeClr val="dk1"/>
              </a:solidFill>
              <a:effectLst/>
              <a:latin typeface="+mn-lt"/>
              <a:ea typeface="+mn-ea"/>
              <a:cs typeface="+mn-cs"/>
            </a:rPr>
            <a:t>公債費以外に係る経常収支比率は類似団体平均を下回っているが、前年度と比較して１．</a:t>
          </a:r>
          <a:r>
            <a:rPr lang="ja-JP" altLang="en-US" sz="1200">
              <a:solidFill>
                <a:schemeClr val="dk1"/>
              </a:solidFill>
              <a:effectLst/>
              <a:latin typeface="+mn-lt"/>
              <a:ea typeface="+mn-ea"/>
              <a:cs typeface="+mn-cs"/>
            </a:rPr>
            <a:t>７</a:t>
          </a:r>
          <a:r>
            <a:rPr lang="ja-JP" altLang="ja-JP" sz="1200">
              <a:solidFill>
                <a:schemeClr val="dk1"/>
              </a:solidFill>
              <a:effectLst/>
              <a:latin typeface="+mn-lt"/>
              <a:ea typeface="+mn-ea"/>
              <a:cs typeface="+mn-cs"/>
            </a:rPr>
            <a:t>％の上昇となっている。 </a:t>
          </a:r>
        </a:p>
        <a:p>
          <a:r>
            <a:rPr lang="ja-JP" altLang="ja-JP" sz="1200">
              <a:solidFill>
                <a:schemeClr val="dk1"/>
              </a:solidFill>
              <a:effectLst/>
              <a:latin typeface="+mn-lt"/>
              <a:ea typeface="+mn-ea"/>
              <a:cs typeface="+mn-cs"/>
            </a:rPr>
            <a:t>定員適正化や業務委託の推進による人件費の減少が物件費（賃金・委託料）の増加に直接繋がらないよう慎重に業務の見直しを</a:t>
          </a:r>
          <a:r>
            <a:rPr lang="ja-JP" altLang="en-US" sz="1200">
              <a:solidFill>
                <a:schemeClr val="dk1"/>
              </a:solidFill>
              <a:effectLst/>
              <a:latin typeface="+mn-lt"/>
              <a:ea typeface="+mn-ea"/>
              <a:cs typeface="+mn-cs"/>
            </a:rPr>
            <a:t>図る</a:t>
          </a:r>
          <a:r>
            <a:rPr lang="ja-JP" altLang="ja-JP" sz="1200">
              <a:solidFill>
                <a:schemeClr val="dk1"/>
              </a:solidFill>
              <a:effectLst/>
              <a:latin typeface="+mn-lt"/>
              <a:ea typeface="+mn-ea"/>
              <a:cs typeface="+mn-cs"/>
            </a:rPr>
            <a:t>とともに、施設の統廃合・適正管理など行政改革により一層の経費削減に努める必要がある。</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40132</xdr:rowOff>
    </xdr:from>
    <xdr:to>
      <xdr:col>82</xdr:col>
      <xdr:colOff>107950</xdr:colOff>
      <xdr:row>80</xdr:row>
      <xdr:rowOff>85852</xdr:rowOff>
    </xdr:to>
    <xdr:cxnSp macro="">
      <xdr:nvCxnSpPr>
        <xdr:cNvPr id="424" name="直線コネクタ 423"/>
        <xdr:cNvCxnSpPr/>
      </xdr:nvCxnSpPr>
      <xdr:spPr>
        <a:xfrm flipV="1">
          <a:off x="16510000" y="1272743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57929</xdr:rowOff>
    </xdr:from>
    <xdr:ext cx="762000" cy="259045"/>
    <xdr:sp macro="" textlink="">
      <xdr:nvSpPr>
        <xdr:cNvPr id="425" name="公債費以外最小値テキスト"/>
        <xdr:cNvSpPr txBox="1"/>
      </xdr:nvSpPr>
      <xdr:spPr>
        <a:xfrm>
          <a:off x="16598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85852</xdr:rowOff>
    </xdr:from>
    <xdr:to>
      <xdr:col>82</xdr:col>
      <xdr:colOff>196850</xdr:colOff>
      <xdr:row>80</xdr:row>
      <xdr:rowOff>85852</xdr:rowOff>
    </xdr:to>
    <xdr:cxnSp macro="">
      <xdr:nvCxnSpPr>
        <xdr:cNvPr id="426" name="直線コネクタ 425"/>
        <xdr:cNvCxnSpPr/>
      </xdr:nvCxnSpPr>
      <xdr:spPr>
        <a:xfrm>
          <a:off x="16421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126509</xdr:rowOff>
    </xdr:from>
    <xdr:ext cx="762000" cy="259045"/>
    <xdr:sp macro="" textlink="">
      <xdr:nvSpPr>
        <xdr:cNvPr id="427" name="公債費以外最大値テキスト"/>
        <xdr:cNvSpPr txBox="1"/>
      </xdr:nvSpPr>
      <xdr:spPr>
        <a:xfrm>
          <a:off x="16598900" y="1247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40132</xdr:rowOff>
    </xdr:from>
    <xdr:to>
      <xdr:col>82</xdr:col>
      <xdr:colOff>196850</xdr:colOff>
      <xdr:row>74</xdr:row>
      <xdr:rowOff>40132</xdr:rowOff>
    </xdr:to>
    <xdr:cxnSp macro="">
      <xdr:nvCxnSpPr>
        <xdr:cNvPr id="428" name="直線コネクタ 427"/>
        <xdr:cNvCxnSpPr/>
      </xdr:nvCxnSpPr>
      <xdr:spPr>
        <a:xfrm>
          <a:off x="16421100" y="1272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35561</xdr:rowOff>
    </xdr:from>
    <xdr:to>
      <xdr:col>82</xdr:col>
      <xdr:colOff>107950</xdr:colOff>
      <xdr:row>76</xdr:row>
      <xdr:rowOff>113285</xdr:rowOff>
    </xdr:to>
    <xdr:cxnSp macro="">
      <xdr:nvCxnSpPr>
        <xdr:cNvPr id="429" name="直線コネクタ 428"/>
        <xdr:cNvCxnSpPr/>
      </xdr:nvCxnSpPr>
      <xdr:spPr>
        <a:xfrm>
          <a:off x="15671800" y="13065761"/>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112285</xdr:rowOff>
    </xdr:from>
    <xdr:ext cx="762000" cy="259045"/>
    <xdr:sp macro="" textlink="">
      <xdr:nvSpPr>
        <xdr:cNvPr id="430" name="公債費以外平均値テキスト"/>
        <xdr:cNvSpPr txBox="1"/>
      </xdr:nvSpPr>
      <xdr:spPr>
        <a:xfrm>
          <a:off x="16598900" y="13142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140208</xdr:rowOff>
    </xdr:from>
    <xdr:to>
      <xdr:col>82</xdr:col>
      <xdr:colOff>158750</xdr:colOff>
      <xdr:row>77</xdr:row>
      <xdr:rowOff>70358</xdr:rowOff>
    </xdr:to>
    <xdr:sp macro="" textlink="">
      <xdr:nvSpPr>
        <xdr:cNvPr id="431" name="フローチャート: 判断 430"/>
        <xdr:cNvSpPr/>
      </xdr:nvSpPr>
      <xdr:spPr>
        <a:xfrm>
          <a:off x="164592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161289</xdr:rowOff>
    </xdr:from>
    <xdr:to>
      <xdr:col>78</xdr:col>
      <xdr:colOff>69850</xdr:colOff>
      <xdr:row>76</xdr:row>
      <xdr:rowOff>35561</xdr:rowOff>
    </xdr:to>
    <xdr:cxnSp macro="">
      <xdr:nvCxnSpPr>
        <xdr:cNvPr id="432" name="直線コネクタ 431"/>
        <xdr:cNvCxnSpPr/>
      </xdr:nvCxnSpPr>
      <xdr:spPr>
        <a:xfrm>
          <a:off x="14782800" y="130200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103632</xdr:rowOff>
    </xdr:from>
    <xdr:to>
      <xdr:col>78</xdr:col>
      <xdr:colOff>120650</xdr:colOff>
      <xdr:row>77</xdr:row>
      <xdr:rowOff>33782</xdr:rowOff>
    </xdr:to>
    <xdr:sp macro="" textlink="">
      <xdr:nvSpPr>
        <xdr:cNvPr id="433" name="フローチャート: 判断 432"/>
        <xdr:cNvSpPr/>
      </xdr:nvSpPr>
      <xdr:spPr>
        <a:xfrm>
          <a:off x="15621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18559</xdr:rowOff>
    </xdr:from>
    <xdr:ext cx="736600" cy="259045"/>
    <xdr:sp macro="" textlink="">
      <xdr:nvSpPr>
        <xdr:cNvPr id="434" name="テキスト ボックス 433"/>
        <xdr:cNvSpPr txBox="1"/>
      </xdr:nvSpPr>
      <xdr:spPr>
        <a:xfrm>
          <a:off x="15290800" y="1322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152146</xdr:rowOff>
    </xdr:from>
    <xdr:to>
      <xdr:col>73</xdr:col>
      <xdr:colOff>180975</xdr:colOff>
      <xdr:row>75</xdr:row>
      <xdr:rowOff>161289</xdr:rowOff>
    </xdr:to>
    <xdr:cxnSp macro="">
      <xdr:nvCxnSpPr>
        <xdr:cNvPr id="435" name="直線コネクタ 434"/>
        <xdr:cNvCxnSpPr/>
      </xdr:nvCxnSpPr>
      <xdr:spPr>
        <a:xfrm>
          <a:off x="13893800" y="13010896"/>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62485</xdr:rowOff>
    </xdr:from>
    <xdr:to>
      <xdr:col>74</xdr:col>
      <xdr:colOff>31750</xdr:colOff>
      <xdr:row>76</xdr:row>
      <xdr:rowOff>164085</xdr:rowOff>
    </xdr:to>
    <xdr:sp macro="" textlink="">
      <xdr:nvSpPr>
        <xdr:cNvPr id="436" name="フローチャート: 判断 435"/>
        <xdr:cNvSpPr/>
      </xdr:nvSpPr>
      <xdr:spPr>
        <a:xfrm>
          <a:off x="14732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148862</xdr:rowOff>
    </xdr:from>
    <xdr:ext cx="762000" cy="259045"/>
    <xdr:sp macro="" textlink="">
      <xdr:nvSpPr>
        <xdr:cNvPr id="437" name="テキスト ボックス 436"/>
        <xdr:cNvSpPr txBox="1"/>
      </xdr:nvSpPr>
      <xdr:spPr>
        <a:xfrm>
          <a:off x="14401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152146</xdr:rowOff>
    </xdr:from>
    <xdr:to>
      <xdr:col>69</xdr:col>
      <xdr:colOff>92075</xdr:colOff>
      <xdr:row>76</xdr:row>
      <xdr:rowOff>99568</xdr:rowOff>
    </xdr:to>
    <xdr:cxnSp macro="">
      <xdr:nvCxnSpPr>
        <xdr:cNvPr id="438" name="直線コネクタ 437"/>
        <xdr:cNvCxnSpPr/>
      </xdr:nvCxnSpPr>
      <xdr:spPr>
        <a:xfrm flipV="1">
          <a:off x="13004800" y="13010896"/>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39" name="フローチャート: 判断 438"/>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93997</xdr:rowOff>
    </xdr:from>
    <xdr:ext cx="762000" cy="259045"/>
    <xdr:sp macro="" textlink="">
      <xdr:nvSpPr>
        <xdr:cNvPr id="440" name="テキスト ボックス 439"/>
        <xdr:cNvSpPr txBox="1"/>
      </xdr:nvSpPr>
      <xdr:spPr>
        <a:xfrm>
          <a:off x="13512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41" name="フローチャート: 判断 440"/>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42" name="テキスト ボックス 441"/>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62485</xdr:rowOff>
    </xdr:from>
    <xdr:to>
      <xdr:col>82</xdr:col>
      <xdr:colOff>158750</xdr:colOff>
      <xdr:row>76</xdr:row>
      <xdr:rowOff>164085</xdr:rowOff>
    </xdr:to>
    <xdr:sp macro="" textlink="">
      <xdr:nvSpPr>
        <xdr:cNvPr id="448" name="楕円 447"/>
        <xdr:cNvSpPr/>
      </xdr:nvSpPr>
      <xdr:spPr>
        <a:xfrm>
          <a:off x="164592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79011</xdr:rowOff>
    </xdr:from>
    <xdr:ext cx="762000" cy="259045"/>
    <xdr:sp macro="" textlink="">
      <xdr:nvSpPr>
        <xdr:cNvPr id="449" name="公債費以外該当値テキスト"/>
        <xdr:cNvSpPr txBox="1"/>
      </xdr:nvSpPr>
      <xdr:spPr>
        <a:xfrm>
          <a:off x="16598900" y="1293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156211</xdr:rowOff>
    </xdr:from>
    <xdr:to>
      <xdr:col>78</xdr:col>
      <xdr:colOff>120650</xdr:colOff>
      <xdr:row>76</xdr:row>
      <xdr:rowOff>86361</xdr:rowOff>
    </xdr:to>
    <xdr:sp macro="" textlink="">
      <xdr:nvSpPr>
        <xdr:cNvPr id="450" name="楕円 449"/>
        <xdr:cNvSpPr/>
      </xdr:nvSpPr>
      <xdr:spPr>
        <a:xfrm>
          <a:off x="15621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96537</xdr:rowOff>
    </xdr:from>
    <xdr:ext cx="736600" cy="259045"/>
    <xdr:sp macro="" textlink="">
      <xdr:nvSpPr>
        <xdr:cNvPr id="451" name="テキスト ボックス 450"/>
        <xdr:cNvSpPr txBox="1"/>
      </xdr:nvSpPr>
      <xdr:spPr>
        <a:xfrm>
          <a:off x="15290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110490</xdr:rowOff>
    </xdr:from>
    <xdr:to>
      <xdr:col>74</xdr:col>
      <xdr:colOff>31750</xdr:colOff>
      <xdr:row>76</xdr:row>
      <xdr:rowOff>40639</xdr:rowOff>
    </xdr:to>
    <xdr:sp macro="" textlink="">
      <xdr:nvSpPr>
        <xdr:cNvPr id="452" name="楕円 451"/>
        <xdr:cNvSpPr/>
      </xdr:nvSpPr>
      <xdr:spPr>
        <a:xfrm>
          <a:off x="14732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50817</xdr:rowOff>
    </xdr:from>
    <xdr:ext cx="762000" cy="259045"/>
    <xdr:sp macro="" textlink="">
      <xdr:nvSpPr>
        <xdr:cNvPr id="453" name="テキスト ボックス 452"/>
        <xdr:cNvSpPr txBox="1"/>
      </xdr:nvSpPr>
      <xdr:spPr>
        <a:xfrm>
          <a:off x="14401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101346</xdr:rowOff>
    </xdr:from>
    <xdr:to>
      <xdr:col>69</xdr:col>
      <xdr:colOff>142875</xdr:colOff>
      <xdr:row>76</xdr:row>
      <xdr:rowOff>31496</xdr:rowOff>
    </xdr:to>
    <xdr:sp macro="" textlink="">
      <xdr:nvSpPr>
        <xdr:cNvPr id="454" name="楕円 453"/>
        <xdr:cNvSpPr/>
      </xdr:nvSpPr>
      <xdr:spPr>
        <a:xfrm>
          <a:off x="13843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41673</xdr:rowOff>
    </xdr:from>
    <xdr:ext cx="762000" cy="259045"/>
    <xdr:sp macro="" textlink="">
      <xdr:nvSpPr>
        <xdr:cNvPr id="455" name="テキスト ボックス 454"/>
        <xdr:cNvSpPr txBox="1"/>
      </xdr:nvSpPr>
      <xdr:spPr>
        <a:xfrm>
          <a:off x="13512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48768</xdr:rowOff>
    </xdr:from>
    <xdr:to>
      <xdr:col>65</xdr:col>
      <xdr:colOff>53975</xdr:colOff>
      <xdr:row>76</xdr:row>
      <xdr:rowOff>150368</xdr:rowOff>
    </xdr:to>
    <xdr:sp macro="" textlink="">
      <xdr:nvSpPr>
        <xdr:cNvPr id="456" name="楕円 455"/>
        <xdr:cNvSpPr/>
      </xdr:nvSpPr>
      <xdr:spPr>
        <a:xfrm>
          <a:off x="12954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160545</xdr:rowOff>
    </xdr:from>
    <xdr:ext cx="762000" cy="259045"/>
    <xdr:sp macro="" textlink="">
      <xdr:nvSpPr>
        <xdr:cNvPr id="457" name="テキスト ボックス 456"/>
        <xdr:cNvSpPr txBox="1"/>
      </xdr:nvSpPr>
      <xdr:spPr>
        <a:xfrm>
          <a:off x="12623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三重県志摩市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137690</xdr:rowOff>
    </xdr:from>
    <xdr:to>
      <xdr:col>29</xdr:col>
      <xdr:colOff>127000</xdr:colOff>
      <xdr:row>19</xdr:row>
      <xdr:rowOff>101751</xdr:rowOff>
    </xdr:to>
    <xdr:cxnSp macro="">
      <xdr:nvCxnSpPr>
        <xdr:cNvPr id="47" name="直線コネクタ 46"/>
        <xdr:cNvCxnSpPr/>
      </xdr:nvCxnSpPr>
      <xdr:spPr bwMode="auto">
        <a:xfrm flipV="1">
          <a:off x="5651500" y="2071265"/>
          <a:ext cx="0" cy="13356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73828</xdr:rowOff>
    </xdr:from>
    <xdr:ext cx="762000" cy="259045"/>
    <xdr:sp macro="" textlink="">
      <xdr:nvSpPr>
        <xdr:cNvPr id="48" name="人口1人当たり決算額の推移最小値テキスト130"/>
        <xdr:cNvSpPr txBox="1"/>
      </xdr:nvSpPr>
      <xdr:spPr>
        <a:xfrm>
          <a:off x="5740400" y="3379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101751</xdr:rowOff>
    </xdr:from>
    <xdr:to>
      <xdr:col>30</xdr:col>
      <xdr:colOff>25400</xdr:colOff>
      <xdr:row>19</xdr:row>
      <xdr:rowOff>101751</xdr:rowOff>
    </xdr:to>
    <xdr:cxnSp macro="">
      <xdr:nvCxnSpPr>
        <xdr:cNvPr id="49" name="直線コネクタ 48"/>
        <xdr:cNvCxnSpPr/>
      </xdr:nvCxnSpPr>
      <xdr:spPr bwMode="auto">
        <a:xfrm>
          <a:off x="5562600" y="34069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52617</xdr:rowOff>
    </xdr:from>
    <xdr:ext cx="762000" cy="259045"/>
    <xdr:sp macro="" textlink="">
      <xdr:nvSpPr>
        <xdr:cNvPr id="50" name="人口1人当たり決算額の推移最大値テキスト130"/>
        <xdr:cNvSpPr txBox="1"/>
      </xdr:nvSpPr>
      <xdr:spPr>
        <a:xfrm>
          <a:off x="5740400" y="1814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137690</xdr:rowOff>
    </xdr:from>
    <xdr:to>
      <xdr:col>30</xdr:col>
      <xdr:colOff>25400</xdr:colOff>
      <xdr:row>11</xdr:row>
      <xdr:rowOff>137690</xdr:rowOff>
    </xdr:to>
    <xdr:cxnSp macro="">
      <xdr:nvCxnSpPr>
        <xdr:cNvPr id="51" name="直線コネクタ 50"/>
        <xdr:cNvCxnSpPr/>
      </xdr:nvCxnSpPr>
      <xdr:spPr bwMode="auto">
        <a:xfrm>
          <a:off x="5562600" y="20712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125394</xdr:rowOff>
    </xdr:from>
    <xdr:to>
      <xdr:col>29</xdr:col>
      <xdr:colOff>127000</xdr:colOff>
      <xdr:row>13</xdr:row>
      <xdr:rowOff>167228</xdr:rowOff>
    </xdr:to>
    <xdr:cxnSp macro="">
      <xdr:nvCxnSpPr>
        <xdr:cNvPr id="52" name="直線コネクタ 51"/>
        <xdr:cNvCxnSpPr/>
      </xdr:nvCxnSpPr>
      <xdr:spPr bwMode="auto">
        <a:xfrm flipV="1">
          <a:off x="5003800" y="2401869"/>
          <a:ext cx="647700" cy="418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41201</xdr:rowOff>
    </xdr:from>
    <xdr:ext cx="762000" cy="259045"/>
    <xdr:sp macro="" textlink="">
      <xdr:nvSpPr>
        <xdr:cNvPr id="53" name="人口1人当たり決算額の推移平均値テキスト130"/>
        <xdr:cNvSpPr txBox="1"/>
      </xdr:nvSpPr>
      <xdr:spPr>
        <a:xfrm>
          <a:off x="5740400" y="2832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69124</xdr:rowOff>
    </xdr:from>
    <xdr:to>
      <xdr:col>29</xdr:col>
      <xdr:colOff>177800</xdr:colOff>
      <xdr:row>16</xdr:row>
      <xdr:rowOff>170724</xdr:rowOff>
    </xdr:to>
    <xdr:sp macro="" textlink="">
      <xdr:nvSpPr>
        <xdr:cNvPr id="54" name="フローチャート: 判断 53"/>
        <xdr:cNvSpPr/>
      </xdr:nvSpPr>
      <xdr:spPr bwMode="auto">
        <a:xfrm>
          <a:off x="5600700" y="28599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167228</xdr:rowOff>
    </xdr:from>
    <xdr:to>
      <xdr:col>26</xdr:col>
      <xdr:colOff>50800</xdr:colOff>
      <xdr:row>14</xdr:row>
      <xdr:rowOff>41188</xdr:rowOff>
    </xdr:to>
    <xdr:cxnSp macro="">
      <xdr:nvCxnSpPr>
        <xdr:cNvPr id="55" name="直線コネクタ 54"/>
        <xdr:cNvCxnSpPr/>
      </xdr:nvCxnSpPr>
      <xdr:spPr bwMode="auto">
        <a:xfrm flipV="1">
          <a:off x="4305300" y="2443703"/>
          <a:ext cx="698500" cy="454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68373</xdr:rowOff>
    </xdr:from>
    <xdr:to>
      <xdr:col>26</xdr:col>
      <xdr:colOff>101600</xdr:colOff>
      <xdr:row>16</xdr:row>
      <xdr:rowOff>169973</xdr:rowOff>
    </xdr:to>
    <xdr:sp macro="" textlink="">
      <xdr:nvSpPr>
        <xdr:cNvPr id="56" name="フローチャート: 判断 55"/>
        <xdr:cNvSpPr/>
      </xdr:nvSpPr>
      <xdr:spPr bwMode="auto">
        <a:xfrm>
          <a:off x="4953000" y="2859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154750</xdr:rowOff>
    </xdr:from>
    <xdr:ext cx="736600" cy="259045"/>
    <xdr:sp macro="" textlink="">
      <xdr:nvSpPr>
        <xdr:cNvPr id="57" name="テキスト ボックス 56"/>
        <xdr:cNvSpPr txBox="1"/>
      </xdr:nvSpPr>
      <xdr:spPr>
        <a:xfrm>
          <a:off x="4622800" y="2945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124219</xdr:rowOff>
    </xdr:from>
    <xdr:to>
      <xdr:col>22</xdr:col>
      <xdr:colOff>114300</xdr:colOff>
      <xdr:row>14</xdr:row>
      <xdr:rowOff>41188</xdr:rowOff>
    </xdr:to>
    <xdr:cxnSp macro="">
      <xdr:nvCxnSpPr>
        <xdr:cNvPr id="58" name="直線コネクタ 57"/>
        <xdr:cNvCxnSpPr/>
      </xdr:nvCxnSpPr>
      <xdr:spPr bwMode="auto">
        <a:xfrm>
          <a:off x="3606800" y="2400694"/>
          <a:ext cx="698500" cy="884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84310</xdr:rowOff>
    </xdr:from>
    <xdr:to>
      <xdr:col>22</xdr:col>
      <xdr:colOff>165100</xdr:colOff>
      <xdr:row>17</xdr:row>
      <xdr:rowOff>14460</xdr:rowOff>
    </xdr:to>
    <xdr:sp macro="" textlink="">
      <xdr:nvSpPr>
        <xdr:cNvPr id="59" name="フローチャート: 判断 58"/>
        <xdr:cNvSpPr/>
      </xdr:nvSpPr>
      <xdr:spPr bwMode="auto">
        <a:xfrm>
          <a:off x="42545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170687</xdr:rowOff>
    </xdr:from>
    <xdr:ext cx="762000" cy="259045"/>
    <xdr:sp macro="" textlink="">
      <xdr:nvSpPr>
        <xdr:cNvPr id="60" name="テキスト ボックス 59"/>
        <xdr:cNvSpPr txBox="1"/>
      </xdr:nvSpPr>
      <xdr:spPr>
        <a:xfrm>
          <a:off x="3924300" y="2961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124219</xdr:rowOff>
    </xdr:from>
    <xdr:to>
      <xdr:col>18</xdr:col>
      <xdr:colOff>177800</xdr:colOff>
      <xdr:row>13</xdr:row>
      <xdr:rowOff>144336</xdr:rowOff>
    </xdr:to>
    <xdr:cxnSp macro="">
      <xdr:nvCxnSpPr>
        <xdr:cNvPr id="61" name="直線コネクタ 60"/>
        <xdr:cNvCxnSpPr/>
      </xdr:nvCxnSpPr>
      <xdr:spPr bwMode="auto">
        <a:xfrm flipV="1">
          <a:off x="2908300" y="2400694"/>
          <a:ext cx="698500" cy="20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89486</xdr:rowOff>
    </xdr:from>
    <xdr:to>
      <xdr:col>19</xdr:col>
      <xdr:colOff>38100</xdr:colOff>
      <xdr:row>17</xdr:row>
      <xdr:rowOff>19636</xdr:rowOff>
    </xdr:to>
    <xdr:sp macro="" textlink="">
      <xdr:nvSpPr>
        <xdr:cNvPr id="62" name="フローチャート: 判断 61"/>
        <xdr:cNvSpPr/>
      </xdr:nvSpPr>
      <xdr:spPr bwMode="auto">
        <a:xfrm>
          <a:off x="35560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4413</xdr:rowOff>
    </xdr:from>
    <xdr:ext cx="762000" cy="259045"/>
    <xdr:sp macro="" textlink="">
      <xdr:nvSpPr>
        <xdr:cNvPr id="63" name="テキスト ボックス 62"/>
        <xdr:cNvSpPr txBox="1"/>
      </xdr:nvSpPr>
      <xdr:spPr>
        <a:xfrm>
          <a:off x="3225800" y="296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47326</xdr:rowOff>
    </xdr:from>
    <xdr:to>
      <xdr:col>15</xdr:col>
      <xdr:colOff>101600</xdr:colOff>
      <xdr:row>17</xdr:row>
      <xdr:rowOff>148926</xdr:rowOff>
    </xdr:to>
    <xdr:sp macro="" textlink="">
      <xdr:nvSpPr>
        <xdr:cNvPr id="64" name="フローチャート: 判断 63"/>
        <xdr:cNvSpPr/>
      </xdr:nvSpPr>
      <xdr:spPr bwMode="auto">
        <a:xfrm>
          <a:off x="28575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133703</xdr:rowOff>
    </xdr:from>
    <xdr:ext cx="762000" cy="259045"/>
    <xdr:sp macro="" textlink="">
      <xdr:nvSpPr>
        <xdr:cNvPr id="65" name="テキスト ボックス 64"/>
        <xdr:cNvSpPr txBox="1"/>
      </xdr:nvSpPr>
      <xdr:spPr>
        <a:xfrm>
          <a:off x="2527300" y="3095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74594</xdr:rowOff>
    </xdr:from>
    <xdr:to>
      <xdr:col>29</xdr:col>
      <xdr:colOff>177800</xdr:colOff>
      <xdr:row>14</xdr:row>
      <xdr:rowOff>4744</xdr:rowOff>
    </xdr:to>
    <xdr:sp macro="" textlink="">
      <xdr:nvSpPr>
        <xdr:cNvPr id="71" name="楕円 70"/>
        <xdr:cNvSpPr/>
      </xdr:nvSpPr>
      <xdr:spPr bwMode="auto">
        <a:xfrm>
          <a:off x="5600700" y="2351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91121</xdr:rowOff>
    </xdr:from>
    <xdr:ext cx="762000" cy="259045"/>
    <xdr:sp macro="" textlink="">
      <xdr:nvSpPr>
        <xdr:cNvPr id="72" name="人口1人当たり決算額の推移該当値テキスト130"/>
        <xdr:cNvSpPr txBox="1"/>
      </xdr:nvSpPr>
      <xdr:spPr>
        <a:xfrm>
          <a:off x="5740400" y="2196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116428</xdr:rowOff>
    </xdr:from>
    <xdr:to>
      <xdr:col>26</xdr:col>
      <xdr:colOff>101600</xdr:colOff>
      <xdr:row>14</xdr:row>
      <xdr:rowOff>46578</xdr:rowOff>
    </xdr:to>
    <xdr:sp macro="" textlink="">
      <xdr:nvSpPr>
        <xdr:cNvPr id="73" name="楕円 72"/>
        <xdr:cNvSpPr/>
      </xdr:nvSpPr>
      <xdr:spPr bwMode="auto">
        <a:xfrm>
          <a:off x="4953000" y="2392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56755</xdr:rowOff>
    </xdr:from>
    <xdr:ext cx="736600" cy="259045"/>
    <xdr:sp macro="" textlink="">
      <xdr:nvSpPr>
        <xdr:cNvPr id="74" name="テキスト ボックス 73"/>
        <xdr:cNvSpPr txBox="1"/>
      </xdr:nvSpPr>
      <xdr:spPr>
        <a:xfrm>
          <a:off x="4622800" y="2161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161838</xdr:rowOff>
    </xdr:from>
    <xdr:to>
      <xdr:col>22</xdr:col>
      <xdr:colOff>165100</xdr:colOff>
      <xdr:row>14</xdr:row>
      <xdr:rowOff>91988</xdr:rowOff>
    </xdr:to>
    <xdr:sp macro="" textlink="">
      <xdr:nvSpPr>
        <xdr:cNvPr id="75" name="楕円 74"/>
        <xdr:cNvSpPr/>
      </xdr:nvSpPr>
      <xdr:spPr bwMode="auto">
        <a:xfrm>
          <a:off x="4254500" y="24383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102165</xdr:rowOff>
    </xdr:from>
    <xdr:ext cx="762000" cy="259045"/>
    <xdr:sp macro="" textlink="">
      <xdr:nvSpPr>
        <xdr:cNvPr id="76" name="テキスト ボックス 75"/>
        <xdr:cNvSpPr txBox="1"/>
      </xdr:nvSpPr>
      <xdr:spPr>
        <a:xfrm>
          <a:off x="3924300" y="2207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73419</xdr:rowOff>
    </xdr:from>
    <xdr:to>
      <xdr:col>19</xdr:col>
      <xdr:colOff>38100</xdr:colOff>
      <xdr:row>14</xdr:row>
      <xdr:rowOff>3569</xdr:rowOff>
    </xdr:to>
    <xdr:sp macro="" textlink="">
      <xdr:nvSpPr>
        <xdr:cNvPr id="77" name="楕円 76"/>
        <xdr:cNvSpPr/>
      </xdr:nvSpPr>
      <xdr:spPr bwMode="auto">
        <a:xfrm>
          <a:off x="3556000" y="23498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13746</xdr:rowOff>
    </xdr:from>
    <xdr:ext cx="762000" cy="259045"/>
    <xdr:sp macro="" textlink="">
      <xdr:nvSpPr>
        <xdr:cNvPr id="78" name="テキスト ボックス 77"/>
        <xdr:cNvSpPr txBox="1"/>
      </xdr:nvSpPr>
      <xdr:spPr>
        <a:xfrm>
          <a:off x="3225800" y="211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93536</xdr:rowOff>
    </xdr:from>
    <xdr:to>
      <xdr:col>15</xdr:col>
      <xdr:colOff>101600</xdr:colOff>
      <xdr:row>14</xdr:row>
      <xdr:rowOff>23686</xdr:rowOff>
    </xdr:to>
    <xdr:sp macro="" textlink="">
      <xdr:nvSpPr>
        <xdr:cNvPr id="79" name="楕円 78"/>
        <xdr:cNvSpPr/>
      </xdr:nvSpPr>
      <xdr:spPr bwMode="auto">
        <a:xfrm>
          <a:off x="2857500" y="23700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33863</xdr:rowOff>
    </xdr:from>
    <xdr:ext cx="762000" cy="259045"/>
    <xdr:sp macro="" textlink="">
      <xdr:nvSpPr>
        <xdr:cNvPr id="80" name="テキスト ボックス 79"/>
        <xdr:cNvSpPr txBox="1"/>
      </xdr:nvSpPr>
      <xdr:spPr>
        <a:xfrm>
          <a:off x="2527300" y="2138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90858</xdr:rowOff>
    </xdr:from>
    <xdr:to>
      <xdr:col>29</xdr:col>
      <xdr:colOff>127000</xdr:colOff>
      <xdr:row>38</xdr:row>
      <xdr:rowOff>51357</xdr:rowOff>
    </xdr:to>
    <xdr:cxnSp macro="">
      <xdr:nvCxnSpPr>
        <xdr:cNvPr id="107" name="直線コネクタ 106"/>
        <xdr:cNvCxnSpPr/>
      </xdr:nvCxnSpPr>
      <xdr:spPr bwMode="auto">
        <a:xfrm flipV="1">
          <a:off x="5651500" y="6358308"/>
          <a:ext cx="0" cy="11606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23434</xdr:rowOff>
    </xdr:from>
    <xdr:ext cx="762000" cy="259045"/>
    <xdr:sp macro="" textlink="">
      <xdr:nvSpPr>
        <xdr:cNvPr id="108" name="人口1人当たり決算額の推移最小値テキスト445"/>
        <xdr:cNvSpPr txBox="1"/>
      </xdr:nvSpPr>
      <xdr:spPr>
        <a:xfrm>
          <a:off x="5740400" y="7491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51357</xdr:rowOff>
    </xdr:from>
    <xdr:to>
      <xdr:col>30</xdr:col>
      <xdr:colOff>25400</xdr:colOff>
      <xdr:row>38</xdr:row>
      <xdr:rowOff>51357</xdr:rowOff>
    </xdr:to>
    <xdr:cxnSp macro="">
      <xdr:nvCxnSpPr>
        <xdr:cNvPr id="109" name="直線コネクタ 108"/>
        <xdr:cNvCxnSpPr/>
      </xdr:nvCxnSpPr>
      <xdr:spPr bwMode="auto">
        <a:xfrm>
          <a:off x="5562600" y="75189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177235</xdr:rowOff>
    </xdr:from>
    <xdr:ext cx="762000" cy="259045"/>
    <xdr:sp macro="" textlink="">
      <xdr:nvSpPr>
        <xdr:cNvPr id="110" name="人口1人当たり決算額の推移最大値テキスト445"/>
        <xdr:cNvSpPr txBox="1"/>
      </xdr:nvSpPr>
      <xdr:spPr>
        <a:xfrm>
          <a:off x="5740400" y="610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90858</xdr:rowOff>
    </xdr:from>
    <xdr:to>
      <xdr:col>30</xdr:col>
      <xdr:colOff>25400</xdr:colOff>
      <xdr:row>34</xdr:row>
      <xdr:rowOff>90858</xdr:rowOff>
    </xdr:to>
    <xdr:cxnSp macro="">
      <xdr:nvCxnSpPr>
        <xdr:cNvPr id="111" name="直線コネクタ 110"/>
        <xdr:cNvCxnSpPr/>
      </xdr:nvCxnSpPr>
      <xdr:spPr bwMode="auto">
        <a:xfrm>
          <a:off x="5562600" y="63583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211513</xdr:rowOff>
    </xdr:from>
    <xdr:to>
      <xdr:col>29</xdr:col>
      <xdr:colOff>127000</xdr:colOff>
      <xdr:row>35</xdr:row>
      <xdr:rowOff>226738</xdr:rowOff>
    </xdr:to>
    <xdr:cxnSp macro="">
      <xdr:nvCxnSpPr>
        <xdr:cNvPr id="112" name="直線コネクタ 111"/>
        <xdr:cNvCxnSpPr/>
      </xdr:nvCxnSpPr>
      <xdr:spPr bwMode="auto">
        <a:xfrm flipV="1">
          <a:off x="5003800" y="6821863"/>
          <a:ext cx="647700" cy="152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54335</xdr:rowOff>
    </xdr:from>
    <xdr:ext cx="762000" cy="259045"/>
    <xdr:sp macro="" textlink="">
      <xdr:nvSpPr>
        <xdr:cNvPr id="113" name="人口1人当たり決算額の推移平均値テキスト445"/>
        <xdr:cNvSpPr txBox="1"/>
      </xdr:nvSpPr>
      <xdr:spPr>
        <a:xfrm>
          <a:off x="5740400" y="70075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82258</xdr:rowOff>
    </xdr:from>
    <xdr:to>
      <xdr:col>29</xdr:col>
      <xdr:colOff>177800</xdr:colOff>
      <xdr:row>37</xdr:row>
      <xdr:rowOff>12408</xdr:rowOff>
    </xdr:to>
    <xdr:sp macro="" textlink="">
      <xdr:nvSpPr>
        <xdr:cNvPr id="114" name="フローチャート: 判断 113"/>
        <xdr:cNvSpPr/>
      </xdr:nvSpPr>
      <xdr:spPr bwMode="auto">
        <a:xfrm>
          <a:off x="5600700" y="7035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226738</xdr:rowOff>
    </xdr:from>
    <xdr:to>
      <xdr:col>26</xdr:col>
      <xdr:colOff>50800</xdr:colOff>
      <xdr:row>35</xdr:row>
      <xdr:rowOff>251107</xdr:rowOff>
    </xdr:to>
    <xdr:cxnSp macro="">
      <xdr:nvCxnSpPr>
        <xdr:cNvPr id="115" name="直線コネクタ 114"/>
        <xdr:cNvCxnSpPr/>
      </xdr:nvCxnSpPr>
      <xdr:spPr bwMode="auto">
        <a:xfrm flipV="1">
          <a:off x="4305300" y="6837088"/>
          <a:ext cx="698500" cy="243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58255</xdr:rowOff>
    </xdr:from>
    <xdr:to>
      <xdr:col>26</xdr:col>
      <xdr:colOff>101600</xdr:colOff>
      <xdr:row>36</xdr:row>
      <xdr:rowOff>159855</xdr:rowOff>
    </xdr:to>
    <xdr:sp macro="" textlink="">
      <xdr:nvSpPr>
        <xdr:cNvPr id="116" name="フローチャート: 判断 115"/>
        <xdr:cNvSpPr/>
      </xdr:nvSpPr>
      <xdr:spPr bwMode="auto">
        <a:xfrm>
          <a:off x="4953000" y="7011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144632</xdr:rowOff>
    </xdr:from>
    <xdr:ext cx="736600" cy="259045"/>
    <xdr:sp macro="" textlink="">
      <xdr:nvSpPr>
        <xdr:cNvPr id="117" name="テキスト ボックス 116"/>
        <xdr:cNvSpPr txBox="1"/>
      </xdr:nvSpPr>
      <xdr:spPr>
        <a:xfrm>
          <a:off x="4622800" y="7097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251107</xdr:rowOff>
    </xdr:from>
    <xdr:to>
      <xdr:col>22</xdr:col>
      <xdr:colOff>114300</xdr:colOff>
      <xdr:row>35</xdr:row>
      <xdr:rowOff>276527</xdr:rowOff>
    </xdr:to>
    <xdr:cxnSp macro="">
      <xdr:nvCxnSpPr>
        <xdr:cNvPr id="118" name="直線コネクタ 117"/>
        <xdr:cNvCxnSpPr/>
      </xdr:nvCxnSpPr>
      <xdr:spPr bwMode="auto">
        <a:xfrm flipV="1">
          <a:off x="3606800" y="6861457"/>
          <a:ext cx="698500" cy="254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54072</xdr:rowOff>
    </xdr:from>
    <xdr:to>
      <xdr:col>22</xdr:col>
      <xdr:colOff>165100</xdr:colOff>
      <xdr:row>36</xdr:row>
      <xdr:rowOff>155672</xdr:rowOff>
    </xdr:to>
    <xdr:sp macro="" textlink="">
      <xdr:nvSpPr>
        <xdr:cNvPr id="119" name="フローチャート: 判断 118"/>
        <xdr:cNvSpPr/>
      </xdr:nvSpPr>
      <xdr:spPr bwMode="auto">
        <a:xfrm>
          <a:off x="42545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140449</xdr:rowOff>
    </xdr:from>
    <xdr:ext cx="762000" cy="259045"/>
    <xdr:sp macro="" textlink="">
      <xdr:nvSpPr>
        <xdr:cNvPr id="120" name="テキスト ボックス 119"/>
        <xdr:cNvSpPr txBox="1"/>
      </xdr:nvSpPr>
      <xdr:spPr>
        <a:xfrm>
          <a:off x="3924300" y="7093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276527</xdr:rowOff>
    </xdr:from>
    <xdr:to>
      <xdr:col>18</xdr:col>
      <xdr:colOff>177800</xdr:colOff>
      <xdr:row>35</xdr:row>
      <xdr:rowOff>335186</xdr:rowOff>
    </xdr:to>
    <xdr:cxnSp macro="">
      <xdr:nvCxnSpPr>
        <xdr:cNvPr id="121" name="直線コネクタ 120"/>
        <xdr:cNvCxnSpPr/>
      </xdr:nvCxnSpPr>
      <xdr:spPr bwMode="auto">
        <a:xfrm flipV="1">
          <a:off x="2908300" y="6886877"/>
          <a:ext cx="698500" cy="586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34983</xdr:rowOff>
    </xdr:from>
    <xdr:to>
      <xdr:col>19</xdr:col>
      <xdr:colOff>38100</xdr:colOff>
      <xdr:row>36</xdr:row>
      <xdr:rowOff>136583</xdr:rowOff>
    </xdr:to>
    <xdr:sp macro="" textlink="">
      <xdr:nvSpPr>
        <xdr:cNvPr id="122" name="フローチャート: 判断 121"/>
        <xdr:cNvSpPr/>
      </xdr:nvSpPr>
      <xdr:spPr bwMode="auto">
        <a:xfrm>
          <a:off x="35560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121360</xdr:rowOff>
    </xdr:from>
    <xdr:ext cx="762000" cy="259045"/>
    <xdr:sp macro="" textlink="">
      <xdr:nvSpPr>
        <xdr:cNvPr id="123" name="テキスト ボックス 122"/>
        <xdr:cNvSpPr txBox="1"/>
      </xdr:nvSpPr>
      <xdr:spPr>
        <a:xfrm>
          <a:off x="3225800" y="7074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112388</xdr:rowOff>
    </xdr:from>
    <xdr:to>
      <xdr:col>15</xdr:col>
      <xdr:colOff>101600</xdr:colOff>
      <xdr:row>37</xdr:row>
      <xdr:rowOff>42538</xdr:rowOff>
    </xdr:to>
    <xdr:sp macro="" textlink="">
      <xdr:nvSpPr>
        <xdr:cNvPr id="124" name="フローチャート: 判断 123"/>
        <xdr:cNvSpPr/>
      </xdr:nvSpPr>
      <xdr:spPr bwMode="auto">
        <a:xfrm>
          <a:off x="2857500" y="7065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27315</xdr:rowOff>
    </xdr:from>
    <xdr:ext cx="762000" cy="259045"/>
    <xdr:sp macro="" textlink="">
      <xdr:nvSpPr>
        <xdr:cNvPr id="125" name="テキスト ボックス 124"/>
        <xdr:cNvSpPr txBox="1"/>
      </xdr:nvSpPr>
      <xdr:spPr>
        <a:xfrm>
          <a:off x="2527300" y="71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160713</xdr:rowOff>
    </xdr:from>
    <xdr:to>
      <xdr:col>29</xdr:col>
      <xdr:colOff>177800</xdr:colOff>
      <xdr:row>35</xdr:row>
      <xdr:rowOff>262313</xdr:rowOff>
    </xdr:to>
    <xdr:sp macro="" textlink="">
      <xdr:nvSpPr>
        <xdr:cNvPr id="131" name="楕円 130"/>
        <xdr:cNvSpPr/>
      </xdr:nvSpPr>
      <xdr:spPr bwMode="auto">
        <a:xfrm>
          <a:off x="5600700" y="6771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5790</xdr:rowOff>
    </xdr:from>
    <xdr:ext cx="762000" cy="259045"/>
    <xdr:sp macro="" textlink="">
      <xdr:nvSpPr>
        <xdr:cNvPr id="132" name="人口1人当たり決算額の推移該当値テキスト445"/>
        <xdr:cNvSpPr txBox="1"/>
      </xdr:nvSpPr>
      <xdr:spPr>
        <a:xfrm>
          <a:off x="5740400" y="6616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175938</xdr:rowOff>
    </xdr:from>
    <xdr:to>
      <xdr:col>26</xdr:col>
      <xdr:colOff>101600</xdr:colOff>
      <xdr:row>35</xdr:row>
      <xdr:rowOff>277538</xdr:rowOff>
    </xdr:to>
    <xdr:sp macro="" textlink="">
      <xdr:nvSpPr>
        <xdr:cNvPr id="133" name="楕円 132"/>
        <xdr:cNvSpPr/>
      </xdr:nvSpPr>
      <xdr:spPr bwMode="auto">
        <a:xfrm>
          <a:off x="4953000" y="67862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287715</xdr:rowOff>
    </xdr:from>
    <xdr:ext cx="736600" cy="259045"/>
    <xdr:sp macro="" textlink="">
      <xdr:nvSpPr>
        <xdr:cNvPr id="134" name="テキスト ボックス 133"/>
        <xdr:cNvSpPr txBox="1"/>
      </xdr:nvSpPr>
      <xdr:spPr>
        <a:xfrm>
          <a:off x="4622800" y="6555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200307</xdr:rowOff>
    </xdr:from>
    <xdr:to>
      <xdr:col>22</xdr:col>
      <xdr:colOff>165100</xdr:colOff>
      <xdr:row>35</xdr:row>
      <xdr:rowOff>301907</xdr:rowOff>
    </xdr:to>
    <xdr:sp macro="" textlink="">
      <xdr:nvSpPr>
        <xdr:cNvPr id="135" name="楕円 134"/>
        <xdr:cNvSpPr/>
      </xdr:nvSpPr>
      <xdr:spPr bwMode="auto">
        <a:xfrm>
          <a:off x="4254500" y="6810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312084</xdr:rowOff>
    </xdr:from>
    <xdr:ext cx="762000" cy="259045"/>
    <xdr:sp macro="" textlink="">
      <xdr:nvSpPr>
        <xdr:cNvPr id="136" name="テキスト ボックス 135"/>
        <xdr:cNvSpPr txBox="1"/>
      </xdr:nvSpPr>
      <xdr:spPr>
        <a:xfrm>
          <a:off x="3924300" y="657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225727</xdr:rowOff>
    </xdr:from>
    <xdr:to>
      <xdr:col>19</xdr:col>
      <xdr:colOff>38100</xdr:colOff>
      <xdr:row>35</xdr:row>
      <xdr:rowOff>327327</xdr:rowOff>
    </xdr:to>
    <xdr:sp macro="" textlink="">
      <xdr:nvSpPr>
        <xdr:cNvPr id="137" name="楕円 136"/>
        <xdr:cNvSpPr/>
      </xdr:nvSpPr>
      <xdr:spPr bwMode="auto">
        <a:xfrm>
          <a:off x="3556000" y="68360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337504</xdr:rowOff>
    </xdr:from>
    <xdr:ext cx="762000" cy="259045"/>
    <xdr:sp macro="" textlink="">
      <xdr:nvSpPr>
        <xdr:cNvPr id="138" name="テキスト ボックス 137"/>
        <xdr:cNvSpPr txBox="1"/>
      </xdr:nvSpPr>
      <xdr:spPr>
        <a:xfrm>
          <a:off x="3225800" y="6604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284386</xdr:rowOff>
    </xdr:from>
    <xdr:to>
      <xdr:col>15</xdr:col>
      <xdr:colOff>101600</xdr:colOff>
      <xdr:row>36</xdr:row>
      <xdr:rowOff>43086</xdr:rowOff>
    </xdr:to>
    <xdr:sp macro="" textlink="">
      <xdr:nvSpPr>
        <xdr:cNvPr id="139" name="楕円 138"/>
        <xdr:cNvSpPr/>
      </xdr:nvSpPr>
      <xdr:spPr bwMode="auto">
        <a:xfrm>
          <a:off x="2857500" y="68947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53263</xdr:rowOff>
    </xdr:from>
    <xdr:ext cx="762000" cy="259045"/>
    <xdr:sp macro="" textlink="">
      <xdr:nvSpPr>
        <xdr:cNvPr id="140" name="テキスト ボックス 139"/>
        <xdr:cNvSpPr txBox="1"/>
      </xdr:nvSpPr>
      <xdr:spPr>
        <a:xfrm>
          <a:off x="2527300" y="6663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三重県志摩市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50,222
49,904
178.95
25,819,521
25,156,523
643,379
16,718,564
28,847,407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42.3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39949</xdr:rowOff>
    </xdr:from>
    <xdr:to>
      <xdr:col>24</xdr:col>
      <xdr:colOff>62865</xdr:colOff>
      <xdr:row>39</xdr:row>
      <xdr:rowOff>12125</xdr:rowOff>
    </xdr:to>
    <xdr:cxnSp macro="">
      <xdr:nvCxnSpPr>
        <xdr:cNvPr id="58" name="直線コネクタ 57"/>
        <xdr:cNvCxnSpPr/>
      </xdr:nvCxnSpPr>
      <xdr:spPr>
        <a:xfrm flipV="1">
          <a:off x="4633595" y="5354899"/>
          <a:ext cx="1270" cy="1343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15952</xdr:rowOff>
    </xdr:from>
    <xdr:ext cx="534377" cy="259045"/>
    <xdr:sp macro="" textlink="">
      <xdr:nvSpPr>
        <xdr:cNvPr id="59" name="人件費最小値テキスト"/>
        <xdr:cNvSpPr txBox="1"/>
      </xdr:nvSpPr>
      <xdr:spPr>
        <a:xfrm>
          <a:off x="4686300" y="670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12125</xdr:rowOff>
    </xdr:from>
    <xdr:to>
      <xdr:col>24</xdr:col>
      <xdr:colOff>152400</xdr:colOff>
      <xdr:row>39</xdr:row>
      <xdr:rowOff>12125</xdr:rowOff>
    </xdr:to>
    <xdr:cxnSp macro="">
      <xdr:nvCxnSpPr>
        <xdr:cNvPr id="60" name="直線コネクタ 59"/>
        <xdr:cNvCxnSpPr/>
      </xdr:nvCxnSpPr>
      <xdr:spPr>
        <a:xfrm>
          <a:off x="4546600" y="669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158076</xdr:rowOff>
    </xdr:from>
    <xdr:ext cx="599010" cy="259045"/>
    <xdr:sp macro="" textlink="">
      <xdr:nvSpPr>
        <xdr:cNvPr id="61" name="人件費最大値テキスト"/>
        <xdr:cNvSpPr txBox="1"/>
      </xdr:nvSpPr>
      <xdr:spPr>
        <a:xfrm>
          <a:off x="4686300" y="513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39949</xdr:rowOff>
    </xdr:from>
    <xdr:to>
      <xdr:col>24</xdr:col>
      <xdr:colOff>152400</xdr:colOff>
      <xdr:row>31</xdr:row>
      <xdr:rowOff>39949</xdr:rowOff>
    </xdr:to>
    <xdr:cxnSp macro="">
      <xdr:nvCxnSpPr>
        <xdr:cNvPr id="62" name="直線コネクタ 61"/>
        <xdr:cNvCxnSpPr/>
      </xdr:nvCxnSpPr>
      <xdr:spPr>
        <a:xfrm>
          <a:off x="4546600" y="535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86828</xdr:rowOff>
    </xdr:from>
    <xdr:to>
      <xdr:col>24</xdr:col>
      <xdr:colOff>63500</xdr:colOff>
      <xdr:row>35</xdr:row>
      <xdr:rowOff>106618</xdr:rowOff>
    </xdr:to>
    <xdr:cxnSp macro="">
      <xdr:nvCxnSpPr>
        <xdr:cNvPr id="63" name="直線コネクタ 62"/>
        <xdr:cNvCxnSpPr/>
      </xdr:nvCxnSpPr>
      <xdr:spPr>
        <a:xfrm flipV="1">
          <a:off x="3797300" y="6087578"/>
          <a:ext cx="838200" cy="19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4429</xdr:rowOff>
    </xdr:from>
    <xdr:ext cx="534377" cy="259045"/>
    <xdr:sp macro="" textlink="">
      <xdr:nvSpPr>
        <xdr:cNvPr id="64" name="人件費平均値テキスト"/>
        <xdr:cNvSpPr txBox="1"/>
      </xdr:nvSpPr>
      <xdr:spPr>
        <a:xfrm>
          <a:off x="4686300" y="6176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26002</xdr:rowOff>
    </xdr:from>
    <xdr:to>
      <xdr:col>24</xdr:col>
      <xdr:colOff>114300</xdr:colOff>
      <xdr:row>36</xdr:row>
      <xdr:rowOff>127602</xdr:rowOff>
    </xdr:to>
    <xdr:sp macro="" textlink="">
      <xdr:nvSpPr>
        <xdr:cNvPr id="65" name="フローチャート: 判断 64"/>
        <xdr:cNvSpPr/>
      </xdr:nvSpPr>
      <xdr:spPr>
        <a:xfrm>
          <a:off x="4584700" y="61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106618</xdr:rowOff>
    </xdr:from>
    <xdr:to>
      <xdr:col>19</xdr:col>
      <xdr:colOff>177800</xdr:colOff>
      <xdr:row>35</xdr:row>
      <xdr:rowOff>107418</xdr:rowOff>
    </xdr:to>
    <xdr:cxnSp macro="">
      <xdr:nvCxnSpPr>
        <xdr:cNvPr id="66" name="直線コネクタ 65"/>
        <xdr:cNvCxnSpPr/>
      </xdr:nvCxnSpPr>
      <xdr:spPr>
        <a:xfrm flipV="1">
          <a:off x="2908300" y="6107368"/>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26394</xdr:rowOff>
    </xdr:from>
    <xdr:to>
      <xdr:col>20</xdr:col>
      <xdr:colOff>38100</xdr:colOff>
      <xdr:row>36</xdr:row>
      <xdr:rowOff>127994</xdr:rowOff>
    </xdr:to>
    <xdr:sp macro="" textlink="">
      <xdr:nvSpPr>
        <xdr:cNvPr id="67" name="フローチャート: 判断 66"/>
        <xdr:cNvSpPr/>
      </xdr:nvSpPr>
      <xdr:spPr>
        <a:xfrm>
          <a:off x="3746500" y="619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119121</xdr:rowOff>
    </xdr:from>
    <xdr:ext cx="534377" cy="259045"/>
    <xdr:sp macro="" textlink="">
      <xdr:nvSpPr>
        <xdr:cNvPr id="68" name="テキスト ボックス 67"/>
        <xdr:cNvSpPr txBox="1"/>
      </xdr:nvSpPr>
      <xdr:spPr>
        <a:xfrm>
          <a:off x="3530111" y="629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54824</xdr:rowOff>
    </xdr:from>
    <xdr:to>
      <xdr:col>15</xdr:col>
      <xdr:colOff>50800</xdr:colOff>
      <xdr:row>35</xdr:row>
      <xdr:rowOff>107418</xdr:rowOff>
    </xdr:to>
    <xdr:cxnSp macro="">
      <xdr:nvCxnSpPr>
        <xdr:cNvPr id="69" name="直線コネクタ 68"/>
        <xdr:cNvCxnSpPr/>
      </xdr:nvCxnSpPr>
      <xdr:spPr>
        <a:xfrm>
          <a:off x="2019300" y="6055574"/>
          <a:ext cx="889000" cy="5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32844</xdr:rowOff>
    </xdr:from>
    <xdr:to>
      <xdr:col>15</xdr:col>
      <xdr:colOff>101600</xdr:colOff>
      <xdr:row>36</xdr:row>
      <xdr:rowOff>134444</xdr:rowOff>
    </xdr:to>
    <xdr:sp macro="" textlink="">
      <xdr:nvSpPr>
        <xdr:cNvPr id="70" name="フローチャート: 判断 69"/>
        <xdr:cNvSpPr/>
      </xdr:nvSpPr>
      <xdr:spPr>
        <a:xfrm>
          <a:off x="2857500" y="620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125571</xdr:rowOff>
    </xdr:from>
    <xdr:ext cx="534377" cy="259045"/>
    <xdr:sp macro="" textlink="">
      <xdr:nvSpPr>
        <xdr:cNvPr id="71" name="テキスト ボックス 70"/>
        <xdr:cNvSpPr txBox="1"/>
      </xdr:nvSpPr>
      <xdr:spPr>
        <a:xfrm>
          <a:off x="2641111" y="629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54824</xdr:rowOff>
    </xdr:from>
    <xdr:to>
      <xdr:col>10</xdr:col>
      <xdr:colOff>114300</xdr:colOff>
      <xdr:row>35</xdr:row>
      <xdr:rowOff>80656</xdr:rowOff>
    </xdr:to>
    <xdr:cxnSp macro="">
      <xdr:nvCxnSpPr>
        <xdr:cNvPr id="72" name="直線コネクタ 71"/>
        <xdr:cNvCxnSpPr/>
      </xdr:nvCxnSpPr>
      <xdr:spPr>
        <a:xfrm flipV="1">
          <a:off x="1130300" y="6055574"/>
          <a:ext cx="889000" cy="2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35032</xdr:rowOff>
    </xdr:from>
    <xdr:to>
      <xdr:col>10</xdr:col>
      <xdr:colOff>165100</xdr:colOff>
      <xdr:row>36</xdr:row>
      <xdr:rowOff>136632</xdr:rowOff>
    </xdr:to>
    <xdr:sp macro="" textlink="">
      <xdr:nvSpPr>
        <xdr:cNvPr id="73" name="フローチャート: 判断 72"/>
        <xdr:cNvSpPr/>
      </xdr:nvSpPr>
      <xdr:spPr>
        <a:xfrm>
          <a:off x="1968500" y="620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127759</xdr:rowOff>
    </xdr:from>
    <xdr:ext cx="534377" cy="259045"/>
    <xdr:sp macro="" textlink="">
      <xdr:nvSpPr>
        <xdr:cNvPr id="74" name="テキスト ボックス 73"/>
        <xdr:cNvSpPr txBox="1"/>
      </xdr:nvSpPr>
      <xdr:spPr>
        <a:xfrm>
          <a:off x="1752111" y="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152353</xdr:rowOff>
    </xdr:from>
    <xdr:to>
      <xdr:col>6</xdr:col>
      <xdr:colOff>38100</xdr:colOff>
      <xdr:row>37</xdr:row>
      <xdr:rowOff>82503</xdr:rowOff>
    </xdr:to>
    <xdr:sp macro="" textlink="">
      <xdr:nvSpPr>
        <xdr:cNvPr id="75" name="フローチャート: 判断 74"/>
        <xdr:cNvSpPr/>
      </xdr:nvSpPr>
      <xdr:spPr>
        <a:xfrm>
          <a:off x="1079500" y="632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73630</xdr:rowOff>
    </xdr:from>
    <xdr:ext cx="534377" cy="259045"/>
    <xdr:sp macro="" textlink="">
      <xdr:nvSpPr>
        <xdr:cNvPr id="76" name="テキスト ボックス 75"/>
        <xdr:cNvSpPr txBox="1"/>
      </xdr:nvSpPr>
      <xdr:spPr>
        <a:xfrm>
          <a:off x="863111" y="641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36028</xdr:rowOff>
    </xdr:from>
    <xdr:to>
      <xdr:col>24</xdr:col>
      <xdr:colOff>114300</xdr:colOff>
      <xdr:row>35</xdr:row>
      <xdr:rowOff>137628</xdr:rowOff>
    </xdr:to>
    <xdr:sp macro="" textlink="">
      <xdr:nvSpPr>
        <xdr:cNvPr id="82" name="楕円 81"/>
        <xdr:cNvSpPr/>
      </xdr:nvSpPr>
      <xdr:spPr>
        <a:xfrm>
          <a:off x="4584700" y="603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58905</xdr:rowOff>
    </xdr:from>
    <xdr:ext cx="534377" cy="259045"/>
    <xdr:sp macro="" textlink="">
      <xdr:nvSpPr>
        <xdr:cNvPr id="83" name="人件費該当値テキスト"/>
        <xdr:cNvSpPr txBox="1"/>
      </xdr:nvSpPr>
      <xdr:spPr>
        <a:xfrm>
          <a:off x="4686300" y="588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55818</xdr:rowOff>
    </xdr:from>
    <xdr:to>
      <xdr:col>20</xdr:col>
      <xdr:colOff>38100</xdr:colOff>
      <xdr:row>35</xdr:row>
      <xdr:rowOff>157418</xdr:rowOff>
    </xdr:to>
    <xdr:sp macro="" textlink="">
      <xdr:nvSpPr>
        <xdr:cNvPr id="84" name="楕円 83"/>
        <xdr:cNvSpPr/>
      </xdr:nvSpPr>
      <xdr:spPr>
        <a:xfrm>
          <a:off x="3746500" y="605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2495</xdr:rowOff>
    </xdr:from>
    <xdr:ext cx="534377" cy="259045"/>
    <xdr:sp macro="" textlink="">
      <xdr:nvSpPr>
        <xdr:cNvPr id="85" name="テキスト ボックス 84"/>
        <xdr:cNvSpPr txBox="1"/>
      </xdr:nvSpPr>
      <xdr:spPr>
        <a:xfrm>
          <a:off x="3530111" y="583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56618</xdr:rowOff>
    </xdr:from>
    <xdr:to>
      <xdr:col>15</xdr:col>
      <xdr:colOff>101600</xdr:colOff>
      <xdr:row>35</xdr:row>
      <xdr:rowOff>158218</xdr:rowOff>
    </xdr:to>
    <xdr:sp macro="" textlink="">
      <xdr:nvSpPr>
        <xdr:cNvPr id="86" name="楕円 85"/>
        <xdr:cNvSpPr/>
      </xdr:nvSpPr>
      <xdr:spPr>
        <a:xfrm>
          <a:off x="2857500" y="605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3295</xdr:rowOff>
    </xdr:from>
    <xdr:ext cx="534377" cy="259045"/>
    <xdr:sp macro="" textlink="">
      <xdr:nvSpPr>
        <xdr:cNvPr id="87" name="テキスト ボックス 86"/>
        <xdr:cNvSpPr txBox="1"/>
      </xdr:nvSpPr>
      <xdr:spPr>
        <a:xfrm>
          <a:off x="2641111" y="583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4024</xdr:rowOff>
    </xdr:from>
    <xdr:to>
      <xdr:col>10</xdr:col>
      <xdr:colOff>165100</xdr:colOff>
      <xdr:row>35</xdr:row>
      <xdr:rowOff>105624</xdr:rowOff>
    </xdr:to>
    <xdr:sp macro="" textlink="">
      <xdr:nvSpPr>
        <xdr:cNvPr id="88" name="楕円 87"/>
        <xdr:cNvSpPr/>
      </xdr:nvSpPr>
      <xdr:spPr>
        <a:xfrm>
          <a:off x="1968500" y="600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122151</xdr:rowOff>
    </xdr:from>
    <xdr:ext cx="534377" cy="259045"/>
    <xdr:sp macro="" textlink="">
      <xdr:nvSpPr>
        <xdr:cNvPr id="89" name="テキスト ボックス 88"/>
        <xdr:cNvSpPr txBox="1"/>
      </xdr:nvSpPr>
      <xdr:spPr>
        <a:xfrm>
          <a:off x="1752111" y="578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29856</xdr:rowOff>
    </xdr:from>
    <xdr:to>
      <xdr:col>6</xdr:col>
      <xdr:colOff>38100</xdr:colOff>
      <xdr:row>35</xdr:row>
      <xdr:rowOff>131456</xdr:rowOff>
    </xdr:to>
    <xdr:sp macro="" textlink="">
      <xdr:nvSpPr>
        <xdr:cNvPr id="90" name="楕円 89"/>
        <xdr:cNvSpPr/>
      </xdr:nvSpPr>
      <xdr:spPr>
        <a:xfrm>
          <a:off x="1079500" y="603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147983</xdr:rowOff>
    </xdr:from>
    <xdr:ext cx="534377" cy="259045"/>
    <xdr:sp macro="" textlink="">
      <xdr:nvSpPr>
        <xdr:cNvPr id="91" name="テキスト ボックス 90"/>
        <xdr:cNvSpPr txBox="1"/>
      </xdr:nvSpPr>
      <xdr:spPr>
        <a:xfrm>
          <a:off x="863111" y="5805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37205</xdr:rowOff>
    </xdr:from>
    <xdr:to>
      <xdr:col>24</xdr:col>
      <xdr:colOff>62865</xdr:colOff>
      <xdr:row>58</xdr:row>
      <xdr:rowOff>44929</xdr:rowOff>
    </xdr:to>
    <xdr:cxnSp macro="">
      <xdr:nvCxnSpPr>
        <xdr:cNvPr id="118" name="直線コネクタ 117"/>
        <xdr:cNvCxnSpPr/>
      </xdr:nvCxnSpPr>
      <xdr:spPr>
        <a:xfrm flipV="1">
          <a:off x="4633595" y="8609705"/>
          <a:ext cx="1270" cy="137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48756</xdr:rowOff>
    </xdr:from>
    <xdr:ext cx="534377" cy="259045"/>
    <xdr:sp macro="" textlink="">
      <xdr:nvSpPr>
        <xdr:cNvPr id="119" name="物件費最小値テキスト"/>
        <xdr:cNvSpPr txBox="1"/>
      </xdr:nvSpPr>
      <xdr:spPr>
        <a:xfrm>
          <a:off x="4686300" y="999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44929</xdr:rowOff>
    </xdr:from>
    <xdr:to>
      <xdr:col>24</xdr:col>
      <xdr:colOff>152400</xdr:colOff>
      <xdr:row>58</xdr:row>
      <xdr:rowOff>44929</xdr:rowOff>
    </xdr:to>
    <xdr:cxnSp macro="">
      <xdr:nvCxnSpPr>
        <xdr:cNvPr id="120" name="直線コネクタ 119"/>
        <xdr:cNvCxnSpPr/>
      </xdr:nvCxnSpPr>
      <xdr:spPr>
        <a:xfrm>
          <a:off x="4546600" y="9989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155332</xdr:rowOff>
    </xdr:from>
    <xdr:ext cx="599010" cy="259045"/>
    <xdr:sp macro="" textlink="">
      <xdr:nvSpPr>
        <xdr:cNvPr id="121" name="物件費最大値テキスト"/>
        <xdr:cNvSpPr txBox="1"/>
      </xdr:nvSpPr>
      <xdr:spPr>
        <a:xfrm>
          <a:off x="4686300" y="8384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37205</xdr:rowOff>
    </xdr:from>
    <xdr:to>
      <xdr:col>24</xdr:col>
      <xdr:colOff>152400</xdr:colOff>
      <xdr:row>50</xdr:row>
      <xdr:rowOff>37205</xdr:rowOff>
    </xdr:to>
    <xdr:cxnSp macro="">
      <xdr:nvCxnSpPr>
        <xdr:cNvPr id="122" name="直線コネクタ 121"/>
        <xdr:cNvCxnSpPr/>
      </xdr:nvCxnSpPr>
      <xdr:spPr>
        <a:xfrm>
          <a:off x="4546600" y="860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126360</xdr:rowOff>
    </xdr:from>
    <xdr:to>
      <xdr:col>24</xdr:col>
      <xdr:colOff>63500</xdr:colOff>
      <xdr:row>55</xdr:row>
      <xdr:rowOff>27882</xdr:rowOff>
    </xdr:to>
    <xdr:cxnSp macro="">
      <xdr:nvCxnSpPr>
        <xdr:cNvPr id="123" name="直線コネクタ 122"/>
        <xdr:cNvCxnSpPr/>
      </xdr:nvCxnSpPr>
      <xdr:spPr>
        <a:xfrm flipV="1">
          <a:off x="3797300" y="9384660"/>
          <a:ext cx="838200" cy="7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166066</xdr:rowOff>
    </xdr:from>
    <xdr:ext cx="534377" cy="259045"/>
    <xdr:sp macro="" textlink="">
      <xdr:nvSpPr>
        <xdr:cNvPr id="124" name="物件費平均値テキスト"/>
        <xdr:cNvSpPr txBox="1"/>
      </xdr:nvSpPr>
      <xdr:spPr>
        <a:xfrm>
          <a:off x="4686300" y="94243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16189</xdr:rowOff>
    </xdr:from>
    <xdr:to>
      <xdr:col>24</xdr:col>
      <xdr:colOff>114300</xdr:colOff>
      <xdr:row>55</xdr:row>
      <xdr:rowOff>117789</xdr:rowOff>
    </xdr:to>
    <xdr:sp macro="" textlink="">
      <xdr:nvSpPr>
        <xdr:cNvPr id="125" name="フローチャート: 判断 124"/>
        <xdr:cNvSpPr/>
      </xdr:nvSpPr>
      <xdr:spPr>
        <a:xfrm>
          <a:off x="4584700" y="944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27882</xdr:rowOff>
    </xdr:from>
    <xdr:to>
      <xdr:col>19</xdr:col>
      <xdr:colOff>177800</xdr:colOff>
      <xdr:row>55</xdr:row>
      <xdr:rowOff>150771</xdr:rowOff>
    </xdr:to>
    <xdr:cxnSp macro="">
      <xdr:nvCxnSpPr>
        <xdr:cNvPr id="126" name="直線コネクタ 125"/>
        <xdr:cNvCxnSpPr/>
      </xdr:nvCxnSpPr>
      <xdr:spPr>
        <a:xfrm flipV="1">
          <a:off x="2908300" y="9457632"/>
          <a:ext cx="889000" cy="122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41678</xdr:rowOff>
    </xdr:from>
    <xdr:to>
      <xdr:col>20</xdr:col>
      <xdr:colOff>38100</xdr:colOff>
      <xdr:row>55</xdr:row>
      <xdr:rowOff>143278</xdr:rowOff>
    </xdr:to>
    <xdr:sp macro="" textlink="">
      <xdr:nvSpPr>
        <xdr:cNvPr id="127" name="フローチャート: 判断 126"/>
        <xdr:cNvSpPr/>
      </xdr:nvSpPr>
      <xdr:spPr>
        <a:xfrm>
          <a:off x="3746500" y="947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134405</xdr:rowOff>
    </xdr:from>
    <xdr:ext cx="534377" cy="259045"/>
    <xdr:sp macro="" textlink="">
      <xdr:nvSpPr>
        <xdr:cNvPr id="128" name="テキスト ボックス 127"/>
        <xdr:cNvSpPr txBox="1"/>
      </xdr:nvSpPr>
      <xdr:spPr>
        <a:xfrm>
          <a:off x="3530111" y="956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141137</xdr:rowOff>
    </xdr:from>
    <xdr:to>
      <xdr:col>15</xdr:col>
      <xdr:colOff>50800</xdr:colOff>
      <xdr:row>55</xdr:row>
      <xdr:rowOff>150771</xdr:rowOff>
    </xdr:to>
    <xdr:cxnSp macro="">
      <xdr:nvCxnSpPr>
        <xdr:cNvPr id="129" name="直線コネクタ 128"/>
        <xdr:cNvCxnSpPr/>
      </xdr:nvCxnSpPr>
      <xdr:spPr>
        <a:xfrm>
          <a:off x="2019300" y="9570887"/>
          <a:ext cx="889000" cy="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71902</xdr:rowOff>
    </xdr:from>
    <xdr:to>
      <xdr:col>15</xdr:col>
      <xdr:colOff>101600</xdr:colOff>
      <xdr:row>56</xdr:row>
      <xdr:rowOff>2052</xdr:rowOff>
    </xdr:to>
    <xdr:sp macro="" textlink="">
      <xdr:nvSpPr>
        <xdr:cNvPr id="130" name="フローチャート: 判断 129"/>
        <xdr:cNvSpPr/>
      </xdr:nvSpPr>
      <xdr:spPr>
        <a:xfrm>
          <a:off x="2857500" y="9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18579</xdr:rowOff>
    </xdr:from>
    <xdr:ext cx="534377" cy="259045"/>
    <xdr:sp macro="" textlink="">
      <xdr:nvSpPr>
        <xdr:cNvPr id="131" name="テキスト ボックス 130"/>
        <xdr:cNvSpPr txBox="1"/>
      </xdr:nvSpPr>
      <xdr:spPr>
        <a:xfrm>
          <a:off x="2641111" y="927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141137</xdr:rowOff>
    </xdr:from>
    <xdr:to>
      <xdr:col>10</xdr:col>
      <xdr:colOff>114300</xdr:colOff>
      <xdr:row>56</xdr:row>
      <xdr:rowOff>30364</xdr:rowOff>
    </xdr:to>
    <xdr:cxnSp macro="">
      <xdr:nvCxnSpPr>
        <xdr:cNvPr id="132" name="直線コネクタ 131"/>
        <xdr:cNvCxnSpPr/>
      </xdr:nvCxnSpPr>
      <xdr:spPr>
        <a:xfrm flipV="1">
          <a:off x="1130300" y="9570887"/>
          <a:ext cx="889000" cy="60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40502</xdr:rowOff>
    </xdr:from>
    <xdr:to>
      <xdr:col>10</xdr:col>
      <xdr:colOff>165100</xdr:colOff>
      <xdr:row>54</xdr:row>
      <xdr:rowOff>142102</xdr:rowOff>
    </xdr:to>
    <xdr:sp macro="" textlink="">
      <xdr:nvSpPr>
        <xdr:cNvPr id="133" name="フローチャート: 判断 132"/>
        <xdr:cNvSpPr/>
      </xdr:nvSpPr>
      <xdr:spPr>
        <a:xfrm>
          <a:off x="1968500" y="929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158629</xdr:rowOff>
    </xdr:from>
    <xdr:ext cx="534377" cy="259045"/>
    <xdr:sp macro="" textlink="">
      <xdr:nvSpPr>
        <xdr:cNvPr id="134" name="テキスト ボックス 133"/>
        <xdr:cNvSpPr txBox="1"/>
      </xdr:nvSpPr>
      <xdr:spPr>
        <a:xfrm>
          <a:off x="1752111" y="907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130325</xdr:rowOff>
    </xdr:from>
    <xdr:to>
      <xdr:col>6</xdr:col>
      <xdr:colOff>38100</xdr:colOff>
      <xdr:row>56</xdr:row>
      <xdr:rowOff>60475</xdr:rowOff>
    </xdr:to>
    <xdr:sp macro="" textlink="">
      <xdr:nvSpPr>
        <xdr:cNvPr id="135" name="フローチャート: 判断 134"/>
        <xdr:cNvSpPr/>
      </xdr:nvSpPr>
      <xdr:spPr>
        <a:xfrm>
          <a:off x="1079500" y="956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77002</xdr:rowOff>
    </xdr:from>
    <xdr:ext cx="534377" cy="259045"/>
    <xdr:sp macro="" textlink="">
      <xdr:nvSpPr>
        <xdr:cNvPr id="136" name="テキスト ボックス 135"/>
        <xdr:cNvSpPr txBox="1"/>
      </xdr:nvSpPr>
      <xdr:spPr>
        <a:xfrm>
          <a:off x="863111" y="933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75560</xdr:rowOff>
    </xdr:from>
    <xdr:to>
      <xdr:col>24</xdr:col>
      <xdr:colOff>114300</xdr:colOff>
      <xdr:row>55</xdr:row>
      <xdr:rowOff>5710</xdr:rowOff>
    </xdr:to>
    <xdr:sp macro="" textlink="">
      <xdr:nvSpPr>
        <xdr:cNvPr id="142" name="楕円 141"/>
        <xdr:cNvSpPr/>
      </xdr:nvSpPr>
      <xdr:spPr>
        <a:xfrm>
          <a:off x="4584700" y="933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98437</xdr:rowOff>
    </xdr:from>
    <xdr:ext cx="534377" cy="259045"/>
    <xdr:sp macro="" textlink="">
      <xdr:nvSpPr>
        <xdr:cNvPr id="143" name="物件費該当値テキスト"/>
        <xdr:cNvSpPr txBox="1"/>
      </xdr:nvSpPr>
      <xdr:spPr>
        <a:xfrm>
          <a:off x="4686300" y="918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148532</xdr:rowOff>
    </xdr:from>
    <xdr:to>
      <xdr:col>20</xdr:col>
      <xdr:colOff>38100</xdr:colOff>
      <xdr:row>55</xdr:row>
      <xdr:rowOff>78682</xdr:rowOff>
    </xdr:to>
    <xdr:sp macro="" textlink="">
      <xdr:nvSpPr>
        <xdr:cNvPr id="144" name="楕円 143"/>
        <xdr:cNvSpPr/>
      </xdr:nvSpPr>
      <xdr:spPr>
        <a:xfrm>
          <a:off x="3746500" y="940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95209</xdr:rowOff>
    </xdr:from>
    <xdr:ext cx="534377" cy="259045"/>
    <xdr:sp macro="" textlink="">
      <xdr:nvSpPr>
        <xdr:cNvPr id="145" name="テキスト ボックス 144"/>
        <xdr:cNvSpPr txBox="1"/>
      </xdr:nvSpPr>
      <xdr:spPr>
        <a:xfrm>
          <a:off x="3530111" y="918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99971</xdr:rowOff>
    </xdr:from>
    <xdr:to>
      <xdr:col>15</xdr:col>
      <xdr:colOff>101600</xdr:colOff>
      <xdr:row>56</xdr:row>
      <xdr:rowOff>30121</xdr:rowOff>
    </xdr:to>
    <xdr:sp macro="" textlink="">
      <xdr:nvSpPr>
        <xdr:cNvPr id="146" name="楕円 145"/>
        <xdr:cNvSpPr/>
      </xdr:nvSpPr>
      <xdr:spPr>
        <a:xfrm>
          <a:off x="2857500" y="952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21248</xdr:rowOff>
    </xdr:from>
    <xdr:ext cx="534377" cy="259045"/>
    <xdr:sp macro="" textlink="">
      <xdr:nvSpPr>
        <xdr:cNvPr id="147" name="テキスト ボックス 146"/>
        <xdr:cNvSpPr txBox="1"/>
      </xdr:nvSpPr>
      <xdr:spPr>
        <a:xfrm>
          <a:off x="2641111" y="962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90337</xdr:rowOff>
    </xdr:from>
    <xdr:to>
      <xdr:col>10</xdr:col>
      <xdr:colOff>165100</xdr:colOff>
      <xdr:row>56</xdr:row>
      <xdr:rowOff>20487</xdr:rowOff>
    </xdr:to>
    <xdr:sp macro="" textlink="">
      <xdr:nvSpPr>
        <xdr:cNvPr id="148" name="楕円 147"/>
        <xdr:cNvSpPr/>
      </xdr:nvSpPr>
      <xdr:spPr>
        <a:xfrm>
          <a:off x="1968500" y="952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11614</xdr:rowOff>
    </xdr:from>
    <xdr:ext cx="534377" cy="259045"/>
    <xdr:sp macro="" textlink="">
      <xdr:nvSpPr>
        <xdr:cNvPr id="149" name="テキスト ボックス 148"/>
        <xdr:cNvSpPr txBox="1"/>
      </xdr:nvSpPr>
      <xdr:spPr>
        <a:xfrm>
          <a:off x="1752111" y="961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151014</xdr:rowOff>
    </xdr:from>
    <xdr:to>
      <xdr:col>6</xdr:col>
      <xdr:colOff>38100</xdr:colOff>
      <xdr:row>56</xdr:row>
      <xdr:rowOff>81164</xdr:rowOff>
    </xdr:to>
    <xdr:sp macro="" textlink="">
      <xdr:nvSpPr>
        <xdr:cNvPr id="150" name="楕円 149"/>
        <xdr:cNvSpPr/>
      </xdr:nvSpPr>
      <xdr:spPr>
        <a:xfrm>
          <a:off x="1079500" y="958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72291</xdr:rowOff>
    </xdr:from>
    <xdr:ext cx="534377" cy="259045"/>
    <xdr:sp macro="" textlink="">
      <xdr:nvSpPr>
        <xdr:cNvPr id="151" name="テキスト ボックス 150"/>
        <xdr:cNvSpPr txBox="1"/>
      </xdr:nvSpPr>
      <xdr:spPr>
        <a:xfrm>
          <a:off x="863111" y="967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146748</xdr:rowOff>
    </xdr:from>
    <xdr:to>
      <xdr:col>24</xdr:col>
      <xdr:colOff>62865</xdr:colOff>
      <xdr:row>79</xdr:row>
      <xdr:rowOff>24104</xdr:rowOff>
    </xdr:to>
    <xdr:cxnSp macro="">
      <xdr:nvCxnSpPr>
        <xdr:cNvPr id="175" name="直線コネクタ 174"/>
        <xdr:cNvCxnSpPr/>
      </xdr:nvCxnSpPr>
      <xdr:spPr>
        <a:xfrm flipV="1">
          <a:off x="4633595" y="11976798"/>
          <a:ext cx="1270" cy="1591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27931</xdr:rowOff>
    </xdr:from>
    <xdr:ext cx="378565" cy="259045"/>
    <xdr:sp macro="" textlink="">
      <xdr:nvSpPr>
        <xdr:cNvPr id="176" name="維持補修費最小値テキスト"/>
        <xdr:cNvSpPr txBox="1"/>
      </xdr:nvSpPr>
      <xdr:spPr>
        <a:xfrm>
          <a:off x="4686300" y="13572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24104</xdr:rowOff>
    </xdr:from>
    <xdr:to>
      <xdr:col>24</xdr:col>
      <xdr:colOff>152400</xdr:colOff>
      <xdr:row>79</xdr:row>
      <xdr:rowOff>24104</xdr:rowOff>
    </xdr:to>
    <xdr:cxnSp macro="">
      <xdr:nvCxnSpPr>
        <xdr:cNvPr id="177" name="直線コネクタ 176"/>
        <xdr:cNvCxnSpPr/>
      </xdr:nvCxnSpPr>
      <xdr:spPr>
        <a:xfrm>
          <a:off x="4546600" y="13568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93425</xdr:rowOff>
    </xdr:from>
    <xdr:ext cx="534377" cy="259045"/>
    <xdr:sp macro="" textlink="">
      <xdr:nvSpPr>
        <xdr:cNvPr id="178" name="維持補修費最大値テキスト"/>
        <xdr:cNvSpPr txBox="1"/>
      </xdr:nvSpPr>
      <xdr:spPr>
        <a:xfrm>
          <a:off x="4686300" y="1175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146748</xdr:rowOff>
    </xdr:from>
    <xdr:to>
      <xdr:col>24</xdr:col>
      <xdr:colOff>152400</xdr:colOff>
      <xdr:row>69</xdr:row>
      <xdr:rowOff>146748</xdr:rowOff>
    </xdr:to>
    <xdr:cxnSp macro="">
      <xdr:nvCxnSpPr>
        <xdr:cNvPr id="179" name="直線コネクタ 178"/>
        <xdr:cNvCxnSpPr/>
      </xdr:nvCxnSpPr>
      <xdr:spPr>
        <a:xfrm>
          <a:off x="4546600" y="1197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48183</xdr:rowOff>
    </xdr:from>
    <xdr:to>
      <xdr:col>24</xdr:col>
      <xdr:colOff>63500</xdr:colOff>
      <xdr:row>78</xdr:row>
      <xdr:rowOff>55232</xdr:rowOff>
    </xdr:to>
    <xdr:cxnSp macro="">
      <xdr:nvCxnSpPr>
        <xdr:cNvPr id="180" name="直線コネクタ 179"/>
        <xdr:cNvCxnSpPr/>
      </xdr:nvCxnSpPr>
      <xdr:spPr>
        <a:xfrm flipV="1">
          <a:off x="3797300" y="13421283"/>
          <a:ext cx="838200" cy="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93336</xdr:rowOff>
    </xdr:from>
    <xdr:ext cx="469744" cy="259045"/>
    <xdr:sp macro="" textlink="">
      <xdr:nvSpPr>
        <xdr:cNvPr id="181" name="維持補修費平均値テキスト"/>
        <xdr:cNvSpPr txBox="1"/>
      </xdr:nvSpPr>
      <xdr:spPr>
        <a:xfrm>
          <a:off x="4686300" y="131235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70459</xdr:rowOff>
    </xdr:from>
    <xdr:to>
      <xdr:col>24</xdr:col>
      <xdr:colOff>114300</xdr:colOff>
      <xdr:row>78</xdr:row>
      <xdr:rowOff>609</xdr:rowOff>
    </xdr:to>
    <xdr:sp macro="" textlink="">
      <xdr:nvSpPr>
        <xdr:cNvPr id="182" name="フローチャート: 判断 181"/>
        <xdr:cNvSpPr/>
      </xdr:nvSpPr>
      <xdr:spPr>
        <a:xfrm>
          <a:off x="4584700" y="1327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55232</xdr:rowOff>
    </xdr:from>
    <xdr:to>
      <xdr:col>19</xdr:col>
      <xdr:colOff>177800</xdr:colOff>
      <xdr:row>78</xdr:row>
      <xdr:rowOff>82283</xdr:rowOff>
    </xdr:to>
    <xdr:cxnSp macro="">
      <xdr:nvCxnSpPr>
        <xdr:cNvPr id="183" name="直線コネクタ 182"/>
        <xdr:cNvCxnSpPr/>
      </xdr:nvCxnSpPr>
      <xdr:spPr>
        <a:xfrm flipV="1">
          <a:off x="2908300" y="13428332"/>
          <a:ext cx="8890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31674</xdr:rowOff>
    </xdr:from>
    <xdr:to>
      <xdr:col>20</xdr:col>
      <xdr:colOff>38100</xdr:colOff>
      <xdr:row>77</xdr:row>
      <xdr:rowOff>133274</xdr:rowOff>
    </xdr:to>
    <xdr:sp macro="" textlink="">
      <xdr:nvSpPr>
        <xdr:cNvPr id="184" name="フローチャート: 判断 183"/>
        <xdr:cNvSpPr/>
      </xdr:nvSpPr>
      <xdr:spPr>
        <a:xfrm>
          <a:off x="3746500" y="132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149801</xdr:rowOff>
    </xdr:from>
    <xdr:ext cx="469744" cy="259045"/>
    <xdr:sp macro="" textlink="">
      <xdr:nvSpPr>
        <xdr:cNvPr id="185" name="テキスト ボックス 184"/>
        <xdr:cNvSpPr txBox="1"/>
      </xdr:nvSpPr>
      <xdr:spPr>
        <a:xfrm>
          <a:off x="3562428" y="13008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70777</xdr:rowOff>
    </xdr:from>
    <xdr:to>
      <xdr:col>15</xdr:col>
      <xdr:colOff>50800</xdr:colOff>
      <xdr:row>78</xdr:row>
      <xdr:rowOff>82283</xdr:rowOff>
    </xdr:to>
    <xdr:cxnSp macro="">
      <xdr:nvCxnSpPr>
        <xdr:cNvPr id="186" name="直線コネクタ 185"/>
        <xdr:cNvCxnSpPr/>
      </xdr:nvCxnSpPr>
      <xdr:spPr>
        <a:xfrm>
          <a:off x="2019300" y="13443877"/>
          <a:ext cx="889000" cy="1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80251</xdr:rowOff>
    </xdr:from>
    <xdr:to>
      <xdr:col>15</xdr:col>
      <xdr:colOff>101600</xdr:colOff>
      <xdr:row>78</xdr:row>
      <xdr:rowOff>10401</xdr:rowOff>
    </xdr:to>
    <xdr:sp macro="" textlink="">
      <xdr:nvSpPr>
        <xdr:cNvPr id="187" name="フローチャート: 判断 186"/>
        <xdr:cNvSpPr/>
      </xdr:nvSpPr>
      <xdr:spPr>
        <a:xfrm>
          <a:off x="2857500" y="1328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26928</xdr:rowOff>
    </xdr:from>
    <xdr:ext cx="469744" cy="259045"/>
    <xdr:sp macro="" textlink="">
      <xdr:nvSpPr>
        <xdr:cNvPr id="188" name="テキスト ボックス 187"/>
        <xdr:cNvSpPr txBox="1"/>
      </xdr:nvSpPr>
      <xdr:spPr>
        <a:xfrm>
          <a:off x="2673428" y="13057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70777</xdr:rowOff>
    </xdr:from>
    <xdr:to>
      <xdr:col>10</xdr:col>
      <xdr:colOff>114300</xdr:colOff>
      <xdr:row>78</xdr:row>
      <xdr:rowOff>93371</xdr:rowOff>
    </xdr:to>
    <xdr:cxnSp macro="">
      <xdr:nvCxnSpPr>
        <xdr:cNvPr id="189" name="直線コネクタ 188"/>
        <xdr:cNvCxnSpPr/>
      </xdr:nvCxnSpPr>
      <xdr:spPr>
        <a:xfrm flipV="1">
          <a:off x="1130300" y="13443877"/>
          <a:ext cx="889000" cy="2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123113</xdr:rowOff>
    </xdr:from>
    <xdr:to>
      <xdr:col>10</xdr:col>
      <xdr:colOff>165100</xdr:colOff>
      <xdr:row>78</xdr:row>
      <xdr:rowOff>53263</xdr:rowOff>
    </xdr:to>
    <xdr:sp macro="" textlink="">
      <xdr:nvSpPr>
        <xdr:cNvPr id="190" name="フローチャート: 判断 189"/>
        <xdr:cNvSpPr/>
      </xdr:nvSpPr>
      <xdr:spPr>
        <a:xfrm>
          <a:off x="1968500" y="13324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69790</xdr:rowOff>
    </xdr:from>
    <xdr:ext cx="469744" cy="259045"/>
    <xdr:sp macro="" textlink="">
      <xdr:nvSpPr>
        <xdr:cNvPr id="191" name="テキスト ボックス 190"/>
        <xdr:cNvSpPr txBox="1"/>
      </xdr:nvSpPr>
      <xdr:spPr>
        <a:xfrm>
          <a:off x="1784428" y="13099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162891</xdr:rowOff>
    </xdr:from>
    <xdr:to>
      <xdr:col>6</xdr:col>
      <xdr:colOff>38100</xdr:colOff>
      <xdr:row>78</xdr:row>
      <xdr:rowOff>93041</xdr:rowOff>
    </xdr:to>
    <xdr:sp macro="" textlink="">
      <xdr:nvSpPr>
        <xdr:cNvPr id="192" name="フローチャート: 判断 191"/>
        <xdr:cNvSpPr/>
      </xdr:nvSpPr>
      <xdr:spPr>
        <a:xfrm>
          <a:off x="1079500" y="133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109568</xdr:rowOff>
    </xdr:from>
    <xdr:ext cx="469744" cy="259045"/>
    <xdr:sp macro="" textlink="">
      <xdr:nvSpPr>
        <xdr:cNvPr id="193" name="テキスト ボックス 192"/>
        <xdr:cNvSpPr txBox="1"/>
      </xdr:nvSpPr>
      <xdr:spPr>
        <a:xfrm>
          <a:off x="895428" y="1313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168833</xdr:rowOff>
    </xdr:from>
    <xdr:to>
      <xdr:col>24</xdr:col>
      <xdr:colOff>114300</xdr:colOff>
      <xdr:row>78</xdr:row>
      <xdr:rowOff>98983</xdr:rowOff>
    </xdr:to>
    <xdr:sp macro="" textlink="">
      <xdr:nvSpPr>
        <xdr:cNvPr id="199" name="楕円 198"/>
        <xdr:cNvSpPr/>
      </xdr:nvSpPr>
      <xdr:spPr>
        <a:xfrm>
          <a:off x="4584700" y="1337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147260</xdr:rowOff>
    </xdr:from>
    <xdr:ext cx="469744" cy="259045"/>
    <xdr:sp macro="" textlink="">
      <xdr:nvSpPr>
        <xdr:cNvPr id="200" name="維持補修費該当値テキスト"/>
        <xdr:cNvSpPr txBox="1"/>
      </xdr:nvSpPr>
      <xdr:spPr>
        <a:xfrm>
          <a:off x="4686300" y="13348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4432</xdr:rowOff>
    </xdr:from>
    <xdr:to>
      <xdr:col>20</xdr:col>
      <xdr:colOff>38100</xdr:colOff>
      <xdr:row>78</xdr:row>
      <xdr:rowOff>106032</xdr:rowOff>
    </xdr:to>
    <xdr:sp macro="" textlink="">
      <xdr:nvSpPr>
        <xdr:cNvPr id="201" name="楕円 200"/>
        <xdr:cNvSpPr/>
      </xdr:nvSpPr>
      <xdr:spPr>
        <a:xfrm>
          <a:off x="3746500" y="1337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97159</xdr:rowOff>
    </xdr:from>
    <xdr:ext cx="469744" cy="259045"/>
    <xdr:sp macro="" textlink="">
      <xdr:nvSpPr>
        <xdr:cNvPr id="202" name="テキスト ボックス 201"/>
        <xdr:cNvSpPr txBox="1"/>
      </xdr:nvSpPr>
      <xdr:spPr>
        <a:xfrm>
          <a:off x="3562428" y="1347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31483</xdr:rowOff>
    </xdr:from>
    <xdr:to>
      <xdr:col>15</xdr:col>
      <xdr:colOff>101600</xdr:colOff>
      <xdr:row>78</xdr:row>
      <xdr:rowOff>133083</xdr:rowOff>
    </xdr:to>
    <xdr:sp macro="" textlink="">
      <xdr:nvSpPr>
        <xdr:cNvPr id="203" name="楕円 202"/>
        <xdr:cNvSpPr/>
      </xdr:nvSpPr>
      <xdr:spPr>
        <a:xfrm>
          <a:off x="2857500" y="1340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124210</xdr:rowOff>
    </xdr:from>
    <xdr:ext cx="469744" cy="259045"/>
    <xdr:sp macro="" textlink="">
      <xdr:nvSpPr>
        <xdr:cNvPr id="204" name="テキスト ボックス 203"/>
        <xdr:cNvSpPr txBox="1"/>
      </xdr:nvSpPr>
      <xdr:spPr>
        <a:xfrm>
          <a:off x="2673428" y="13497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19977</xdr:rowOff>
    </xdr:from>
    <xdr:to>
      <xdr:col>10</xdr:col>
      <xdr:colOff>165100</xdr:colOff>
      <xdr:row>78</xdr:row>
      <xdr:rowOff>121577</xdr:rowOff>
    </xdr:to>
    <xdr:sp macro="" textlink="">
      <xdr:nvSpPr>
        <xdr:cNvPr id="205" name="楕円 204"/>
        <xdr:cNvSpPr/>
      </xdr:nvSpPr>
      <xdr:spPr>
        <a:xfrm>
          <a:off x="1968500" y="1339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112704</xdr:rowOff>
    </xdr:from>
    <xdr:ext cx="469744" cy="259045"/>
    <xdr:sp macro="" textlink="">
      <xdr:nvSpPr>
        <xdr:cNvPr id="206" name="テキスト ボックス 205"/>
        <xdr:cNvSpPr txBox="1"/>
      </xdr:nvSpPr>
      <xdr:spPr>
        <a:xfrm>
          <a:off x="1784428" y="13485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42571</xdr:rowOff>
    </xdr:from>
    <xdr:to>
      <xdr:col>6</xdr:col>
      <xdr:colOff>38100</xdr:colOff>
      <xdr:row>78</xdr:row>
      <xdr:rowOff>144171</xdr:rowOff>
    </xdr:to>
    <xdr:sp macro="" textlink="">
      <xdr:nvSpPr>
        <xdr:cNvPr id="207" name="楕円 206"/>
        <xdr:cNvSpPr/>
      </xdr:nvSpPr>
      <xdr:spPr>
        <a:xfrm>
          <a:off x="1079500" y="134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135298</xdr:rowOff>
    </xdr:from>
    <xdr:ext cx="469744" cy="259045"/>
    <xdr:sp macro="" textlink="">
      <xdr:nvSpPr>
        <xdr:cNvPr id="208" name="テキスト ボックス 207"/>
        <xdr:cNvSpPr txBox="1"/>
      </xdr:nvSpPr>
      <xdr:spPr>
        <a:xfrm>
          <a:off x="895428" y="1350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6186</xdr:rowOff>
    </xdr:from>
    <xdr:to>
      <xdr:col>24</xdr:col>
      <xdr:colOff>62865</xdr:colOff>
      <xdr:row>99</xdr:row>
      <xdr:rowOff>74346</xdr:rowOff>
    </xdr:to>
    <xdr:cxnSp macro="">
      <xdr:nvCxnSpPr>
        <xdr:cNvPr id="233" name="直線コネクタ 232"/>
        <xdr:cNvCxnSpPr/>
      </xdr:nvCxnSpPr>
      <xdr:spPr>
        <a:xfrm flipV="1">
          <a:off x="4633595" y="15608136"/>
          <a:ext cx="1270" cy="1439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78173</xdr:rowOff>
    </xdr:from>
    <xdr:ext cx="534377" cy="259045"/>
    <xdr:sp macro="" textlink="">
      <xdr:nvSpPr>
        <xdr:cNvPr id="234" name="扶助費最小値テキスト"/>
        <xdr:cNvSpPr txBox="1"/>
      </xdr:nvSpPr>
      <xdr:spPr>
        <a:xfrm>
          <a:off x="4686300" y="1705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74346</xdr:rowOff>
    </xdr:from>
    <xdr:to>
      <xdr:col>24</xdr:col>
      <xdr:colOff>152400</xdr:colOff>
      <xdr:row>99</xdr:row>
      <xdr:rowOff>74346</xdr:rowOff>
    </xdr:to>
    <xdr:cxnSp macro="">
      <xdr:nvCxnSpPr>
        <xdr:cNvPr id="235" name="直線コネクタ 234"/>
        <xdr:cNvCxnSpPr/>
      </xdr:nvCxnSpPr>
      <xdr:spPr>
        <a:xfrm>
          <a:off x="4546600" y="17047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124313</xdr:rowOff>
    </xdr:from>
    <xdr:ext cx="599010" cy="259045"/>
    <xdr:sp macro="" textlink="">
      <xdr:nvSpPr>
        <xdr:cNvPr id="236" name="扶助費最大値テキスト"/>
        <xdr:cNvSpPr txBox="1"/>
      </xdr:nvSpPr>
      <xdr:spPr>
        <a:xfrm>
          <a:off x="4686300" y="15383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6186</xdr:rowOff>
    </xdr:from>
    <xdr:to>
      <xdr:col>24</xdr:col>
      <xdr:colOff>152400</xdr:colOff>
      <xdr:row>91</xdr:row>
      <xdr:rowOff>6186</xdr:rowOff>
    </xdr:to>
    <xdr:cxnSp macro="">
      <xdr:nvCxnSpPr>
        <xdr:cNvPr id="237" name="直線コネクタ 236"/>
        <xdr:cNvCxnSpPr/>
      </xdr:nvCxnSpPr>
      <xdr:spPr>
        <a:xfrm>
          <a:off x="4546600" y="1560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58280</xdr:rowOff>
    </xdr:from>
    <xdr:to>
      <xdr:col>24</xdr:col>
      <xdr:colOff>63500</xdr:colOff>
      <xdr:row>98</xdr:row>
      <xdr:rowOff>79730</xdr:rowOff>
    </xdr:to>
    <xdr:cxnSp macro="">
      <xdr:nvCxnSpPr>
        <xdr:cNvPr id="238" name="直線コネクタ 237"/>
        <xdr:cNvCxnSpPr/>
      </xdr:nvCxnSpPr>
      <xdr:spPr>
        <a:xfrm>
          <a:off x="3797300" y="16860380"/>
          <a:ext cx="838200" cy="2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64774</xdr:rowOff>
    </xdr:from>
    <xdr:ext cx="534377" cy="259045"/>
    <xdr:sp macro="" textlink="">
      <xdr:nvSpPr>
        <xdr:cNvPr id="239" name="扶助費平均値テキスト"/>
        <xdr:cNvSpPr txBox="1"/>
      </xdr:nvSpPr>
      <xdr:spPr>
        <a:xfrm>
          <a:off x="4686300" y="16352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41897</xdr:rowOff>
    </xdr:from>
    <xdr:to>
      <xdr:col>24</xdr:col>
      <xdr:colOff>114300</xdr:colOff>
      <xdr:row>96</xdr:row>
      <xdr:rowOff>143497</xdr:rowOff>
    </xdr:to>
    <xdr:sp macro="" textlink="">
      <xdr:nvSpPr>
        <xdr:cNvPr id="240" name="フローチャート: 判断 239"/>
        <xdr:cNvSpPr/>
      </xdr:nvSpPr>
      <xdr:spPr>
        <a:xfrm>
          <a:off x="4584700" y="1650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34176</xdr:rowOff>
    </xdr:from>
    <xdr:to>
      <xdr:col>19</xdr:col>
      <xdr:colOff>177800</xdr:colOff>
      <xdr:row>98</xdr:row>
      <xdr:rowOff>58280</xdr:rowOff>
    </xdr:to>
    <xdr:cxnSp macro="">
      <xdr:nvCxnSpPr>
        <xdr:cNvPr id="241" name="直線コネクタ 240"/>
        <xdr:cNvCxnSpPr/>
      </xdr:nvCxnSpPr>
      <xdr:spPr>
        <a:xfrm>
          <a:off x="2908300" y="16836276"/>
          <a:ext cx="889000" cy="2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44069</xdr:rowOff>
    </xdr:from>
    <xdr:to>
      <xdr:col>20</xdr:col>
      <xdr:colOff>38100</xdr:colOff>
      <xdr:row>96</xdr:row>
      <xdr:rowOff>145669</xdr:rowOff>
    </xdr:to>
    <xdr:sp macro="" textlink="">
      <xdr:nvSpPr>
        <xdr:cNvPr id="242" name="フローチャート: 判断 241"/>
        <xdr:cNvSpPr/>
      </xdr:nvSpPr>
      <xdr:spPr>
        <a:xfrm>
          <a:off x="37465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162196</xdr:rowOff>
    </xdr:from>
    <xdr:ext cx="534377" cy="259045"/>
    <xdr:sp macro="" textlink="">
      <xdr:nvSpPr>
        <xdr:cNvPr id="243" name="テキスト ボックス 242"/>
        <xdr:cNvSpPr txBox="1"/>
      </xdr:nvSpPr>
      <xdr:spPr>
        <a:xfrm>
          <a:off x="3530111" y="1627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34176</xdr:rowOff>
    </xdr:from>
    <xdr:to>
      <xdr:col>15</xdr:col>
      <xdr:colOff>50800</xdr:colOff>
      <xdr:row>99</xdr:row>
      <xdr:rowOff>18377</xdr:rowOff>
    </xdr:to>
    <xdr:cxnSp macro="">
      <xdr:nvCxnSpPr>
        <xdr:cNvPr id="244" name="直線コネクタ 243"/>
        <xdr:cNvCxnSpPr/>
      </xdr:nvCxnSpPr>
      <xdr:spPr>
        <a:xfrm flipV="1">
          <a:off x="2019300" y="16836276"/>
          <a:ext cx="889000" cy="15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78042</xdr:rowOff>
    </xdr:from>
    <xdr:to>
      <xdr:col>15</xdr:col>
      <xdr:colOff>101600</xdr:colOff>
      <xdr:row>97</xdr:row>
      <xdr:rowOff>8192</xdr:rowOff>
    </xdr:to>
    <xdr:sp macro="" textlink="">
      <xdr:nvSpPr>
        <xdr:cNvPr id="245" name="フローチャート: 判断 244"/>
        <xdr:cNvSpPr/>
      </xdr:nvSpPr>
      <xdr:spPr>
        <a:xfrm>
          <a:off x="2857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24719</xdr:rowOff>
    </xdr:from>
    <xdr:ext cx="534377" cy="259045"/>
    <xdr:sp macro="" textlink="">
      <xdr:nvSpPr>
        <xdr:cNvPr id="246" name="テキスト ボックス 245"/>
        <xdr:cNvSpPr txBox="1"/>
      </xdr:nvSpPr>
      <xdr:spPr>
        <a:xfrm>
          <a:off x="2641111" y="1631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159144</xdr:rowOff>
    </xdr:from>
    <xdr:to>
      <xdr:col>10</xdr:col>
      <xdr:colOff>114300</xdr:colOff>
      <xdr:row>99</xdr:row>
      <xdr:rowOff>18377</xdr:rowOff>
    </xdr:to>
    <xdr:cxnSp macro="">
      <xdr:nvCxnSpPr>
        <xdr:cNvPr id="247" name="直線コネクタ 246"/>
        <xdr:cNvCxnSpPr/>
      </xdr:nvCxnSpPr>
      <xdr:spPr>
        <a:xfrm>
          <a:off x="1130300" y="16961244"/>
          <a:ext cx="889000" cy="3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156871</xdr:rowOff>
    </xdr:from>
    <xdr:to>
      <xdr:col>10</xdr:col>
      <xdr:colOff>165100</xdr:colOff>
      <xdr:row>97</xdr:row>
      <xdr:rowOff>87021</xdr:rowOff>
    </xdr:to>
    <xdr:sp macro="" textlink="">
      <xdr:nvSpPr>
        <xdr:cNvPr id="248" name="フローチャート: 判断 247"/>
        <xdr:cNvSpPr/>
      </xdr:nvSpPr>
      <xdr:spPr>
        <a:xfrm>
          <a:off x="1968500" y="1661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103548</xdr:rowOff>
    </xdr:from>
    <xdr:ext cx="534377" cy="259045"/>
    <xdr:sp macro="" textlink="">
      <xdr:nvSpPr>
        <xdr:cNvPr id="249" name="テキスト ボックス 248"/>
        <xdr:cNvSpPr txBox="1"/>
      </xdr:nvSpPr>
      <xdr:spPr>
        <a:xfrm>
          <a:off x="1752111" y="1639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62001</xdr:rowOff>
    </xdr:from>
    <xdr:to>
      <xdr:col>6</xdr:col>
      <xdr:colOff>38100</xdr:colOff>
      <xdr:row>97</xdr:row>
      <xdr:rowOff>163601</xdr:rowOff>
    </xdr:to>
    <xdr:sp macro="" textlink="">
      <xdr:nvSpPr>
        <xdr:cNvPr id="250" name="フローチャート: 判断 249"/>
        <xdr:cNvSpPr/>
      </xdr:nvSpPr>
      <xdr:spPr>
        <a:xfrm>
          <a:off x="1079500" y="1669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8678</xdr:rowOff>
    </xdr:from>
    <xdr:ext cx="534377" cy="259045"/>
    <xdr:sp macro="" textlink="">
      <xdr:nvSpPr>
        <xdr:cNvPr id="251" name="テキスト ボックス 250"/>
        <xdr:cNvSpPr txBox="1"/>
      </xdr:nvSpPr>
      <xdr:spPr>
        <a:xfrm>
          <a:off x="863111" y="1646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28930</xdr:rowOff>
    </xdr:from>
    <xdr:to>
      <xdr:col>24</xdr:col>
      <xdr:colOff>114300</xdr:colOff>
      <xdr:row>98</xdr:row>
      <xdr:rowOff>130530</xdr:rowOff>
    </xdr:to>
    <xdr:sp macro="" textlink="">
      <xdr:nvSpPr>
        <xdr:cNvPr id="257" name="楕円 256"/>
        <xdr:cNvSpPr/>
      </xdr:nvSpPr>
      <xdr:spPr>
        <a:xfrm>
          <a:off x="4584700" y="1683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7357</xdr:rowOff>
    </xdr:from>
    <xdr:ext cx="534377" cy="259045"/>
    <xdr:sp macro="" textlink="">
      <xdr:nvSpPr>
        <xdr:cNvPr id="258" name="扶助費該当値テキスト"/>
        <xdr:cNvSpPr txBox="1"/>
      </xdr:nvSpPr>
      <xdr:spPr>
        <a:xfrm>
          <a:off x="4686300" y="1680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7480</xdr:rowOff>
    </xdr:from>
    <xdr:to>
      <xdr:col>20</xdr:col>
      <xdr:colOff>38100</xdr:colOff>
      <xdr:row>98</xdr:row>
      <xdr:rowOff>109080</xdr:rowOff>
    </xdr:to>
    <xdr:sp macro="" textlink="">
      <xdr:nvSpPr>
        <xdr:cNvPr id="259" name="楕円 258"/>
        <xdr:cNvSpPr/>
      </xdr:nvSpPr>
      <xdr:spPr>
        <a:xfrm>
          <a:off x="3746500" y="168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100207</xdr:rowOff>
    </xdr:from>
    <xdr:ext cx="534377" cy="259045"/>
    <xdr:sp macro="" textlink="">
      <xdr:nvSpPr>
        <xdr:cNvPr id="260" name="テキスト ボックス 259"/>
        <xdr:cNvSpPr txBox="1"/>
      </xdr:nvSpPr>
      <xdr:spPr>
        <a:xfrm>
          <a:off x="3530111" y="1690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154826</xdr:rowOff>
    </xdr:from>
    <xdr:to>
      <xdr:col>15</xdr:col>
      <xdr:colOff>101600</xdr:colOff>
      <xdr:row>98</xdr:row>
      <xdr:rowOff>84976</xdr:rowOff>
    </xdr:to>
    <xdr:sp macro="" textlink="">
      <xdr:nvSpPr>
        <xdr:cNvPr id="261" name="楕円 260"/>
        <xdr:cNvSpPr/>
      </xdr:nvSpPr>
      <xdr:spPr>
        <a:xfrm>
          <a:off x="2857500" y="1678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76103</xdr:rowOff>
    </xdr:from>
    <xdr:ext cx="534377" cy="259045"/>
    <xdr:sp macro="" textlink="">
      <xdr:nvSpPr>
        <xdr:cNvPr id="262" name="テキスト ボックス 261"/>
        <xdr:cNvSpPr txBox="1"/>
      </xdr:nvSpPr>
      <xdr:spPr>
        <a:xfrm>
          <a:off x="2641111" y="1687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139027</xdr:rowOff>
    </xdr:from>
    <xdr:to>
      <xdr:col>10</xdr:col>
      <xdr:colOff>165100</xdr:colOff>
      <xdr:row>99</xdr:row>
      <xdr:rowOff>69177</xdr:rowOff>
    </xdr:to>
    <xdr:sp macro="" textlink="">
      <xdr:nvSpPr>
        <xdr:cNvPr id="263" name="楕円 262"/>
        <xdr:cNvSpPr/>
      </xdr:nvSpPr>
      <xdr:spPr>
        <a:xfrm>
          <a:off x="1968500" y="1694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60304</xdr:rowOff>
    </xdr:from>
    <xdr:ext cx="534377" cy="259045"/>
    <xdr:sp macro="" textlink="">
      <xdr:nvSpPr>
        <xdr:cNvPr id="264" name="テキスト ボックス 263"/>
        <xdr:cNvSpPr txBox="1"/>
      </xdr:nvSpPr>
      <xdr:spPr>
        <a:xfrm>
          <a:off x="1752111" y="1703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108344</xdr:rowOff>
    </xdr:from>
    <xdr:to>
      <xdr:col>6</xdr:col>
      <xdr:colOff>38100</xdr:colOff>
      <xdr:row>99</xdr:row>
      <xdr:rowOff>38494</xdr:rowOff>
    </xdr:to>
    <xdr:sp macro="" textlink="">
      <xdr:nvSpPr>
        <xdr:cNvPr id="265" name="楕円 264"/>
        <xdr:cNvSpPr/>
      </xdr:nvSpPr>
      <xdr:spPr>
        <a:xfrm>
          <a:off x="1079500" y="1691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29621</xdr:rowOff>
    </xdr:from>
    <xdr:ext cx="534377" cy="259045"/>
    <xdr:sp macro="" textlink="">
      <xdr:nvSpPr>
        <xdr:cNvPr id="266" name="テキスト ボックス 265"/>
        <xdr:cNvSpPr txBox="1"/>
      </xdr:nvSpPr>
      <xdr:spPr>
        <a:xfrm>
          <a:off x="863111" y="1700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6045</xdr:rowOff>
    </xdr:from>
    <xdr:to>
      <xdr:col>54</xdr:col>
      <xdr:colOff>189865</xdr:colOff>
      <xdr:row>38</xdr:row>
      <xdr:rowOff>78076</xdr:rowOff>
    </xdr:to>
    <xdr:cxnSp macro="">
      <xdr:nvCxnSpPr>
        <xdr:cNvPr id="292" name="直線コネクタ 291"/>
        <xdr:cNvCxnSpPr/>
      </xdr:nvCxnSpPr>
      <xdr:spPr>
        <a:xfrm flipV="1">
          <a:off x="10475595" y="5320995"/>
          <a:ext cx="1270" cy="1272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81903</xdr:rowOff>
    </xdr:from>
    <xdr:ext cx="534377" cy="259045"/>
    <xdr:sp macro="" textlink="">
      <xdr:nvSpPr>
        <xdr:cNvPr id="293" name="補助費等最小値テキスト"/>
        <xdr:cNvSpPr txBox="1"/>
      </xdr:nvSpPr>
      <xdr:spPr>
        <a:xfrm>
          <a:off x="10528300" y="659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78076</xdr:rowOff>
    </xdr:from>
    <xdr:to>
      <xdr:col>55</xdr:col>
      <xdr:colOff>88900</xdr:colOff>
      <xdr:row>38</xdr:row>
      <xdr:rowOff>78076</xdr:rowOff>
    </xdr:to>
    <xdr:cxnSp macro="">
      <xdr:nvCxnSpPr>
        <xdr:cNvPr id="294" name="直線コネクタ 293"/>
        <xdr:cNvCxnSpPr/>
      </xdr:nvCxnSpPr>
      <xdr:spPr>
        <a:xfrm>
          <a:off x="10388600" y="6593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124172</xdr:rowOff>
    </xdr:from>
    <xdr:ext cx="599010" cy="259045"/>
    <xdr:sp macro="" textlink="">
      <xdr:nvSpPr>
        <xdr:cNvPr id="295" name="補助費等最大値テキスト"/>
        <xdr:cNvSpPr txBox="1"/>
      </xdr:nvSpPr>
      <xdr:spPr>
        <a:xfrm>
          <a:off x="10528300" y="5096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6045</xdr:rowOff>
    </xdr:from>
    <xdr:to>
      <xdr:col>55</xdr:col>
      <xdr:colOff>88900</xdr:colOff>
      <xdr:row>31</xdr:row>
      <xdr:rowOff>6045</xdr:rowOff>
    </xdr:to>
    <xdr:cxnSp macro="">
      <xdr:nvCxnSpPr>
        <xdr:cNvPr id="296" name="直線コネクタ 295"/>
        <xdr:cNvCxnSpPr/>
      </xdr:nvCxnSpPr>
      <xdr:spPr>
        <a:xfrm>
          <a:off x="10388600" y="5320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39998</xdr:rowOff>
    </xdr:from>
    <xdr:to>
      <xdr:col>55</xdr:col>
      <xdr:colOff>0</xdr:colOff>
      <xdr:row>35</xdr:row>
      <xdr:rowOff>49610</xdr:rowOff>
    </xdr:to>
    <xdr:cxnSp macro="">
      <xdr:nvCxnSpPr>
        <xdr:cNvPr id="297" name="直線コネクタ 296"/>
        <xdr:cNvCxnSpPr/>
      </xdr:nvCxnSpPr>
      <xdr:spPr>
        <a:xfrm>
          <a:off x="9639300" y="6040748"/>
          <a:ext cx="838200" cy="9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159311</xdr:rowOff>
    </xdr:from>
    <xdr:ext cx="534377" cy="259045"/>
    <xdr:sp macro="" textlink="">
      <xdr:nvSpPr>
        <xdr:cNvPr id="298" name="補助費等平均値テキスト"/>
        <xdr:cNvSpPr txBox="1"/>
      </xdr:nvSpPr>
      <xdr:spPr>
        <a:xfrm>
          <a:off x="10528300" y="6160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9434</xdr:rowOff>
    </xdr:from>
    <xdr:to>
      <xdr:col>55</xdr:col>
      <xdr:colOff>50800</xdr:colOff>
      <xdr:row>36</xdr:row>
      <xdr:rowOff>111034</xdr:rowOff>
    </xdr:to>
    <xdr:sp macro="" textlink="">
      <xdr:nvSpPr>
        <xdr:cNvPr id="299" name="フローチャート: 判断 298"/>
        <xdr:cNvSpPr/>
      </xdr:nvSpPr>
      <xdr:spPr>
        <a:xfrm>
          <a:off x="10426700" y="6181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132668</xdr:rowOff>
    </xdr:from>
    <xdr:to>
      <xdr:col>50</xdr:col>
      <xdr:colOff>114300</xdr:colOff>
      <xdr:row>35</xdr:row>
      <xdr:rowOff>39998</xdr:rowOff>
    </xdr:to>
    <xdr:cxnSp macro="">
      <xdr:nvCxnSpPr>
        <xdr:cNvPr id="300" name="直線コネクタ 299"/>
        <xdr:cNvCxnSpPr/>
      </xdr:nvCxnSpPr>
      <xdr:spPr>
        <a:xfrm>
          <a:off x="8750300" y="5961968"/>
          <a:ext cx="889000" cy="78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19068</xdr:rowOff>
    </xdr:from>
    <xdr:to>
      <xdr:col>50</xdr:col>
      <xdr:colOff>165100</xdr:colOff>
      <xdr:row>36</xdr:row>
      <xdr:rowOff>120668</xdr:rowOff>
    </xdr:to>
    <xdr:sp macro="" textlink="">
      <xdr:nvSpPr>
        <xdr:cNvPr id="301" name="フローチャート: 判断 300"/>
        <xdr:cNvSpPr/>
      </xdr:nvSpPr>
      <xdr:spPr>
        <a:xfrm>
          <a:off x="9588500" y="619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111795</xdr:rowOff>
    </xdr:from>
    <xdr:ext cx="534377" cy="259045"/>
    <xdr:sp macro="" textlink="">
      <xdr:nvSpPr>
        <xdr:cNvPr id="302" name="テキスト ボックス 301"/>
        <xdr:cNvSpPr txBox="1"/>
      </xdr:nvSpPr>
      <xdr:spPr>
        <a:xfrm>
          <a:off x="9372111" y="628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19315</xdr:rowOff>
    </xdr:from>
    <xdr:to>
      <xdr:col>45</xdr:col>
      <xdr:colOff>177800</xdr:colOff>
      <xdr:row>34</xdr:row>
      <xdr:rowOff>132668</xdr:rowOff>
    </xdr:to>
    <xdr:cxnSp macro="">
      <xdr:nvCxnSpPr>
        <xdr:cNvPr id="303" name="直線コネクタ 302"/>
        <xdr:cNvCxnSpPr/>
      </xdr:nvCxnSpPr>
      <xdr:spPr>
        <a:xfrm>
          <a:off x="7861300" y="5677165"/>
          <a:ext cx="889000" cy="28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23847</xdr:rowOff>
    </xdr:from>
    <xdr:to>
      <xdr:col>46</xdr:col>
      <xdr:colOff>38100</xdr:colOff>
      <xdr:row>36</xdr:row>
      <xdr:rowOff>125447</xdr:rowOff>
    </xdr:to>
    <xdr:sp macro="" textlink="">
      <xdr:nvSpPr>
        <xdr:cNvPr id="304" name="フローチャート: 判断 303"/>
        <xdr:cNvSpPr/>
      </xdr:nvSpPr>
      <xdr:spPr>
        <a:xfrm>
          <a:off x="8699500" y="619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116574</xdr:rowOff>
    </xdr:from>
    <xdr:ext cx="534377" cy="259045"/>
    <xdr:sp macro="" textlink="">
      <xdr:nvSpPr>
        <xdr:cNvPr id="305" name="テキスト ボックス 304"/>
        <xdr:cNvSpPr txBox="1"/>
      </xdr:nvSpPr>
      <xdr:spPr>
        <a:xfrm>
          <a:off x="8483111" y="628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19315</xdr:rowOff>
    </xdr:from>
    <xdr:to>
      <xdr:col>41</xdr:col>
      <xdr:colOff>50800</xdr:colOff>
      <xdr:row>34</xdr:row>
      <xdr:rowOff>128967</xdr:rowOff>
    </xdr:to>
    <xdr:cxnSp macro="">
      <xdr:nvCxnSpPr>
        <xdr:cNvPr id="306" name="直線コネクタ 305"/>
        <xdr:cNvCxnSpPr/>
      </xdr:nvCxnSpPr>
      <xdr:spPr>
        <a:xfrm flipV="1">
          <a:off x="6972300" y="5677165"/>
          <a:ext cx="889000" cy="28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20081</xdr:rowOff>
    </xdr:from>
    <xdr:to>
      <xdr:col>41</xdr:col>
      <xdr:colOff>101600</xdr:colOff>
      <xdr:row>36</xdr:row>
      <xdr:rowOff>121681</xdr:rowOff>
    </xdr:to>
    <xdr:sp macro="" textlink="">
      <xdr:nvSpPr>
        <xdr:cNvPr id="307" name="フローチャート: 判断 306"/>
        <xdr:cNvSpPr/>
      </xdr:nvSpPr>
      <xdr:spPr>
        <a:xfrm>
          <a:off x="7810500" y="619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112808</xdr:rowOff>
    </xdr:from>
    <xdr:ext cx="534377" cy="259045"/>
    <xdr:sp macro="" textlink="">
      <xdr:nvSpPr>
        <xdr:cNvPr id="308" name="テキスト ボックス 307"/>
        <xdr:cNvSpPr txBox="1"/>
      </xdr:nvSpPr>
      <xdr:spPr>
        <a:xfrm>
          <a:off x="7594111" y="628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132846</xdr:rowOff>
    </xdr:from>
    <xdr:to>
      <xdr:col>36</xdr:col>
      <xdr:colOff>165100</xdr:colOff>
      <xdr:row>37</xdr:row>
      <xdr:rowOff>62996</xdr:rowOff>
    </xdr:to>
    <xdr:sp macro="" textlink="">
      <xdr:nvSpPr>
        <xdr:cNvPr id="309" name="フローチャート: 判断 308"/>
        <xdr:cNvSpPr/>
      </xdr:nvSpPr>
      <xdr:spPr>
        <a:xfrm>
          <a:off x="6921500" y="630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54123</xdr:rowOff>
    </xdr:from>
    <xdr:ext cx="534377" cy="259045"/>
    <xdr:sp macro="" textlink="">
      <xdr:nvSpPr>
        <xdr:cNvPr id="310" name="テキスト ボックス 309"/>
        <xdr:cNvSpPr txBox="1"/>
      </xdr:nvSpPr>
      <xdr:spPr>
        <a:xfrm>
          <a:off x="6705111" y="639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170260</xdr:rowOff>
    </xdr:from>
    <xdr:to>
      <xdr:col>55</xdr:col>
      <xdr:colOff>50800</xdr:colOff>
      <xdr:row>35</xdr:row>
      <xdr:rowOff>100410</xdr:rowOff>
    </xdr:to>
    <xdr:sp macro="" textlink="">
      <xdr:nvSpPr>
        <xdr:cNvPr id="316" name="楕円 315"/>
        <xdr:cNvSpPr/>
      </xdr:nvSpPr>
      <xdr:spPr>
        <a:xfrm>
          <a:off x="10426700" y="599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21687</xdr:rowOff>
    </xdr:from>
    <xdr:ext cx="534377" cy="259045"/>
    <xdr:sp macro="" textlink="">
      <xdr:nvSpPr>
        <xdr:cNvPr id="317" name="補助費等該当値テキスト"/>
        <xdr:cNvSpPr txBox="1"/>
      </xdr:nvSpPr>
      <xdr:spPr>
        <a:xfrm>
          <a:off x="10528300" y="5850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160648</xdr:rowOff>
    </xdr:from>
    <xdr:to>
      <xdr:col>50</xdr:col>
      <xdr:colOff>165100</xdr:colOff>
      <xdr:row>35</xdr:row>
      <xdr:rowOff>90798</xdr:rowOff>
    </xdr:to>
    <xdr:sp macro="" textlink="">
      <xdr:nvSpPr>
        <xdr:cNvPr id="318" name="楕円 317"/>
        <xdr:cNvSpPr/>
      </xdr:nvSpPr>
      <xdr:spPr>
        <a:xfrm>
          <a:off x="9588500" y="598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107325</xdr:rowOff>
    </xdr:from>
    <xdr:ext cx="534377" cy="259045"/>
    <xdr:sp macro="" textlink="">
      <xdr:nvSpPr>
        <xdr:cNvPr id="319" name="テキスト ボックス 318"/>
        <xdr:cNvSpPr txBox="1"/>
      </xdr:nvSpPr>
      <xdr:spPr>
        <a:xfrm>
          <a:off x="9372111" y="576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81868</xdr:rowOff>
    </xdr:from>
    <xdr:to>
      <xdr:col>46</xdr:col>
      <xdr:colOff>38100</xdr:colOff>
      <xdr:row>35</xdr:row>
      <xdr:rowOff>12018</xdr:rowOff>
    </xdr:to>
    <xdr:sp macro="" textlink="">
      <xdr:nvSpPr>
        <xdr:cNvPr id="320" name="楕円 319"/>
        <xdr:cNvSpPr/>
      </xdr:nvSpPr>
      <xdr:spPr>
        <a:xfrm>
          <a:off x="8699500" y="591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28545</xdr:rowOff>
    </xdr:from>
    <xdr:ext cx="534377" cy="259045"/>
    <xdr:sp macro="" textlink="">
      <xdr:nvSpPr>
        <xdr:cNvPr id="321" name="テキスト ボックス 320"/>
        <xdr:cNvSpPr txBox="1"/>
      </xdr:nvSpPr>
      <xdr:spPr>
        <a:xfrm>
          <a:off x="8483111" y="568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139965</xdr:rowOff>
    </xdr:from>
    <xdr:to>
      <xdr:col>41</xdr:col>
      <xdr:colOff>101600</xdr:colOff>
      <xdr:row>33</xdr:row>
      <xdr:rowOff>70115</xdr:rowOff>
    </xdr:to>
    <xdr:sp macro="" textlink="">
      <xdr:nvSpPr>
        <xdr:cNvPr id="322" name="楕円 321"/>
        <xdr:cNvSpPr/>
      </xdr:nvSpPr>
      <xdr:spPr>
        <a:xfrm>
          <a:off x="7810500" y="562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86642</xdr:rowOff>
    </xdr:from>
    <xdr:ext cx="599010" cy="259045"/>
    <xdr:sp macro="" textlink="">
      <xdr:nvSpPr>
        <xdr:cNvPr id="323" name="テキスト ボックス 322"/>
        <xdr:cNvSpPr txBox="1"/>
      </xdr:nvSpPr>
      <xdr:spPr>
        <a:xfrm>
          <a:off x="7561795" y="5401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78167</xdr:rowOff>
    </xdr:from>
    <xdr:to>
      <xdr:col>36</xdr:col>
      <xdr:colOff>165100</xdr:colOff>
      <xdr:row>35</xdr:row>
      <xdr:rowOff>8317</xdr:rowOff>
    </xdr:to>
    <xdr:sp macro="" textlink="">
      <xdr:nvSpPr>
        <xdr:cNvPr id="324" name="楕円 323"/>
        <xdr:cNvSpPr/>
      </xdr:nvSpPr>
      <xdr:spPr>
        <a:xfrm>
          <a:off x="6921500" y="590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24844</xdr:rowOff>
    </xdr:from>
    <xdr:ext cx="534377" cy="259045"/>
    <xdr:sp macro="" textlink="">
      <xdr:nvSpPr>
        <xdr:cNvPr id="325" name="テキスト ボックス 324"/>
        <xdr:cNvSpPr txBox="1"/>
      </xdr:nvSpPr>
      <xdr:spPr>
        <a:xfrm>
          <a:off x="6705111" y="568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7" name="テキスト ボックス 33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9" name="テキスト ボックス 338"/>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1" name="テキスト ボックス 340"/>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3" name="テキスト ボックス 342"/>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5594</xdr:rowOff>
    </xdr:from>
    <xdr:to>
      <xdr:col>54</xdr:col>
      <xdr:colOff>189865</xdr:colOff>
      <xdr:row>58</xdr:row>
      <xdr:rowOff>39170</xdr:rowOff>
    </xdr:to>
    <xdr:cxnSp macro="">
      <xdr:nvCxnSpPr>
        <xdr:cNvPr id="347" name="直線コネクタ 346"/>
        <xdr:cNvCxnSpPr/>
      </xdr:nvCxnSpPr>
      <xdr:spPr>
        <a:xfrm flipV="1">
          <a:off x="10475595" y="8578094"/>
          <a:ext cx="1270" cy="1405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42997</xdr:rowOff>
    </xdr:from>
    <xdr:ext cx="534377" cy="259045"/>
    <xdr:sp macro="" textlink="">
      <xdr:nvSpPr>
        <xdr:cNvPr id="348" name="普通建設事業費最小値テキスト"/>
        <xdr:cNvSpPr txBox="1"/>
      </xdr:nvSpPr>
      <xdr:spPr>
        <a:xfrm>
          <a:off x="10528300" y="9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39170</xdr:rowOff>
    </xdr:from>
    <xdr:to>
      <xdr:col>55</xdr:col>
      <xdr:colOff>88900</xdr:colOff>
      <xdr:row>58</xdr:row>
      <xdr:rowOff>39170</xdr:rowOff>
    </xdr:to>
    <xdr:cxnSp macro="">
      <xdr:nvCxnSpPr>
        <xdr:cNvPr id="349" name="直線コネクタ 348"/>
        <xdr:cNvCxnSpPr/>
      </xdr:nvCxnSpPr>
      <xdr:spPr>
        <a:xfrm>
          <a:off x="10388600" y="998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123721</xdr:rowOff>
    </xdr:from>
    <xdr:ext cx="599010" cy="259045"/>
    <xdr:sp macro="" textlink="">
      <xdr:nvSpPr>
        <xdr:cNvPr id="350" name="普通建設事業費最大値テキスト"/>
        <xdr:cNvSpPr txBox="1"/>
      </xdr:nvSpPr>
      <xdr:spPr>
        <a:xfrm>
          <a:off x="10528300" y="8353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5594</xdr:rowOff>
    </xdr:from>
    <xdr:to>
      <xdr:col>55</xdr:col>
      <xdr:colOff>88900</xdr:colOff>
      <xdr:row>50</xdr:row>
      <xdr:rowOff>5594</xdr:rowOff>
    </xdr:to>
    <xdr:cxnSp macro="">
      <xdr:nvCxnSpPr>
        <xdr:cNvPr id="351" name="直線コネクタ 350"/>
        <xdr:cNvCxnSpPr/>
      </xdr:nvCxnSpPr>
      <xdr:spPr>
        <a:xfrm>
          <a:off x="10388600" y="857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99192</xdr:rowOff>
    </xdr:from>
    <xdr:to>
      <xdr:col>55</xdr:col>
      <xdr:colOff>0</xdr:colOff>
      <xdr:row>57</xdr:row>
      <xdr:rowOff>5283</xdr:rowOff>
    </xdr:to>
    <xdr:cxnSp macro="">
      <xdr:nvCxnSpPr>
        <xdr:cNvPr id="352" name="直線コネクタ 351"/>
        <xdr:cNvCxnSpPr/>
      </xdr:nvCxnSpPr>
      <xdr:spPr>
        <a:xfrm>
          <a:off x="9639300" y="9357492"/>
          <a:ext cx="838200" cy="42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164950</xdr:rowOff>
    </xdr:from>
    <xdr:ext cx="534377" cy="259045"/>
    <xdr:sp macro="" textlink="">
      <xdr:nvSpPr>
        <xdr:cNvPr id="353" name="普通建設事業費平均値テキスト"/>
        <xdr:cNvSpPr txBox="1"/>
      </xdr:nvSpPr>
      <xdr:spPr>
        <a:xfrm>
          <a:off x="10528300" y="9251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142073</xdr:rowOff>
    </xdr:from>
    <xdr:to>
      <xdr:col>55</xdr:col>
      <xdr:colOff>50800</xdr:colOff>
      <xdr:row>55</xdr:row>
      <xdr:rowOff>72223</xdr:rowOff>
    </xdr:to>
    <xdr:sp macro="" textlink="">
      <xdr:nvSpPr>
        <xdr:cNvPr id="354" name="フローチャート: 判断 353"/>
        <xdr:cNvSpPr/>
      </xdr:nvSpPr>
      <xdr:spPr>
        <a:xfrm>
          <a:off x="10426700" y="940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99192</xdr:rowOff>
    </xdr:from>
    <xdr:to>
      <xdr:col>50</xdr:col>
      <xdr:colOff>114300</xdr:colOff>
      <xdr:row>56</xdr:row>
      <xdr:rowOff>119227</xdr:rowOff>
    </xdr:to>
    <xdr:cxnSp macro="">
      <xdr:nvCxnSpPr>
        <xdr:cNvPr id="355" name="直線コネクタ 354"/>
        <xdr:cNvCxnSpPr/>
      </xdr:nvCxnSpPr>
      <xdr:spPr>
        <a:xfrm flipV="1">
          <a:off x="8750300" y="9357492"/>
          <a:ext cx="889000" cy="36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128997</xdr:rowOff>
    </xdr:from>
    <xdr:to>
      <xdr:col>50</xdr:col>
      <xdr:colOff>165100</xdr:colOff>
      <xdr:row>55</xdr:row>
      <xdr:rowOff>59147</xdr:rowOff>
    </xdr:to>
    <xdr:sp macro="" textlink="">
      <xdr:nvSpPr>
        <xdr:cNvPr id="356" name="フローチャート: 判断 355"/>
        <xdr:cNvSpPr/>
      </xdr:nvSpPr>
      <xdr:spPr>
        <a:xfrm>
          <a:off x="9588500" y="9387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50274</xdr:rowOff>
    </xdr:from>
    <xdr:ext cx="534377" cy="259045"/>
    <xdr:sp macro="" textlink="">
      <xdr:nvSpPr>
        <xdr:cNvPr id="357" name="テキスト ボックス 356"/>
        <xdr:cNvSpPr txBox="1"/>
      </xdr:nvSpPr>
      <xdr:spPr>
        <a:xfrm>
          <a:off x="9372111" y="948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119227</xdr:rowOff>
    </xdr:from>
    <xdr:to>
      <xdr:col>45</xdr:col>
      <xdr:colOff>177800</xdr:colOff>
      <xdr:row>56</xdr:row>
      <xdr:rowOff>125783</xdr:rowOff>
    </xdr:to>
    <xdr:cxnSp macro="">
      <xdr:nvCxnSpPr>
        <xdr:cNvPr id="358" name="直線コネクタ 357"/>
        <xdr:cNvCxnSpPr/>
      </xdr:nvCxnSpPr>
      <xdr:spPr>
        <a:xfrm flipV="1">
          <a:off x="7861300" y="9720427"/>
          <a:ext cx="889000" cy="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159135</xdr:rowOff>
    </xdr:from>
    <xdr:to>
      <xdr:col>46</xdr:col>
      <xdr:colOff>38100</xdr:colOff>
      <xdr:row>55</xdr:row>
      <xdr:rowOff>89285</xdr:rowOff>
    </xdr:to>
    <xdr:sp macro="" textlink="">
      <xdr:nvSpPr>
        <xdr:cNvPr id="359" name="フローチャート: 判断 358"/>
        <xdr:cNvSpPr/>
      </xdr:nvSpPr>
      <xdr:spPr>
        <a:xfrm>
          <a:off x="8699500" y="941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105812</xdr:rowOff>
    </xdr:from>
    <xdr:ext cx="534377" cy="259045"/>
    <xdr:sp macro="" textlink="">
      <xdr:nvSpPr>
        <xdr:cNvPr id="360" name="テキスト ボックス 359"/>
        <xdr:cNvSpPr txBox="1"/>
      </xdr:nvSpPr>
      <xdr:spPr>
        <a:xfrm>
          <a:off x="8483111" y="919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125783</xdr:rowOff>
    </xdr:from>
    <xdr:to>
      <xdr:col>41</xdr:col>
      <xdr:colOff>50800</xdr:colOff>
      <xdr:row>56</xdr:row>
      <xdr:rowOff>155473</xdr:rowOff>
    </xdr:to>
    <xdr:cxnSp macro="">
      <xdr:nvCxnSpPr>
        <xdr:cNvPr id="361" name="直線コネクタ 360"/>
        <xdr:cNvCxnSpPr/>
      </xdr:nvCxnSpPr>
      <xdr:spPr>
        <a:xfrm flipV="1">
          <a:off x="6972300" y="9726983"/>
          <a:ext cx="889000" cy="2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102643</xdr:rowOff>
    </xdr:from>
    <xdr:to>
      <xdr:col>41</xdr:col>
      <xdr:colOff>101600</xdr:colOff>
      <xdr:row>54</xdr:row>
      <xdr:rowOff>32793</xdr:rowOff>
    </xdr:to>
    <xdr:sp macro="" textlink="">
      <xdr:nvSpPr>
        <xdr:cNvPr id="362" name="フローチャート: 判断 361"/>
        <xdr:cNvSpPr/>
      </xdr:nvSpPr>
      <xdr:spPr>
        <a:xfrm>
          <a:off x="7810500" y="9189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49320</xdr:rowOff>
    </xdr:from>
    <xdr:ext cx="534377" cy="259045"/>
    <xdr:sp macro="" textlink="">
      <xdr:nvSpPr>
        <xdr:cNvPr id="363" name="テキスト ボックス 362"/>
        <xdr:cNvSpPr txBox="1"/>
      </xdr:nvSpPr>
      <xdr:spPr>
        <a:xfrm>
          <a:off x="7594111" y="8964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168864</xdr:rowOff>
    </xdr:from>
    <xdr:to>
      <xdr:col>36</xdr:col>
      <xdr:colOff>165100</xdr:colOff>
      <xdr:row>55</xdr:row>
      <xdr:rowOff>99014</xdr:rowOff>
    </xdr:to>
    <xdr:sp macro="" textlink="">
      <xdr:nvSpPr>
        <xdr:cNvPr id="364" name="フローチャート: 判断 363"/>
        <xdr:cNvSpPr/>
      </xdr:nvSpPr>
      <xdr:spPr>
        <a:xfrm>
          <a:off x="6921500" y="942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115541</xdr:rowOff>
    </xdr:from>
    <xdr:ext cx="534377" cy="259045"/>
    <xdr:sp macro="" textlink="">
      <xdr:nvSpPr>
        <xdr:cNvPr id="365" name="テキスト ボックス 364"/>
        <xdr:cNvSpPr txBox="1"/>
      </xdr:nvSpPr>
      <xdr:spPr>
        <a:xfrm>
          <a:off x="6705111" y="920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125933</xdr:rowOff>
    </xdr:from>
    <xdr:to>
      <xdr:col>55</xdr:col>
      <xdr:colOff>50800</xdr:colOff>
      <xdr:row>57</xdr:row>
      <xdr:rowOff>56083</xdr:rowOff>
    </xdr:to>
    <xdr:sp macro="" textlink="">
      <xdr:nvSpPr>
        <xdr:cNvPr id="371" name="楕円 370"/>
        <xdr:cNvSpPr/>
      </xdr:nvSpPr>
      <xdr:spPr>
        <a:xfrm>
          <a:off x="10426700" y="972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104360</xdr:rowOff>
    </xdr:from>
    <xdr:ext cx="534377" cy="259045"/>
    <xdr:sp macro="" textlink="">
      <xdr:nvSpPr>
        <xdr:cNvPr id="372" name="普通建設事業費該当値テキスト"/>
        <xdr:cNvSpPr txBox="1"/>
      </xdr:nvSpPr>
      <xdr:spPr>
        <a:xfrm>
          <a:off x="10528300" y="970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48392</xdr:rowOff>
    </xdr:from>
    <xdr:to>
      <xdr:col>50</xdr:col>
      <xdr:colOff>165100</xdr:colOff>
      <xdr:row>54</xdr:row>
      <xdr:rowOff>149992</xdr:rowOff>
    </xdr:to>
    <xdr:sp macro="" textlink="">
      <xdr:nvSpPr>
        <xdr:cNvPr id="373" name="楕円 372"/>
        <xdr:cNvSpPr/>
      </xdr:nvSpPr>
      <xdr:spPr>
        <a:xfrm>
          <a:off x="9588500" y="930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166519</xdr:rowOff>
    </xdr:from>
    <xdr:ext cx="534377" cy="259045"/>
    <xdr:sp macro="" textlink="">
      <xdr:nvSpPr>
        <xdr:cNvPr id="374" name="テキスト ボックス 373"/>
        <xdr:cNvSpPr txBox="1"/>
      </xdr:nvSpPr>
      <xdr:spPr>
        <a:xfrm>
          <a:off x="9372111" y="908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68427</xdr:rowOff>
    </xdr:from>
    <xdr:to>
      <xdr:col>46</xdr:col>
      <xdr:colOff>38100</xdr:colOff>
      <xdr:row>56</xdr:row>
      <xdr:rowOff>170027</xdr:rowOff>
    </xdr:to>
    <xdr:sp macro="" textlink="">
      <xdr:nvSpPr>
        <xdr:cNvPr id="375" name="楕円 374"/>
        <xdr:cNvSpPr/>
      </xdr:nvSpPr>
      <xdr:spPr>
        <a:xfrm>
          <a:off x="8699500" y="966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161154</xdr:rowOff>
    </xdr:from>
    <xdr:ext cx="534377" cy="259045"/>
    <xdr:sp macro="" textlink="">
      <xdr:nvSpPr>
        <xdr:cNvPr id="376" name="テキスト ボックス 375"/>
        <xdr:cNvSpPr txBox="1"/>
      </xdr:nvSpPr>
      <xdr:spPr>
        <a:xfrm>
          <a:off x="8483111" y="976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74983</xdr:rowOff>
    </xdr:from>
    <xdr:to>
      <xdr:col>41</xdr:col>
      <xdr:colOff>101600</xdr:colOff>
      <xdr:row>57</xdr:row>
      <xdr:rowOff>5133</xdr:rowOff>
    </xdr:to>
    <xdr:sp macro="" textlink="">
      <xdr:nvSpPr>
        <xdr:cNvPr id="377" name="楕円 376"/>
        <xdr:cNvSpPr/>
      </xdr:nvSpPr>
      <xdr:spPr>
        <a:xfrm>
          <a:off x="7810500" y="967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167710</xdr:rowOff>
    </xdr:from>
    <xdr:ext cx="534377" cy="259045"/>
    <xdr:sp macro="" textlink="">
      <xdr:nvSpPr>
        <xdr:cNvPr id="378" name="テキスト ボックス 377"/>
        <xdr:cNvSpPr txBox="1"/>
      </xdr:nvSpPr>
      <xdr:spPr>
        <a:xfrm>
          <a:off x="7594111" y="9768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104673</xdr:rowOff>
    </xdr:from>
    <xdr:to>
      <xdr:col>36</xdr:col>
      <xdr:colOff>165100</xdr:colOff>
      <xdr:row>57</xdr:row>
      <xdr:rowOff>34823</xdr:rowOff>
    </xdr:to>
    <xdr:sp macro="" textlink="">
      <xdr:nvSpPr>
        <xdr:cNvPr id="379" name="楕円 378"/>
        <xdr:cNvSpPr/>
      </xdr:nvSpPr>
      <xdr:spPr>
        <a:xfrm>
          <a:off x="6921500" y="970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25950</xdr:rowOff>
    </xdr:from>
    <xdr:ext cx="534377" cy="259045"/>
    <xdr:sp macro="" textlink="">
      <xdr:nvSpPr>
        <xdr:cNvPr id="380" name="テキスト ボックス 379"/>
        <xdr:cNvSpPr txBox="1"/>
      </xdr:nvSpPr>
      <xdr:spPr>
        <a:xfrm>
          <a:off x="6705111" y="979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0" name="テキスト ボックス 39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2" name="テキスト ボックス 40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48620</xdr:rowOff>
    </xdr:from>
    <xdr:to>
      <xdr:col>54</xdr:col>
      <xdr:colOff>189865</xdr:colOff>
      <xdr:row>79</xdr:row>
      <xdr:rowOff>98879</xdr:rowOff>
    </xdr:to>
    <xdr:cxnSp macro="">
      <xdr:nvCxnSpPr>
        <xdr:cNvPr id="406" name="直線コネクタ 405"/>
        <xdr:cNvCxnSpPr/>
      </xdr:nvCxnSpPr>
      <xdr:spPr>
        <a:xfrm flipV="1">
          <a:off x="10475595" y="12050120"/>
          <a:ext cx="1270" cy="1593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7"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8" name="直線コネクタ 407"/>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166747</xdr:rowOff>
    </xdr:from>
    <xdr:ext cx="534377" cy="259045"/>
    <xdr:sp macro="" textlink="">
      <xdr:nvSpPr>
        <xdr:cNvPr id="409" name="普通建設事業費 （ うち新規整備　）最大値テキスト"/>
        <xdr:cNvSpPr txBox="1"/>
      </xdr:nvSpPr>
      <xdr:spPr>
        <a:xfrm>
          <a:off x="10528300" y="1182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48620</xdr:rowOff>
    </xdr:from>
    <xdr:to>
      <xdr:col>55</xdr:col>
      <xdr:colOff>88900</xdr:colOff>
      <xdr:row>70</xdr:row>
      <xdr:rowOff>48620</xdr:rowOff>
    </xdr:to>
    <xdr:cxnSp macro="">
      <xdr:nvCxnSpPr>
        <xdr:cNvPr id="410" name="直線コネクタ 409"/>
        <xdr:cNvCxnSpPr/>
      </xdr:nvCxnSpPr>
      <xdr:spPr>
        <a:xfrm>
          <a:off x="10388600" y="1205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93948</xdr:rowOff>
    </xdr:from>
    <xdr:to>
      <xdr:col>55</xdr:col>
      <xdr:colOff>0</xdr:colOff>
      <xdr:row>79</xdr:row>
      <xdr:rowOff>97017</xdr:rowOff>
    </xdr:to>
    <xdr:cxnSp macro="">
      <xdr:nvCxnSpPr>
        <xdr:cNvPr id="411" name="直線コネクタ 410"/>
        <xdr:cNvCxnSpPr/>
      </xdr:nvCxnSpPr>
      <xdr:spPr>
        <a:xfrm>
          <a:off x="9639300" y="13638498"/>
          <a:ext cx="838200" cy="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79005</xdr:rowOff>
    </xdr:from>
    <xdr:ext cx="534377" cy="259045"/>
    <xdr:sp macro="" textlink="">
      <xdr:nvSpPr>
        <xdr:cNvPr id="412" name="普通建設事業費 （ うち新規整備　）平均値テキスト"/>
        <xdr:cNvSpPr txBox="1"/>
      </xdr:nvSpPr>
      <xdr:spPr>
        <a:xfrm>
          <a:off x="10528300" y="13109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56128</xdr:rowOff>
    </xdr:from>
    <xdr:to>
      <xdr:col>55</xdr:col>
      <xdr:colOff>50800</xdr:colOff>
      <xdr:row>77</xdr:row>
      <xdr:rowOff>157728</xdr:rowOff>
    </xdr:to>
    <xdr:sp macro="" textlink="">
      <xdr:nvSpPr>
        <xdr:cNvPr id="413" name="フローチャート: 判断 412"/>
        <xdr:cNvSpPr/>
      </xdr:nvSpPr>
      <xdr:spPr>
        <a:xfrm>
          <a:off x="10426700" y="1325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93948</xdr:rowOff>
    </xdr:from>
    <xdr:to>
      <xdr:col>50</xdr:col>
      <xdr:colOff>114300</xdr:colOff>
      <xdr:row>79</xdr:row>
      <xdr:rowOff>96510</xdr:rowOff>
    </xdr:to>
    <xdr:cxnSp macro="">
      <xdr:nvCxnSpPr>
        <xdr:cNvPr id="414" name="直線コネクタ 413"/>
        <xdr:cNvCxnSpPr/>
      </xdr:nvCxnSpPr>
      <xdr:spPr>
        <a:xfrm flipV="1">
          <a:off x="8750300" y="13638498"/>
          <a:ext cx="889000" cy="2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97913</xdr:rowOff>
    </xdr:from>
    <xdr:to>
      <xdr:col>50</xdr:col>
      <xdr:colOff>165100</xdr:colOff>
      <xdr:row>78</xdr:row>
      <xdr:rowOff>28063</xdr:rowOff>
    </xdr:to>
    <xdr:sp macro="" textlink="">
      <xdr:nvSpPr>
        <xdr:cNvPr id="415" name="フローチャート: 判断 414"/>
        <xdr:cNvSpPr/>
      </xdr:nvSpPr>
      <xdr:spPr>
        <a:xfrm>
          <a:off x="9588500" y="1329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44590</xdr:rowOff>
    </xdr:from>
    <xdr:ext cx="534377" cy="259045"/>
    <xdr:sp macro="" textlink="">
      <xdr:nvSpPr>
        <xdr:cNvPr id="416" name="テキスト ボックス 415"/>
        <xdr:cNvSpPr txBox="1"/>
      </xdr:nvSpPr>
      <xdr:spPr>
        <a:xfrm>
          <a:off x="9372111" y="1307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160927</xdr:rowOff>
    </xdr:from>
    <xdr:to>
      <xdr:col>45</xdr:col>
      <xdr:colOff>177800</xdr:colOff>
      <xdr:row>79</xdr:row>
      <xdr:rowOff>96510</xdr:rowOff>
    </xdr:to>
    <xdr:cxnSp macro="">
      <xdr:nvCxnSpPr>
        <xdr:cNvPr id="417" name="直線コネクタ 416"/>
        <xdr:cNvCxnSpPr/>
      </xdr:nvCxnSpPr>
      <xdr:spPr>
        <a:xfrm>
          <a:off x="7861300" y="13362577"/>
          <a:ext cx="889000" cy="278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53434</xdr:rowOff>
    </xdr:from>
    <xdr:to>
      <xdr:col>46</xdr:col>
      <xdr:colOff>38100</xdr:colOff>
      <xdr:row>77</xdr:row>
      <xdr:rowOff>155034</xdr:rowOff>
    </xdr:to>
    <xdr:sp macro="" textlink="">
      <xdr:nvSpPr>
        <xdr:cNvPr id="418" name="フローチャート: 判断 417"/>
        <xdr:cNvSpPr/>
      </xdr:nvSpPr>
      <xdr:spPr>
        <a:xfrm>
          <a:off x="8699500" y="1325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111</xdr:rowOff>
    </xdr:from>
    <xdr:ext cx="534377" cy="259045"/>
    <xdr:sp macro="" textlink="">
      <xdr:nvSpPr>
        <xdr:cNvPr id="419" name="テキスト ボックス 418"/>
        <xdr:cNvSpPr txBox="1"/>
      </xdr:nvSpPr>
      <xdr:spPr>
        <a:xfrm>
          <a:off x="8483111" y="1303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160927</xdr:rowOff>
    </xdr:from>
    <xdr:to>
      <xdr:col>41</xdr:col>
      <xdr:colOff>50800</xdr:colOff>
      <xdr:row>79</xdr:row>
      <xdr:rowOff>84379</xdr:rowOff>
    </xdr:to>
    <xdr:cxnSp macro="">
      <xdr:nvCxnSpPr>
        <xdr:cNvPr id="420" name="直線コネクタ 419"/>
        <xdr:cNvCxnSpPr/>
      </xdr:nvCxnSpPr>
      <xdr:spPr>
        <a:xfrm flipV="1">
          <a:off x="6972300" y="13362577"/>
          <a:ext cx="889000" cy="26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144123</xdr:rowOff>
    </xdr:from>
    <xdr:to>
      <xdr:col>41</xdr:col>
      <xdr:colOff>101600</xdr:colOff>
      <xdr:row>75</xdr:row>
      <xdr:rowOff>74273</xdr:rowOff>
    </xdr:to>
    <xdr:sp macro="" textlink="">
      <xdr:nvSpPr>
        <xdr:cNvPr id="421" name="フローチャート: 判断 420"/>
        <xdr:cNvSpPr/>
      </xdr:nvSpPr>
      <xdr:spPr>
        <a:xfrm>
          <a:off x="7810500" y="12831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90800</xdr:rowOff>
    </xdr:from>
    <xdr:ext cx="534377" cy="259045"/>
    <xdr:sp macro="" textlink="">
      <xdr:nvSpPr>
        <xdr:cNvPr id="422" name="テキスト ボックス 421"/>
        <xdr:cNvSpPr txBox="1"/>
      </xdr:nvSpPr>
      <xdr:spPr>
        <a:xfrm>
          <a:off x="7594111" y="1260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104739</xdr:rowOff>
    </xdr:from>
    <xdr:to>
      <xdr:col>36</xdr:col>
      <xdr:colOff>165100</xdr:colOff>
      <xdr:row>77</xdr:row>
      <xdr:rowOff>34889</xdr:rowOff>
    </xdr:to>
    <xdr:sp macro="" textlink="">
      <xdr:nvSpPr>
        <xdr:cNvPr id="423" name="フローチャート: 判断 422"/>
        <xdr:cNvSpPr/>
      </xdr:nvSpPr>
      <xdr:spPr>
        <a:xfrm>
          <a:off x="6921500" y="1313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51416</xdr:rowOff>
    </xdr:from>
    <xdr:ext cx="534377" cy="259045"/>
    <xdr:sp macro="" textlink="">
      <xdr:nvSpPr>
        <xdr:cNvPr id="424" name="テキスト ボックス 423"/>
        <xdr:cNvSpPr txBox="1"/>
      </xdr:nvSpPr>
      <xdr:spPr>
        <a:xfrm>
          <a:off x="6705111" y="1291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46217</xdr:rowOff>
    </xdr:from>
    <xdr:to>
      <xdr:col>55</xdr:col>
      <xdr:colOff>50800</xdr:colOff>
      <xdr:row>79</xdr:row>
      <xdr:rowOff>147817</xdr:rowOff>
    </xdr:to>
    <xdr:sp macro="" textlink="">
      <xdr:nvSpPr>
        <xdr:cNvPr id="430" name="楕円 429"/>
        <xdr:cNvSpPr/>
      </xdr:nvSpPr>
      <xdr:spPr>
        <a:xfrm>
          <a:off x="10426700" y="1359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132594</xdr:rowOff>
    </xdr:from>
    <xdr:ext cx="378565" cy="259045"/>
    <xdr:sp macro="" textlink="">
      <xdr:nvSpPr>
        <xdr:cNvPr id="431" name="普通建設事業費 （ うち新規整備　）該当値テキスト"/>
        <xdr:cNvSpPr txBox="1"/>
      </xdr:nvSpPr>
      <xdr:spPr>
        <a:xfrm>
          <a:off x="10528300" y="13505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43148</xdr:rowOff>
    </xdr:from>
    <xdr:to>
      <xdr:col>50</xdr:col>
      <xdr:colOff>165100</xdr:colOff>
      <xdr:row>79</xdr:row>
      <xdr:rowOff>144748</xdr:rowOff>
    </xdr:to>
    <xdr:sp macro="" textlink="">
      <xdr:nvSpPr>
        <xdr:cNvPr id="432" name="楕円 431"/>
        <xdr:cNvSpPr/>
      </xdr:nvSpPr>
      <xdr:spPr>
        <a:xfrm>
          <a:off x="9588500" y="1358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135875</xdr:rowOff>
    </xdr:from>
    <xdr:ext cx="378565" cy="259045"/>
    <xdr:sp macro="" textlink="">
      <xdr:nvSpPr>
        <xdr:cNvPr id="433" name="テキスト ボックス 432"/>
        <xdr:cNvSpPr txBox="1"/>
      </xdr:nvSpPr>
      <xdr:spPr>
        <a:xfrm>
          <a:off x="9450017" y="13680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45710</xdr:rowOff>
    </xdr:from>
    <xdr:to>
      <xdr:col>46</xdr:col>
      <xdr:colOff>38100</xdr:colOff>
      <xdr:row>79</xdr:row>
      <xdr:rowOff>147310</xdr:rowOff>
    </xdr:to>
    <xdr:sp macro="" textlink="">
      <xdr:nvSpPr>
        <xdr:cNvPr id="434" name="楕円 433"/>
        <xdr:cNvSpPr/>
      </xdr:nvSpPr>
      <xdr:spPr>
        <a:xfrm>
          <a:off x="8699500" y="135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138437</xdr:rowOff>
    </xdr:from>
    <xdr:ext cx="378565" cy="259045"/>
    <xdr:sp macro="" textlink="">
      <xdr:nvSpPr>
        <xdr:cNvPr id="435" name="テキスト ボックス 434"/>
        <xdr:cNvSpPr txBox="1"/>
      </xdr:nvSpPr>
      <xdr:spPr>
        <a:xfrm>
          <a:off x="8561017" y="13682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110127</xdr:rowOff>
    </xdr:from>
    <xdr:to>
      <xdr:col>41</xdr:col>
      <xdr:colOff>101600</xdr:colOff>
      <xdr:row>78</xdr:row>
      <xdr:rowOff>40277</xdr:rowOff>
    </xdr:to>
    <xdr:sp macro="" textlink="">
      <xdr:nvSpPr>
        <xdr:cNvPr id="436" name="楕円 435"/>
        <xdr:cNvSpPr/>
      </xdr:nvSpPr>
      <xdr:spPr>
        <a:xfrm>
          <a:off x="7810500" y="1331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31404</xdr:rowOff>
    </xdr:from>
    <xdr:ext cx="534377" cy="259045"/>
    <xdr:sp macro="" textlink="">
      <xdr:nvSpPr>
        <xdr:cNvPr id="437" name="テキスト ボックス 436"/>
        <xdr:cNvSpPr txBox="1"/>
      </xdr:nvSpPr>
      <xdr:spPr>
        <a:xfrm>
          <a:off x="7594111" y="1340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33579</xdr:rowOff>
    </xdr:from>
    <xdr:to>
      <xdr:col>36</xdr:col>
      <xdr:colOff>165100</xdr:colOff>
      <xdr:row>79</xdr:row>
      <xdr:rowOff>135179</xdr:rowOff>
    </xdr:to>
    <xdr:sp macro="" textlink="">
      <xdr:nvSpPr>
        <xdr:cNvPr id="438" name="楕円 437"/>
        <xdr:cNvSpPr/>
      </xdr:nvSpPr>
      <xdr:spPr>
        <a:xfrm>
          <a:off x="6921500" y="1357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126306</xdr:rowOff>
    </xdr:from>
    <xdr:ext cx="378565" cy="259045"/>
    <xdr:sp macro="" textlink="">
      <xdr:nvSpPr>
        <xdr:cNvPr id="439" name="テキスト ボックス 438"/>
        <xdr:cNvSpPr txBox="1"/>
      </xdr:nvSpPr>
      <xdr:spPr>
        <a:xfrm>
          <a:off x="6783017" y="136708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9" name="テキスト ボックス 458"/>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60001</xdr:rowOff>
    </xdr:from>
    <xdr:to>
      <xdr:col>54</xdr:col>
      <xdr:colOff>189865</xdr:colOff>
      <xdr:row>99</xdr:row>
      <xdr:rowOff>3584</xdr:rowOff>
    </xdr:to>
    <xdr:cxnSp macro="">
      <xdr:nvCxnSpPr>
        <xdr:cNvPr id="465" name="直線コネクタ 464"/>
        <xdr:cNvCxnSpPr/>
      </xdr:nvCxnSpPr>
      <xdr:spPr>
        <a:xfrm flipV="1">
          <a:off x="10475595" y="15490501"/>
          <a:ext cx="1270" cy="1486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7411</xdr:rowOff>
    </xdr:from>
    <xdr:ext cx="469744" cy="259045"/>
    <xdr:sp macro="" textlink="">
      <xdr:nvSpPr>
        <xdr:cNvPr id="466" name="普通建設事業費 （ うち更新整備　）最小値テキスト"/>
        <xdr:cNvSpPr txBox="1"/>
      </xdr:nvSpPr>
      <xdr:spPr>
        <a:xfrm>
          <a:off x="10528300" y="1698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3584</xdr:rowOff>
    </xdr:from>
    <xdr:to>
      <xdr:col>55</xdr:col>
      <xdr:colOff>88900</xdr:colOff>
      <xdr:row>99</xdr:row>
      <xdr:rowOff>3584</xdr:rowOff>
    </xdr:to>
    <xdr:cxnSp macro="">
      <xdr:nvCxnSpPr>
        <xdr:cNvPr id="467" name="直線コネクタ 466"/>
        <xdr:cNvCxnSpPr/>
      </xdr:nvCxnSpPr>
      <xdr:spPr>
        <a:xfrm>
          <a:off x="10388600" y="16977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6678</xdr:rowOff>
    </xdr:from>
    <xdr:ext cx="534377" cy="259045"/>
    <xdr:sp macro="" textlink="">
      <xdr:nvSpPr>
        <xdr:cNvPr id="468" name="普通建設事業費 （ うち更新整備　）最大値テキスト"/>
        <xdr:cNvSpPr txBox="1"/>
      </xdr:nvSpPr>
      <xdr:spPr>
        <a:xfrm>
          <a:off x="10528300" y="1526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60001</xdr:rowOff>
    </xdr:from>
    <xdr:to>
      <xdr:col>55</xdr:col>
      <xdr:colOff>88900</xdr:colOff>
      <xdr:row>90</xdr:row>
      <xdr:rowOff>60001</xdr:rowOff>
    </xdr:to>
    <xdr:cxnSp macro="">
      <xdr:nvCxnSpPr>
        <xdr:cNvPr id="469" name="直線コネクタ 468"/>
        <xdr:cNvCxnSpPr/>
      </xdr:nvCxnSpPr>
      <xdr:spPr>
        <a:xfrm>
          <a:off x="10388600" y="1549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47738</xdr:rowOff>
    </xdr:from>
    <xdr:to>
      <xdr:col>55</xdr:col>
      <xdr:colOff>0</xdr:colOff>
      <xdr:row>96</xdr:row>
      <xdr:rowOff>113167</xdr:rowOff>
    </xdr:to>
    <xdr:cxnSp macro="">
      <xdr:nvCxnSpPr>
        <xdr:cNvPr id="470" name="直線コネクタ 469"/>
        <xdr:cNvCxnSpPr/>
      </xdr:nvCxnSpPr>
      <xdr:spPr>
        <a:xfrm>
          <a:off x="9639300" y="15821138"/>
          <a:ext cx="838200" cy="75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155146</xdr:rowOff>
    </xdr:from>
    <xdr:ext cx="534377" cy="259045"/>
    <xdr:sp macro="" textlink="">
      <xdr:nvSpPr>
        <xdr:cNvPr id="471" name="普通建設事業費 （ うち更新整備　）平均値テキスト"/>
        <xdr:cNvSpPr txBox="1"/>
      </xdr:nvSpPr>
      <xdr:spPr>
        <a:xfrm>
          <a:off x="10528300" y="16271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132269</xdr:rowOff>
    </xdr:from>
    <xdr:to>
      <xdr:col>55</xdr:col>
      <xdr:colOff>50800</xdr:colOff>
      <xdr:row>96</xdr:row>
      <xdr:rowOff>62419</xdr:rowOff>
    </xdr:to>
    <xdr:sp macro="" textlink="">
      <xdr:nvSpPr>
        <xdr:cNvPr id="472" name="フローチャート: 判断 471"/>
        <xdr:cNvSpPr/>
      </xdr:nvSpPr>
      <xdr:spPr>
        <a:xfrm>
          <a:off x="10426700" y="1642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47738</xdr:rowOff>
    </xdr:from>
    <xdr:to>
      <xdr:col>50</xdr:col>
      <xdr:colOff>114300</xdr:colOff>
      <xdr:row>96</xdr:row>
      <xdr:rowOff>7243</xdr:rowOff>
    </xdr:to>
    <xdr:cxnSp macro="">
      <xdr:nvCxnSpPr>
        <xdr:cNvPr id="473" name="直線コネクタ 472"/>
        <xdr:cNvCxnSpPr/>
      </xdr:nvCxnSpPr>
      <xdr:spPr>
        <a:xfrm flipV="1">
          <a:off x="8750300" y="15821138"/>
          <a:ext cx="889000" cy="645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98306</xdr:rowOff>
    </xdr:from>
    <xdr:to>
      <xdr:col>50</xdr:col>
      <xdr:colOff>165100</xdr:colOff>
      <xdr:row>96</xdr:row>
      <xdr:rowOff>28456</xdr:rowOff>
    </xdr:to>
    <xdr:sp macro="" textlink="">
      <xdr:nvSpPr>
        <xdr:cNvPr id="474" name="フローチャート: 判断 473"/>
        <xdr:cNvSpPr/>
      </xdr:nvSpPr>
      <xdr:spPr>
        <a:xfrm>
          <a:off x="9588500" y="1638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19583</xdr:rowOff>
    </xdr:from>
    <xdr:ext cx="534377" cy="259045"/>
    <xdr:sp macro="" textlink="">
      <xdr:nvSpPr>
        <xdr:cNvPr id="475" name="テキスト ボックス 474"/>
        <xdr:cNvSpPr txBox="1"/>
      </xdr:nvSpPr>
      <xdr:spPr>
        <a:xfrm>
          <a:off x="9372111" y="1647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7243</xdr:rowOff>
    </xdr:from>
    <xdr:to>
      <xdr:col>45</xdr:col>
      <xdr:colOff>177800</xdr:colOff>
      <xdr:row>98</xdr:row>
      <xdr:rowOff>21236</xdr:rowOff>
    </xdr:to>
    <xdr:cxnSp macro="">
      <xdr:nvCxnSpPr>
        <xdr:cNvPr id="476" name="直線コネクタ 475"/>
        <xdr:cNvCxnSpPr/>
      </xdr:nvCxnSpPr>
      <xdr:spPr>
        <a:xfrm flipV="1">
          <a:off x="7861300" y="16466443"/>
          <a:ext cx="889000" cy="356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164779</xdr:rowOff>
    </xdr:from>
    <xdr:to>
      <xdr:col>46</xdr:col>
      <xdr:colOff>38100</xdr:colOff>
      <xdr:row>96</xdr:row>
      <xdr:rowOff>94929</xdr:rowOff>
    </xdr:to>
    <xdr:sp macro="" textlink="">
      <xdr:nvSpPr>
        <xdr:cNvPr id="477" name="フローチャート: 判断 476"/>
        <xdr:cNvSpPr/>
      </xdr:nvSpPr>
      <xdr:spPr>
        <a:xfrm>
          <a:off x="8699500" y="1645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86056</xdr:rowOff>
    </xdr:from>
    <xdr:ext cx="534377" cy="259045"/>
    <xdr:sp macro="" textlink="">
      <xdr:nvSpPr>
        <xdr:cNvPr id="478" name="テキスト ボックス 477"/>
        <xdr:cNvSpPr txBox="1"/>
      </xdr:nvSpPr>
      <xdr:spPr>
        <a:xfrm>
          <a:off x="8483111" y="16545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155752</xdr:rowOff>
    </xdr:from>
    <xdr:to>
      <xdr:col>41</xdr:col>
      <xdr:colOff>50800</xdr:colOff>
      <xdr:row>98</xdr:row>
      <xdr:rowOff>21236</xdr:rowOff>
    </xdr:to>
    <xdr:cxnSp macro="">
      <xdr:nvCxnSpPr>
        <xdr:cNvPr id="479" name="直線コネクタ 478"/>
        <xdr:cNvCxnSpPr/>
      </xdr:nvCxnSpPr>
      <xdr:spPr>
        <a:xfrm>
          <a:off x="6972300" y="16614952"/>
          <a:ext cx="889000" cy="20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118357</xdr:rowOff>
    </xdr:from>
    <xdr:to>
      <xdr:col>41</xdr:col>
      <xdr:colOff>101600</xdr:colOff>
      <xdr:row>97</xdr:row>
      <xdr:rowOff>48507</xdr:rowOff>
    </xdr:to>
    <xdr:sp macro="" textlink="">
      <xdr:nvSpPr>
        <xdr:cNvPr id="480" name="フローチャート: 判断 479"/>
        <xdr:cNvSpPr/>
      </xdr:nvSpPr>
      <xdr:spPr>
        <a:xfrm>
          <a:off x="7810500" y="16577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65034</xdr:rowOff>
    </xdr:from>
    <xdr:ext cx="534377" cy="259045"/>
    <xdr:sp macro="" textlink="">
      <xdr:nvSpPr>
        <xdr:cNvPr id="481" name="テキスト ボックス 480"/>
        <xdr:cNvSpPr txBox="1"/>
      </xdr:nvSpPr>
      <xdr:spPr>
        <a:xfrm>
          <a:off x="7594111" y="16352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141413</xdr:rowOff>
    </xdr:from>
    <xdr:to>
      <xdr:col>36</xdr:col>
      <xdr:colOff>165100</xdr:colOff>
      <xdr:row>97</xdr:row>
      <xdr:rowOff>71563</xdr:rowOff>
    </xdr:to>
    <xdr:sp macro="" textlink="">
      <xdr:nvSpPr>
        <xdr:cNvPr id="482" name="フローチャート: 判断 481"/>
        <xdr:cNvSpPr/>
      </xdr:nvSpPr>
      <xdr:spPr>
        <a:xfrm>
          <a:off x="6921500" y="1660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62690</xdr:rowOff>
    </xdr:from>
    <xdr:ext cx="534377" cy="259045"/>
    <xdr:sp macro="" textlink="">
      <xdr:nvSpPr>
        <xdr:cNvPr id="483" name="テキスト ボックス 482"/>
        <xdr:cNvSpPr txBox="1"/>
      </xdr:nvSpPr>
      <xdr:spPr>
        <a:xfrm>
          <a:off x="6705111" y="1669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62367</xdr:rowOff>
    </xdr:from>
    <xdr:to>
      <xdr:col>55</xdr:col>
      <xdr:colOff>50800</xdr:colOff>
      <xdr:row>96</xdr:row>
      <xdr:rowOff>163967</xdr:rowOff>
    </xdr:to>
    <xdr:sp macro="" textlink="">
      <xdr:nvSpPr>
        <xdr:cNvPr id="489" name="楕円 488"/>
        <xdr:cNvSpPr/>
      </xdr:nvSpPr>
      <xdr:spPr>
        <a:xfrm>
          <a:off x="10426700" y="1652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40794</xdr:rowOff>
    </xdr:from>
    <xdr:ext cx="534377" cy="259045"/>
    <xdr:sp macro="" textlink="">
      <xdr:nvSpPr>
        <xdr:cNvPr id="490" name="普通建設事業費 （ うち更新整備　）該当値テキスト"/>
        <xdr:cNvSpPr txBox="1"/>
      </xdr:nvSpPr>
      <xdr:spPr>
        <a:xfrm>
          <a:off x="10528300" y="1649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168388</xdr:rowOff>
    </xdr:from>
    <xdr:to>
      <xdr:col>50</xdr:col>
      <xdr:colOff>165100</xdr:colOff>
      <xdr:row>92</xdr:row>
      <xdr:rowOff>98538</xdr:rowOff>
    </xdr:to>
    <xdr:sp macro="" textlink="">
      <xdr:nvSpPr>
        <xdr:cNvPr id="491" name="楕円 490"/>
        <xdr:cNvSpPr/>
      </xdr:nvSpPr>
      <xdr:spPr>
        <a:xfrm>
          <a:off x="9588500" y="1577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115065</xdr:rowOff>
    </xdr:from>
    <xdr:ext cx="534377" cy="259045"/>
    <xdr:sp macro="" textlink="">
      <xdr:nvSpPr>
        <xdr:cNvPr id="492" name="テキスト ボックス 491"/>
        <xdr:cNvSpPr txBox="1"/>
      </xdr:nvSpPr>
      <xdr:spPr>
        <a:xfrm>
          <a:off x="9372111" y="15545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127893</xdr:rowOff>
    </xdr:from>
    <xdr:to>
      <xdr:col>46</xdr:col>
      <xdr:colOff>38100</xdr:colOff>
      <xdr:row>96</xdr:row>
      <xdr:rowOff>58043</xdr:rowOff>
    </xdr:to>
    <xdr:sp macro="" textlink="">
      <xdr:nvSpPr>
        <xdr:cNvPr id="493" name="楕円 492"/>
        <xdr:cNvSpPr/>
      </xdr:nvSpPr>
      <xdr:spPr>
        <a:xfrm>
          <a:off x="8699500" y="1641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74570</xdr:rowOff>
    </xdr:from>
    <xdr:ext cx="534377" cy="259045"/>
    <xdr:sp macro="" textlink="">
      <xdr:nvSpPr>
        <xdr:cNvPr id="494" name="テキスト ボックス 493"/>
        <xdr:cNvSpPr txBox="1"/>
      </xdr:nvSpPr>
      <xdr:spPr>
        <a:xfrm>
          <a:off x="8483111" y="1619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141886</xdr:rowOff>
    </xdr:from>
    <xdr:to>
      <xdr:col>41</xdr:col>
      <xdr:colOff>101600</xdr:colOff>
      <xdr:row>98</xdr:row>
      <xdr:rowOff>72036</xdr:rowOff>
    </xdr:to>
    <xdr:sp macro="" textlink="">
      <xdr:nvSpPr>
        <xdr:cNvPr id="495" name="楕円 494"/>
        <xdr:cNvSpPr/>
      </xdr:nvSpPr>
      <xdr:spPr>
        <a:xfrm>
          <a:off x="7810500" y="1677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63163</xdr:rowOff>
    </xdr:from>
    <xdr:ext cx="534377" cy="259045"/>
    <xdr:sp macro="" textlink="">
      <xdr:nvSpPr>
        <xdr:cNvPr id="496" name="テキスト ボックス 495"/>
        <xdr:cNvSpPr txBox="1"/>
      </xdr:nvSpPr>
      <xdr:spPr>
        <a:xfrm>
          <a:off x="7594111" y="1686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104952</xdr:rowOff>
    </xdr:from>
    <xdr:to>
      <xdr:col>36</xdr:col>
      <xdr:colOff>165100</xdr:colOff>
      <xdr:row>97</xdr:row>
      <xdr:rowOff>35102</xdr:rowOff>
    </xdr:to>
    <xdr:sp macro="" textlink="">
      <xdr:nvSpPr>
        <xdr:cNvPr id="497" name="楕円 496"/>
        <xdr:cNvSpPr/>
      </xdr:nvSpPr>
      <xdr:spPr>
        <a:xfrm>
          <a:off x="6921500" y="1656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51629</xdr:rowOff>
    </xdr:from>
    <xdr:ext cx="534377" cy="259045"/>
    <xdr:sp macro="" textlink="">
      <xdr:nvSpPr>
        <xdr:cNvPr id="498" name="テキスト ボックス 497"/>
        <xdr:cNvSpPr txBox="1"/>
      </xdr:nvSpPr>
      <xdr:spPr>
        <a:xfrm>
          <a:off x="6705111" y="1633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2" name="テキスト ボックス 51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14" name="テキスト ボックス 513"/>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6" name="テキスト ボックス 515"/>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123927</xdr:rowOff>
    </xdr:from>
    <xdr:to>
      <xdr:col>85</xdr:col>
      <xdr:colOff>126364</xdr:colOff>
      <xdr:row>38</xdr:row>
      <xdr:rowOff>139700</xdr:rowOff>
    </xdr:to>
    <xdr:cxnSp macro="">
      <xdr:nvCxnSpPr>
        <xdr:cNvPr id="520" name="直線コネクタ 519"/>
        <xdr:cNvCxnSpPr/>
      </xdr:nvCxnSpPr>
      <xdr:spPr>
        <a:xfrm flipV="1">
          <a:off x="16317595" y="5267427"/>
          <a:ext cx="1269" cy="138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1"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2" name="直線コネクタ 521"/>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70604</xdr:rowOff>
    </xdr:from>
    <xdr:ext cx="599010" cy="259045"/>
    <xdr:sp macro="" textlink="">
      <xdr:nvSpPr>
        <xdr:cNvPr id="523" name="災害復旧事業費最大値テキスト"/>
        <xdr:cNvSpPr txBox="1"/>
      </xdr:nvSpPr>
      <xdr:spPr>
        <a:xfrm>
          <a:off x="16370300" y="5042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123927</xdr:rowOff>
    </xdr:from>
    <xdr:to>
      <xdr:col>86</xdr:col>
      <xdr:colOff>25400</xdr:colOff>
      <xdr:row>30</xdr:row>
      <xdr:rowOff>123927</xdr:rowOff>
    </xdr:to>
    <xdr:cxnSp macro="">
      <xdr:nvCxnSpPr>
        <xdr:cNvPr id="524" name="直線コネクタ 523"/>
        <xdr:cNvCxnSpPr/>
      </xdr:nvCxnSpPr>
      <xdr:spPr>
        <a:xfrm>
          <a:off x="16230600" y="5267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138877</xdr:rowOff>
    </xdr:from>
    <xdr:to>
      <xdr:col>85</xdr:col>
      <xdr:colOff>127000</xdr:colOff>
      <xdr:row>38</xdr:row>
      <xdr:rowOff>139050</xdr:rowOff>
    </xdr:to>
    <xdr:cxnSp macro="">
      <xdr:nvCxnSpPr>
        <xdr:cNvPr id="525" name="直線コネクタ 524"/>
        <xdr:cNvCxnSpPr/>
      </xdr:nvCxnSpPr>
      <xdr:spPr>
        <a:xfrm>
          <a:off x="15481300" y="6653977"/>
          <a:ext cx="838200" cy="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57937</xdr:rowOff>
    </xdr:from>
    <xdr:ext cx="469744" cy="259045"/>
    <xdr:sp macro="" textlink="">
      <xdr:nvSpPr>
        <xdr:cNvPr id="526" name="災害復旧事業費平均値テキスト"/>
        <xdr:cNvSpPr txBox="1"/>
      </xdr:nvSpPr>
      <xdr:spPr>
        <a:xfrm>
          <a:off x="16370300" y="64015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35060</xdr:rowOff>
    </xdr:from>
    <xdr:to>
      <xdr:col>85</xdr:col>
      <xdr:colOff>177800</xdr:colOff>
      <xdr:row>38</xdr:row>
      <xdr:rowOff>136660</xdr:rowOff>
    </xdr:to>
    <xdr:sp macro="" textlink="">
      <xdr:nvSpPr>
        <xdr:cNvPr id="527" name="フローチャート: 判断 526"/>
        <xdr:cNvSpPr/>
      </xdr:nvSpPr>
      <xdr:spPr>
        <a:xfrm>
          <a:off x="16268700" y="655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137698</xdr:rowOff>
    </xdr:from>
    <xdr:to>
      <xdr:col>81</xdr:col>
      <xdr:colOff>50800</xdr:colOff>
      <xdr:row>38</xdr:row>
      <xdr:rowOff>138877</xdr:rowOff>
    </xdr:to>
    <xdr:cxnSp macro="">
      <xdr:nvCxnSpPr>
        <xdr:cNvPr id="528" name="直線コネクタ 527"/>
        <xdr:cNvCxnSpPr/>
      </xdr:nvCxnSpPr>
      <xdr:spPr>
        <a:xfrm>
          <a:off x="14592300" y="6652798"/>
          <a:ext cx="889000" cy="1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55168</xdr:rowOff>
    </xdr:from>
    <xdr:to>
      <xdr:col>81</xdr:col>
      <xdr:colOff>101600</xdr:colOff>
      <xdr:row>38</xdr:row>
      <xdr:rowOff>156768</xdr:rowOff>
    </xdr:to>
    <xdr:sp macro="" textlink="">
      <xdr:nvSpPr>
        <xdr:cNvPr id="529" name="フローチャート: 判断 528"/>
        <xdr:cNvSpPr/>
      </xdr:nvSpPr>
      <xdr:spPr>
        <a:xfrm>
          <a:off x="15430500" y="65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1845</xdr:rowOff>
    </xdr:from>
    <xdr:ext cx="469744" cy="259045"/>
    <xdr:sp macro="" textlink="">
      <xdr:nvSpPr>
        <xdr:cNvPr id="530" name="テキスト ボックス 529"/>
        <xdr:cNvSpPr txBox="1"/>
      </xdr:nvSpPr>
      <xdr:spPr>
        <a:xfrm>
          <a:off x="15246428" y="634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137698</xdr:rowOff>
    </xdr:from>
    <xdr:to>
      <xdr:col>76</xdr:col>
      <xdr:colOff>114300</xdr:colOff>
      <xdr:row>38</xdr:row>
      <xdr:rowOff>139042</xdr:rowOff>
    </xdr:to>
    <xdr:cxnSp macro="">
      <xdr:nvCxnSpPr>
        <xdr:cNvPr id="531" name="直線コネクタ 530"/>
        <xdr:cNvCxnSpPr/>
      </xdr:nvCxnSpPr>
      <xdr:spPr>
        <a:xfrm flipV="1">
          <a:off x="13703300" y="6652798"/>
          <a:ext cx="889000" cy="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65821</xdr:rowOff>
    </xdr:from>
    <xdr:to>
      <xdr:col>76</xdr:col>
      <xdr:colOff>165100</xdr:colOff>
      <xdr:row>38</xdr:row>
      <xdr:rowOff>167421</xdr:rowOff>
    </xdr:to>
    <xdr:sp macro="" textlink="">
      <xdr:nvSpPr>
        <xdr:cNvPr id="532" name="フローチャート: 判断 531"/>
        <xdr:cNvSpPr/>
      </xdr:nvSpPr>
      <xdr:spPr>
        <a:xfrm>
          <a:off x="14541500" y="6580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12497</xdr:rowOff>
    </xdr:from>
    <xdr:ext cx="469744" cy="259045"/>
    <xdr:sp macro="" textlink="">
      <xdr:nvSpPr>
        <xdr:cNvPr id="533" name="テキスト ボックス 532"/>
        <xdr:cNvSpPr txBox="1"/>
      </xdr:nvSpPr>
      <xdr:spPr>
        <a:xfrm>
          <a:off x="14357428" y="63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139042</xdr:rowOff>
    </xdr:from>
    <xdr:to>
      <xdr:col>71</xdr:col>
      <xdr:colOff>177800</xdr:colOff>
      <xdr:row>38</xdr:row>
      <xdr:rowOff>139115</xdr:rowOff>
    </xdr:to>
    <xdr:cxnSp macro="">
      <xdr:nvCxnSpPr>
        <xdr:cNvPr id="534" name="直線コネクタ 533"/>
        <xdr:cNvCxnSpPr/>
      </xdr:nvCxnSpPr>
      <xdr:spPr>
        <a:xfrm flipV="1">
          <a:off x="12814300" y="6654142"/>
          <a:ext cx="889000" cy="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32610</xdr:rowOff>
    </xdr:from>
    <xdr:to>
      <xdr:col>72</xdr:col>
      <xdr:colOff>38100</xdr:colOff>
      <xdr:row>38</xdr:row>
      <xdr:rowOff>134210</xdr:rowOff>
    </xdr:to>
    <xdr:sp macro="" textlink="">
      <xdr:nvSpPr>
        <xdr:cNvPr id="535" name="フローチャート: 判断 534"/>
        <xdr:cNvSpPr/>
      </xdr:nvSpPr>
      <xdr:spPr>
        <a:xfrm>
          <a:off x="13652500" y="654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150737</xdr:rowOff>
    </xdr:from>
    <xdr:ext cx="469744" cy="259045"/>
    <xdr:sp macro="" textlink="">
      <xdr:nvSpPr>
        <xdr:cNvPr id="536" name="テキスト ボックス 535"/>
        <xdr:cNvSpPr txBox="1"/>
      </xdr:nvSpPr>
      <xdr:spPr>
        <a:xfrm>
          <a:off x="13468428" y="6322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53339</xdr:rowOff>
    </xdr:from>
    <xdr:to>
      <xdr:col>67</xdr:col>
      <xdr:colOff>101600</xdr:colOff>
      <xdr:row>38</xdr:row>
      <xdr:rowOff>154939</xdr:rowOff>
    </xdr:to>
    <xdr:sp macro="" textlink="">
      <xdr:nvSpPr>
        <xdr:cNvPr id="537" name="フローチャート: 判断 536"/>
        <xdr:cNvSpPr/>
      </xdr:nvSpPr>
      <xdr:spPr>
        <a:xfrm>
          <a:off x="12763500" y="65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16</xdr:rowOff>
    </xdr:from>
    <xdr:ext cx="469744" cy="259045"/>
    <xdr:sp macro="" textlink="">
      <xdr:nvSpPr>
        <xdr:cNvPr id="538" name="テキスト ボックス 537"/>
        <xdr:cNvSpPr txBox="1"/>
      </xdr:nvSpPr>
      <xdr:spPr>
        <a:xfrm>
          <a:off x="12579428" y="6343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88250</xdr:rowOff>
    </xdr:from>
    <xdr:to>
      <xdr:col>85</xdr:col>
      <xdr:colOff>177800</xdr:colOff>
      <xdr:row>39</xdr:row>
      <xdr:rowOff>18400</xdr:rowOff>
    </xdr:to>
    <xdr:sp macro="" textlink="">
      <xdr:nvSpPr>
        <xdr:cNvPr id="544" name="楕円 543"/>
        <xdr:cNvSpPr/>
      </xdr:nvSpPr>
      <xdr:spPr>
        <a:xfrm>
          <a:off x="16268700" y="66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13486</xdr:rowOff>
    </xdr:from>
    <xdr:ext cx="313932" cy="259045"/>
    <xdr:sp macro="" textlink="">
      <xdr:nvSpPr>
        <xdr:cNvPr id="545" name="災害復旧事業費該当値テキスト"/>
        <xdr:cNvSpPr txBox="1"/>
      </xdr:nvSpPr>
      <xdr:spPr>
        <a:xfrm>
          <a:off x="16370300" y="652858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88077</xdr:rowOff>
    </xdr:from>
    <xdr:to>
      <xdr:col>81</xdr:col>
      <xdr:colOff>101600</xdr:colOff>
      <xdr:row>39</xdr:row>
      <xdr:rowOff>18227</xdr:rowOff>
    </xdr:to>
    <xdr:sp macro="" textlink="">
      <xdr:nvSpPr>
        <xdr:cNvPr id="546" name="楕円 545"/>
        <xdr:cNvSpPr/>
      </xdr:nvSpPr>
      <xdr:spPr>
        <a:xfrm>
          <a:off x="15430500" y="660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9354</xdr:rowOff>
    </xdr:from>
    <xdr:ext cx="313932" cy="259045"/>
    <xdr:sp macro="" textlink="">
      <xdr:nvSpPr>
        <xdr:cNvPr id="547" name="テキスト ボックス 546"/>
        <xdr:cNvSpPr txBox="1"/>
      </xdr:nvSpPr>
      <xdr:spPr>
        <a:xfrm>
          <a:off x="15324333" y="66959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86898</xdr:rowOff>
    </xdr:from>
    <xdr:to>
      <xdr:col>76</xdr:col>
      <xdr:colOff>165100</xdr:colOff>
      <xdr:row>39</xdr:row>
      <xdr:rowOff>17048</xdr:rowOff>
    </xdr:to>
    <xdr:sp macro="" textlink="">
      <xdr:nvSpPr>
        <xdr:cNvPr id="548" name="楕円 547"/>
        <xdr:cNvSpPr/>
      </xdr:nvSpPr>
      <xdr:spPr>
        <a:xfrm>
          <a:off x="14541500" y="660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8175</xdr:rowOff>
    </xdr:from>
    <xdr:ext cx="378565" cy="259045"/>
    <xdr:sp macro="" textlink="">
      <xdr:nvSpPr>
        <xdr:cNvPr id="549" name="テキスト ボックス 548"/>
        <xdr:cNvSpPr txBox="1"/>
      </xdr:nvSpPr>
      <xdr:spPr>
        <a:xfrm>
          <a:off x="14403017" y="6694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88242</xdr:rowOff>
    </xdr:from>
    <xdr:to>
      <xdr:col>72</xdr:col>
      <xdr:colOff>38100</xdr:colOff>
      <xdr:row>39</xdr:row>
      <xdr:rowOff>18392</xdr:rowOff>
    </xdr:to>
    <xdr:sp macro="" textlink="">
      <xdr:nvSpPr>
        <xdr:cNvPr id="550" name="楕円 549"/>
        <xdr:cNvSpPr/>
      </xdr:nvSpPr>
      <xdr:spPr>
        <a:xfrm>
          <a:off x="13652500" y="660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9519</xdr:rowOff>
    </xdr:from>
    <xdr:ext cx="313932" cy="259045"/>
    <xdr:sp macro="" textlink="">
      <xdr:nvSpPr>
        <xdr:cNvPr id="551" name="テキスト ボックス 550"/>
        <xdr:cNvSpPr txBox="1"/>
      </xdr:nvSpPr>
      <xdr:spPr>
        <a:xfrm>
          <a:off x="13546333" y="6696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88315</xdr:rowOff>
    </xdr:from>
    <xdr:to>
      <xdr:col>67</xdr:col>
      <xdr:colOff>101600</xdr:colOff>
      <xdr:row>39</xdr:row>
      <xdr:rowOff>18465</xdr:rowOff>
    </xdr:to>
    <xdr:sp macro="" textlink="">
      <xdr:nvSpPr>
        <xdr:cNvPr id="552" name="楕円 551"/>
        <xdr:cNvSpPr/>
      </xdr:nvSpPr>
      <xdr:spPr>
        <a:xfrm>
          <a:off x="12763500" y="660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9592</xdr:rowOff>
    </xdr:from>
    <xdr:ext cx="313932" cy="259045"/>
    <xdr:sp macro="" textlink="">
      <xdr:nvSpPr>
        <xdr:cNvPr id="553" name="テキスト ボックス 552"/>
        <xdr:cNvSpPr txBox="1"/>
      </xdr:nvSpPr>
      <xdr:spPr>
        <a:xfrm>
          <a:off x="12657333" y="66961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52794</xdr:rowOff>
    </xdr:from>
    <xdr:to>
      <xdr:col>85</xdr:col>
      <xdr:colOff>126364</xdr:colOff>
      <xdr:row>78</xdr:row>
      <xdr:rowOff>2515</xdr:rowOff>
    </xdr:to>
    <xdr:cxnSp macro="">
      <xdr:nvCxnSpPr>
        <xdr:cNvPr id="626" name="直線コネクタ 625"/>
        <xdr:cNvCxnSpPr/>
      </xdr:nvCxnSpPr>
      <xdr:spPr>
        <a:xfrm flipV="1">
          <a:off x="16317595" y="12054294"/>
          <a:ext cx="1269" cy="1321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6342</xdr:rowOff>
    </xdr:from>
    <xdr:ext cx="534377" cy="259045"/>
    <xdr:sp macro="" textlink="">
      <xdr:nvSpPr>
        <xdr:cNvPr id="627" name="公債費最小値テキスト"/>
        <xdr:cNvSpPr txBox="1"/>
      </xdr:nvSpPr>
      <xdr:spPr>
        <a:xfrm>
          <a:off x="16370300" y="1337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2515</xdr:rowOff>
    </xdr:from>
    <xdr:to>
      <xdr:col>86</xdr:col>
      <xdr:colOff>25400</xdr:colOff>
      <xdr:row>78</xdr:row>
      <xdr:rowOff>2515</xdr:rowOff>
    </xdr:to>
    <xdr:cxnSp macro="">
      <xdr:nvCxnSpPr>
        <xdr:cNvPr id="628" name="直線コネクタ 627"/>
        <xdr:cNvCxnSpPr/>
      </xdr:nvCxnSpPr>
      <xdr:spPr>
        <a:xfrm>
          <a:off x="16230600" y="13375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170921</xdr:rowOff>
    </xdr:from>
    <xdr:ext cx="599010" cy="259045"/>
    <xdr:sp macro="" textlink="">
      <xdr:nvSpPr>
        <xdr:cNvPr id="629" name="公債費最大値テキスト"/>
        <xdr:cNvSpPr txBox="1"/>
      </xdr:nvSpPr>
      <xdr:spPr>
        <a:xfrm>
          <a:off x="16370300" y="11829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52794</xdr:rowOff>
    </xdr:from>
    <xdr:to>
      <xdr:col>86</xdr:col>
      <xdr:colOff>25400</xdr:colOff>
      <xdr:row>70</xdr:row>
      <xdr:rowOff>52794</xdr:rowOff>
    </xdr:to>
    <xdr:cxnSp macro="">
      <xdr:nvCxnSpPr>
        <xdr:cNvPr id="630" name="直線コネクタ 629"/>
        <xdr:cNvCxnSpPr/>
      </xdr:nvCxnSpPr>
      <xdr:spPr>
        <a:xfrm>
          <a:off x="16230600" y="1205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76594</xdr:rowOff>
    </xdr:from>
    <xdr:to>
      <xdr:col>85</xdr:col>
      <xdr:colOff>127000</xdr:colOff>
      <xdr:row>72</xdr:row>
      <xdr:rowOff>126365</xdr:rowOff>
    </xdr:to>
    <xdr:cxnSp macro="">
      <xdr:nvCxnSpPr>
        <xdr:cNvPr id="631" name="直線コネクタ 630"/>
        <xdr:cNvCxnSpPr/>
      </xdr:nvCxnSpPr>
      <xdr:spPr>
        <a:xfrm flipV="1">
          <a:off x="15481300" y="12420994"/>
          <a:ext cx="838200" cy="49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140771</xdr:rowOff>
    </xdr:from>
    <xdr:ext cx="534377" cy="259045"/>
    <xdr:sp macro="" textlink="">
      <xdr:nvSpPr>
        <xdr:cNvPr id="632" name="公債費平均値テキスト"/>
        <xdr:cNvSpPr txBox="1"/>
      </xdr:nvSpPr>
      <xdr:spPr>
        <a:xfrm>
          <a:off x="16370300" y="12828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162344</xdr:rowOff>
    </xdr:from>
    <xdr:to>
      <xdr:col>85</xdr:col>
      <xdr:colOff>177800</xdr:colOff>
      <xdr:row>75</xdr:row>
      <xdr:rowOff>92494</xdr:rowOff>
    </xdr:to>
    <xdr:sp macro="" textlink="">
      <xdr:nvSpPr>
        <xdr:cNvPr id="633" name="フローチャート: 判断 632"/>
        <xdr:cNvSpPr/>
      </xdr:nvSpPr>
      <xdr:spPr>
        <a:xfrm>
          <a:off x="16268700" y="128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126365</xdr:rowOff>
    </xdr:from>
    <xdr:to>
      <xdr:col>81</xdr:col>
      <xdr:colOff>50800</xdr:colOff>
      <xdr:row>72</xdr:row>
      <xdr:rowOff>165189</xdr:rowOff>
    </xdr:to>
    <xdr:cxnSp macro="">
      <xdr:nvCxnSpPr>
        <xdr:cNvPr id="634" name="直線コネクタ 633"/>
        <xdr:cNvCxnSpPr/>
      </xdr:nvCxnSpPr>
      <xdr:spPr>
        <a:xfrm flipV="1">
          <a:off x="14592300" y="12470765"/>
          <a:ext cx="889000" cy="3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149860</xdr:rowOff>
    </xdr:from>
    <xdr:to>
      <xdr:col>81</xdr:col>
      <xdr:colOff>101600</xdr:colOff>
      <xdr:row>75</xdr:row>
      <xdr:rowOff>80010</xdr:rowOff>
    </xdr:to>
    <xdr:sp macro="" textlink="">
      <xdr:nvSpPr>
        <xdr:cNvPr id="635" name="フローチャート: 判断 634"/>
        <xdr:cNvSpPr/>
      </xdr:nvSpPr>
      <xdr:spPr>
        <a:xfrm>
          <a:off x="154305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71137</xdr:rowOff>
    </xdr:from>
    <xdr:ext cx="534377" cy="259045"/>
    <xdr:sp macro="" textlink="">
      <xdr:nvSpPr>
        <xdr:cNvPr id="636" name="テキスト ボックス 635"/>
        <xdr:cNvSpPr txBox="1"/>
      </xdr:nvSpPr>
      <xdr:spPr>
        <a:xfrm>
          <a:off x="15214111" y="1292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165189</xdr:rowOff>
    </xdr:from>
    <xdr:to>
      <xdr:col>76</xdr:col>
      <xdr:colOff>114300</xdr:colOff>
      <xdr:row>73</xdr:row>
      <xdr:rowOff>103391</xdr:rowOff>
    </xdr:to>
    <xdr:cxnSp macro="">
      <xdr:nvCxnSpPr>
        <xdr:cNvPr id="637" name="直線コネクタ 636"/>
        <xdr:cNvCxnSpPr/>
      </xdr:nvCxnSpPr>
      <xdr:spPr>
        <a:xfrm flipV="1">
          <a:off x="13703300" y="12509589"/>
          <a:ext cx="889000" cy="10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147434</xdr:rowOff>
    </xdr:from>
    <xdr:to>
      <xdr:col>76</xdr:col>
      <xdr:colOff>165100</xdr:colOff>
      <xdr:row>75</xdr:row>
      <xdr:rowOff>77584</xdr:rowOff>
    </xdr:to>
    <xdr:sp macro="" textlink="">
      <xdr:nvSpPr>
        <xdr:cNvPr id="638" name="フローチャート: 判断 637"/>
        <xdr:cNvSpPr/>
      </xdr:nvSpPr>
      <xdr:spPr>
        <a:xfrm>
          <a:off x="145415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68711</xdr:rowOff>
    </xdr:from>
    <xdr:ext cx="534377" cy="259045"/>
    <xdr:sp macro="" textlink="">
      <xdr:nvSpPr>
        <xdr:cNvPr id="639" name="テキスト ボックス 638"/>
        <xdr:cNvSpPr txBox="1"/>
      </xdr:nvSpPr>
      <xdr:spPr>
        <a:xfrm>
          <a:off x="14325111" y="1292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103391</xdr:rowOff>
    </xdr:from>
    <xdr:to>
      <xdr:col>71</xdr:col>
      <xdr:colOff>177800</xdr:colOff>
      <xdr:row>74</xdr:row>
      <xdr:rowOff>23330</xdr:rowOff>
    </xdr:to>
    <xdr:cxnSp macro="">
      <xdr:nvCxnSpPr>
        <xdr:cNvPr id="640" name="直線コネクタ 639"/>
        <xdr:cNvCxnSpPr/>
      </xdr:nvCxnSpPr>
      <xdr:spPr>
        <a:xfrm flipV="1">
          <a:off x="12814300" y="12619241"/>
          <a:ext cx="889000" cy="9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14377</xdr:rowOff>
    </xdr:from>
    <xdr:to>
      <xdr:col>72</xdr:col>
      <xdr:colOff>38100</xdr:colOff>
      <xdr:row>75</xdr:row>
      <xdr:rowOff>115977</xdr:rowOff>
    </xdr:to>
    <xdr:sp macro="" textlink="">
      <xdr:nvSpPr>
        <xdr:cNvPr id="641" name="フローチャート: 判断 640"/>
        <xdr:cNvSpPr/>
      </xdr:nvSpPr>
      <xdr:spPr>
        <a:xfrm>
          <a:off x="13652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107104</xdr:rowOff>
    </xdr:from>
    <xdr:ext cx="534377" cy="259045"/>
    <xdr:sp macro="" textlink="">
      <xdr:nvSpPr>
        <xdr:cNvPr id="642" name="テキスト ボックス 641"/>
        <xdr:cNvSpPr txBox="1"/>
      </xdr:nvSpPr>
      <xdr:spPr>
        <a:xfrm>
          <a:off x="13436111" y="1296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108115</xdr:rowOff>
    </xdr:from>
    <xdr:to>
      <xdr:col>67</xdr:col>
      <xdr:colOff>101600</xdr:colOff>
      <xdr:row>76</xdr:row>
      <xdr:rowOff>38264</xdr:rowOff>
    </xdr:to>
    <xdr:sp macro="" textlink="">
      <xdr:nvSpPr>
        <xdr:cNvPr id="643" name="フローチャート: 判断 642"/>
        <xdr:cNvSpPr/>
      </xdr:nvSpPr>
      <xdr:spPr>
        <a:xfrm>
          <a:off x="12763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29391</xdr:rowOff>
    </xdr:from>
    <xdr:ext cx="534377" cy="259045"/>
    <xdr:sp macro="" textlink="">
      <xdr:nvSpPr>
        <xdr:cNvPr id="644" name="テキスト ボックス 643"/>
        <xdr:cNvSpPr txBox="1"/>
      </xdr:nvSpPr>
      <xdr:spPr>
        <a:xfrm>
          <a:off x="12547111" y="1305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25794</xdr:rowOff>
    </xdr:from>
    <xdr:to>
      <xdr:col>85</xdr:col>
      <xdr:colOff>177800</xdr:colOff>
      <xdr:row>72</xdr:row>
      <xdr:rowOff>127394</xdr:rowOff>
    </xdr:to>
    <xdr:sp macro="" textlink="">
      <xdr:nvSpPr>
        <xdr:cNvPr id="650" name="楕円 649"/>
        <xdr:cNvSpPr/>
      </xdr:nvSpPr>
      <xdr:spPr>
        <a:xfrm>
          <a:off x="16268700" y="1237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48671</xdr:rowOff>
    </xdr:from>
    <xdr:ext cx="534377" cy="259045"/>
    <xdr:sp macro="" textlink="">
      <xdr:nvSpPr>
        <xdr:cNvPr id="651" name="公債費該当値テキスト"/>
        <xdr:cNvSpPr txBox="1"/>
      </xdr:nvSpPr>
      <xdr:spPr>
        <a:xfrm>
          <a:off x="16370300" y="1222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75565</xdr:rowOff>
    </xdr:from>
    <xdr:to>
      <xdr:col>81</xdr:col>
      <xdr:colOff>101600</xdr:colOff>
      <xdr:row>73</xdr:row>
      <xdr:rowOff>5715</xdr:rowOff>
    </xdr:to>
    <xdr:sp macro="" textlink="">
      <xdr:nvSpPr>
        <xdr:cNvPr id="652" name="楕円 651"/>
        <xdr:cNvSpPr/>
      </xdr:nvSpPr>
      <xdr:spPr>
        <a:xfrm>
          <a:off x="15430500" y="1241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22242</xdr:rowOff>
    </xdr:from>
    <xdr:ext cx="534377" cy="259045"/>
    <xdr:sp macro="" textlink="">
      <xdr:nvSpPr>
        <xdr:cNvPr id="653" name="テキスト ボックス 652"/>
        <xdr:cNvSpPr txBox="1"/>
      </xdr:nvSpPr>
      <xdr:spPr>
        <a:xfrm>
          <a:off x="15214111" y="1219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114389</xdr:rowOff>
    </xdr:from>
    <xdr:to>
      <xdr:col>76</xdr:col>
      <xdr:colOff>165100</xdr:colOff>
      <xdr:row>73</xdr:row>
      <xdr:rowOff>44539</xdr:rowOff>
    </xdr:to>
    <xdr:sp macro="" textlink="">
      <xdr:nvSpPr>
        <xdr:cNvPr id="654" name="楕円 653"/>
        <xdr:cNvSpPr/>
      </xdr:nvSpPr>
      <xdr:spPr>
        <a:xfrm>
          <a:off x="14541500" y="1245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61066</xdr:rowOff>
    </xdr:from>
    <xdr:ext cx="534377" cy="259045"/>
    <xdr:sp macro="" textlink="">
      <xdr:nvSpPr>
        <xdr:cNvPr id="655" name="テキスト ボックス 654"/>
        <xdr:cNvSpPr txBox="1"/>
      </xdr:nvSpPr>
      <xdr:spPr>
        <a:xfrm>
          <a:off x="14325111" y="1223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52591</xdr:rowOff>
    </xdr:from>
    <xdr:to>
      <xdr:col>72</xdr:col>
      <xdr:colOff>38100</xdr:colOff>
      <xdr:row>73</xdr:row>
      <xdr:rowOff>154191</xdr:rowOff>
    </xdr:to>
    <xdr:sp macro="" textlink="">
      <xdr:nvSpPr>
        <xdr:cNvPr id="656" name="楕円 655"/>
        <xdr:cNvSpPr/>
      </xdr:nvSpPr>
      <xdr:spPr>
        <a:xfrm>
          <a:off x="13652500" y="1256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170718</xdr:rowOff>
    </xdr:from>
    <xdr:ext cx="534377" cy="259045"/>
    <xdr:sp macro="" textlink="">
      <xdr:nvSpPr>
        <xdr:cNvPr id="657" name="テキスト ボックス 656"/>
        <xdr:cNvSpPr txBox="1"/>
      </xdr:nvSpPr>
      <xdr:spPr>
        <a:xfrm>
          <a:off x="13436111" y="1234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143980</xdr:rowOff>
    </xdr:from>
    <xdr:to>
      <xdr:col>67</xdr:col>
      <xdr:colOff>101600</xdr:colOff>
      <xdr:row>74</xdr:row>
      <xdr:rowOff>74130</xdr:rowOff>
    </xdr:to>
    <xdr:sp macro="" textlink="">
      <xdr:nvSpPr>
        <xdr:cNvPr id="658" name="楕円 657"/>
        <xdr:cNvSpPr/>
      </xdr:nvSpPr>
      <xdr:spPr>
        <a:xfrm>
          <a:off x="12763500" y="126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90657</xdr:rowOff>
    </xdr:from>
    <xdr:ext cx="534377" cy="259045"/>
    <xdr:sp macro="" textlink="">
      <xdr:nvSpPr>
        <xdr:cNvPr id="659" name="テキスト ボックス 658"/>
        <xdr:cNvSpPr txBox="1"/>
      </xdr:nvSpPr>
      <xdr:spPr>
        <a:xfrm>
          <a:off x="12547111" y="1243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3" name="テキスト ボックス 67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5" name="テキスト ボックス 674"/>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7" name="テキスト ボックス 676"/>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100450</xdr:rowOff>
    </xdr:from>
    <xdr:to>
      <xdr:col>85</xdr:col>
      <xdr:colOff>126364</xdr:colOff>
      <xdr:row>98</xdr:row>
      <xdr:rowOff>135243</xdr:rowOff>
    </xdr:to>
    <xdr:cxnSp macro="">
      <xdr:nvCxnSpPr>
        <xdr:cNvPr id="681" name="直線コネクタ 680"/>
        <xdr:cNvCxnSpPr/>
      </xdr:nvCxnSpPr>
      <xdr:spPr>
        <a:xfrm flipV="1">
          <a:off x="16317595" y="15530950"/>
          <a:ext cx="1269" cy="1406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139070</xdr:rowOff>
    </xdr:from>
    <xdr:ext cx="378565" cy="259045"/>
    <xdr:sp macro="" textlink="">
      <xdr:nvSpPr>
        <xdr:cNvPr id="682" name="積立金最小値テキスト"/>
        <xdr:cNvSpPr txBox="1"/>
      </xdr:nvSpPr>
      <xdr:spPr>
        <a:xfrm>
          <a:off x="16370300" y="16941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135243</xdr:rowOff>
    </xdr:from>
    <xdr:to>
      <xdr:col>86</xdr:col>
      <xdr:colOff>25400</xdr:colOff>
      <xdr:row>98</xdr:row>
      <xdr:rowOff>135243</xdr:rowOff>
    </xdr:to>
    <xdr:cxnSp macro="">
      <xdr:nvCxnSpPr>
        <xdr:cNvPr id="683" name="直線コネクタ 682"/>
        <xdr:cNvCxnSpPr/>
      </xdr:nvCxnSpPr>
      <xdr:spPr>
        <a:xfrm>
          <a:off x="16230600" y="1693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47127</xdr:rowOff>
    </xdr:from>
    <xdr:ext cx="534377" cy="259045"/>
    <xdr:sp macro="" textlink="">
      <xdr:nvSpPr>
        <xdr:cNvPr id="684" name="積立金最大値テキスト"/>
        <xdr:cNvSpPr txBox="1"/>
      </xdr:nvSpPr>
      <xdr:spPr>
        <a:xfrm>
          <a:off x="16370300" y="1530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100450</xdr:rowOff>
    </xdr:from>
    <xdr:to>
      <xdr:col>86</xdr:col>
      <xdr:colOff>25400</xdr:colOff>
      <xdr:row>90</xdr:row>
      <xdr:rowOff>100450</xdr:rowOff>
    </xdr:to>
    <xdr:cxnSp macro="">
      <xdr:nvCxnSpPr>
        <xdr:cNvPr id="685" name="直線コネクタ 684"/>
        <xdr:cNvCxnSpPr/>
      </xdr:nvCxnSpPr>
      <xdr:spPr>
        <a:xfrm>
          <a:off x="16230600" y="15530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74366</xdr:rowOff>
    </xdr:from>
    <xdr:to>
      <xdr:col>85</xdr:col>
      <xdr:colOff>127000</xdr:colOff>
      <xdr:row>95</xdr:row>
      <xdr:rowOff>137049</xdr:rowOff>
    </xdr:to>
    <xdr:cxnSp macro="">
      <xdr:nvCxnSpPr>
        <xdr:cNvPr id="686" name="直線コネクタ 685"/>
        <xdr:cNvCxnSpPr/>
      </xdr:nvCxnSpPr>
      <xdr:spPr>
        <a:xfrm>
          <a:off x="15481300" y="16362116"/>
          <a:ext cx="838200" cy="6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70550</xdr:rowOff>
    </xdr:from>
    <xdr:ext cx="534377" cy="259045"/>
    <xdr:sp macro="" textlink="">
      <xdr:nvSpPr>
        <xdr:cNvPr id="687" name="積立金平均値テキスト"/>
        <xdr:cNvSpPr txBox="1"/>
      </xdr:nvSpPr>
      <xdr:spPr>
        <a:xfrm>
          <a:off x="16370300" y="165297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92123</xdr:rowOff>
    </xdr:from>
    <xdr:to>
      <xdr:col>85</xdr:col>
      <xdr:colOff>177800</xdr:colOff>
      <xdr:row>97</xdr:row>
      <xdr:rowOff>22273</xdr:rowOff>
    </xdr:to>
    <xdr:sp macro="" textlink="">
      <xdr:nvSpPr>
        <xdr:cNvPr id="688" name="フローチャート: 判断 687"/>
        <xdr:cNvSpPr/>
      </xdr:nvSpPr>
      <xdr:spPr>
        <a:xfrm>
          <a:off x="16268700" y="1655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28166</xdr:rowOff>
    </xdr:from>
    <xdr:to>
      <xdr:col>81</xdr:col>
      <xdr:colOff>50800</xdr:colOff>
      <xdr:row>95</xdr:row>
      <xdr:rowOff>74366</xdr:rowOff>
    </xdr:to>
    <xdr:cxnSp macro="">
      <xdr:nvCxnSpPr>
        <xdr:cNvPr id="689" name="直線コネクタ 688"/>
        <xdr:cNvCxnSpPr/>
      </xdr:nvCxnSpPr>
      <xdr:spPr>
        <a:xfrm>
          <a:off x="14592300" y="15973016"/>
          <a:ext cx="889000" cy="38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56485</xdr:rowOff>
    </xdr:from>
    <xdr:to>
      <xdr:col>81</xdr:col>
      <xdr:colOff>101600</xdr:colOff>
      <xdr:row>96</xdr:row>
      <xdr:rowOff>158085</xdr:rowOff>
    </xdr:to>
    <xdr:sp macro="" textlink="">
      <xdr:nvSpPr>
        <xdr:cNvPr id="690" name="フローチャート: 判断 689"/>
        <xdr:cNvSpPr/>
      </xdr:nvSpPr>
      <xdr:spPr>
        <a:xfrm>
          <a:off x="15430500" y="165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149212</xdr:rowOff>
    </xdr:from>
    <xdr:ext cx="534377" cy="259045"/>
    <xdr:sp macro="" textlink="">
      <xdr:nvSpPr>
        <xdr:cNvPr id="691" name="テキスト ボックス 690"/>
        <xdr:cNvSpPr txBox="1"/>
      </xdr:nvSpPr>
      <xdr:spPr>
        <a:xfrm>
          <a:off x="15214111" y="1660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28166</xdr:rowOff>
    </xdr:from>
    <xdr:to>
      <xdr:col>76</xdr:col>
      <xdr:colOff>114300</xdr:colOff>
      <xdr:row>93</xdr:row>
      <xdr:rowOff>164595</xdr:rowOff>
    </xdr:to>
    <xdr:cxnSp macro="">
      <xdr:nvCxnSpPr>
        <xdr:cNvPr id="692" name="直線コネクタ 691"/>
        <xdr:cNvCxnSpPr/>
      </xdr:nvCxnSpPr>
      <xdr:spPr>
        <a:xfrm flipV="1">
          <a:off x="13703300" y="15973016"/>
          <a:ext cx="889000" cy="13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82224</xdr:rowOff>
    </xdr:from>
    <xdr:to>
      <xdr:col>76</xdr:col>
      <xdr:colOff>165100</xdr:colOff>
      <xdr:row>97</xdr:row>
      <xdr:rowOff>12374</xdr:rowOff>
    </xdr:to>
    <xdr:sp macro="" textlink="">
      <xdr:nvSpPr>
        <xdr:cNvPr id="693" name="フローチャート: 判断 692"/>
        <xdr:cNvSpPr/>
      </xdr:nvSpPr>
      <xdr:spPr>
        <a:xfrm>
          <a:off x="14541500" y="1654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3501</xdr:rowOff>
    </xdr:from>
    <xdr:ext cx="534377" cy="259045"/>
    <xdr:sp macro="" textlink="">
      <xdr:nvSpPr>
        <xdr:cNvPr id="694" name="テキスト ボックス 693"/>
        <xdr:cNvSpPr txBox="1"/>
      </xdr:nvSpPr>
      <xdr:spPr>
        <a:xfrm>
          <a:off x="14325111" y="1663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164595</xdr:rowOff>
    </xdr:from>
    <xdr:to>
      <xdr:col>71</xdr:col>
      <xdr:colOff>177800</xdr:colOff>
      <xdr:row>96</xdr:row>
      <xdr:rowOff>78459</xdr:rowOff>
    </xdr:to>
    <xdr:cxnSp macro="">
      <xdr:nvCxnSpPr>
        <xdr:cNvPr id="695" name="直線コネクタ 694"/>
        <xdr:cNvCxnSpPr/>
      </xdr:nvCxnSpPr>
      <xdr:spPr>
        <a:xfrm flipV="1">
          <a:off x="12814300" y="16109445"/>
          <a:ext cx="889000" cy="42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88991</xdr:rowOff>
    </xdr:from>
    <xdr:to>
      <xdr:col>72</xdr:col>
      <xdr:colOff>38100</xdr:colOff>
      <xdr:row>96</xdr:row>
      <xdr:rowOff>19141</xdr:rowOff>
    </xdr:to>
    <xdr:sp macro="" textlink="">
      <xdr:nvSpPr>
        <xdr:cNvPr id="696" name="フローチャート: 判断 695"/>
        <xdr:cNvSpPr/>
      </xdr:nvSpPr>
      <xdr:spPr>
        <a:xfrm>
          <a:off x="13652500" y="1637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10268</xdr:rowOff>
    </xdr:from>
    <xdr:ext cx="534377" cy="259045"/>
    <xdr:sp macro="" textlink="">
      <xdr:nvSpPr>
        <xdr:cNvPr id="697" name="テキスト ボックス 696"/>
        <xdr:cNvSpPr txBox="1"/>
      </xdr:nvSpPr>
      <xdr:spPr>
        <a:xfrm>
          <a:off x="13436111" y="1646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36802</xdr:rowOff>
    </xdr:from>
    <xdr:to>
      <xdr:col>67</xdr:col>
      <xdr:colOff>101600</xdr:colOff>
      <xdr:row>96</xdr:row>
      <xdr:rowOff>138402</xdr:rowOff>
    </xdr:to>
    <xdr:sp macro="" textlink="">
      <xdr:nvSpPr>
        <xdr:cNvPr id="698" name="フローチャート: 判断 697"/>
        <xdr:cNvSpPr/>
      </xdr:nvSpPr>
      <xdr:spPr>
        <a:xfrm>
          <a:off x="12763500" y="1649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129529</xdr:rowOff>
    </xdr:from>
    <xdr:ext cx="534377" cy="259045"/>
    <xdr:sp macro="" textlink="">
      <xdr:nvSpPr>
        <xdr:cNvPr id="699" name="テキスト ボックス 698"/>
        <xdr:cNvSpPr txBox="1"/>
      </xdr:nvSpPr>
      <xdr:spPr>
        <a:xfrm>
          <a:off x="12547111" y="1658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86249</xdr:rowOff>
    </xdr:from>
    <xdr:to>
      <xdr:col>85</xdr:col>
      <xdr:colOff>177800</xdr:colOff>
      <xdr:row>96</xdr:row>
      <xdr:rowOff>16399</xdr:rowOff>
    </xdr:to>
    <xdr:sp macro="" textlink="">
      <xdr:nvSpPr>
        <xdr:cNvPr id="705" name="楕円 704"/>
        <xdr:cNvSpPr/>
      </xdr:nvSpPr>
      <xdr:spPr>
        <a:xfrm>
          <a:off x="16268700" y="1637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109126</xdr:rowOff>
    </xdr:from>
    <xdr:ext cx="534377" cy="259045"/>
    <xdr:sp macro="" textlink="">
      <xdr:nvSpPr>
        <xdr:cNvPr id="706" name="積立金該当値テキスト"/>
        <xdr:cNvSpPr txBox="1"/>
      </xdr:nvSpPr>
      <xdr:spPr>
        <a:xfrm>
          <a:off x="16370300" y="1622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23566</xdr:rowOff>
    </xdr:from>
    <xdr:to>
      <xdr:col>81</xdr:col>
      <xdr:colOff>101600</xdr:colOff>
      <xdr:row>95</xdr:row>
      <xdr:rowOff>125166</xdr:rowOff>
    </xdr:to>
    <xdr:sp macro="" textlink="">
      <xdr:nvSpPr>
        <xdr:cNvPr id="707" name="楕円 706"/>
        <xdr:cNvSpPr/>
      </xdr:nvSpPr>
      <xdr:spPr>
        <a:xfrm>
          <a:off x="15430500" y="1631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141693</xdr:rowOff>
    </xdr:from>
    <xdr:ext cx="534377" cy="259045"/>
    <xdr:sp macro="" textlink="">
      <xdr:nvSpPr>
        <xdr:cNvPr id="708" name="テキスト ボックス 707"/>
        <xdr:cNvSpPr txBox="1"/>
      </xdr:nvSpPr>
      <xdr:spPr>
        <a:xfrm>
          <a:off x="15214111" y="1608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148816</xdr:rowOff>
    </xdr:from>
    <xdr:to>
      <xdr:col>76</xdr:col>
      <xdr:colOff>165100</xdr:colOff>
      <xdr:row>93</xdr:row>
      <xdr:rowOff>78966</xdr:rowOff>
    </xdr:to>
    <xdr:sp macro="" textlink="">
      <xdr:nvSpPr>
        <xdr:cNvPr id="709" name="楕円 708"/>
        <xdr:cNvSpPr/>
      </xdr:nvSpPr>
      <xdr:spPr>
        <a:xfrm>
          <a:off x="14541500" y="1592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95493</xdr:rowOff>
    </xdr:from>
    <xdr:ext cx="534377" cy="259045"/>
    <xdr:sp macro="" textlink="">
      <xdr:nvSpPr>
        <xdr:cNvPr id="710" name="テキスト ボックス 709"/>
        <xdr:cNvSpPr txBox="1"/>
      </xdr:nvSpPr>
      <xdr:spPr>
        <a:xfrm>
          <a:off x="14325111" y="15697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113795</xdr:rowOff>
    </xdr:from>
    <xdr:to>
      <xdr:col>72</xdr:col>
      <xdr:colOff>38100</xdr:colOff>
      <xdr:row>94</xdr:row>
      <xdr:rowOff>43945</xdr:rowOff>
    </xdr:to>
    <xdr:sp macro="" textlink="">
      <xdr:nvSpPr>
        <xdr:cNvPr id="711" name="楕円 710"/>
        <xdr:cNvSpPr/>
      </xdr:nvSpPr>
      <xdr:spPr>
        <a:xfrm>
          <a:off x="13652500" y="1605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60472</xdr:rowOff>
    </xdr:from>
    <xdr:ext cx="534377" cy="259045"/>
    <xdr:sp macro="" textlink="">
      <xdr:nvSpPr>
        <xdr:cNvPr id="712" name="テキスト ボックス 711"/>
        <xdr:cNvSpPr txBox="1"/>
      </xdr:nvSpPr>
      <xdr:spPr>
        <a:xfrm>
          <a:off x="13436111" y="1583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27659</xdr:rowOff>
    </xdr:from>
    <xdr:to>
      <xdr:col>67</xdr:col>
      <xdr:colOff>101600</xdr:colOff>
      <xdr:row>96</xdr:row>
      <xdr:rowOff>129259</xdr:rowOff>
    </xdr:to>
    <xdr:sp macro="" textlink="">
      <xdr:nvSpPr>
        <xdr:cNvPr id="713" name="楕円 712"/>
        <xdr:cNvSpPr/>
      </xdr:nvSpPr>
      <xdr:spPr>
        <a:xfrm>
          <a:off x="12763500" y="1648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145786</xdr:rowOff>
    </xdr:from>
    <xdr:ext cx="534377" cy="259045"/>
    <xdr:sp macro="" textlink="">
      <xdr:nvSpPr>
        <xdr:cNvPr id="714" name="テキスト ボックス 713"/>
        <xdr:cNvSpPr txBox="1"/>
      </xdr:nvSpPr>
      <xdr:spPr>
        <a:xfrm>
          <a:off x="12547111" y="1626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41148</xdr:rowOff>
    </xdr:from>
    <xdr:to>
      <xdr:col>116</xdr:col>
      <xdr:colOff>62864</xdr:colOff>
      <xdr:row>39</xdr:row>
      <xdr:rowOff>44450</xdr:rowOff>
    </xdr:to>
    <xdr:cxnSp macro="">
      <xdr:nvCxnSpPr>
        <xdr:cNvPr id="738" name="直線コネクタ 737"/>
        <xdr:cNvCxnSpPr/>
      </xdr:nvCxnSpPr>
      <xdr:spPr>
        <a:xfrm flipV="1">
          <a:off x="22159595" y="5184648"/>
          <a:ext cx="1269" cy="1546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159275</xdr:rowOff>
    </xdr:from>
    <xdr:ext cx="534377" cy="259045"/>
    <xdr:sp macro="" textlink="">
      <xdr:nvSpPr>
        <xdr:cNvPr id="741" name="投資及び出資金最大値テキスト"/>
        <xdr:cNvSpPr txBox="1"/>
      </xdr:nvSpPr>
      <xdr:spPr>
        <a:xfrm>
          <a:off x="22212300" y="495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41148</xdr:rowOff>
    </xdr:from>
    <xdr:to>
      <xdr:col>116</xdr:col>
      <xdr:colOff>152400</xdr:colOff>
      <xdr:row>30</xdr:row>
      <xdr:rowOff>41148</xdr:rowOff>
    </xdr:to>
    <xdr:cxnSp macro="">
      <xdr:nvCxnSpPr>
        <xdr:cNvPr id="742" name="直線コネクタ 741"/>
        <xdr:cNvCxnSpPr/>
      </xdr:nvCxnSpPr>
      <xdr:spPr>
        <a:xfrm>
          <a:off x="22072600" y="5184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97934</xdr:rowOff>
    </xdr:from>
    <xdr:ext cx="469744" cy="259045"/>
    <xdr:sp macro="" textlink="">
      <xdr:nvSpPr>
        <xdr:cNvPr id="744" name="投資及び出資金平均値テキスト"/>
        <xdr:cNvSpPr txBox="1"/>
      </xdr:nvSpPr>
      <xdr:spPr>
        <a:xfrm>
          <a:off x="22212300" y="62701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75057</xdr:rowOff>
    </xdr:from>
    <xdr:to>
      <xdr:col>116</xdr:col>
      <xdr:colOff>114300</xdr:colOff>
      <xdr:row>38</xdr:row>
      <xdr:rowOff>5207</xdr:rowOff>
    </xdr:to>
    <xdr:sp macro="" textlink="">
      <xdr:nvSpPr>
        <xdr:cNvPr id="745" name="フローチャート: 判断 744"/>
        <xdr:cNvSpPr/>
      </xdr:nvSpPr>
      <xdr:spPr>
        <a:xfrm>
          <a:off x="22110700" y="641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107315</xdr:rowOff>
    </xdr:from>
    <xdr:to>
      <xdr:col>112</xdr:col>
      <xdr:colOff>38100</xdr:colOff>
      <xdr:row>38</xdr:row>
      <xdr:rowOff>37465</xdr:rowOff>
    </xdr:to>
    <xdr:sp macro="" textlink="">
      <xdr:nvSpPr>
        <xdr:cNvPr id="747" name="フローチャート: 判断 746"/>
        <xdr:cNvSpPr/>
      </xdr:nvSpPr>
      <xdr:spPr>
        <a:xfrm>
          <a:off x="21272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53992</xdr:rowOff>
    </xdr:from>
    <xdr:ext cx="469744" cy="259045"/>
    <xdr:sp macro="" textlink="">
      <xdr:nvSpPr>
        <xdr:cNvPr id="748" name="テキスト ボックス 747"/>
        <xdr:cNvSpPr txBox="1"/>
      </xdr:nvSpPr>
      <xdr:spPr>
        <a:xfrm>
          <a:off x="21088428" y="622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118110</xdr:rowOff>
    </xdr:from>
    <xdr:to>
      <xdr:col>107</xdr:col>
      <xdr:colOff>101600</xdr:colOff>
      <xdr:row>38</xdr:row>
      <xdr:rowOff>48260</xdr:rowOff>
    </xdr:to>
    <xdr:sp macro="" textlink="">
      <xdr:nvSpPr>
        <xdr:cNvPr id="750" name="フローチャート: 判断 749"/>
        <xdr:cNvSpPr/>
      </xdr:nvSpPr>
      <xdr:spPr>
        <a:xfrm>
          <a:off x="20383500" y="646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64787</xdr:rowOff>
    </xdr:from>
    <xdr:ext cx="469744" cy="259045"/>
    <xdr:sp macro="" textlink="">
      <xdr:nvSpPr>
        <xdr:cNvPr id="751" name="テキスト ボックス 750"/>
        <xdr:cNvSpPr txBox="1"/>
      </xdr:nvSpPr>
      <xdr:spPr>
        <a:xfrm>
          <a:off x="20199428" y="623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44323</xdr:rowOff>
    </xdr:from>
    <xdr:to>
      <xdr:col>102</xdr:col>
      <xdr:colOff>114300</xdr:colOff>
      <xdr:row>39</xdr:row>
      <xdr:rowOff>44450</xdr:rowOff>
    </xdr:to>
    <xdr:cxnSp macro="">
      <xdr:nvCxnSpPr>
        <xdr:cNvPr id="752" name="直線コネクタ 751"/>
        <xdr:cNvCxnSpPr/>
      </xdr:nvCxnSpPr>
      <xdr:spPr>
        <a:xfrm>
          <a:off x="18656300" y="6730873"/>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103251</xdr:rowOff>
    </xdr:from>
    <xdr:to>
      <xdr:col>102</xdr:col>
      <xdr:colOff>165100</xdr:colOff>
      <xdr:row>38</xdr:row>
      <xdr:rowOff>33401</xdr:rowOff>
    </xdr:to>
    <xdr:sp macro="" textlink="">
      <xdr:nvSpPr>
        <xdr:cNvPr id="753" name="フローチャート: 判断 752"/>
        <xdr:cNvSpPr/>
      </xdr:nvSpPr>
      <xdr:spPr>
        <a:xfrm>
          <a:off x="19494500" y="64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49928</xdr:rowOff>
    </xdr:from>
    <xdr:ext cx="469744" cy="259045"/>
    <xdr:sp macro="" textlink="">
      <xdr:nvSpPr>
        <xdr:cNvPr id="754" name="テキスト ボックス 753"/>
        <xdr:cNvSpPr txBox="1"/>
      </xdr:nvSpPr>
      <xdr:spPr>
        <a:xfrm>
          <a:off x="19310428" y="622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6985</xdr:rowOff>
    </xdr:from>
    <xdr:to>
      <xdr:col>98</xdr:col>
      <xdr:colOff>38100</xdr:colOff>
      <xdr:row>38</xdr:row>
      <xdr:rowOff>108585</xdr:rowOff>
    </xdr:to>
    <xdr:sp macro="" textlink="">
      <xdr:nvSpPr>
        <xdr:cNvPr id="755" name="フローチャート: 判断 754"/>
        <xdr:cNvSpPr/>
      </xdr:nvSpPr>
      <xdr:spPr>
        <a:xfrm>
          <a:off x="18605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125112</xdr:rowOff>
    </xdr:from>
    <xdr:ext cx="469744" cy="259045"/>
    <xdr:sp macro="" textlink="">
      <xdr:nvSpPr>
        <xdr:cNvPr id="756" name="テキスト ボックス 755"/>
        <xdr:cNvSpPr txBox="1"/>
      </xdr:nvSpPr>
      <xdr:spPr>
        <a:xfrm>
          <a:off x="18421428" y="629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3"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164973</xdr:rowOff>
    </xdr:from>
    <xdr:to>
      <xdr:col>98</xdr:col>
      <xdr:colOff>38100</xdr:colOff>
      <xdr:row>39</xdr:row>
      <xdr:rowOff>95123</xdr:rowOff>
    </xdr:to>
    <xdr:sp macro="" textlink="">
      <xdr:nvSpPr>
        <xdr:cNvPr id="770" name="楕円 769"/>
        <xdr:cNvSpPr/>
      </xdr:nvSpPr>
      <xdr:spPr>
        <a:xfrm>
          <a:off x="18605500" y="668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86250</xdr:rowOff>
    </xdr:from>
    <xdr:ext cx="249299" cy="259045"/>
    <xdr:sp macro="" textlink="">
      <xdr:nvSpPr>
        <xdr:cNvPr id="771" name="テキスト ボックス 770"/>
        <xdr:cNvSpPr txBox="1"/>
      </xdr:nvSpPr>
      <xdr:spPr>
        <a:xfrm>
          <a:off x="18531650" y="67728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117069</xdr:rowOff>
    </xdr:from>
    <xdr:to>
      <xdr:col>116</xdr:col>
      <xdr:colOff>62864</xdr:colOff>
      <xdr:row>59</xdr:row>
      <xdr:rowOff>44450</xdr:rowOff>
    </xdr:to>
    <xdr:cxnSp macro="">
      <xdr:nvCxnSpPr>
        <xdr:cNvPr id="795" name="直線コネクタ 794"/>
        <xdr:cNvCxnSpPr/>
      </xdr:nvCxnSpPr>
      <xdr:spPr>
        <a:xfrm flipV="1">
          <a:off x="22159595" y="8689569"/>
          <a:ext cx="1269" cy="14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63746</xdr:rowOff>
    </xdr:from>
    <xdr:ext cx="534377" cy="259045"/>
    <xdr:sp macro="" textlink="">
      <xdr:nvSpPr>
        <xdr:cNvPr id="798" name="貸付金最大値テキスト"/>
        <xdr:cNvSpPr txBox="1"/>
      </xdr:nvSpPr>
      <xdr:spPr>
        <a:xfrm>
          <a:off x="22212300" y="846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117069</xdr:rowOff>
    </xdr:from>
    <xdr:to>
      <xdr:col>116</xdr:col>
      <xdr:colOff>152400</xdr:colOff>
      <xdr:row>50</xdr:row>
      <xdr:rowOff>117069</xdr:rowOff>
    </xdr:to>
    <xdr:cxnSp macro="">
      <xdr:nvCxnSpPr>
        <xdr:cNvPr id="799" name="直線コネクタ 798"/>
        <xdr:cNvCxnSpPr/>
      </xdr:nvCxnSpPr>
      <xdr:spPr>
        <a:xfrm>
          <a:off x="22072600" y="8689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0" name="直線コネクタ 799"/>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151820</xdr:rowOff>
    </xdr:from>
    <xdr:ext cx="469744" cy="259045"/>
    <xdr:sp macro="" textlink="">
      <xdr:nvSpPr>
        <xdr:cNvPr id="801" name="貸付金平均値テキスト"/>
        <xdr:cNvSpPr txBox="1"/>
      </xdr:nvSpPr>
      <xdr:spPr>
        <a:xfrm>
          <a:off x="22212300" y="97530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128943</xdr:rowOff>
    </xdr:from>
    <xdr:to>
      <xdr:col>116</xdr:col>
      <xdr:colOff>114300</xdr:colOff>
      <xdr:row>58</xdr:row>
      <xdr:rowOff>59093</xdr:rowOff>
    </xdr:to>
    <xdr:sp macro="" textlink="">
      <xdr:nvSpPr>
        <xdr:cNvPr id="802" name="フローチャート: 判断 801"/>
        <xdr:cNvSpPr/>
      </xdr:nvSpPr>
      <xdr:spPr>
        <a:xfrm>
          <a:off x="22110700" y="990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3" name="直線コネクタ 802"/>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121018</xdr:rowOff>
    </xdr:from>
    <xdr:to>
      <xdr:col>112</xdr:col>
      <xdr:colOff>38100</xdr:colOff>
      <xdr:row>58</xdr:row>
      <xdr:rowOff>51168</xdr:rowOff>
    </xdr:to>
    <xdr:sp macro="" textlink="">
      <xdr:nvSpPr>
        <xdr:cNvPr id="804" name="フローチャート: 判断 803"/>
        <xdr:cNvSpPr/>
      </xdr:nvSpPr>
      <xdr:spPr>
        <a:xfrm>
          <a:off x="212725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67695</xdr:rowOff>
    </xdr:from>
    <xdr:ext cx="469744" cy="259045"/>
    <xdr:sp macro="" textlink="">
      <xdr:nvSpPr>
        <xdr:cNvPr id="805" name="テキスト ボックス 804"/>
        <xdr:cNvSpPr txBox="1"/>
      </xdr:nvSpPr>
      <xdr:spPr>
        <a:xfrm>
          <a:off x="21088428" y="9668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6" name="直線コネクタ 805"/>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108369</xdr:rowOff>
    </xdr:from>
    <xdr:to>
      <xdr:col>107</xdr:col>
      <xdr:colOff>101600</xdr:colOff>
      <xdr:row>58</xdr:row>
      <xdr:rowOff>38519</xdr:rowOff>
    </xdr:to>
    <xdr:sp macro="" textlink="">
      <xdr:nvSpPr>
        <xdr:cNvPr id="807" name="フローチャート: 判断 806"/>
        <xdr:cNvSpPr/>
      </xdr:nvSpPr>
      <xdr:spPr>
        <a:xfrm>
          <a:off x="203835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55046</xdr:rowOff>
    </xdr:from>
    <xdr:ext cx="469744" cy="259045"/>
    <xdr:sp macro="" textlink="">
      <xdr:nvSpPr>
        <xdr:cNvPr id="808" name="テキスト ボックス 807"/>
        <xdr:cNvSpPr txBox="1"/>
      </xdr:nvSpPr>
      <xdr:spPr>
        <a:xfrm>
          <a:off x="20199428" y="965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9" name="直線コネクタ 808"/>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87490</xdr:rowOff>
    </xdr:from>
    <xdr:to>
      <xdr:col>102</xdr:col>
      <xdr:colOff>165100</xdr:colOff>
      <xdr:row>58</xdr:row>
      <xdr:rowOff>17640</xdr:rowOff>
    </xdr:to>
    <xdr:sp macro="" textlink="">
      <xdr:nvSpPr>
        <xdr:cNvPr id="810" name="フローチャート: 判断 809"/>
        <xdr:cNvSpPr/>
      </xdr:nvSpPr>
      <xdr:spPr>
        <a:xfrm>
          <a:off x="19494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34167</xdr:rowOff>
    </xdr:from>
    <xdr:ext cx="469744" cy="259045"/>
    <xdr:sp macro="" textlink="">
      <xdr:nvSpPr>
        <xdr:cNvPr id="811" name="テキスト ボックス 810"/>
        <xdr:cNvSpPr txBox="1"/>
      </xdr:nvSpPr>
      <xdr:spPr>
        <a:xfrm>
          <a:off x="19310428" y="963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162090</xdr:rowOff>
    </xdr:from>
    <xdr:to>
      <xdr:col>98</xdr:col>
      <xdr:colOff>38100</xdr:colOff>
      <xdr:row>58</xdr:row>
      <xdr:rowOff>92240</xdr:rowOff>
    </xdr:to>
    <xdr:sp macro="" textlink="">
      <xdr:nvSpPr>
        <xdr:cNvPr id="812" name="フローチャート: 判断 811"/>
        <xdr:cNvSpPr/>
      </xdr:nvSpPr>
      <xdr:spPr>
        <a:xfrm>
          <a:off x="18605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108767</xdr:rowOff>
    </xdr:from>
    <xdr:ext cx="469744" cy="259045"/>
    <xdr:sp macro="" textlink="">
      <xdr:nvSpPr>
        <xdr:cNvPr id="813" name="テキスト ボックス 812"/>
        <xdr:cNvSpPr txBox="1"/>
      </xdr:nvSpPr>
      <xdr:spPr>
        <a:xfrm>
          <a:off x="18421428"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9" name="楕円 818"/>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0"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1" name="楕円 820"/>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2" name="テキスト ボックス 821"/>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3" name="楕円 822"/>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4" name="テキスト ボックス 823"/>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5" name="楕円 824"/>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6" name="テキスト ボックス 825"/>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7" name="楕円 826"/>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8" name="テキスト ボックス 827"/>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144063</xdr:rowOff>
    </xdr:from>
    <xdr:to>
      <xdr:col>116</xdr:col>
      <xdr:colOff>62864</xdr:colOff>
      <xdr:row>78</xdr:row>
      <xdr:rowOff>143033</xdr:rowOff>
    </xdr:to>
    <xdr:cxnSp macro="">
      <xdr:nvCxnSpPr>
        <xdr:cNvPr id="853" name="直線コネクタ 852"/>
        <xdr:cNvCxnSpPr/>
      </xdr:nvCxnSpPr>
      <xdr:spPr>
        <a:xfrm flipV="1">
          <a:off x="22159595" y="12145563"/>
          <a:ext cx="1269" cy="1370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146860</xdr:rowOff>
    </xdr:from>
    <xdr:ext cx="534377" cy="259045"/>
    <xdr:sp macro="" textlink="">
      <xdr:nvSpPr>
        <xdr:cNvPr id="854" name="繰出金最小値テキスト"/>
        <xdr:cNvSpPr txBox="1"/>
      </xdr:nvSpPr>
      <xdr:spPr>
        <a:xfrm>
          <a:off x="22212300" y="1351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143033</xdr:rowOff>
    </xdr:from>
    <xdr:to>
      <xdr:col>116</xdr:col>
      <xdr:colOff>152400</xdr:colOff>
      <xdr:row>78</xdr:row>
      <xdr:rowOff>143033</xdr:rowOff>
    </xdr:to>
    <xdr:cxnSp macro="">
      <xdr:nvCxnSpPr>
        <xdr:cNvPr id="855" name="直線コネクタ 854"/>
        <xdr:cNvCxnSpPr/>
      </xdr:nvCxnSpPr>
      <xdr:spPr>
        <a:xfrm>
          <a:off x="22072600" y="1351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90740</xdr:rowOff>
    </xdr:from>
    <xdr:ext cx="534377" cy="259045"/>
    <xdr:sp macro="" textlink="">
      <xdr:nvSpPr>
        <xdr:cNvPr id="856" name="繰出金最大値テキスト"/>
        <xdr:cNvSpPr txBox="1"/>
      </xdr:nvSpPr>
      <xdr:spPr>
        <a:xfrm>
          <a:off x="22212300" y="11920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144063</xdr:rowOff>
    </xdr:from>
    <xdr:to>
      <xdr:col>116</xdr:col>
      <xdr:colOff>152400</xdr:colOff>
      <xdr:row>70</xdr:row>
      <xdr:rowOff>144063</xdr:rowOff>
    </xdr:to>
    <xdr:cxnSp macro="">
      <xdr:nvCxnSpPr>
        <xdr:cNvPr id="857" name="直線コネクタ 856"/>
        <xdr:cNvCxnSpPr/>
      </xdr:nvCxnSpPr>
      <xdr:spPr>
        <a:xfrm>
          <a:off x="22072600" y="1214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160979</xdr:rowOff>
    </xdr:from>
    <xdr:to>
      <xdr:col>116</xdr:col>
      <xdr:colOff>63500</xdr:colOff>
      <xdr:row>75</xdr:row>
      <xdr:rowOff>33115</xdr:rowOff>
    </xdr:to>
    <xdr:cxnSp macro="">
      <xdr:nvCxnSpPr>
        <xdr:cNvPr id="858" name="直線コネクタ 857"/>
        <xdr:cNvCxnSpPr/>
      </xdr:nvCxnSpPr>
      <xdr:spPr>
        <a:xfrm>
          <a:off x="21323300" y="12848279"/>
          <a:ext cx="838200" cy="4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111409</xdr:rowOff>
    </xdr:from>
    <xdr:ext cx="534377" cy="259045"/>
    <xdr:sp macro="" textlink="">
      <xdr:nvSpPr>
        <xdr:cNvPr id="859" name="繰出金平均値テキスト"/>
        <xdr:cNvSpPr txBox="1"/>
      </xdr:nvSpPr>
      <xdr:spPr>
        <a:xfrm>
          <a:off x="22212300" y="12970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132982</xdr:rowOff>
    </xdr:from>
    <xdr:to>
      <xdr:col>116</xdr:col>
      <xdr:colOff>114300</xdr:colOff>
      <xdr:row>76</xdr:row>
      <xdr:rowOff>63131</xdr:rowOff>
    </xdr:to>
    <xdr:sp macro="" textlink="">
      <xdr:nvSpPr>
        <xdr:cNvPr id="860" name="フローチャート: 判断 859"/>
        <xdr:cNvSpPr/>
      </xdr:nvSpPr>
      <xdr:spPr>
        <a:xfrm>
          <a:off x="22110700" y="129917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160979</xdr:rowOff>
    </xdr:from>
    <xdr:to>
      <xdr:col>111</xdr:col>
      <xdr:colOff>177800</xdr:colOff>
      <xdr:row>75</xdr:row>
      <xdr:rowOff>99905</xdr:rowOff>
    </xdr:to>
    <xdr:cxnSp macro="">
      <xdr:nvCxnSpPr>
        <xdr:cNvPr id="861" name="直線コネクタ 860"/>
        <xdr:cNvCxnSpPr/>
      </xdr:nvCxnSpPr>
      <xdr:spPr>
        <a:xfrm flipV="1">
          <a:off x="20434300" y="12848279"/>
          <a:ext cx="889000" cy="11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105169</xdr:rowOff>
    </xdr:from>
    <xdr:to>
      <xdr:col>112</xdr:col>
      <xdr:colOff>38100</xdr:colOff>
      <xdr:row>76</xdr:row>
      <xdr:rowOff>35319</xdr:rowOff>
    </xdr:to>
    <xdr:sp macro="" textlink="">
      <xdr:nvSpPr>
        <xdr:cNvPr id="862" name="フローチャート: 判断 861"/>
        <xdr:cNvSpPr/>
      </xdr:nvSpPr>
      <xdr:spPr>
        <a:xfrm>
          <a:off x="21272500" y="129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26446</xdr:rowOff>
    </xdr:from>
    <xdr:ext cx="534377" cy="259045"/>
    <xdr:sp macro="" textlink="">
      <xdr:nvSpPr>
        <xdr:cNvPr id="863" name="テキスト ボックス 862"/>
        <xdr:cNvSpPr txBox="1"/>
      </xdr:nvSpPr>
      <xdr:spPr>
        <a:xfrm>
          <a:off x="21056111" y="1305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99905</xdr:rowOff>
    </xdr:from>
    <xdr:to>
      <xdr:col>107</xdr:col>
      <xdr:colOff>50800</xdr:colOff>
      <xdr:row>75</xdr:row>
      <xdr:rowOff>101924</xdr:rowOff>
    </xdr:to>
    <xdr:cxnSp macro="">
      <xdr:nvCxnSpPr>
        <xdr:cNvPr id="864" name="直線コネクタ 863"/>
        <xdr:cNvCxnSpPr/>
      </xdr:nvCxnSpPr>
      <xdr:spPr>
        <a:xfrm flipV="1">
          <a:off x="19545300" y="12958655"/>
          <a:ext cx="889000" cy="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94729</xdr:rowOff>
    </xdr:from>
    <xdr:to>
      <xdr:col>107</xdr:col>
      <xdr:colOff>101600</xdr:colOff>
      <xdr:row>76</xdr:row>
      <xdr:rowOff>24879</xdr:rowOff>
    </xdr:to>
    <xdr:sp macro="" textlink="">
      <xdr:nvSpPr>
        <xdr:cNvPr id="865" name="フローチャート: 判断 864"/>
        <xdr:cNvSpPr/>
      </xdr:nvSpPr>
      <xdr:spPr>
        <a:xfrm>
          <a:off x="203835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16006</xdr:rowOff>
    </xdr:from>
    <xdr:ext cx="534377" cy="259045"/>
    <xdr:sp macro="" textlink="">
      <xdr:nvSpPr>
        <xdr:cNvPr id="866" name="テキスト ボックス 865"/>
        <xdr:cNvSpPr txBox="1"/>
      </xdr:nvSpPr>
      <xdr:spPr>
        <a:xfrm>
          <a:off x="20167111" y="1304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101924</xdr:rowOff>
    </xdr:from>
    <xdr:to>
      <xdr:col>102</xdr:col>
      <xdr:colOff>114300</xdr:colOff>
      <xdr:row>76</xdr:row>
      <xdr:rowOff>12255</xdr:rowOff>
    </xdr:to>
    <xdr:cxnSp macro="">
      <xdr:nvCxnSpPr>
        <xdr:cNvPr id="867" name="直線コネクタ 866"/>
        <xdr:cNvCxnSpPr/>
      </xdr:nvCxnSpPr>
      <xdr:spPr>
        <a:xfrm flipV="1">
          <a:off x="18656300" y="12960674"/>
          <a:ext cx="889000" cy="8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78289</xdr:rowOff>
    </xdr:from>
    <xdr:to>
      <xdr:col>102</xdr:col>
      <xdr:colOff>165100</xdr:colOff>
      <xdr:row>76</xdr:row>
      <xdr:rowOff>8440</xdr:rowOff>
    </xdr:to>
    <xdr:sp macro="" textlink="">
      <xdr:nvSpPr>
        <xdr:cNvPr id="868" name="フローチャート: 判断 867"/>
        <xdr:cNvSpPr/>
      </xdr:nvSpPr>
      <xdr:spPr>
        <a:xfrm>
          <a:off x="19494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171017</xdr:rowOff>
    </xdr:from>
    <xdr:ext cx="534377" cy="259045"/>
    <xdr:sp macro="" textlink="">
      <xdr:nvSpPr>
        <xdr:cNvPr id="869" name="テキスト ボックス 868"/>
        <xdr:cNvSpPr txBox="1"/>
      </xdr:nvSpPr>
      <xdr:spPr>
        <a:xfrm>
          <a:off x="19278111" y="1302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75088</xdr:rowOff>
    </xdr:from>
    <xdr:to>
      <xdr:col>98</xdr:col>
      <xdr:colOff>38100</xdr:colOff>
      <xdr:row>77</xdr:row>
      <xdr:rowOff>5238</xdr:rowOff>
    </xdr:to>
    <xdr:sp macro="" textlink="">
      <xdr:nvSpPr>
        <xdr:cNvPr id="870" name="フローチャート: 判断 869"/>
        <xdr:cNvSpPr/>
      </xdr:nvSpPr>
      <xdr:spPr>
        <a:xfrm>
          <a:off x="18605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167815</xdr:rowOff>
    </xdr:from>
    <xdr:ext cx="534377" cy="259045"/>
    <xdr:sp macro="" textlink="">
      <xdr:nvSpPr>
        <xdr:cNvPr id="871" name="テキスト ボックス 870"/>
        <xdr:cNvSpPr txBox="1"/>
      </xdr:nvSpPr>
      <xdr:spPr>
        <a:xfrm>
          <a:off x="18389111" y="131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153765</xdr:rowOff>
    </xdr:from>
    <xdr:to>
      <xdr:col>116</xdr:col>
      <xdr:colOff>114300</xdr:colOff>
      <xdr:row>75</xdr:row>
      <xdr:rowOff>83915</xdr:rowOff>
    </xdr:to>
    <xdr:sp macro="" textlink="">
      <xdr:nvSpPr>
        <xdr:cNvPr id="877" name="楕円 876"/>
        <xdr:cNvSpPr/>
      </xdr:nvSpPr>
      <xdr:spPr>
        <a:xfrm>
          <a:off x="22110700" y="1284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5192</xdr:rowOff>
    </xdr:from>
    <xdr:ext cx="534377" cy="259045"/>
    <xdr:sp macro="" textlink="">
      <xdr:nvSpPr>
        <xdr:cNvPr id="878" name="繰出金該当値テキスト"/>
        <xdr:cNvSpPr txBox="1"/>
      </xdr:nvSpPr>
      <xdr:spPr>
        <a:xfrm>
          <a:off x="22212300" y="1269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110179</xdr:rowOff>
    </xdr:from>
    <xdr:to>
      <xdr:col>112</xdr:col>
      <xdr:colOff>38100</xdr:colOff>
      <xdr:row>75</xdr:row>
      <xdr:rowOff>40329</xdr:rowOff>
    </xdr:to>
    <xdr:sp macro="" textlink="">
      <xdr:nvSpPr>
        <xdr:cNvPr id="879" name="楕円 878"/>
        <xdr:cNvSpPr/>
      </xdr:nvSpPr>
      <xdr:spPr>
        <a:xfrm>
          <a:off x="21272500" y="1279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56856</xdr:rowOff>
    </xdr:from>
    <xdr:ext cx="534377" cy="259045"/>
    <xdr:sp macro="" textlink="">
      <xdr:nvSpPr>
        <xdr:cNvPr id="880" name="テキスト ボックス 879"/>
        <xdr:cNvSpPr txBox="1"/>
      </xdr:nvSpPr>
      <xdr:spPr>
        <a:xfrm>
          <a:off x="21056111" y="1257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49105</xdr:rowOff>
    </xdr:from>
    <xdr:to>
      <xdr:col>107</xdr:col>
      <xdr:colOff>101600</xdr:colOff>
      <xdr:row>75</xdr:row>
      <xdr:rowOff>150704</xdr:rowOff>
    </xdr:to>
    <xdr:sp macro="" textlink="">
      <xdr:nvSpPr>
        <xdr:cNvPr id="881" name="楕円 880"/>
        <xdr:cNvSpPr/>
      </xdr:nvSpPr>
      <xdr:spPr>
        <a:xfrm>
          <a:off x="20383500" y="1290785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167232</xdr:rowOff>
    </xdr:from>
    <xdr:ext cx="534377" cy="259045"/>
    <xdr:sp macro="" textlink="">
      <xdr:nvSpPr>
        <xdr:cNvPr id="882" name="テキスト ボックス 881"/>
        <xdr:cNvSpPr txBox="1"/>
      </xdr:nvSpPr>
      <xdr:spPr>
        <a:xfrm>
          <a:off x="20167111" y="1268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51124</xdr:rowOff>
    </xdr:from>
    <xdr:to>
      <xdr:col>102</xdr:col>
      <xdr:colOff>165100</xdr:colOff>
      <xdr:row>75</xdr:row>
      <xdr:rowOff>152724</xdr:rowOff>
    </xdr:to>
    <xdr:sp macro="" textlink="">
      <xdr:nvSpPr>
        <xdr:cNvPr id="883" name="楕円 882"/>
        <xdr:cNvSpPr/>
      </xdr:nvSpPr>
      <xdr:spPr>
        <a:xfrm>
          <a:off x="19494500" y="1290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169251</xdr:rowOff>
    </xdr:from>
    <xdr:ext cx="534377" cy="259045"/>
    <xdr:sp macro="" textlink="">
      <xdr:nvSpPr>
        <xdr:cNvPr id="884" name="テキスト ボックス 883"/>
        <xdr:cNvSpPr txBox="1"/>
      </xdr:nvSpPr>
      <xdr:spPr>
        <a:xfrm>
          <a:off x="19278111" y="12685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132906</xdr:rowOff>
    </xdr:from>
    <xdr:to>
      <xdr:col>98</xdr:col>
      <xdr:colOff>38100</xdr:colOff>
      <xdr:row>76</xdr:row>
      <xdr:rowOff>63057</xdr:rowOff>
    </xdr:to>
    <xdr:sp macro="" textlink="">
      <xdr:nvSpPr>
        <xdr:cNvPr id="885" name="楕円 884"/>
        <xdr:cNvSpPr/>
      </xdr:nvSpPr>
      <xdr:spPr>
        <a:xfrm>
          <a:off x="18605500" y="1299165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79583</xdr:rowOff>
    </xdr:from>
    <xdr:ext cx="534377" cy="259045"/>
    <xdr:sp macro="" textlink="">
      <xdr:nvSpPr>
        <xdr:cNvPr id="886" name="テキスト ボックス 885"/>
        <xdr:cNvSpPr txBox="1"/>
      </xdr:nvSpPr>
      <xdr:spPr>
        <a:xfrm>
          <a:off x="18389111" y="1276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a:solidFill>
                <a:schemeClr val="dk1"/>
              </a:solidFill>
              <a:effectLst/>
              <a:latin typeface="+mn-lt"/>
              <a:ea typeface="+mn-ea"/>
              <a:cs typeface="+mn-cs"/>
            </a:rPr>
            <a:t>住民一人当たり性質別決算についての特徴としては、まず人件費が類似団体を大きく上回っていることがあげられる。人口</a:t>
          </a:r>
          <a:r>
            <a:rPr lang="en-US" altLang="ja-JP" sz="1200">
              <a:solidFill>
                <a:schemeClr val="dk1"/>
              </a:solidFill>
              <a:effectLst/>
              <a:latin typeface="+mn-lt"/>
              <a:ea typeface="+mn-ea"/>
              <a:cs typeface="+mn-cs"/>
            </a:rPr>
            <a:t>1,000</a:t>
          </a:r>
          <a:r>
            <a:rPr lang="ja-JP" altLang="ja-JP" sz="1200">
              <a:solidFill>
                <a:schemeClr val="dk1"/>
              </a:solidFill>
              <a:effectLst/>
              <a:latin typeface="+mn-lt"/>
              <a:ea typeface="+mn-ea"/>
              <a:cs typeface="+mn-cs"/>
            </a:rPr>
            <a:t>人あたり職員数が類似団体平均を大きく上回っており、合併団体として支所職員が一定以上必要なことに加え、保育所、ごみ処理、給食等の分野において、統合を進めているものの、一般事務職と異なり、全体的な再配置等が困難なことから定員の適正化が進んでいない状況にある。補助費等に関しても、類似団体平均を大きく上回るが、消防組合や広域連合等を設置し、多くの事務を共同処理していることが大きな要因である。一方、扶助費については類似団体を下回っている。普通建設事業費（更新整備）については、前年度の統合小学校の建設、アリーナの大規模改修といった大型の整備事業が終了して大幅に低下した。また、公債費については、合併特例債を活用した施設整備等を進めており、当面増加傾向が継続すると見込まれるが、反面、積立金については減少したものの類似団体平均を上回る水準を維持しており、将来的な負担増について注視しながら、慎重な財政運営を継続していくことが求め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三重県志摩市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50,222
49,904
178.95
25,819,521
25,156,523
643,379
16,718,564
28,847,407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42.3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108610</xdr:rowOff>
    </xdr:from>
    <xdr:to>
      <xdr:col>24</xdr:col>
      <xdr:colOff>62865</xdr:colOff>
      <xdr:row>37</xdr:row>
      <xdr:rowOff>115011</xdr:rowOff>
    </xdr:to>
    <xdr:cxnSp macro="">
      <xdr:nvCxnSpPr>
        <xdr:cNvPr id="54" name="直線コネクタ 53"/>
        <xdr:cNvCxnSpPr/>
      </xdr:nvCxnSpPr>
      <xdr:spPr>
        <a:xfrm flipV="1">
          <a:off x="4633595" y="5252110"/>
          <a:ext cx="1270" cy="1206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118838</xdr:rowOff>
    </xdr:from>
    <xdr:ext cx="469744" cy="259045"/>
    <xdr:sp macro="" textlink="">
      <xdr:nvSpPr>
        <xdr:cNvPr id="55" name="議会費最小値テキスト"/>
        <xdr:cNvSpPr txBox="1"/>
      </xdr:nvSpPr>
      <xdr:spPr>
        <a:xfrm>
          <a:off x="4686300" y="646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115011</xdr:rowOff>
    </xdr:from>
    <xdr:to>
      <xdr:col>24</xdr:col>
      <xdr:colOff>152400</xdr:colOff>
      <xdr:row>37</xdr:row>
      <xdr:rowOff>115011</xdr:rowOff>
    </xdr:to>
    <xdr:cxnSp macro="">
      <xdr:nvCxnSpPr>
        <xdr:cNvPr id="56" name="直線コネクタ 55"/>
        <xdr:cNvCxnSpPr/>
      </xdr:nvCxnSpPr>
      <xdr:spPr>
        <a:xfrm>
          <a:off x="4546600" y="6458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55287</xdr:rowOff>
    </xdr:from>
    <xdr:ext cx="469744" cy="259045"/>
    <xdr:sp macro="" textlink="">
      <xdr:nvSpPr>
        <xdr:cNvPr id="57" name="議会費最大値テキスト"/>
        <xdr:cNvSpPr txBox="1"/>
      </xdr:nvSpPr>
      <xdr:spPr>
        <a:xfrm>
          <a:off x="4686300" y="502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108610</xdr:rowOff>
    </xdr:from>
    <xdr:to>
      <xdr:col>24</xdr:col>
      <xdr:colOff>152400</xdr:colOff>
      <xdr:row>30</xdr:row>
      <xdr:rowOff>108610</xdr:rowOff>
    </xdr:to>
    <xdr:cxnSp macro="">
      <xdr:nvCxnSpPr>
        <xdr:cNvPr id="58" name="直線コネクタ 57"/>
        <xdr:cNvCxnSpPr/>
      </xdr:nvCxnSpPr>
      <xdr:spPr>
        <a:xfrm>
          <a:off x="4546600" y="525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28143</xdr:rowOff>
    </xdr:from>
    <xdr:to>
      <xdr:col>24</xdr:col>
      <xdr:colOff>63500</xdr:colOff>
      <xdr:row>33</xdr:row>
      <xdr:rowOff>100381</xdr:rowOff>
    </xdr:to>
    <xdr:cxnSp macro="">
      <xdr:nvCxnSpPr>
        <xdr:cNvPr id="59" name="直線コネクタ 58"/>
        <xdr:cNvCxnSpPr/>
      </xdr:nvCxnSpPr>
      <xdr:spPr>
        <a:xfrm flipV="1">
          <a:off x="3797300" y="5685993"/>
          <a:ext cx="838200" cy="7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62298</xdr:rowOff>
    </xdr:from>
    <xdr:ext cx="469744" cy="259045"/>
    <xdr:sp macro="" textlink="">
      <xdr:nvSpPr>
        <xdr:cNvPr id="60" name="議会費平均値テキスト"/>
        <xdr:cNvSpPr txBox="1"/>
      </xdr:nvSpPr>
      <xdr:spPr>
        <a:xfrm>
          <a:off x="4686300" y="5891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83871</xdr:rowOff>
    </xdr:from>
    <xdr:to>
      <xdr:col>24</xdr:col>
      <xdr:colOff>114300</xdr:colOff>
      <xdr:row>35</xdr:row>
      <xdr:rowOff>14021</xdr:rowOff>
    </xdr:to>
    <xdr:sp macro="" textlink="">
      <xdr:nvSpPr>
        <xdr:cNvPr id="61" name="フローチャート: 判断 60"/>
        <xdr:cNvSpPr/>
      </xdr:nvSpPr>
      <xdr:spPr>
        <a:xfrm>
          <a:off x="4584700" y="591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100381</xdr:rowOff>
    </xdr:from>
    <xdr:to>
      <xdr:col>19</xdr:col>
      <xdr:colOff>177800</xdr:colOff>
      <xdr:row>33</xdr:row>
      <xdr:rowOff>154331</xdr:rowOff>
    </xdr:to>
    <xdr:cxnSp macro="">
      <xdr:nvCxnSpPr>
        <xdr:cNvPr id="62" name="直線コネクタ 61"/>
        <xdr:cNvCxnSpPr/>
      </xdr:nvCxnSpPr>
      <xdr:spPr>
        <a:xfrm flipV="1">
          <a:off x="2908300" y="5758231"/>
          <a:ext cx="889000" cy="5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71984</xdr:rowOff>
    </xdr:from>
    <xdr:to>
      <xdr:col>20</xdr:col>
      <xdr:colOff>38100</xdr:colOff>
      <xdr:row>35</xdr:row>
      <xdr:rowOff>2134</xdr:rowOff>
    </xdr:to>
    <xdr:sp macro="" textlink="">
      <xdr:nvSpPr>
        <xdr:cNvPr id="63" name="フローチャート: 判断 62"/>
        <xdr:cNvSpPr/>
      </xdr:nvSpPr>
      <xdr:spPr>
        <a:xfrm>
          <a:off x="37465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164711</xdr:rowOff>
    </xdr:from>
    <xdr:ext cx="469744" cy="259045"/>
    <xdr:sp macro="" textlink="">
      <xdr:nvSpPr>
        <xdr:cNvPr id="64" name="テキスト ボックス 63"/>
        <xdr:cNvSpPr txBox="1"/>
      </xdr:nvSpPr>
      <xdr:spPr>
        <a:xfrm>
          <a:off x="3562428" y="599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136957</xdr:rowOff>
    </xdr:from>
    <xdr:to>
      <xdr:col>15</xdr:col>
      <xdr:colOff>50800</xdr:colOff>
      <xdr:row>33</xdr:row>
      <xdr:rowOff>154331</xdr:rowOff>
    </xdr:to>
    <xdr:cxnSp macro="">
      <xdr:nvCxnSpPr>
        <xdr:cNvPr id="65" name="直線コネクタ 64"/>
        <xdr:cNvCxnSpPr/>
      </xdr:nvCxnSpPr>
      <xdr:spPr>
        <a:xfrm>
          <a:off x="2019300" y="5623357"/>
          <a:ext cx="889000" cy="18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86157</xdr:rowOff>
    </xdr:from>
    <xdr:to>
      <xdr:col>15</xdr:col>
      <xdr:colOff>101600</xdr:colOff>
      <xdr:row>35</xdr:row>
      <xdr:rowOff>16307</xdr:rowOff>
    </xdr:to>
    <xdr:sp macro="" textlink="">
      <xdr:nvSpPr>
        <xdr:cNvPr id="66" name="フローチャート: 判断 65"/>
        <xdr:cNvSpPr/>
      </xdr:nvSpPr>
      <xdr:spPr>
        <a:xfrm>
          <a:off x="28575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7434</xdr:rowOff>
    </xdr:from>
    <xdr:ext cx="469744" cy="259045"/>
    <xdr:sp macro="" textlink="">
      <xdr:nvSpPr>
        <xdr:cNvPr id="67" name="テキスト ボックス 66"/>
        <xdr:cNvSpPr txBox="1"/>
      </xdr:nvSpPr>
      <xdr:spPr>
        <a:xfrm>
          <a:off x="2673428" y="600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136957</xdr:rowOff>
    </xdr:from>
    <xdr:to>
      <xdr:col>10</xdr:col>
      <xdr:colOff>114300</xdr:colOff>
      <xdr:row>33</xdr:row>
      <xdr:rowOff>36373</xdr:rowOff>
    </xdr:to>
    <xdr:cxnSp macro="">
      <xdr:nvCxnSpPr>
        <xdr:cNvPr id="68" name="直線コネクタ 67"/>
        <xdr:cNvCxnSpPr/>
      </xdr:nvCxnSpPr>
      <xdr:spPr>
        <a:xfrm flipV="1">
          <a:off x="1130300" y="5623357"/>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93015</xdr:rowOff>
    </xdr:from>
    <xdr:to>
      <xdr:col>10</xdr:col>
      <xdr:colOff>165100</xdr:colOff>
      <xdr:row>34</xdr:row>
      <xdr:rowOff>23165</xdr:rowOff>
    </xdr:to>
    <xdr:sp macro="" textlink="">
      <xdr:nvSpPr>
        <xdr:cNvPr id="69" name="フローチャート: 判断 68"/>
        <xdr:cNvSpPr/>
      </xdr:nvSpPr>
      <xdr:spPr>
        <a:xfrm>
          <a:off x="1968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14292</xdr:rowOff>
    </xdr:from>
    <xdr:ext cx="469744" cy="259045"/>
    <xdr:sp macro="" textlink="">
      <xdr:nvSpPr>
        <xdr:cNvPr id="70" name="テキスト ボックス 69"/>
        <xdr:cNvSpPr txBox="1"/>
      </xdr:nvSpPr>
      <xdr:spPr>
        <a:xfrm>
          <a:off x="1784428" y="58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23520</xdr:rowOff>
    </xdr:from>
    <xdr:to>
      <xdr:col>6</xdr:col>
      <xdr:colOff>38100</xdr:colOff>
      <xdr:row>34</xdr:row>
      <xdr:rowOff>125120</xdr:rowOff>
    </xdr:to>
    <xdr:sp macro="" textlink="">
      <xdr:nvSpPr>
        <xdr:cNvPr id="71" name="フローチャート: 判断 70"/>
        <xdr:cNvSpPr/>
      </xdr:nvSpPr>
      <xdr:spPr>
        <a:xfrm>
          <a:off x="1079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116247</xdr:rowOff>
    </xdr:from>
    <xdr:ext cx="469744" cy="259045"/>
    <xdr:sp macro="" textlink="">
      <xdr:nvSpPr>
        <xdr:cNvPr id="72" name="テキスト ボックス 71"/>
        <xdr:cNvSpPr txBox="1"/>
      </xdr:nvSpPr>
      <xdr:spPr>
        <a:xfrm>
          <a:off x="895428"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148793</xdr:rowOff>
    </xdr:from>
    <xdr:to>
      <xdr:col>24</xdr:col>
      <xdr:colOff>114300</xdr:colOff>
      <xdr:row>33</xdr:row>
      <xdr:rowOff>78943</xdr:rowOff>
    </xdr:to>
    <xdr:sp macro="" textlink="">
      <xdr:nvSpPr>
        <xdr:cNvPr id="78" name="楕円 77"/>
        <xdr:cNvSpPr/>
      </xdr:nvSpPr>
      <xdr:spPr>
        <a:xfrm>
          <a:off x="4584700" y="563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220</xdr:rowOff>
    </xdr:from>
    <xdr:ext cx="469744" cy="259045"/>
    <xdr:sp macro="" textlink="">
      <xdr:nvSpPr>
        <xdr:cNvPr id="79" name="議会費該当値テキスト"/>
        <xdr:cNvSpPr txBox="1"/>
      </xdr:nvSpPr>
      <xdr:spPr>
        <a:xfrm>
          <a:off x="4686300" y="5486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49581</xdr:rowOff>
    </xdr:from>
    <xdr:to>
      <xdr:col>20</xdr:col>
      <xdr:colOff>38100</xdr:colOff>
      <xdr:row>33</xdr:row>
      <xdr:rowOff>151181</xdr:rowOff>
    </xdr:to>
    <xdr:sp macro="" textlink="">
      <xdr:nvSpPr>
        <xdr:cNvPr id="80" name="楕円 79"/>
        <xdr:cNvSpPr/>
      </xdr:nvSpPr>
      <xdr:spPr>
        <a:xfrm>
          <a:off x="3746500" y="570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167708</xdr:rowOff>
    </xdr:from>
    <xdr:ext cx="469744" cy="259045"/>
    <xdr:sp macro="" textlink="">
      <xdr:nvSpPr>
        <xdr:cNvPr id="81" name="テキスト ボックス 80"/>
        <xdr:cNvSpPr txBox="1"/>
      </xdr:nvSpPr>
      <xdr:spPr>
        <a:xfrm>
          <a:off x="3562428" y="548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103531</xdr:rowOff>
    </xdr:from>
    <xdr:to>
      <xdr:col>15</xdr:col>
      <xdr:colOff>101600</xdr:colOff>
      <xdr:row>34</xdr:row>
      <xdr:rowOff>33681</xdr:rowOff>
    </xdr:to>
    <xdr:sp macro="" textlink="">
      <xdr:nvSpPr>
        <xdr:cNvPr id="82" name="楕円 81"/>
        <xdr:cNvSpPr/>
      </xdr:nvSpPr>
      <xdr:spPr>
        <a:xfrm>
          <a:off x="2857500" y="576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50208</xdr:rowOff>
    </xdr:from>
    <xdr:ext cx="469744" cy="259045"/>
    <xdr:sp macro="" textlink="">
      <xdr:nvSpPr>
        <xdr:cNvPr id="83" name="テキスト ボックス 82"/>
        <xdr:cNvSpPr txBox="1"/>
      </xdr:nvSpPr>
      <xdr:spPr>
        <a:xfrm>
          <a:off x="2673428" y="5536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86157</xdr:rowOff>
    </xdr:from>
    <xdr:to>
      <xdr:col>10</xdr:col>
      <xdr:colOff>165100</xdr:colOff>
      <xdr:row>33</xdr:row>
      <xdr:rowOff>16307</xdr:rowOff>
    </xdr:to>
    <xdr:sp macro="" textlink="">
      <xdr:nvSpPr>
        <xdr:cNvPr id="84" name="楕円 83"/>
        <xdr:cNvSpPr/>
      </xdr:nvSpPr>
      <xdr:spPr>
        <a:xfrm>
          <a:off x="1968500" y="557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32834</xdr:rowOff>
    </xdr:from>
    <xdr:ext cx="469744" cy="259045"/>
    <xdr:sp macro="" textlink="">
      <xdr:nvSpPr>
        <xdr:cNvPr id="85" name="テキスト ボックス 84"/>
        <xdr:cNvSpPr txBox="1"/>
      </xdr:nvSpPr>
      <xdr:spPr>
        <a:xfrm>
          <a:off x="1784428" y="5347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157023</xdr:rowOff>
    </xdr:from>
    <xdr:to>
      <xdr:col>6</xdr:col>
      <xdr:colOff>38100</xdr:colOff>
      <xdr:row>33</xdr:row>
      <xdr:rowOff>87173</xdr:rowOff>
    </xdr:to>
    <xdr:sp macro="" textlink="">
      <xdr:nvSpPr>
        <xdr:cNvPr id="86" name="楕円 85"/>
        <xdr:cNvSpPr/>
      </xdr:nvSpPr>
      <xdr:spPr>
        <a:xfrm>
          <a:off x="1079500" y="564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103700</xdr:rowOff>
    </xdr:from>
    <xdr:ext cx="469744" cy="259045"/>
    <xdr:sp macro="" textlink="">
      <xdr:nvSpPr>
        <xdr:cNvPr id="87" name="テキスト ボックス 86"/>
        <xdr:cNvSpPr txBox="1"/>
      </xdr:nvSpPr>
      <xdr:spPr>
        <a:xfrm>
          <a:off x="895428" y="5418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25509</xdr:rowOff>
    </xdr:from>
    <xdr:to>
      <xdr:col>24</xdr:col>
      <xdr:colOff>62865</xdr:colOff>
      <xdr:row>59</xdr:row>
      <xdr:rowOff>81363</xdr:rowOff>
    </xdr:to>
    <xdr:cxnSp macro="">
      <xdr:nvCxnSpPr>
        <xdr:cNvPr id="114" name="直線コネクタ 113"/>
        <xdr:cNvCxnSpPr/>
      </xdr:nvCxnSpPr>
      <xdr:spPr>
        <a:xfrm flipV="1">
          <a:off x="4633595" y="8769459"/>
          <a:ext cx="1270" cy="1427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85190</xdr:rowOff>
    </xdr:from>
    <xdr:ext cx="534377" cy="259045"/>
    <xdr:sp macro="" textlink="">
      <xdr:nvSpPr>
        <xdr:cNvPr id="115" name="総務費最小値テキスト"/>
        <xdr:cNvSpPr txBox="1"/>
      </xdr:nvSpPr>
      <xdr:spPr>
        <a:xfrm>
          <a:off x="4686300" y="1020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81363</xdr:rowOff>
    </xdr:from>
    <xdr:to>
      <xdr:col>24</xdr:col>
      <xdr:colOff>152400</xdr:colOff>
      <xdr:row>59</xdr:row>
      <xdr:rowOff>81363</xdr:rowOff>
    </xdr:to>
    <xdr:cxnSp macro="">
      <xdr:nvCxnSpPr>
        <xdr:cNvPr id="116" name="直線コネクタ 115"/>
        <xdr:cNvCxnSpPr/>
      </xdr:nvCxnSpPr>
      <xdr:spPr>
        <a:xfrm>
          <a:off x="4546600" y="1019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143636</xdr:rowOff>
    </xdr:from>
    <xdr:ext cx="599010" cy="259045"/>
    <xdr:sp macro="" textlink="">
      <xdr:nvSpPr>
        <xdr:cNvPr id="117" name="総務費最大値テキスト"/>
        <xdr:cNvSpPr txBox="1"/>
      </xdr:nvSpPr>
      <xdr:spPr>
        <a:xfrm>
          <a:off x="4686300" y="854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25509</xdr:rowOff>
    </xdr:from>
    <xdr:to>
      <xdr:col>24</xdr:col>
      <xdr:colOff>152400</xdr:colOff>
      <xdr:row>51</xdr:row>
      <xdr:rowOff>25509</xdr:rowOff>
    </xdr:to>
    <xdr:cxnSp macro="">
      <xdr:nvCxnSpPr>
        <xdr:cNvPr id="118" name="直線コネクタ 117"/>
        <xdr:cNvCxnSpPr/>
      </xdr:nvCxnSpPr>
      <xdr:spPr>
        <a:xfrm>
          <a:off x="4546600" y="876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84760</xdr:rowOff>
    </xdr:from>
    <xdr:to>
      <xdr:col>24</xdr:col>
      <xdr:colOff>63500</xdr:colOff>
      <xdr:row>56</xdr:row>
      <xdr:rowOff>151032</xdr:rowOff>
    </xdr:to>
    <xdr:cxnSp macro="">
      <xdr:nvCxnSpPr>
        <xdr:cNvPr id="119" name="直線コネクタ 118"/>
        <xdr:cNvCxnSpPr/>
      </xdr:nvCxnSpPr>
      <xdr:spPr>
        <a:xfrm>
          <a:off x="3797300" y="9685960"/>
          <a:ext cx="838200" cy="66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148687</xdr:rowOff>
    </xdr:from>
    <xdr:ext cx="534377" cy="259045"/>
    <xdr:sp macro="" textlink="">
      <xdr:nvSpPr>
        <xdr:cNvPr id="120" name="総務費平均値テキスト"/>
        <xdr:cNvSpPr txBox="1"/>
      </xdr:nvSpPr>
      <xdr:spPr>
        <a:xfrm>
          <a:off x="4686300" y="9749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170260</xdr:rowOff>
    </xdr:from>
    <xdr:to>
      <xdr:col>24</xdr:col>
      <xdr:colOff>114300</xdr:colOff>
      <xdr:row>57</xdr:row>
      <xdr:rowOff>100410</xdr:rowOff>
    </xdr:to>
    <xdr:sp macro="" textlink="">
      <xdr:nvSpPr>
        <xdr:cNvPr id="121" name="フローチャート: 判断 120"/>
        <xdr:cNvSpPr/>
      </xdr:nvSpPr>
      <xdr:spPr>
        <a:xfrm>
          <a:off x="4584700" y="977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33466</xdr:rowOff>
    </xdr:from>
    <xdr:to>
      <xdr:col>19</xdr:col>
      <xdr:colOff>177800</xdr:colOff>
      <xdr:row>56</xdr:row>
      <xdr:rowOff>84760</xdr:rowOff>
    </xdr:to>
    <xdr:cxnSp macro="">
      <xdr:nvCxnSpPr>
        <xdr:cNvPr id="122" name="直線コネクタ 121"/>
        <xdr:cNvCxnSpPr/>
      </xdr:nvCxnSpPr>
      <xdr:spPr>
        <a:xfrm>
          <a:off x="2908300" y="9463216"/>
          <a:ext cx="889000" cy="22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168387</xdr:rowOff>
    </xdr:from>
    <xdr:to>
      <xdr:col>20</xdr:col>
      <xdr:colOff>38100</xdr:colOff>
      <xdr:row>57</xdr:row>
      <xdr:rowOff>98537</xdr:rowOff>
    </xdr:to>
    <xdr:sp macro="" textlink="">
      <xdr:nvSpPr>
        <xdr:cNvPr id="123" name="フローチャート: 判断 122"/>
        <xdr:cNvSpPr/>
      </xdr:nvSpPr>
      <xdr:spPr>
        <a:xfrm>
          <a:off x="3746500" y="9769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89664</xdr:rowOff>
    </xdr:from>
    <xdr:ext cx="534377" cy="259045"/>
    <xdr:sp macro="" textlink="">
      <xdr:nvSpPr>
        <xdr:cNvPr id="124" name="テキスト ボックス 123"/>
        <xdr:cNvSpPr txBox="1"/>
      </xdr:nvSpPr>
      <xdr:spPr>
        <a:xfrm>
          <a:off x="3530111" y="9862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33466</xdr:rowOff>
    </xdr:from>
    <xdr:to>
      <xdr:col>15</xdr:col>
      <xdr:colOff>50800</xdr:colOff>
      <xdr:row>55</xdr:row>
      <xdr:rowOff>97703</xdr:rowOff>
    </xdr:to>
    <xdr:cxnSp macro="">
      <xdr:nvCxnSpPr>
        <xdr:cNvPr id="125" name="直線コネクタ 124"/>
        <xdr:cNvCxnSpPr/>
      </xdr:nvCxnSpPr>
      <xdr:spPr>
        <a:xfrm flipV="1">
          <a:off x="2019300" y="9463216"/>
          <a:ext cx="889000" cy="6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154323</xdr:rowOff>
    </xdr:from>
    <xdr:to>
      <xdr:col>15</xdr:col>
      <xdr:colOff>101600</xdr:colOff>
      <xdr:row>57</xdr:row>
      <xdr:rowOff>84473</xdr:rowOff>
    </xdr:to>
    <xdr:sp macro="" textlink="">
      <xdr:nvSpPr>
        <xdr:cNvPr id="126" name="フローチャート: 判断 125"/>
        <xdr:cNvSpPr/>
      </xdr:nvSpPr>
      <xdr:spPr>
        <a:xfrm>
          <a:off x="2857500" y="975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75600</xdr:rowOff>
    </xdr:from>
    <xdr:ext cx="534377" cy="259045"/>
    <xdr:sp macro="" textlink="">
      <xdr:nvSpPr>
        <xdr:cNvPr id="127" name="テキスト ボックス 126"/>
        <xdr:cNvSpPr txBox="1"/>
      </xdr:nvSpPr>
      <xdr:spPr>
        <a:xfrm>
          <a:off x="2641111" y="984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97703</xdr:rowOff>
    </xdr:from>
    <xdr:to>
      <xdr:col>10</xdr:col>
      <xdr:colOff>114300</xdr:colOff>
      <xdr:row>57</xdr:row>
      <xdr:rowOff>67942</xdr:rowOff>
    </xdr:to>
    <xdr:cxnSp macro="">
      <xdr:nvCxnSpPr>
        <xdr:cNvPr id="128" name="直線コネクタ 127"/>
        <xdr:cNvCxnSpPr/>
      </xdr:nvCxnSpPr>
      <xdr:spPr>
        <a:xfrm flipV="1">
          <a:off x="1130300" y="9527453"/>
          <a:ext cx="889000" cy="31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96716</xdr:rowOff>
    </xdr:from>
    <xdr:to>
      <xdr:col>10</xdr:col>
      <xdr:colOff>165100</xdr:colOff>
      <xdr:row>57</xdr:row>
      <xdr:rowOff>26866</xdr:rowOff>
    </xdr:to>
    <xdr:sp macro="" textlink="">
      <xdr:nvSpPr>
        <xdr:cNvPr id="129" name="フローチャート: 判断 128"/>
        <xdr:cNvSpPr/>
      </xdr:nvSpPr>
      <xdr:spPr>
        <a:xfrm>
          <a:off x="1968500" y="969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17993</xdr:rowOff>
    </xdr:from>
    <xdr:ext cx="534377" cy="259045"/>
    <xdr:sp macro="" textlink="">
      <xdr:nvSpPr>
        <xdr:cNvPr id="130" name="テキスト ボックス 129"/>
        <xdr:cNvSpPr txBox="1"/>
      </xdr:nvSpPr>
      <xdr:spPr>
        <a:xfrm>
          <a:off x="1752111" y="979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67586</xdr:rowOff>
    </xdr:from>
    <xdr:to>
      <xdr:col>6</xdr:col>
      <xdr:colOff>38100</xdr:colOff>
      <xdr:row>57</xdr:row>
      <xdr:rowOff>169186</xdr:rowOff>
    </xdr:to>
    <xdr:sp macro="" textlink="">
      <xdr:nvSpPr>
        <xdr:cNvPr id="131" name="フローチャート: 判断 130"/>
        <xdr:cNvSpPr/>
      </xdr:nvSpPr>
      <xdr:spPr>
        <a:xfrm>
          <a:off x="1079500" y="984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160313</xdr:rowOff>
    </xdr:from>
    <xdr:ext cx="534377" cy="259045"/>
    <xdr:sp macro="" textlink="">
      <xdr:nvSpPr>
        <xdr:cNvPr id="132" name="テキスト ボックス 131"/>
        <xdr:cNvSpPr txBox="1"/>
      </xdr:nvSpPr>
      <xdr:spPr>
        <a:xfrm>
          <a:off x="863111" y="993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100232</xdr:rowOff>
    </xdr:from>
    <xdr:to>
      <xdr:col>24</xdr:col>
      <xdr:colOff>114300</xdr:colOff>
      <xdr:row>57</xdr:row>
      <xdr:rowOff>30382</xdr:rowOff>
    </xdr:to>
    <xdr:sp macro="" textlink="">
      <xdr:nvSpPr>
        <xdr:cNvPr id="138" name="楕円 137"/>
        <xdr:cNvSpPr/>
      </xdr:nvSpPr>
      <xdr:spPr>
        <a:xfrm>
          <a:off x="4584700" y="970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123109</xdr:rowOff>
    </xdr:from>
    <xdr:ext cx="534377" cy="259045"/>
    <xdr:sp macro="" textlink="">
      <xdr:nvSpPr>
        <xdr:cNvPr id="139" name="総務費該当値テキスト"/>
        <xdr:cNvSpPr txBox="1"/>
      </xdr:nvSpPr>
      <xdr:spPr>
        <a:xfrm>
          <a:off x="4686300" y="955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33960</xdr:rowOff>
    </xdr:from>
    <xdr:to>
      <xdr:col>20</xdr:col>
      <xdr:colOff>38100</xdr:colOff>
      <xdr:row>56</xdr:row>
      <xdr:rowOff>135560</xdr:rowOff>
    </xdr:to>
    <xdr:sp macro="" textlink="">
      <xdr:nvSpPr>
        <xdr:cNvPr id="140" name="楕円 139"/>
        <xdr:cNvSpPr/>
      </xdr:nvSpPr>
      <xdr:spPr>
        <a:xfrm>
          <a:off x="3746500" y="963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152087</xdr:rowOff>
    </xdr:from>
    <xdr:ext cx="534377" cy="259045"/>
    <xdr:sp macro="" textlink="">
      <xdr:nvSpPr>
        <xdr:cNvPr id="141" name="テキスト ボックス 140"/>
        <xdr:cNvSpPr txBox="1"/>
      </xdr:nvSpPr>
      <xdr:spPr>
        <a:xfrm>
          <a:off x="3530111" y="941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154116</xdr:rowOff>
    </xdr:from>
    <xdr:to>
      <xdr:col>15</xdr:col>
      <xdr:colOff>101600</xdr:colOff>
      <xdr:row>55</xdr:row>
      <xdr:rowOff>84266</xdr:rowOff>
    </xdr:to>
    <xdr:sp macro="" textlink="">
      <xdr:nvSpPr>
        <xdr:cNvPr id="142" name="楕円 141"/>
        <xdr:cNvSpPr/>
      </xdr:nvSpPr>
      <xdr:spPr>
        <a:xfrm>
          <a:off x="2857500" y="941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100793</xdr:rowOff>
    </xdr:from>
    <xdr:ext cx="534377" cy="259045"/>
    <xdr:sp macro="" textlink="">
      <xdr:nvSpPr>
        <xdr:cNvPr id="143" name="テキスト ボックス 142"/>
        <xdr:cNvSpPr txBox="1"/>
      </xdr:nvSpPr>
      <xdr:spPr>
        <a:xfrm>
          <a:off x="2641111" y="918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46903</xdr:rowOff>
    </xdr:from>
    <xdr:to>
      <xdr:col>10</xdr:col>
      <xdr:colOff>165100</xdr:colOff>
      <xdr:row>55</xdr:row>
      <xdr:rowOff>148503</xdr:rowOff>
    </xdr:to>
    <xdr:sp macro="" textlink="">
      <xdr:nvSpPr>
        <xdr:cNvPr id="144" name="楕円 143"/>
        <xdr:cNvSpPr/>
      </xdr:nvSpPr>
      <xdr:spPr>
        <a:xfrm>
          <a:off x="1968500" y="947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165030</xdr:rowOff>
    </xdr:from>
    <xdr:ext cx="534377" cy="259045"/>
    <xdr:sp macro="" textlink="">
      <xdr:nvSpPr>
        <xdr:cNvPr id="145" name="テキスト ボックス 144"/>
        <xdr:cNvSpPr txBox="1"/>
      </xdr:nvSpPr>
      <xdr:spPr>
        <a:xfrm>
          <a:off x="1752111" y="9251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17142</xdr:rowOff>
    </xdr:from>
    <xdr:to>
      <xdr:col>6</xdr:col>
      <xdr:colOff>38100</xdr:colOff>
      <xdr:row>57</xdr:row>
      <xdr:rowOff>118742</xdr:rowOff>
    </xdr:to>
    <xdr:sp macro="" textlink="">
      <xdr:nvSpPr>
        <xdr:cNvPr id="146" name="楕円 145"/>
        <xdr:cNvSpPr/>
      </xdr:nvSpPr>
      <xdr:spPr>
        <a:xfrm>
          <a:off x="1079500" y="978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135269</xdr:rowOff>
    </xdr:from>
    <xdr:ext cx="534377" cy="259045"/>
    <xdr:sp macro="" textlink="">
      <xdr:nvSpPr>
        <xdr:cNvPr id="147" name="テキスト ボックス 146"/>
        <xdr:cNvSpPr txBox="1"/>
      </xdr:nvSpPr>
      <xdr:spPr>
        <a:xfrm>
          <a:off x="863111" y="956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8586</xdr:rowOff>
    </xdr:from>
    <xdr:to>
      <xdr:col>24</xdr:col>
      <xdr:colOff>62865</xdr:colOff>
      <xdr:row>79</xdr:row>
      <xdr:rowOff>20689</xdr:rowOff>
    </xdr:to>
    <xdr:cxnSp macro="">
      <xdr:nvCxnSpPr>
        <xdr:cNvPr id="172" name="直線コネクタ 171"/>
        <xdr:cNvCxnSpPr/>
      </xdr:nvCxnSpPr>
      <xdr:spPr>
        <a:xfrm flipV="1">
          <a:off x="4633595" y="12181536"/>
          <a:ext cx="1270" cy="138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24516</xdr:rowOff>
    </xdr:from>
    <xdr:ext cx="599010" cy="259045"/>
    <xdr:sp macro="" textlink="">
      <xdr:nvSpPr>
        <xdr:cNvPr id="173" name="民生費最小値テキスト"/>
        <xdr:cNvSpPr txBox="1"/>
      </xdr:nvSpPr>
      <xdr:spPr>
        <a:xfrm>
          <a:off x="4686300" y="13569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20689</xdr:rowOff>
    </xdr:from>
    <xdr:to>
      <xdr:col>24</xdr:col>
      <xdr:colOff>152400</xdr:colOff>
      <xdr:row>79</xdr:row>
      <xdr:rowOff>20689</xdr:rowOff>
    </xdr:to>
    <xdr:cxnSp macro="">
      <xdr:nvCxnSpPr>
        <xdr:cNvPr id="174" name="直線コネクタ 173"/>
        <xdr:cNvCxnSpPr/>
      </xdr:nvCxnSpPr>
      <xdr:spPr>
        <a:xfrm>
          <a:off x="4546600" y="13565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126713</xdr:rowOff>
    </xdr:from>
    <xdr:ext cx="599010" cy="259045"/>
    <xdr:sp macro="" textlink="">
      <xdr:nvSpPr>
        <xdr:cNvPr id="175" name="民生費最大値テキスト"/>
        <xdr:cNvSpPr txBox="1"/>
      </xdr:nvSpPr>
      <xdr:spPr>
        <a:xfrm>
          <a:off x="4686300" y="11956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230,824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8586</xdr:rowOff>
    </xdr:from>
    <xdr:to>
      <xdr:col>24</xdr:col>
      <xdr:colOff>152400</xdr:colOff>
      <xdr:row>71</xdr:row>
      <xdr:rowOff>8586</xdr:rowOff>
    </xdr:to>
    <xdr:cxnSp macro="">
      <xdr:nvCxnSpPr>
        <xdr:cNvPr id="176" name="直線コネクタ 175"/>
        <xdr:cNvCxnSpPr/>
      </xdr:nvCxnSpPr>
      <xdr:spPr>
        <a:xfrm>
          <a:off x="4546600" y="12181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119418</xdr:rowOff>
    </xdr:from>
    <xdr:to>
      <xdr:col>24</xdr:col>
      <xdr:colOff>63500</xdr:colOff>
      <xdr:row>76</xdr:row>
      <xdr:rowOff>142087</xdr:rowOff>
    </xdr:to>
    <xdr:cxnSp macro="">
      <xdr:nvCxnSpPr>
        <xdr:cNvPr id="177" name="直線コネクタ 176"/>
        <xdr:cNvCxnSpPr/>
      </xdr:nvCxnSpPr>
      <xdr:spPr>
        <a:xfrm>
          <a:off x="3797300" y="13149618"/>
          <a:ext cx="838200" cy="2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134243</xdr:rowOff>
    </xdr:from>
    <xdr:ext cx="599010" cy="259045"/>
    <xdr:sp macro="" textlink="">
      <xdr:nvSpPr>
        <xdr:cNvPr id="178" name="民生費平均値テキスト"/>
        <xdr:cNvSpPr txBox="1"/>
      </xdr:nvSpPr>
      <xdr:spPr>
        <a:xfrm>
          <a:off x="4686300" y="128215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111366</xdr:rowOff>
    </xdr:from>
    <xdr:to>
      <xdr:col>24</xdr:col>
      <xdr:colOff>114300</xdr:colOff>
      <xdr:row>76</xdr:row>
      <xdr:rowOff>41517</xdr:rowOff>
    </xdr:to>
    <xdr:sp macro="" textlink="">
      <xdr:nvSpPr>
        <xdr:cNvPr id="179" name="フローチャート: 判断 178"/>
        <xdr:cNvSpPr/>
      </xdr:nvSpPr>
      <xdr:spPr>
        <a:xfrm>
          <a:off x="4584700" y="129701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119418</xdr:rowOff>
    </xdr:from>
    <xdr:to>
      <xdr:col>19</xdr:col>
      <xdr:colOff>177800</xdr:colOff>
      <xdr:row>76</xdr:row>
      <xdr:rowOff>160096</xdr:rowOff>
    </xdr:to>
    <xdr:cxnSp macro="">
      <xdr:nvCxnSpPr>
        <xdr:cNvPr id="180" name="直線コネクタ 179"/>
        <xdr:cNvCxnSpPr/>
      </xdr:nvCxnSpPr>
      <xdr:spPr>
        <a:xfrm flipV="1">
          <a:off x="2908300" y="13149618"/>
          <a:ext cx="889000" cy="4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110224</xdr:rowOff>
    </xdr:from>
    <xdr:to>
      <xdr:col>20</xdr:col>
      <xdr:colOff>38100</xdr:colOff>
      <xdr:row>76</xdr:row>
      <xdr:rowOff>40373</xdr:rowOff>
    </xdr:to>
    <xdr:sp macro="" textlink="">
      <xdr:nvSpPr>
        <xdr:cNvPr id="181" name="フローチャート: 判断 180"/>
        <xdr:cNvSpPr/>
      </xdr:nvSpPr>
      <xdr:spPr>
        <a:xfrm>
          <a:off x="3746500" y="129689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56901</xdr:rowOff>
    </xdr:from>
    <xdr:ext cx="599010" cy="259045"/>
    <xdr:sp macro="" textlink="">
      <xdr:nvSpPr>
        <xdr:cNvPr id="182" name="テキスト ボックス 181"/>
        <xdr:cNvSpPr txBox="1"/>
      </xdr:nvSpPr>
      <xdr:spPr>
        <a:xfrm>
          <a:off x="3497795" y="12744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82983</xdr:rowOff>
    </xdr:from>
    <xdr:to>
      <xdr:col>15</xdr:col>
      <xdr:colOff>50800</xdr:colOff>
      <xdr:row>76</xdr:row>
      <xdr:rowOff>160096</xdr:rowOff>
    </xdr:to>
    <xdr:cxnSp macro="">
      <xdr:nvCxnSpPr>
        <xdr:cNvPr id="183" name="直線コネクタ 182"/>
        <xdr:cNvCxnSpPr/>
      </xdr:nvCxnSpPr>
      <xdr:spPr>
        <a:xfrm>
          <a:off x="2019300" y="13113183"/>
          <a:ext cx="889000" cy="77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154851</xdr:rowOff>
    </xdr:from>
    <xdr:to>
      <xdr:col>15</xdr:col>
      <xdr:colOff>101600</xdr:colOff>
      <xdr:row>76</xdr:row>
      <xdr:rowOff>85001</xdr:rowOff>
    </xdr:to>
    <xdr:sp macro="" textlink="">
      <xdr:nvSpPr>
        <xdr:cNvPr id="184" name="フローチャート: 判断 183"/>
        <xdr:cNvSpPr/>
      </xdr:nvSpPr>
      <xdr:spPr>
        <a:xfrm>
          <a:off x="28575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101528</xdr:rowOff>
    </xdr:from>
    <xdr:ext cx="599010" cy="259045"/>
    <xdr:sp macro="" textlink="">
      <xdr:nvSpPr>
        <xdr:cNvPr id="185" name="テキスト ボックス 184"/>
        <xdr:cNvSpPr txBox="1"/>
      </xdr:nvSpPr>
      <xdr:spPr>
        <a:xfrm>
          <a:off x="2608795" y="127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82983</xdr:rowOff>
    </xdr:from>
    <xdr:to>
      <xdr:col>10</xdr:col>
      <xdr:colOff>114300</xdr:colOff>
      <xdr:row>76</xdr:row>
      <xdr:rowOff>88354</xdr:rowOff>
    </xdr:to>
    <xdr:cxnSp macro="">
      <xdr:nvCxnSpPr>
        <xdr:cNvPr id="186" name="直線コネクタ 185"/>
        <xdr:cNvCxnSpPr/>
      </xdr:nvCxnSpPr>
      <xdr:spPr>
        <a:xfrm flipV="1">
          <a:off x="1130300" y="13113183"/>
          <a:ext cx="889000" cy="5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69202</xdr:rowOff>
    </xdr:from>
    <xdr:to>
      <xdr:col>10</xdr:col>
      <xdr:colOff>165100</xdr:colOff>
      <xdr:row>75</xdr:row>
      <xdr:rowOff>170802</xdr:rowOff>
    </xdr:to>
    <xdr:sp macro="" textlink="">
      <xdr:nvSpPr>
        <xdr:cNvPr id="187" name="フローチャート: 判断 186"/>
        <xdr:cNvSpPr/>
      </xdr:nvSpPr>
      <xdr:spPr>
        <a:xfrm>
          <a:off x="1968500" y="129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15879</xdr:rowOff>
    </xdr:from>
    <xdr:ext cx="599010" cy="259045"/>
    <xdr:sp macro="" textlink="">
      <xdr:nvSpPr>
        <xdr:cNvPr id="188" name="テキスト ボックス 187"/>
        <xdr:cNvSpPr txBox="1"/>
      </xdr:nvSpPr>
      <xdr:spPr>
        <a:xfrm>
          <a:off x="1719795" y="1270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28930</xdr:rowOff>
    </xdr:from>
    <xdr:to>
      <xdr:col>6</xdr:col>
      <xdr:colOff>38100</xdr:colOff>
      <xdr:row>77</xdr:row>
      <xdr:rowOff>130530</xdr:rowOff>
    </xdr:to>
    <xdr:sp macro="" textlink="">
      <xdr:nvSpPr>
        <xdr:cNvPr id="189" name="フローチャート: 判断 188"/>
        <xdr:cNvSpPr/>
      </xdr:nvSpPr>
      <xdr:spPr>
        <a:xfrm>
          <a:off x="1079500" y="1323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121657</xdr:rowOff>
    </xdr:from>
    <xdr:ext cx="599010" cy="259045"/>
    <xdr:sp macro="" textlink="">
      <xdr:nvSpPr>
        <xdr:cNvPr id="190" name="テキスト ボックス 189"/>
        <xdr:cNvSpPr txBox="1"/>
      </xdr:nvSpPr>
      <xdr:spPr>
        <a:xfrm>
          <a:off x="830795" y="13323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91287</xdr:rowOff>
    </xdr:from>
    <xdr:to>
      <xdr:col>24</xdr:col>
      <xdr:colOff>114300</xdr:colOff>
      <xdr:row>77</xdr:row>
      <xdr:rowOff>21437</xdr:rowOff>
    </xdr:to>
    <xdr:sp macro="" textlink="">
      <xdr:nvSpPr>
        <xdr:cNvPr id="196" name="楕円 195"/>
        <xdr:cNvSpPr/>
      </xdr:nvSpPr>
      <xdr:spPr>
        <a:xfrm>
          <a:off x="4584700" y="1312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69714</xdr:rowOff>
    </xdr:from>
    <xdr:ext cx="599010" cy="259045"/>
    <xdr:sp macro="" textlink="">
      <xdr:nvSpPr>
        <xdr:cNvPr id="197" name="民生費該当値テキスト"/>
        <xdr:cNvSpPr txBox="1"/>
      </xdr:nvSpPr>
      <xdr:spPr>
        <a:xfrm>
          <a:off x="4686300" y="1309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68618</xdr:rowOff>
    </xdr:from>
    <xdr:to>
      <xdr:col>20</xdr:col>
      <xdr:colOff>38100</xdr:colOff>
      <xdr:row>76</xdr:row>
      <xdr:rowOff>170218</xdr:rowOff>
    </xdr:to>
    <xdr:sp macro="" textlink="">
      <xdr:nvSpPr>
        <xdr:cNvPr id="198" name="楕円 197"/>
        <xdr:cNvSpPr/>
      </xdr:nvSpPr>
      <xdr:spPr>
        <a:xfrm>
          <a:off x="3746500" y="1309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161345</xdr:rowOff>
    </xdr:from>
    <xdr:ext cx="599010" cy="259045"/>
    <xdr:sp macro="" textlink="">
      <xdr:nvSpPr>
        <xdr:cNvPr id="199" name="テキスト ボックス 198"/>
        <xdr:cNvSpPr txBox="1"/>
      </xdr:nvSpPr>
      <xdr:spPr>
        <a:xfrm>
          <a:off x="3497795" y="13191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109296</xdr:rowOff>
    </xdr:from>
    <xdr:to>
      <xdr:col>15</xdr:col>
      <xdr:colOff>101600</xdr:colOff>
      <xdr:row>77</xdr:row>
      <xdr:rowOff>39446</xdr:rowOff>
    </xdr:to>
    <xdr:sp macro="" textlink="">
      <xdr:nvSpPr>
        <xdr:cNvPr id="200" name="楕円 199"/>
        <xdr:cNvSpPr/>
      </xdr:nvSpPr>
      <xdr:spPr>
        <a:xfrm>
          <a:off x="2857500" y="1313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30573</xdr:rowOff>
    </xdr:from>
    <xdr:ext cx="599010" cy="259045"/>
    <xdr:sp macro="" textlink="">
      <xdr:nvSpPr>
        <xdr:cNvPr id="201" name="テキスト ボックス 200"/>
        <xdr:cNvSpPr txBox="1"/>
      </xdr:nvSpPr>
      <xdr:spPr>
        <a:xfrm>
          <a:off x="2608795" y="13232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32183</xdr:rowOff>
    </xdr:from>
    <xdr:to>
      <xdr:col>10</xdr:col>
      <xdr:colOff>165100</xdr:colOff>
      <xdr:row>76</xdr:row>
      <xdr:rowOff>133783</xdr:rowOff>
    </xdr:to>
    <xdr:sp macro="" textlink="">
      <xdr:nvSpPr>
        <xdr:cNvPr id="202" name="楕円 201"/>
        <xdr:cNvSpPr/>
      </xdr:nvSpPr>
      <xdr:spPr>
        <a:xfrm>
          <a:off x="1968500" y="1306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124910</xdr:rowOff>
    </xdr:from>
    <xdr:ext cx="599010" cy="259045"/>
    <xdr:sp macro="" textlink="">
      <xdr:nvSpPr>
        <xdr:cNvPr id="203" name="テキスト ボックス 202"/>
        <xdr:cNvSpPr txBox="1"/>
      </xdr:nvSpPr>
      <xdr:spPr>
        <a:xfrm>
          <a:off x="1719795" y="13155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37554</xdr:rowOff>
    </xdr:from>
    <xdr:to>
      <xdr:col>6</xdr:col>
      <xdr:colOff>38100</xdr:colOff>
      <xdr:row>76</xdr:row>
      <xdr:rowOff>139154</xdr:rowOff>
    </xdr:to>
    <xdr:sp macro="" textlink="">
      <xdr:nvSpPr>
        <xdr:cNvPr id="204" name="楕円 203"/>
        <xdr:cNvSpPr/>
      </xdr:nvSpPr>
      <xdr:spPr>
        <a:xfrm>
          <a:off x="1079500" y="1306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155681</xdr:rowOff>
    </xdr:from>
    <xdr:ext cx="599010" cy="259045"/>
    <xdr:sp macro="" textlink="">
      <xdr:nvSpPr>
        <xdr:cNvPr id="205" name="テキスト ボックス 204"/>
        <xdr:cNvSpPr txBox="1"/>
      </xdr:nvSpPr>
      <xdr:spPr>
        <a:xfrm>
          <a:off x="830795" y="12842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78702</xdr:rowOff>
    </xdr:from>
    <xdr:to>
      <xdr:col>24</xdr:col>
      <xdr:colOff>62865</xdr:colOff>
      <xdr:row>99</xdr:row>
      <xdr:rowOff>60489</xdr:rowOff>
    </xdr:to>
    <xdr:cxnSp macro="">
      <xdr:nvCxnSpPr>
        <xdr:cNvPr id="230" name="直線コネクタ 229"/>
        <xdr:cNvCxnSpPr/>
      </xdr:nvCxnSpPr>
      <xdr:spPr>
        <a:xfrm flipV="1">
          <a:off x="4633595" y="15509202"/>
          <a:ext cx="1270" cy="1524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64316</xdr:rowOff>
    </xdr:from>
    <xdr:ext cx="534377" cy="259045"/>
    <xdr:sp macro="" textlink="">
      <xdr:nvSpPr>
        <xdr:cNvPr id="231" name="衛生費最小値テキスト"/>
        <xdr:cNvSpPr txBox="1"/>
      </xdr:nvSpPr>
      <xdr:spPr>
        <a:xfrm>
          <a:off x="4686300" y="1703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60489</xdr:rowOff>
    </xdr:from>
    <xdr:to>
      <xdr:col>24</xdr:col>
      <xdr:colOff>152400</xdr:colOff>
      <xdr:row>99</xdr:row>
      <xdr:rowOff>60489</xdr:rowOff>
    </xdr:to>
    <xdr:cxnSp macro="">
      <xdr:nvCxnSpPr>
        <xdr:cNvPr id="232" name="直線コネクタ 231"/>
        <xdr:cNvCxnSpPr/>
      </xdr:nvCxnSpPr>
      <xdr:spPr>
        <a:xfrm>
          <a:off x="4546600" y="1703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25379</xdr:rowOff>
    </xdr:from>
    <xdr:ext cx="534377" cy="259045"/>
    <xdr:sp macro="" textlink="">
      <xdr:nvSpPr>
        <xdr:cNvPr id="233" name="衛生費最大値テキスト"/>
        <xdr:cNvSpPr txBox="1"/>
      </xdr:nvSpPr>
      <xdr:spPr>
        <a:xfrm>
          <a:off x="4686300" y="1528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78702</xdr:rowOff>
    </xdr:from>
    <xdr:to>
      <xdr:col>24</xdr:col>
      <xdr:colOff>152400</xdr:colOff>
      <xdr:row>90</xdr:row>
      <xdr:rowOff>78702</xdr:rowOff>
    </xdr:to>
    <xdr:cxnSp macro="">
      <xdr:nvCxnSpPr>
        <xdr:cNvPr id="234" name="直線コネクタ 233"/>
        <xdr:cNvCxnSpPr/>
      </xdr:nvCxnSpPr>
      <xdr:spPr>
        <a:xfrm>
          <a:off x="4546600" y="1550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48737</xdr:rowOff>
    </xdr:from>
    <xdr:to>
      <xdr:col>24</xdr:col>
      <xdr:colOff>63500</xdr:colOff>
      <xdr:row>95</xdr:row>
      <xdr:rowOff>50298</xdr:rowOff>
    </xdr:to>
    <xdr:cxnSp macro="">
      <xdr:nvCxnSpPr>
        <xdr:cNvPr id="235" name="直線コネクタ 234"/>
        <xdr:cNvCxnSpPr/>
      </xdr:nvCxnSpPr>
      <xdr:spPr>
        <a:xfrm flipV="1">
          <a:off x="3797300" y="16336487"/>
          <a:ext cx="838200" cy="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89273</xdr:rowOff>
    </xdr:from>
    <xdr:ext cx="534377" cy="259045"/>
    <xdr:sp macro="" textlink="">
      <xdr:nvSpPr>
        <xdr:cNvPr id="236" name="衛生費平均値テキスト"/>
        <xdr:cNvSpPr txBox="1"/>
      </xdr:nvSpPr>
      <xdr:spPr>
        <a:xfrm>
          <a:off x="4686300" y="16548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110846</xdr:rowOff>
    </xdr:from>
    <xdr:to>
      <xdr:col>24</xdr:col>
      <xdr:colOff>114300</xdr:colOff>
      <xdr:row>97</xdr:row>
      <xdr:rowOff>40996</xdr:rowOff>
    </xdr:to>
    <xdr:sp macro="" textlink="">
      <xdr:nvSpPr>
        <xdr:cNvPr id="237" name="フローチャート: 判断 236"/>
        <xdr:cNvSpPr/>
      </xdr:nvSpPr>
      <xdr:spPr>
        <a:xfrm>
          <a:off x="4584700" y="16570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50298</xdr:rowOff>
    </xdr:from>
    <xdr:to>
      <xdr:col>19</xdr:col>
      <xdr:colOff>177800</xdr:colOff>
      <xdr:row>95</xdr:row>
      <xdr:rowOff>160235</xdr:rowOff>
    </xdr:to>
    <xdr:cxnSp macro="">
      <xdr:nvCxnSpPr>
        <xdr:cNvPr id="238" name="直線コネクタ 237"/>
        <xdr:cNvCxnSpPr/>
      </xdr:nvCxnSpPr>
      <xdr:spPr>
        <a:xfrm flipV="1">
          <a:off x="2908300" y="16338048"/>
          <a:ext cx="889000" cy="109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143841</xdr:rowOff>
    </xdr:from>
    <xdr:to>
      <xdr:col>20</xdr:col>
      <xdr:colOff>38100</xdr:colOff>
      <xdr:row>97</xdr:row>
      <xdr:rowOff>73991</xdr:rowOff>
    </xdr:to>
    <xdr:sp macro="" textlink="">
      <xdr:nvSpPr>
        <xdr:cNvPr id="239" name="フローチャート: 判断 238"/>
        <xdr:cNvSpPr/>
      </xdr:nvSpPr>
      <xdr:spPr>
        <a:xfrm>
          <a:off x="3746500" y="1660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65118</xdr:rowOff>
    </xdr:from>
    <xdr:ext cx="534377" cy="259045"/>
    <xdr:sp macro="" textlink="">
      <xdr:nvSpPr>
        <xdr:cNvPr id="240" name="テキスト ボックス 239"/>
        <xdr:cNvSpPr txBox="1"/>
      </xdr:nvSpPr>
      <xdr:spPr>
        <a:xfrm>
          <a:off x="3530111" y="1669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107238</xdr:rowOff>
    </xdr:from>
    <xdr:to>
      <xdr:col>15</xdr:col>
      <xdr:colOff>50800</xdr:colOff>
      <xdr:row>95</xdr:row>
      <xdr:rowOff>160235</xdr:rowOff>
    </xdr:to>
    <xdr:cxnSp macro="">
      <xdr:nvCxnSpPr>
        <xdr:cNvPr id="241" name="直線コネクタ 240"/>
        <xdr:cNvCxnSpPr/>
      </xdr:nvCxnSpPr>
      <xdr:spPr>
        <a:xfrm>
          <a:off x="2019300" y="16394988"/>
          <a:ext cx="889000" cy="5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143117</xdr:rowOff>
    </xdr:from>
    <xdr:to>
      <xdr:col>15</xdr:col>
      <xdr:colOff>101600</xdr:colOff>
      <xdr:row>97</xdr:row>
      <xdr:rowOff>73267</xdr:rowOff>
    </xdr:to>
    <xdr:sp macro="" textlink="">
      <xdr:nvSpPr>
        <xdr:cNvPr id="242" name="フローチャート: 判断 241"/>
        <xdr:cNvSpPr/>
      </xdr:nvSpPr>
      <xdr:spPr>
        <a:xfrm>
          <a:off x="2857500" y="1660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64394</xdr:rowOff>
    </xdr:from>
    <xdr:ext cx="534377" cy="259045"/>
    <xdr:sp macro="" textlink="">
      <xdr:nvSpPr>
        <xdr:cNvPr id="243" name="テキスト ボックス 242"/>
        <xdr:cNvSpPr txBox="1"/>
      </xdr:nvSpPr>
      <xdr:spPr>
        <a:xfrm>
          <a:off x="2641111" y="1669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107238</xdr:rowOff>
    </xdr:from>
    <xdr:to>
      <xdr:col>10</xdr:col>
      <xdr:colOff>114300</xdr:colOff>
      <xdr:row>95</xdr:row>
      <xdr:rowOff>138728</xdr:rowOff>
    </xdr:to>
    <xdr:cxnSp macro="">
      <xdr:nvCxnSpPr>
        <xdr:cNvPr id="244" name="直線コネクタ 243"/>
        <xdr:cNvCxnSpPr/>
      </xdr:nvCxnSpPr>
      <xdr:spPr>
        <a:xfrm flipV="1">
          <a:off x="1130300" y="16394988"/>
          <a:ext cx="889000" cy="3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85700</xdr:rowOff>
    </xdr:from>
    <xdr:to>
      <xdr:col>10</xdr:col>
      <xdr:colOff>165100</xdr:colOff>
      <xdr:row>97</xdr:row>
      <xdr:rowOff>15850</xdr:rowOff>
    </xdr:to>
    <xdr:sp macro="" textlink="">
      <xdr:nvSpPr>
        <xdr:cNvPr id="245" name="フローチャート: 判断 244"/>
        <xdr:cNvSpPr/>
      </xdr:nvSpPr>
      <xdr:spPr>
        <a:xfrm>
          <a:off x="1968500" y="1654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6977</xdr:rowOff>
    </xdr:from>
    <xdr:ext cx="534377" cy="259045"/>
    <xdr:sp macro="" textlink="">
      <xdr:nvSpPr>
        <xdr:cNvPr id="246" name="テキスト ボックス 245"/>
        <xdr:cNvSpPr txBox="1"/>
      </xdr:nvSpPr>
      <xdr:spPr>
        <a:xfrm>
          <a:off x="1752111" y="1663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17405</xdr:rowOff>
    </xdr:from>
    <xdr:to>
      <xdr:col>6</xdr:col>
      <xdr:colOff>38100</xdr:colOff>
      <xdr:row>97</xdr:row>
      <xdr:rowOff>119005</xdr:rowOff>
    </xdr:to>
    <xdr:sp macro="" textlink="">
      <xdr:nvSpPr>
        <xdr:cNvPr id="247" name="フローチャート: 判断 246"/>
        <xdr:cNvSpPr/>
      </xdr:nvSpPr>
      <xdr:spPr>
        <a:xfrm>
          <a:off x="1079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110132</xdr:rowOff>
    </xdr:from>
    <xdr:ext cx="534377" cy="259045"/>
    <xdr:sp macro="" textlink="">
      <xdr:nvSpPr>
        <xdr:cNvPr id="248" name="テキスト ボックス 247"/>
        <xdr:cNvSpPr txBox="1"/>
      </xdr:nvSpPr>
      <xdr:spPr>
        <a:xfrm>
          <a:off x="863111" y="1674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169387</xdr:rowOff>
    </xdr:from>
    <xdr:to>
      <xdr:col>24</xdr:col>
      <xdr:colOff>114300</xdr:colOff>
      <xdr:row>95</xdr:row>
      <xdr:rowOff>99537</xdr:rowOff>
    </xdr:to>
    <xdr:sp macro="" textlink="">
      <xdr:nvSpPr>
        <xdr:cNvPr id="254" name="楕円 253"/>
        <xdr:cNvSpPr/>
      </xdr:nvSpPr>
      <xdr:spPr>
        <a:xfrm>
          <a:off x="4584700" y="1628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20814</xdr:rowOff>
    </xdr:from>
    <xdr:ext cx="534377" cy="259045"/>
    <xdr:sp macro="" textlink="">
      <xdr:nvSpPr>
        <xdr:cNvPr id="255" name="衛生費該当値テキスト"/>
        <xdr:cNvSpPr txBox="1"/>
      </xdr:nvSpPr>
      <xdr:spPr>
        <a:xfrm>
          <a:off x="4686300" y="1613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170948</xdr:rowOff>
    </xdr:from>
    <xdr:to>
      <xdr:col>20</xdr:col>
      <xdr:colOff>38100</xdr:colOff>
      <xdr:row>95</xdr:row>
      <xdr:rowOff>101098</xdr:rowOff>
    </xdr:to>
    <xdr:sp macro="" textlink="">
      <xdr:nvSpPr>
        <xdr:cNvPr id="256" name="楕円 255"/>
        <xdr:cNvSpPr/>
      </xdr:nvSpPr>
      <xdr:spPr>
        <a:xfrm>
          <a:off x="3746500" y="1628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117625</xdr:rowOff>
    </xdr:from>
    <xdr:ext cx="534377" cy="259045"/>
    <xdr:sp macro="" textlink="">
      <xdr:nvSpPr>
        <xdr:cNvPr id="257" name="テキスト ボックス 256"/>
        <xdr:cNvSpPr txBox="1"/>
      </xdr:nvSpPr>
      <xdr:spPr>
        <a:xfrm>
          <a:off x="3530111" y="16062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109435</xdr:rowOff>
    </xdr:from>
    <xdr:to>
      <xdr:col>15</xdr:col>
      <xdr:colOff>101600</xdr:colOff>
      <xdr:row>96</xdr:row>
      <xdr:rowOff>39585</xdr:rowOff>
    </xdr:to>
    <xdr:sp macro="" textlink="">
      <xdr:nvSpPr>
        <xdr:cNvPr id="258" name="楕円 257"/>
        <xdr:cNvSpPr/>
      </xdr:nvSpPr>
      <xdr:spPr>
        <a:xfrm>
          <a:off x="2857500" y="1639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56112</xdr:rowOff>
    </xdr:from>
    <xdr:ext cx="534377" cy="259045"/>
    <xdr:sp macro="" textlink="">
      <xdr:nvSpPr>
        <xdr:cNvPr id="259" name="テキスト ボックス 258"/>
        <xdr:cNvSpPr txBox="1"/>
      </xdr:nvSpPr>
      <xdr:spPr>
        <a:xfrm>
          <a:off x="2641111" y="1617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56438</xdr:rowOff>
    </xdr:from>
    <xdr:to>
      <xdr:col>10</xdr:col>
      <xdr:colOff>165100</xdr:colOff>
      <xdr:row>95</xdr:row>
      <xdr:rowOff>158038</xdr:rowOff>
    </xdr:to>
    <xdr:sp macro="" textlink="">
      <xdr:nvSpPr>
        <xdr:cNvPr id="260" name="楕円 259"/>
        <xdr:cNvSpPr/>
      </xdr:nvSpPr>
      <xdr:spPr>
        <a:xfrm>
          <a:off x="1968500" y="1634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3115</xdr:rowOff>
    </xdr:from>
    <xdr:ext cx="534377" cy="259045"/>
    <xdr:sp macro="" textlink="">
      <xdr:nvSpPr>
        <xdr:cNvPr id="261" name="テキスト ボックス 260"/>
        <xdr:cNvSpPr txBox="1"/>
      </xdr:nvSpPr>
      <xdr:spPr>
        <a:xfrm>
          <a:off x="1752111" y="1611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87928</xdr:rowOff>
    </xdr:from>
    <xdr:to>
      <xdr:col>6</xdr:col>
      <xdr:colOff>38100</xdr:colOff>
      <xdr:row>96</xdr:row>
      <xdr:rowOff>18078</xdr:rowOff>
    </xdr:to>
    <xdr:sp macro="" textlink="">
      <xdr:nvSpPr>
        <xdr:cNvPr id="262" name="楕円 261"/>
        <xdr:cNvSpPr/>
      </xdr:nvSpPr>
      <xdr:spPr>
        <a:xfrm>
          <a:off x="1079500" y="1637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34605</xdr:rowOff>
    </xdr:from>
    <xdr:ext cx="534377" cy="259045"/>
    <xdr:sp macro="" textlink="">
      <xdr:nvSpPr>
        <xdr:cNvPr id="263" name="テキスト ボックス 262"/>
        <xdr:cNvSpPr txBox="1"/>
      </xdr:nvSpPr>
      <xdr:spPr>
        <a:xfrm>
          <a:off x="863111" y="1615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130937</xdr:rowOff>
    </xdr:from>
    <xdr:to>
      <xdr:col>54</xdr:col>
      <xdr:colOff>189865</xdr:colOff>
      <xdr:row>39</xdr:row>
      <xdr:rowOff>44450</xdr:rowOff>
    </xdr:to>
    <xdr:cxnSp macro="">
      <xdr:nvCxnSpPr>
        <xdr:cNvPr id="287" name="直線コネクタ 286"/>
        <xdr:cNvCxnSpPr/>
      </xdr:nvCxnSpPr>
      <xdr:spPr>
        <a:xfrm flipV="1">
          <a:off x="10475595" y="5274437"/>
          <a:ext cx="1270" cy="1456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77614</xdr:rowOff>
    </xdr:from>
    <xdr:ext cx="469744" cy="259045"/>
    <xdr:sp macro="" textlink="">
      <xdr:nvSpPr>
        <xdr:cNvPr id="290" name="労働費最大値テキスト"/>
        <xdr:cNvSpPr txBox="1"/>
      </xdr:nvSpPr>
      <xdr:spPr>
        <a:xfrm>
          <a:off x="10528300" y="5049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130937</xdr:rowOff>
    </xdr:from>
    <xdr:to>
      <xdr:col>55</xdr:col>
      <xdr:colOff>88900</xdr:colOff>
      <xdr:row>30</xdr:row>
      <xdr:rowOff>130937</xdr:rowOff>
    </xdr:to>
    <xdr:cxnSp macro="">
      <xdr:nvCxnSpPr>
        <xdr:cNvPr id="291" name="直線コネクタ 290"/>
        <xdr:cNvCxnSpPr/>
      </xdr:nvCxnSpPr>
      <xdr:spPr>
        <a:xfrm>
          <a:off x="10388600" y="527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41021</xdr:rowOff>
    </xdr:from>
    <xdr:to>
      <xdr:col>55</xdr:col>
      <xdr:colOff>0</xdr:colOff>
      <xdr:row>39</xdr:row>
      <xdr:rowOff>41021</xdr:rowOff>
    </xdr:to>
    <xdr:cxnSp macro="">
      <xdr:nvCxnSpPr>
        <xdr:cNvPr id="292" name="直線コネクタ 291"/>
        <xdr:cNvCxnSpPr/>
      </xdr:nvCxnSpPr>
      <xdr:spPr>
        <a:xfrm>
          <a:off x="9639300" y="67275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99966</xdr:rowOff>
    </xdr:from>
    <xdr:ext cx="378565" cy="259045"/>
    <xdr:sp macro="" textlink="">
      <xdr:nvSpPr>
        <xdr:cNvPr id="293" name="労働費平均値テキスト"/>
        <xdr:cNvSpPr txBox="1"/>
      </xdr:nvSpPr>
      <xdr:spPr>
        <a:xfrm>
          <a:off x="10528300" y="62721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77089</xdr:rowOff>
    </xdr:from>
    <xdr:to>
      <xdr:col>55</xdr:col>
      <xdr:colOff>50800</xdr:colOff>
      <xdr:row>38</xdr:row>
      <xdr:rowOff>7239</xdr:rowOff>
    </xdr:to>
    <xdr:sp macro="" textlink="">
      <xdr:nvSpPr>
        <xdr:cNvPr id="294" name="フローチャート: 判断 293"/>
        <xdr:cNvSpPr/>
      </xdr:nvSpPr>
      <xdr:spPr>
        <a:xfrm>
          <a:off x="10426700" y="642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41021</xdr:rowOff>
    </xdr:from>
    <xdr:to>
      <xdr:col>50</xdr:col>
      <xdr:colOff>114300</xdr:colOff>
      <xdr:row>39</xdr:row>
      <xdr:rowOff>42164</xdr:rowOff>
    </xdr:to>
    <xdr:cxnSp macro="">
      <xdr:nvCxnSpPr>
        <xdr:cNvPr id="295" name="直線コネクタ 294"/>
        <xdr:cNvCxnSpPr/>
      </xdr:nvCxnSpPr>
      <xdr:spPr>
        <a:xfrm flipV="1">
          <a:off x="8750300" y="6727571"/>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67183</xdr:rowOff>
    </xdr:from>
    <xdr:to>
      <xdr:col>50</xdr:col>
      <xdr:colOff>165100</xdr:colOff>
      <xdr:row>37</xdr:row>
      <xdr:rowOff>168783</xdr:rowOff>
    </xdr:to>
    <xdr:sp macro="" textlink="">
      <xdr:nvSpPr>
        <xdr:cNvPr id="296" name="フローチャート: 判断 295"/>
        <xdr:cNvSpPr/>
      </xdr:nvSpPr>
      <xdr:spPr>
        <a:xfrm>
          <a:off x="9588500" y="641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13860</xdr:rowOff>
    </xdr:from>
    <xdr:ext cx="378565" cy="259045"/>
    <xdr:sp macro="" textlink="">
      <xdr:nvSpPr>
        <xdr:cNvPr id="297" name="テキスト ボックス 296"/>
        <xdr:cNvSpPr txBox="1"/>
      </xdr:nvSpPr>
      <xdr:spPr>
        <a:xfrm>
          <a:off x="9450017" y="6186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24257</xdr:rowOff>
    </xdr:from>
    <xdr:to>
      <xdr:col>45</xdr:col>
      <xdr:colOff>177800</xdr:colOff>
      <xdr:row>39</xdr:row>
      <xdr:rowOff>42164</xdr:rowOff>
    </xdr:to>
    <xdr:cxnSp macro="">
      <xdr:nvCxnSpPr>
        <xdr:cNvPr id="298" name="直線コネクタ 297"/>
        <xdr:cNvCxnSpPr/>
      </xdr:nvCxnSpPr>
      <xdr:spPr>
        <a:xfrm>
          <a:off x="7861300" y="6710807"/>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55753</xdr:rowOff>
    </xdr:from>
    <xdr:to>
      <xdr:col>46</xdr:col>
      <xdr:colOff>38100</xdr:colOff>
      <xdr:row>37</xdr:row>
      <xdr:rowOff>157353</xdr:rowOff>
    </xdr:to>
    <xdr:sp macro="" textlink="">
      <xdr:nvSpPr>
        <xdr:cNvPr id="299" name="フローチャート: 判断 298"/>
        <xdr:cNvSpPr/>
      </xdr:nvSpPr>
      <xdr:spPr>
        <a:xfrm>
          <a:off x="8699500" y="639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2430</xdr:rowOff>
    </xdr:from>
    <xdr:ext cx="378565" cy="259045"/>
    <xdr:sp macro="" textlink="">
      <xdr:nvSpPr>
        <xdr:cNvPr id="300" name="テキスト ボックス 299"/>
        <xdr:cNvSpPr txBox="1"/>
      </xdr:nvSpPr>
      <xdr:spPr>
        <a:xfrm>
          <a:off x="8561017" y="6174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49022</xdr:rowOff>
    </xdr:from>
    <xdr:to>
      <xdr:col>41</xdr:col>
      <xdr:colOff>50800</xdr:colOff>
      <xdr:row>39</xdr:row>
      <xdr:rowOff>24257</xdr:rowOff>
    </xdr:to>
    <xdr:cxnSp macro="">
      <xdr:nvCxnSpPr>
        <xdr:cNvPr id="301" name="直線コネクタ 300"/>
        <xdr:cNvCxnSpPr/>
      </xdr:nvCxnSpPr>
      <xdr:spPr>
        <a:xfrm>
          <a:off x="6972300" y="6564122"/>
          <a:ext cx="889000" cy="14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40132</xdr:rowOff>
    </xdr:from>
    <xdr:to>
      <xdr:col>41</xdr:col>
      <xdr:colOff>101600</xdr:colOff>
      <xdr:row>36</xdr:row>
      <xdr:rowOff>141732</xdr:rowOff>
    </xdr:to>
    <xdr:sp macro="" textlink="">
      <xdr:nvSpPr>
        <xdr:cNvPr id="302" name="フローチャート: 判断 301"/>
        <xdr:cNvSpPr/>
      </xdr:nvSpPr>
      <xdr:spPr>
        <a:xfrm>
          <a:off x="7810500" y="621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158259</xdr:rowOff>
    </xdr:from>
    <xdr:ext cx="469744" cy="259045"/>
    <xdr:sp macro="" textlink="">
      <xdr:nvSpPr>
        <xdr:cNvPr id="303" name="テキスト ボックス 302"/>
        <xdr:cNvSpPr txBox="1"/>
      </xdr:nvSpPr>
      <xdr:spPr>
        <a:xfrm>
          <a:off x="7626428" y="5987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36322</xdr:rowOff>
    </xdr:from>
    <xdr:to>
      <xdr:col>36</xdr:col>
      <xdr:colOff>165100</xdr:colOff>
      <xdr:row>36</xdr:row>
      <xdr:rowOff>137922</xdr:rowOff>
    </xdr:to>
    <xdr:sp macro="" textlink="">
      <xdr:nvSpPr>
        <xdr:cNvPr id="304" name="フローチャート: 判断 303"/>
        <xdr:cNvSpPr/>
      </xdr:nvSpPr>
      <xdr:spPr>
        <a:xfrm>
          <a:off x="6921500" y="620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154449</xdr:rowOff>
    </xdr:from>
    <xdr:ext cx="469744" cy="259045"/>
    <xdr:sp macro="" textlink="">
      <xdr:nvSpPr>
        <xdr:cNvPr id="305" name="テキスト ボックス 304"/>
        <xdr:cNvSpPr txBox="1"/>
      </xdr:nvSpPr>
      <xdr:spPr>
        <a:xfrm>
          <a:off x="6737428"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161671</xdr:rowOff>
    </xdr:from>
    <xdr:to>
      <xdr:col>55</xdr:col>
      <xdr:colOff>50800</xdr:colOff>
      <xdr:row>39</xdr:row>
      <xdr:rowOff>91821</xdr:rowOff>
    </xdr:to>
    <xdr:sp macro="" textlink="">
      <xdr:nvSpPr>
        <xdr:cNvPr id="311" name="楕円 310"/>
        <xdr:cNvSpPr/>
      </xdr:nvSpPr>
      <xdr:spPr>
        <a:xfrm>
          <a:off x="10426700" y="667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76598</xdr:rowOff>
    </xdr:from>
    <xdr:ext cx="249299" cy="259045"/>
    <xdr:sp macro="" textlink="">
      <xdr:nvSpPr>
        <xdr:cNvPr id="312" name="労働費該当値テキスト"/>
        <xdr:cNvSpPr txBox="1"/>
      </xdr:nvSpPr>
      <xdr:spPr>
        <a:xfrm>
          <a:off x="10528300" y="6591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161671</xdr:rowOff>
    </xdr:from>
    <xdr:to>
      <xdr:col>50</xdr:col>
      <xdr:colOff>165100</xdr:colOff>
      <xdr:row>39</xdr:row>
      <xdr:rowOff>91821</xdr:rowOff>
    </xdr:to>
    <xdr:sp macro="" textlink="">
      <xdr:nvSpPr>
        <xdr:cNvPr id="313" name="楕円 312"/>
        <xdr:cNvSpPr/>
      </xdr:nvSpPr>
      <xdr:spPr>
        <a:xfrm>
          <a:off x="9588500" y="667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82948</xdr:rowOff>
    </xdr:from>
    <xdr:ext cx="249299" cy="259045"/>
    <xdr:sp macro="" textlink="">
      <xdr:nvSpPr>
        <xdr:cNvPr id="314" name="テキスト ボックス 313"/>
        <xdr:cNvSpPr txBox="1"/>
      </xdr:nvSpPr>
      <xdr:spPr>
        <a:xfrm>
          <a:off x="9514650" y="67694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162814</xdr:rowOff>
    </xdr:from>
    <xdr:to>
      <xdr:col>46</xdr:col>
      <xdr:colOff>38100</xdr:colOff>
      <xdr:row>39</xdr:row>
      <xdr:rowOff>92964</xdr:rowOff>
    </xdr:to>
    <xdr:sp macro="" textlink="">
      <xdr:nvSpPr>
        <xdr:cNvPr id="315" name="楕円 314"/>
        <xdr:cNvSpPr/>
      </xdr:nvSpPr>
      <xdr:spPr>
        <a:xfrm>
          <a:off x="8699500" y="667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84091</xdr:rowOff>
    </xdr:from>
    <xdr:ext cx="249299" cy="259045"/>
    <xdr:sp macro="" textlink="">
      <xdr:nvSpPr>
        <xdr:cNvPr id="316" name="テキスト ボックス 315"/>
        <xdr:cNvSpPr txBox="1"/>
      </xdr:nvSpPr>
      <xdr:spPr>
        <a:xfrm>
          <a:off x="8625650" y="67706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144907</xdr:rowOff>
    </xdr:from>
    <xdr:to>
      <xdr:col>41</xdr:col>
      <xdr:colOff>101600</xdr:colOff>
      <xdr:row>39</xdr:row>
      <xdr:rowOff>75057</xdr:rowOff>
    </xdr:to>
    <xdr:sp macro="" textlink="">
      <xdr:nvSpPr>
        <xdr:cNvPr id="317" name="楕円 316"/>
        <xdr:cNvSpPr/>
      </xdr:nvSpPr>
      <xdr:spPr>
        <a:xfrm>
          <a:off x="7810500" y="666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66184</xdr:rowOff>
    </xdr:from>
    <xdr:ext cx="313932" cy="259045"/>
    <xdr:sp macro="" textlink="">
      <xdr:nvSpPr>
        <xdr:cNvPr id="318" name="テキスト ボックス 317"/>
        <xdr:cNvSpPr txBox="1"/>
      </xdr:nvSpPr>
      <xdr:spPr>
        <a:xfrm>
          <a:off x="7704333" y="67527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169672</xdr:rowOff>
    </xdr:from>
    <xdr:to>
      <xdr:col>36</xdr:col>
      <xdr:colOff>165100</xdr:colOff>
      <xdr:row>38</xdr:row>
      <xdr:rowOff>99822</xdr:rowOff>
    </xdr:to>
    <xdr:sp macro="" textlink="">
      <xdr:nvSpPr>
        <xdr:cNvPr id="319" name="楕円 318"/>
        <xdr:cNvSpPr/>
      </xdr:nvSpPr>
      <xdr:spPr>
        <a:xfrm>
          <a:off x="6921500" y="651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90949</xdr:rowOff>
    </xdr:from>
    <xdr:ext cx="378565" cy="259045"/>
    <xdr:sp macro="" textlink="">
      <xdr:nvSpPr>
        <xdr:cNvPr id="320" name="テキスト ボックス 319"/>
        <xdr:cNvSpPr txBox="1"/>
      </xdr:nvSpPr>
      <xdr:spPr>
        <a:xfrm>
          <a:off x="6783017" y="6606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108020</xdr:rowOff>
    </xdr:from>
    <xdr:to>
      <xdr:col>54</xdr:col>
      <xdr:colOff>189865</xdr:colOff>
      <xdr:row>59</xdr:row>
      <xdr:rowOff>42678</xdr:rowOff>
    </xdr:to>
    <xdr:cxnSp macro="">
      <xdr:nvCxnSpPr>
        <xdr:cNvPr id="344" name="直線コネクタ 343"/>
        <xdr:cNvCxnSpPr/>
      </xdr:nvCxnSpPr>
      <xdr:spPr>
        <a:xfrm flipV="1">
          <a:off x="10475595" y="8851970"/>
          <a:ext cx="1270" cy="1306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46505</xdr:rowOff>
    </xdr:from>
    <xdr:ext cx="313932" cy="259045"/>
    <xdr:sp macro="" textlink="">
      <xdr:nvSpPr>
        <xdr:cNvPr id="345" name="農林水産業費最小値テキスト"/>
        <xdr:cNvSpPr txBox="1"/>
      </xdr:nvSpPr>
      <xdr:spPr>
        <a:xfrm>
          <a:off x="10528300" y="101620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42678</xdr:rowOff>
    </xdr:from>
    <xdr:to>
      <xdr:col>55</xdr:col>
      <xdr:colOff>88900</xdr:colOff>
      <xdr:row>59</xdr:row>
      <xdr:rowOff>42678</xdr:rowOff>
    </xdr:to>
    <xdr:cxnSp macro="">
      <xdr:nvCxnSpPr>
        <xdr:cNvPr id="346" name="直線コネクタ 345"/>
        <xdr:cNvCxnSpPr/>
      </xdr:nvCxnSpPr>
      <xdr:spPr>
        <a:xfrm>
          <a:off x="10388600" y="1015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54697</xdr:rowOff>
    </xdr:from>
    <xdr:ext cx="534377" cy="259045"/>
    <xdr:sp macro="" textlink="">
      <xdr:nvSpPr>
        <xdr:cNvPr id="347" name="農林水産業費最大値テキスト"/>
        <xdr:cNvSpPr txBox="1"/>
      </xdr:nvSpPr>
      <xdr:spPr>
        <a:xfrm>
          <a:off x="10528300" y="862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68,663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108020</xdr:rowOff>
    </xdr:from>
    <xdr:to>
      <xdr:col>55</xdr:col>
      <xdr:colOff>88900</xdr:colOff>
      <xdr:row>51</xdr:row>
      <xdr:rowOff>108020</xdr:rowOff>
    </xdr:to>
    <xdr:cxnSp macro="">
      <xdr:nvCxnSpPr>
        <xdr:cNvPr id="348" name="直線コネクタ 347"/>
        <xdr:cNvCxnSpPr/>
      </xdr:nvCxnSpPr>
      <xdr:spPr>
        <a:xfrm>
          <a:off x="10388600" y="8851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72530</xdr:rowOff>
    </xdr:from>
    <xdr:to>
      <xdr:col>55</xdr:col>
      <xdr:colOff>0</xdr:colOff>
      <xdr:row>58</xdr:row>
      <xdr:rowOff>76321</xdr:rowOff>
    </xdr:to>
    <xdr:cxnSp macro="">
      <xdr:nvCxnSpPr>
        <xdr:cNvPr id="349" name="直線コネクタ 348"/>
        <xdr:cNvCxnSpPr/>
      </xdr:nvCxnSpPr>
      <xdr:spPr>
        <a:xfrm>
          <a:off x="9639300" y="10016630"/>
          <a:ext cx="838200" cy="3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82669</xdr:rowOff>
    </xdr:from>
    <xdr:ext cx="534377" cy="259045"/>
    <xdr:sp macro="" textlink="">
      <xdr:nvSpPr>
        <xdr:cNvPr id="350" name="農林水産業費平均値テキスト"/>
        <xdr:cNvSpPr txBox="1"/>
      </xdr:nvSpPr>
      <xdr:spPr>
        <a:xfrm>
          <a:off x="10528300" y="9512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59792</xdr:rowOff>
    </xdr:from>
    <xdr:to>
      <xdr:col>55</xdr:col>
      <xdr:colOff>50800</xdr:colOff>
      <xdr:row>56</xdr:row>
      <xdr:rowOff>161392</xdr:rowOff>
    </xdr:to>
    <xdr:sp macro="" textlink="">
      <xdr:nvSpPr>
        <xdr:cNvPr id="351" name="フローチャート: 判断 350"/>
        <xdr:cNvSpPr/>
      </xdr:nvSpPr>
      <xdr:spPr>
        <a:xfrm>
          <a:off x="10426700" y="9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72530</xdr:rowOff>
    </xdr:from>
    <xdr:to>
      <xdr:col>50</xdr:col>
      <xdr:colOff>114300</xdr:colOff>
      <xdr:row>58</xdr:row>
      <xdr:rowOff>78911</xdr:rowOff>
    </xdr:to>
    <xdr:cxnSp macro="">
      <xdr:nvCxnSpPr>
        <xdr:cNvPr id="352" name="直線コネクタ 351"/>
        <xdr:cNvCxnSpPr/>
      </xdr:nvCxnSpPr>
      <xdr:spPr>
        <a:xfrm flipV="1">
          <a:off x="8750300" y="10016630"/>
          <a:ext cx="889000" cy="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36341</xdr:rowOff>
    </xdr:from>
    <xdr:to>
      <xdr:col>50</xdr:col>
      <xdr:colOff>165100</xdr:colOff>
      <xdr:row>56</xdr:row>
      <xdr:rowOff>137941</xdr:rowOff>
    </xdr:to>
    <xdr:sp macro="" textlink="">
      <xdr:nvSpPr>
        <xdr:cNvPr id="353" name="フローチャート: 判断 352"/>
        <xdr:cNvSpPr/>
      </xdr:nvSpPr>
      <xdr:spPr>
        <a:xfrm>
          <a:off x="9588500" y="963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154468</xdr:rowOff>
    </xdr:from>
    <xdr:ext cx="534377" cy="259045"/>
    <xdr:sp macro="" textlink="">
      <xdr:nvSpPr>
        <xdr:cNvPr id="354" name="テキスト ボックス 353"/>
        <xdr:cNvSpPr txBox="1"/>
      </xdr:nvSpPr>
      <xdr:spPr>
        <a:xfrm>
          <a:off x="9372111" y="941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47289</xdr:rowOff>
    </xdr:from>
    <xdr:to>
      <xdr:col>45</xdr:col>
      <xdr:colOff>177800</xdr:colOff>
      <xdr:row>58</xdr:row>
      <xdr:rowOff>78911</xdr:rowOff>
    </xdr:to>
    <xdr:cxnSp macro="">
      <xdr:nvCxnSpPr>
        <xdr:cNvPr id="355" name="直線コネクタ 354"/>
        <xdr:cNvCxnSpPr/>
      </xdr:nvCxnSpPr>
      <xdr:spPr>
        <a:xfrm>
          <a:off x="7861300" y="9991389"/>
          <a:ext cx="889000" cy="3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75336</xdr:rowOff>
    </xdr:from>
    <xdr:to>
      <xdr:col>46</xdr:col>
      <xdr:colOff>38100</xdr:colOff>
      <xdr:row>57</xdr:row>
      <xdr:rowOff>5486</xdr:rowOff>
    </xdr:to>
    <xdr:sp macro="" textlink="">
      <xdr:nvSpPr>
        <xdr:cNvPr id="356" name="フローチャート: 判断 355"/>
        <xdr:cNvSpPr/>
      </xdr:nvSpPr>
      <xdr:spPr>
        <a:xfrm>
          <a:off x="8699500" y="96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22013</xdr:rowOff>
    </xdr:from>
    <xdr:ext cx="534377" cy="259045"/>
    <xdr:sp macro="" textlink="">
      <xdr:nvSpPr>
        <xdr:cNvPr id="357" name="テキスト ボックス 356"/>
        <xdr:cNvSpPr txBox="1"/>
      </xdr:nvSpPr>
      <xdr:spPr>
        <a:xfrm>
          <a:off x="8483111" y="945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47289</xdr:rowOff>
    </xdr:from>
    <xdr:to>
      <xdr:col>41</xdr:col>
      <xdr:colOff>50800</xdr:colOff>
      <xdr:row>58</xdr:row>
      <xdr:rowOff>85789</xdr:rowOff>
    </xdr:to>
    <xdr:cxnSp macro="">
      <xdr:nvCxnSpPr>
        <xdr:cNvPr id="358" name="直線コネクタ 357"/>
        <xdr:cNvCxnSpPr/>
      </xdr:nvCxnSpPr>
      <xdr:spPr>
        <a:xfrm flipV="1">
          <a:off x="6972300" y="9991389"/>
          <a:ext cx="889000" cy="3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138525</xdr:rowOff>
    </xdr:from>
    <xdr:to>
      <xdr:col>41</xdr:col>
      <xdr:colOff>101600</xdr:colOff>
      <xdr:row>56</xdr:row>
      <xdr:rowOff>68675</xdr:rowOff>
    </xdr:to>
    <xdr:sp macro="" textlink="">
      <xdr:nvSpPr>
        <xdr:cNvPr id="359" name="フローチャート: 判断 358"/>
        <xdr:cNvSpPr/>
      </xdr:nvSpPr>
      <xdr:spPr>
        <a:xfrm>
          <a:off x="7810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85202</xdr:rowOff>
    </xdr:from>
    <xdr:ext cx="534377" cy="259045"/>
    <xdr:sp macro="" textlink="">
      <xdr:nvSpPr>
        <xdr:cNvPr id="360" name="テキスト ボックス 359"/>
        <xdr:cNvSpPr txBox="1"/>
      </xdr:nvSpPr>
      <xdr:spPr>
        <a:xfrm>
          <a:off x="7594111" y="93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63906</xdr:rowOff>
    </xdr:from>
    <xdr:to>
      <xdr:col>36</xdr:col>
      <xdr:colOff>165100</xdr:colOff>
      <xdr:row>57</xdr:row>
      <xdr:rowOff>165506</xdr:rowOff>
    </xdr:to>
    <xdr:sp macro="" textlink="">
      <xdr:nvSpPr>
        <xdr:cNvPr id="361" name="フローチャート: 判断 360"/>
        <xdr:cNvSpPr/>
      </xdr:nvSpPr>
      <xdr:spPr>
        <a:xfrm>
          <a:off x="6921500" y="983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10583</xdr:rowOff>
    </xdr:from>
    <xdr:ext cx="534377" cy="259045"/>
    <xdr:sp macro="" textlink="">
      <xdr:nvSpPr>
        <xdr:cNvPr id="362" name="テキスト ボックス 361"/>
        <xdr:cNvSpPr txBox="1"/>
      </xdr:nvSpPr>
      <xdr:spPr>
        <a:xfrm>
          <a:off x="6705111" y="961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25521</xdr:rowOff>
    </xdr:from>
    <xdr:to>
      <xdr:col>55</xdr:col>
      <xdr:colOff>50800</xdr:colOff>
      <xdr:row>58</xdr:row>
      <xdr:rowOff>127121</xdr:rowOff>
    </xdr:to>
    <xdr:sp macro="" textlink="">
      <xdr:nvSpPr>
        <xdr:cNvPr id="368" name="楕円 367"/>
        <xdr:cNvSpPr/>
      </xdr:nvSpPr>
      <xdr:spPr>
        <a:xfrm>
          <a:off x="10426700" y="996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3948</xdr:rowOff>
    </xdr:from>
    <xdr:ext cx="469744" cy="259045"/>
    <xdr:sp macro="" textlink="">
      <xdr:nvSpPr>
        <xdr:cNvPr id="369" name="農林水産業費該当値テキスト"/>
        <xdr:cNvSpPr txBox="1"/>
      </xdr:nvSpPr>
      <xdr:spPr>
        <a:xfrm>
          <a:off x="10528300" y="9948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21730</xdr:rowOff>
    </xdr:from>
    <xdr:to>
      <xdr:col>50</xdr:col>
      <xdr:colOff>165100</xdr:colOff>
      <xdr:row>58</xdr:row>
      <xdr:rowOff>123330</xdr:rowOff>
    </xdr:to>
    <xdr:sp macro="" textlink="">
      <xdr:nvSpPr>
        <xdr:cNvPr id="370" name="楕円 369"/>
        <xdr:cNvSpPr/>
      </xdr:nvSpPr>
      <xdr:spPr>
        <a:xfrm>
          <a:off x="9588500" y="996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114457</xdr:rowOff>
    </xdr:from>
    <xdr:ext cx="469744" cy="259045"/>
    <xdr:sp macro="" textlink="">
      <xdr:nvSpPr>
        <xdr:cNvPr id="371" name="テキスト ボックス 370"/>
        <xdr:cNvSpPr txBox="1"/>
      </xdr:nvSpPr>
      <xdr:spPr>
        <a:xfrm>
          <a:off x="9404428" y="1005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28111</xdr:rowOff>
    </xdr:from>
    <xdr:to>
      <xdr:col>46</xdr:col>
      <xdr:colOff>38100</xdr:colOff>
      <xdr:row>58</xdr:row>
      <xdr:rowOff>129711</xdr:rowOff>
    </xdr:to>
    <xdr:sp macro="" textlink="">
      <xdr:nvSpPr>
        <xdr:cNvPr id="372" name="楕円 371"/>
        <xdr:cNvSpPr/>
      </xdr:nvSpPr>
      <xdr:spPr>
        <a:xfrm>
          <a:off x="8699500" y="997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120838</xdr:rowOff>
    </xdr:from>
    <xdr:ext cx="469744" cy="259045"/>
    <xdr:sp macro="" textlink="">
      <xdr:nvSpPr>
        <xdr:cNvPr id="373" name="テキスト ボックス 372"/>
        <xdr:cNvSpPr txBox="1"/>
      </xdr:nvSpPr>
      <xdr:spPr>
        <a:xfrm>
          <a:off x="8515428" y="10064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167939</xdr:rowOff>
    </xdr:from>
    <xdr:to>
      <xdr:col>41</xdr:col>
      <xdr:colOff>101600</xdr:colOff>
      <xdr:row>58</xdr:row>
      <xdr:rowOff>98089</xdr:rowOff>
    </xdr:to>
    <xdr:sp macro="" textlink="">
      <xdr:nvSpPr>
        <xdr:cNvPr id="374" name="楕円 373"/>
        <xdr:cNvSpPr/>
      </xdr:nvSpPr>
      <xdr:spPr>
        <a:xfrm>
          <a:off x="7810500" y="994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89216</xdr:rowOff>
    </xdr:from>
    <xdr:ext cx="469744" cy="259045"/>
    <xdr:sp macro="" textlink="">
      <xdr:nvSpPr>
        <xdr:cNvPr id="375" name="テキスト ボックス 374"/>
        <xdr:cNvSpPr txBox="1"/>
      </xdr:nvSpPr>
      <xdr:spPr>
        <a:xfrm>
          <a:off x="7626428" y="10033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34989</xdr:rowOff>
    </xdr:from>
    <xdr:to>
      <xdr:col>36</xdr:col>
      <xdr:colOff>165100</xdr:colOff>
      <xdr:row>58</xdr:row>
      <xdr:rowOff>136589</xdr:rowOff>
    </xdr:to>
    <xdr:sp macro="" textlink="">
      <xdr:nvSpPr>
        <xdr:cNvPr id="376" name="楕円 375"/>
        <xdr:cNvSpPr/>
      </xdr:nvSpPr>
      <xdr:spPr>
        <a:xfrm>
          <a:off x="6921500" y="997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127716</xdr:rowOff>
    </xdr:from>
    <xdr:ext cx="469744" cy="259045"/>
    <xdr:sp macro="" textlink="">
      <xdr:nvSpPr>
        <xdr:cNvPr id="377" name="テキスト ボックス 376"/>
        <xdr:cNvSpPr txBox="1"/>
      </xdr:nvSpPr>
      <xdr:spPr>
        <a:xfrm>
          <a:off x="6737428" y="1007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150502</xdr:rowOff>
    </xdr:from>
    <xdr:to>
      <xdr:col>54</xdr:col>
      <xdr:colOff>189865</xdr:colOff>
      <xdr:row>79</xdr:row>
      <xdr:rowOff>29744</xdr:rowOff>
    </xdr:to>
    <xdr:cxnSp macro="">
      <xdr:nvCxnSpPr>
        <xdr:cNvPr id="401" name="直線コネクタ 400"/>
        <xdr:cNvCxnSpPr/>
      </xdr:nvCxnSpPr>
      <xdr:spPr>
        <a:xfrm flipV="1">
          <a:off x="10475595" y="12323452"/>
          <a:ext cx="1270" cy="1250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33571</xdr:rowOff>
    </xdr:from>
    <xdr:ext cx="378565" cy="259045"/>
    <xdr:sp macro="" textlink="">
      <xdr:nvSpPr>
        <xdr:cNvPr id="402" name="商工費最小値テキスト"/>
        <xdr:cNvSpPr txBox="1"/>
      </xdr:nvSpPr>
      <xdr:spPr>
        <a:xfrm>
          <a:off x="10528300" y="13578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29744</xdr:rowOff>
    </xdr:from>
    <xdr:to>
      <xdr:col>55</xdr:col>
      <xdr:colOff>88900</xdr:colOff>
      <xdr:row>79</xdr:row>
      <xdr:rowOff>29744</xdr:rowOff>
    </xdr:to>
    <xdr:cxnSp macro="">
      <xdr:nvCxnSpPr>
        <xdr:cNvPr id="403" name="直線コネクタ 402"/>
        <xdr:cNvCxnSpPr/>
      </xdr:nvCxnSpPr>
      <xdr:spPr>
        <a:xfrm>
          <a:off x="10388600" y="1357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97179</xdr:rowOff>
    </xdr:from>
    <xdr:ext cx="534377" cy="259045"/>
    <xdr:sp macro="" textlink="">
      <xdr:nvSpPr>
        <xdr:cNvPr id="404" name="商工費最大値テキスト"/>
        <xdr:cNvSpPr txBox="1"/>
      </xdr:nvSpPr>
      <xdr:spPr>
        <a:xfrm>
          <a:off x="10528300" y="1209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150502</xdr:rowOff>
    </xdr:from>
    <xdr:to>
      <xdr:col>55</xdr:col>
      <xdr:colOff>88900</xdr:colOff>
      <xdr:row>71</xdr:row>
      <xdr:rowOff>150502</xdr:rowOff>
    </xdr:to>
    <xdr:cxnSp macro="">
      <xdr:nvCxnSpPr>
        <xdr:cNvPr id="405" name="直線コネクタ 404"/>
        <xdr:cNvCxnSpPr/>
      </xdr:nvCxnSpPr>
      <xdr:spPr>
        <a:xfrm>
          <a:off x="10388600" y="1232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60013</xdr:rowOff>
    </xdr:from>
    <xdr:to>
      <xdr:col>55</xdr:col>
      <xdr:colOff>0</xdr:colOff>
      <xdr:row>78</xdr:row>
      <xdr:rowOff>75216</xdr:rowOff>
    </xdr:to>
    <xdr:cxnSp macro="">
      <xdr:nvCxnSpPr>
        <xdr:cNvPr id="406" name="直線コネクタ 405"/>
        <xdr:cNvCxnSpPr/>
      </xdr:nvCxnSpPr>
      <xdr:spPr>
        <a:xfrm flipV="1">
          <a:off x="9639300" y="13433113"/>
          <a:ext cx="838200" cy="15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114921</xdr:rowOff>
    </xdr:from>
    <xdr:ext cx="534377" cy="259045"/>
    <xdr:sp macro="" textlink="">
      <xdr:nvSpPr>
        <xdr:cNvPr id="407" name="商工費平均値テキスト"/>
        <xdr:cNvSpPr txBox="1"/>
      </xdr:nvSpPr>
      <xdr:spPr>
        <a:xfrm>
          <a:off x="10528300" y="13145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92044</xdr:rowOff>
    </xdr:from>
    <xdr:to>
      <xdr:col>55</xdr:col>
      <xdr:colOff>50800</xdr:colOff>
      <xdr:row>78</xdr:row>
      <xdr:rowOff>22194</xdr:rowOff>
    </xdr:to>
    <xdr:sp macro="" textlink="">
      <xdr:nvSpPr>
        <xdr:cNvPr id="408" name="フローチャート: 判断 407"/>
        <xdr:cNvSpPr/>
      </xdr:nvSpPr>
      <xdr:spPr>
        <a:xfrm>
          <a:off x="10426700" y="1329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75216</xdr:rowOff>
    </xdr:from>
    <xdr:to>
      <xdr:col>50</xdr:col>
      <xdr:colOff>114300</xdr:colOff>
      <xdr:row>78</xdr:row>
      <xdr:rowOff>76473</xdr:rowOff>
    </xdr:to>
    <xdr:cxnSp macro="">
      <xdr:nvCxnSpPr>
        <xdr:cNvPr id="409" name="直線コネクタ 408"/>
        <xdr:cNvCxnSpPr/>
      </xdr:nvCxnSpPr>
      <xdr:spPr>
        <a:xfrm flipV="1">
          <a:off x="8750300" y="13448316"/>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84995</xdr:rowOff>
    </xdr:from>
    <xdr:to>
      <xdr:col>50</xdr:col>
      <xdr:colOff>165100</xdr:colOff>
      <xdr:row>78</xdr:row>
      <xdr:rowOff>15145</xdr:rowOff>
    </xdr:to>
    <xdr:sp macro="" textlink="">
      <xdr:nvSpPr>
        <xdr:cNvPr id="410" name="フローチャート: 判断 409"/>
        <xdr:cNvSpPr/>
      </xdr:nvSpPr>
      <xdr:spPr>
        <a:xfrm>
          <a:off x="9588500" y="132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31672</xdr:rowOff>
    </xdr:from>
    <xdr:ext cx="534377" cy="259045"/>
    <xdr:sp macro="" textlink="">
      <xdr:nvSpPr>
        <xdr:cNvPr id="411" name="テキスト ボックス 410"/>
        <xdr:cNvSpPr txBox="1"/>
      </xdr:nvSpPr>
      <xdr:spPr>
        <a:xfrm>
          <a:off x="9372111" y="1306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22561</xdr:rowOff>
    </xdr:from>
    <xdr:to>
      <xdr:col>45</xdr:col>
      <xdr:colOff>177800</xdr:colOff>
      <xdr:row>78</xdr:row>
      <xdr:rowOff>76473</xdr:rowOff>
    </xdr:to>
    <xdr:cxnSp macro="">
      <xdr:nvCxnSpPr>
        <xdr:cNvPr id="412" name="直線コネクタ 411"/>
        <xdr:cNvCxnSpPr/>
      </xdr:nvCxnSpPr>
      <xdr:spPr>
        <a:xfrm>
          <a:off x="7861300" y="13395661"/>
          <a:ext cx="889000" cy="5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95035</xdr:rowOff>
    </xdr:from>
    <xdr:to>
      <xdr:col>46</xdr:col>
      <xdr:colOff>38100</xdr:colOff>
      <xdr:row>78</xdr:row>
      <xdr:rowOff>25185</xdr:rowOff>
    </xdr:to>
    <xdr:sp macro="" textlink="">
      <xdr:nvSpPr>
        <xdr:cNvPr id="413" name="フローチャート: 判断 412"/>
        <xdr:cNvSpPr/>
      </xdr:nvSpPr>
      <xdr:spPr>
        <a:xfrm>
          <a:off x="8699500" y="132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41712</xdr:rowOff>
    </xdr:from>
    <xdr:ext cx="534377" cy="259045"/>
    <xdr:sp macro="" textlink="">
      <xdr:nvSpPr>
        <xdr:cNvPr id="414" name="テキスト ボックス 413"/>
        <xdr:cNvSpPr txBox="1"/>
      </xdr:nvSpPr>
      <xdr:spPr>
        <a:xfrm>
          <a:off x="8483111" y="1307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22561</xdr:rowOff>
    </xdr:from>
    <xdr:to>
      <xdr:col>41</xdr:col>
      <xdr:colOff>50800</xdr:colOff>
      <xdr:row>78</xdr:row>
      <xdr:rowOff>96208</xdr:rowOff>
    </xdr:to>
    <xdr:cxnSp macro="">
      <xdr:nvCxnSpPr>
        <xdr:cNvPr id="415" name="直線コネクタ 414"/>
        <xdr:cNvCxnSpPr/>
      </xdr:nvCxnSpPr>
      <xdr:spPr>
        <a:xfrm flipV="1">
          <a:off x="6972300" y="13395661"/>
          <a:ext cx="889000" cy="7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74288</xdr:rowOff>
    </xdr:from>
    <xdr:to>
      <xdr:col>41</xdr:col>
      <xdr:colOff>101600</xdr:colOff>
      <xdr:row>78</xdr:row>
      <xdr:rowOff>4438</xdr:rowOff>
    </xdr:to>
    <xdr:sp macro="" textlink="">
      <xdr:nvSpPr>
        <xdr:cNvPr id="416" name="フローチャート: 判断 415"/>
        <xdr:cNvSpPr/>
      </xdr:nvSpPr>
      <xdr:spPr>
        <a:xfrm>
          <a:off x="7810500" y="1327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20965</xdr:rowOff>
    </xdr:from>
    <xdr:ext cx="534377" cy="259045"/>
    <xdr:sp macro="" textlink="">
      <xdr:nvSpPr>
        <xdr:cNvPr id="417" name="テキスト ボックス 416"/>
        <xdr:cNvSpPr txBox="1"/>
      </xdr:nvSpPr>
      <xdr:spPr>
        <a:xfrm>
          <a:off x="7594111" y="1305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164471</xdr:rowOff>
    </xdr:from>
    <xdr:to>
      <xdr:col>36</xdr:col>
      <xdr:colOff>165100</xdr:colOff>
      <xdr:row>78</xdr:row>
      <xdr:rowOff>94621</xdr:rowOff>
    </xdr:to>
    <xdr:sp macro="" textlink="">
      <xdr:nvSpPr>
        <xdr:cNvPr id="418" name="フローチャート: 判断 417"/>
        <xdr:cNvSpPr/>
      </xdr:nvSpPr>
      <xdr:spPr>
        <a:xfrm>
          <a:off x="6921500" y="13366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111148</xdr:rowOff>
    </xdr:from>
    <xdr:ext cx="469744" cy="259045"/>
    <xdr:sp macro="" textlink="">
      <xdr:nvSpPr>
        <xdr:cNvPr id="419" name="テキスト ボックス 418"/>
        <xdr:cNvSpPr txBox="1"/>
      </xdr:nvSpPr>
      <xdr:spPr>
        <a:xfrm>
          <a:off x="6737428" y="13141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9213</xdr:rowOff>
    </xdr:from>
    <xdr:to>
      <xdr:col>55</xdr:col>
      <xdr:colOff>50800</xdr:colOff>
      <xdr:row>78</xdr:row>
      <xdr:rowOff>110813</xdr:rowOff>
    </xdr:to>
    <xdr:sp macro="" textlink="">
      <xdr:nvSpPr>
        <xdr:cNvPr id="425" name="楕円 424"/>
        <xdr:cNvSpPr/>
      </xdr:nvSpPr>
      <xdr:spPr>
        <a:xfrm>
          <a:off x="10426700" y="1338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159090</xdr:rowOff>
    </xdr:from>
    <xdr:ext cx="469744" cy="259045"/>
    <xdr:sp macro="" textlink="">
      <xdr:nvSpPr>
        <xdr:cNvPr id="426" name="商工費該当値テキスト"/>
        <xdr:cNvSpPr txBox="1"/>
      </xdr:nvSpPr>
      <xdr:spPr>
        <a:xfrm>
          <a:off x="10528300" y="13360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24416</xdr:rowOff>
    </xdr:from>
    <xdr:to>
      <xdr:col>50</xdr:col>
      <xdr:colOff>165100</xdr:colOff>
      <xdr:row>78</xdr:row>
      <xdr:rowOff>126016</xdr:rowOff>
    </xdr:to>
    <xdr:sp macro="" textlink="">
      <xdr:nvSpPr>
        <xdr:cNvPr id="427" name="楕円 426"/>
        <xdr:cNvSpPr/>
      </xdr:nvSpPr>
      <xdr:spPr>
        <a:xfrm>
          <a:off x="9588500" y="1339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117143</xdr:rowOff>
    </xdr:from>
    <xdr:ext cx="469744" cy="259045"/>
    <xdr:sp macro="" textlink="">
      <xdr:nvSpPr>
        <xdr:cNvPr id="428" name="テキスト ボックス 427"/>
        <xdr:cNvSpPr txBox="1"/>
      </xdr:nvSpPr>
      <xdr:spPr>
        <a:xfrm>
          <a:off x="9404428" y="1349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25673</xdr:rowOff>
    </xdr:from>
    <xdr:to>
      <xdr:col>46</xdr:col>
      <xdr:colOff>38100</xdr:colOff>
      <xdr:row>78</xdr:row>
      <xdr:rowOff>127273</xdr:rowOff>
    </xdr:to>
    <xdr:sp macro="" textlink="">
      <xdr:nvSpPr>
        <xdr:cNvPr id="429" name="楕円 428"/>
        <xdr:cNvSpPr/>
      </xdr:nvSpPr>
      <xdr:spPr>
        <a:xfrm>
          <a:off x="8699500" y="1339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118400</xdr:rowOff>
    </xdr:from>
    <xdr:ext cx="469744" cy="259045"/>
    <xdr:sp macro="" textlink="">
      <xdr:nvSpPr>
        <xdr:cNvPr id="430" name="テキスト ボックス 429"/>
        <xdr:cNvSpPr txBox="1"/>
      </xdr:nvSpPr>
      <xdr:spPr>
        <a:xfrm>
          <a:off x="8515428" y="13491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143211</xdr:rowOff>
    </xdr:from>
    <xdr:to>
      <xdr:col>41</xdr:col>
      <xdr:colOff>101600</xdr:colOff>
      <xdr:row>78</xdr:row>
      <xdr:rowOff>73361</xdr:rowOff>
    </xdr:to>
    <xdr:sp macro="" textlink="">
      <xdr:nvSpPr>
        <xdr:cNvPr id="431" name="楕円 430"/>
        <xdr:cNvSpPr/>
      </xdr:nvSpPr>
      <xdr:spPr>
        <a:xfrm>
          <a:off x="7810500" y="1334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64488</xdr:rowOff>
    </xdr:from>
    <xdr:ext cx="534377" cy="259045"/>
    <xdr:sp macro="" textlink="">
      <xdr:nvSpPr>
        <xdr:cNvPr id="432" name="テキスト ボックス 431"/>
        <xdr:cNvSpPr txBox="1"/>
      </xdr:nvSpPr>
      <xdr:spPr>
        <a:xfrm>
          <a:off x="7594111" y="1343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45408</xdr:rowOff>
    </xdr:from>
    <xdr:to>
      <xdr:col>36</xdr:col>
      <xdr:colOff>165100</xdr:colOff>
      <xdr:row>78</xdr:row>
      <xdr:rowOff>147008</xdr:rowOff>
    </xdr:to>
    <xdr:sp macro="" textlink="">
      <xdr:nvSpPr>
        <xdr:cNvPr id="433" name="楕円 432"/>
        <xdr:cNvSpPr/>
      </xdr:nvSpPr>
      <xdr:spPr>
        <a:xfrm>
          <a:off x="6921500" y="1341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138135</xdr:rowOff>
    </xdr:from>
    <xdr:ext cx="469744" cy="259045"/>
    <xdr:sp macro="" textlink="">
      <xdr:nvSpPr>
        <xdr:cNvPr id="434" name="テキスト ボックス 433"/>
        <xdr:cNvSpPr txBox="1"/>
      </xdr:nvSpPr>
      <xdr:spPr>
        <a:xfrm>
          <a:off x="6737428" y="13511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65063</xdr:rowOff>
    </xdr:from>
    <xdr:to>
      <xdr:col>54</xdr:col>
      <xdr:colOff>189865</xdr:colOff>
      <xdr:row>98</xdr:row>
      <xdr:rowOff>26885</xdr:rowOff>
    </xdr:to>
    <xdr:cxnSp macro="">
      <xdr:nvCxnSpPr>
        <xdr:cNvPr id="458" name="直線コネクタ 457"/>
        <xdr:cNvCxnSpPr/>
      </xdr:nvCxnSpPr>
      <xdr:spPr>
        <a:xfrm flipV="1">
          <a:off x="10475595" y="15495563"/>
          <a:ext cx="1270" cy="1333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30712</xdr:rowOff>
    </xdr:from>
    <xdr:ext cx="534377" cy="259045"/>
    <xdr:sp macro="" textlink="">
      <xdr:nvSpPr>
        <xdr:cNvPr id="459" name="土木費最小値テキスト"/>
        <xdr:cNvSpPr txBox="1"/>
      </xdr:nvSpPr>
      <xdr:spPr>
        <a:xfrm>
          <a:off x="10528300" y="1683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26885</xdr:rowOff>
    </xdr:from>
    <xdr:to>
      <xdr:col>55</xdr:col>
      <xdr:colOff>88900</xdr:colOff>
      <xdr:row>98</xdr:row>
      <xdr:rowOff>26885</xdr:rowOff>
    </xdr:to>
    <xdr:cxnSp macro="">
      <xdr:nvCxnSpPr>
        <xdr:cNvPr id="460" name="直線コネクタ 459"/>
        <xdr:cNvCxnSpPr/>
      </xdr:nvCxnSpPr>
      <xdr:spPr>
        <a:xfrm>
          <a:off x="10388600" y="1682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11740</xdr:rowOff>
    </xdr:from>
    <xdr:ext cx="599010" cy="259045"/>
    <xdr:sp macro="" textlink="">
      <xdr:nvSpPr>
        <xdr:cNvPr id="461" name="土木費最大値テキスト"/>
        <xdr:cNvSpPr txBox="1"/>
      </xdr:nvSpPr>
      <xdr:spPr>
        <a:xfrm>
          <a:off x="10528300" y="15270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65063</xdr:rowOff>
    </xdr:from>
    <xdr:to>
      <xdr:col>55</xdr:col>
      <xdr:colOff>88900</xdr:colOff>
      <xdr:row>90</xdr:row>
      <xdr:rowOff>65063</xdr:rowOff>
    </xdr:to>
    <xdr:cxnSp macro="">
      <xdr:nvCxnSpPr>
        <xdr:cNvPr id="462" name="直線コネクタ 461"/>
        <xdr:cNvCxnSpPr/>
      </xdr:nvCxnSpPr>
      <xdr:spPr>
        <a:xfrm>
          <a:off x="10388600" y="1549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103290</xdr:rowOff>
    </xdr:from>
    <xdr:to>
      <xdr:col>55</xdr:col>
      <xdr:colOff>0</xdr:colOff>
      <xdr:row>97</xdr:row>
      <xdr:rowOff>105817</xdr:rowOff>
    </xdr:to>
    <xdr:cxnSp macro="">
      <xdr:nvCxnSpPr>
        <xdr:cNvPr id="463" name="直線コネクタ 462"/>
        <xdr:cNvCxnSpPr/>
      </xdr:nvCxnSpPr>
      <xdr:spPr>
        <a:xfrm flipV="1">
          <a:off x="9639300" y="16733940"/>
          <a:ext cx="838200" cy="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84090</xdr:rowOff>
    </xdr:from>
    <xdr:ext cx="534377" cy="259045"/>
    <xdr:sp macro="" textlink="">
      <xdr:nvSpPr>
        <xdr:cNvPr id="464" name="土木費平均値テキスト"/>
        <xdr:cNvSpPr txBox="1"/>
      </xdr:nvSpPr>
      <xdr:spPr>
        <a:xfrm>
          <a:off x="10528300" y="16200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61213</xdr:rowOff>
    </xdr:from>
    <xdr:to>
      <xdr:col>55</xdr:col>
      <xdr:colOff>50800</xdr:colOff>
      <xdr:row>95</xdr:row>
      <xdr:rowOff>162813</xdr:rowOff>
    </xdr:to>
    <xdr:sp macro="" textlink="">
      <xdr:nvSpPr>
        <xdr:cNvPr id="465" name="フローチャート: 判断 464"/>
        <xdr:cNvSpPr/>
      </xdr:nvSpPr>
      <xdr:spPr>
        <a:xfrm>
          <a:off x="10426700" y="16348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69875</xdr:rowOff>
    </xdr:from>
    <xdr:to>
      <xdr:col>50</xdr:col>
      <xdr:colOff>114300</xdr:colOff>
      <xdr:row>97</xdr:row>
      <xdr:rowOff>105817</xdr:rowOff>
    </xdr:to>
    <xdr:cxnSp macro="">
      <xdr:nvCxnSpPr>
        <xdr:cNvPr id="466" name="直線コネクタ 465"/>
        <xdr:cNvCxnSpPr/>
      </xdr:nvCxnSpPr>
      <xdr:spPr>
        <a:xfrm>
          <a:off x="8750300" y="16700525"/>
          <a:ext cx="889000" cy="3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43701</xdr:rowOff>
    </xdr:from>
    <xdr:to>
      <xdr:col>50</xdr:col>
      <xdr:colOff>165100</xdr:colOff>
      <xdr:row>95</xdr:row>
      <xdr:rowOff>145301</xdr:rowOff>
    </xdr:to>
    <xdr:sp macro="" textlink="">
      <xdr:nvSpPr>
        <xdr:cNvPr id="467" name="フローチャート: 判断 466"/>
        <xdr:cNvSpPr/>
      </xdr:nvSpPr>
      <xdr:spPr>
        <a:xfrm>
          <a:off x="9588500" y="1633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161828</xdr:rowOff>
    </xdr:from>
    <xdr:ext cx="534377" cy="259045"/>
    <xdr:sp macro="" textlink="">
      <xdr:nvSpPr>
        <xdr:cNvPr id="468" name="テキスト ボックス 467"/>
        <xdr:cNvSpPr txBox="1"/>
      </xdr:nvSpPr>
      <xdr:spPr>
        <a:xfrm>
          <a:off x="9372111" y="1610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69875</xdr:rowOff>
    </xdr:from>
    <xdr:to>
      <xdr:col>45</xdr:col>
      <xdr:colOff>177800</xdr:colOff>
      <xdr:row>97</xdr:row>
      <xdr:rowOff>70256</xdr:rowOff>
    </xdr:to>
    <xdr:cxnSp macro="">
      <xdr:nvCxnSpPr>
        <xdr:cNvPr id="469" name="直線コネクタ 468"/>
        <xdr:cNvCxnSpPr/>
      </xdr:nvCxnSpPr>
      <xdr:spPr>
        <a:xfrm flipV="1">
          <a:off x="7861300" y="16700525"/>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62433</xdr:rowOff>
    </xdr:from>
    <xdr:to>
      <xdr:col>46</xdr:col>
      <xdr:colOff>38100</xdr:colOff>
      <xdr:row>95</xdr:row>
      <xdr:rowOff>164033</xdr:rowOff>
    </xdr:to>
    <xdr:sp macro="" textlink="">
      <xdr:nvSpPr>
        <xdr:cNvPr id="470" name="フローチャート: 判断 469"/>
        <xdr:cNvSpPr/>
      </xdr:nvSpPr>
      <xdr:spPr>
        <a:xfrm>
          <a:off x="8699500" y="1635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9110</xdr:rowOff>
    </xdr:from>
    <xdr:ext cx="534377" cy="259045"/>
    <xdr:sp macro="" textlink="">
      <xdr:nvSpPr>
        <xdr:cNvPr id="471" name="テキスト ボックス 470"/>
        <xdr:cNvSpPr txBox="1"/>
      </xdr:nvSpPr>
      <xdr:spPr>
        <a:xfrm>
          <a:off x="8483111" y="16125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70256</xdr:rowOff>
    </xdr:from>
    <xdr:to>
      <xdr:col>41</xdr:col>
      <xdr:colOff>50800</xdr:colOff>
      <xdr:row>97</xdr:row>
      <xdr:rowOff>116509</xdr:rowOff>
    </xdr:to>
    <xdr:cxnSp macro="">
      <xdr:nvCxnSpPr>
        <xdr:cNvPr id="472" name="直線コネクタ 471"/>
        <xdr:cNvCxnSpPr/>
      </xdr:nvCxnSpPr>
      <xdr:spPr>
        <a:xfrm flipV="1">
          <a:off x="6972300" y="16700906"/>
          <a:ext cx="889000" cy="46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67170</xdr:rowOff>
    </xdr:from>
    <xdr:to>
      <xdr:col>41</xdr:col>
      <xdr:colOff>101600</xdr:colOff>
      <xdr:row>94</xdr:row>
      <xdr:rowOff>168770</xdr:rowOff>
    </xdr:to>
    <xdr:sp macro="" textlink="">
      <xdr:nvSpPr>
        <xdr:cNvPr id="473" name="フローチャート: 判断 472"/>
        <xdr:cNvSpPr/>
      </xdr:nvSpPr>
      <xdr:spPr>
        <a:xfrm>
          <a:off x="7810500" y="1618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13847</xdr:rowOff>
    </xdr:from>
    <xdr:ext cx="534377" cy="259045"/>
    <xdr:sp macro="" textlink="">
      <xdr:nvSpPr>
        <xdr:cNvPr id="474" name="テキスト ボックス 473"/>
        <xdr:cNvSpPr txBox="1"/>
      </xdr:nvSpPr>
      <xdr:spPr>
        <a:xfrm>
          <a:off x="7594111" y="1595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82753</xdr:rowOff>
    </xdr:from>
    <xdr:to>
      <xdr:col>36</xdr:col>
      <xdr:colOff>165100</xdr:colOff>
      <xdr:row>96</xdr:row>
      <xdr:rowOff>12903</xdr:rowOff>
    </xdr:to>
    <xdr:sp macro="" textlink="">
      <xdr:nvSpPr>
        <xdr:cNvPr id="475" name="フローチャート: 判断 474"/>
        <xdr:cNvSpPr/>
      </xdr:nvSpPr>
      <xdr:spPr>
        <a:xfrm>
          <a:off x="6921500" y="1637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29430</xdr:rowOff>
    </xdr:from>
    <xdr:ext cx="534377" cy="259045"/>
    <xdr:sp macro="" textlink="">
      <xdr:nvSpPr>
        <xdr:cNvPr id="476" name="テキスト ボックス 475"/>
        <xdr:cNvSpPr txBox="1"/>
      </xdr:nvSpPr>
      <xdr:spPr>
        <a:xfrm>
          <a:off x="6705111" y="1614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52490</xdr:rowOff>
    </xdr:from>
    <xdr:to>
      <xdr:col>55</xdr:col>
      <xdr:colOff>50800</xdr:colOff>
      <xdr:row>97</xdr:row>
      <xdr:rowOff>154090</xdr:rowOff>
    </xdr:to>
    <xdr:sp macro="" textlink="">
      <xdr:nvSpPr>
        <xdr:cNvPr id="482" name="楕円 481"/>
        <xdr:cNvSpPr/>
      </xdr:nvSpPr>
      <xdr:spPr>
        <a:xfrm>
          <a:off x="10426700" y="166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138867</xdr:rowOff>
    </xdr:from>
    <xdr:ext cx="534377" cy="259045"/>
    <xdr:sp macro="" textlink="">
      <xdr:nvSpPr>
        <xdr:cNvPr id="483" name="土木費該当値テキスト"/>
        <xdr:cNvSpPr txBox="1"/>
      </xdr:nvSpPr>
      <xdr:spPr>
        <a:xfrm>
          <a:off x="10528300" y="1659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55017</xdr:rowOff>
    </xdr:from>
    <xdr:to>
      <xdr:col>50</xdr:col>
      <xdr:colOff>165100</xdr:colOff>
      <xdr:row>97</xdr:row>
      <xdr:rowOff>156617</xdr:rowOff>
    </xdr:to>
    <xdr:sp macro="" textlink="">
      <xdr:nvSpPr>
        <xdr:cNvPr id="484" name="楕円 483"/>
        <xdr:cNvSpPr/>
      </xdr:nvSpPr>
      <xdr:spPr>
        <a:xfrm>
          <a:off x="9588500" y="1668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147744</xdr:rowOff>
    </xdr:from>
    <xdr:ext cx="534377" cy="259045"/>
    <xdr:sp macro="" textlink="">
      <xdr:nvSpPr>
        <xdr:cNvPr id="485" name="テキスト ボックス 484"/>
        <xdr:cNvSpPr txBox="1"/>
      </xdr:nvSpPr>
      <xdr:spPr>
        <a:xfrm>
          <a:off x="9372111" y="1677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19075</xdr:rowOff>
    </xdr:from>
    <xdr:to>
      <xdr:col>46</xdr:col>
      <xdr:colOff>38100</xdr:colOff>
      <xdr:row>97</xdr:row>
      <xdr:rowOff>120675</xdr:rowOff>
    </xdr:to>
    <xdr:sp macro="" textlink="">
      <xdr:nvSpPr>
        <xdr:cNvPr id="486" name="楕円 485"/>
        <xdr:cNvSpPr/>
      </xdr:nvSpPr>
      <xdr:spPr>
        <a:xfrm>
          <a:off x="8699500" y="1664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111802</xdr:rowOff>
    </xdr:from>
    <xdr:ext cx="534377" cy="259045"/>
    <xdr:sp macro="" textlink="">
      <xdr:nvSpPr>
        <xdr:cNvPr id="487" name="テキスト ボックス 486"/>
        <xdr:cNvSpPr txBox="1"/>
      </xdr:nvSpPr>
      <xdr:spPr>
        <a:xfrm>
          <a:off x="8483111" y="1674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19456</xdr:rowOff>
    </xdr:from>
    <xdr:to>
      <xdr:col>41</xdr:col>
      <xdr:colOff>101600</xdr:colOff>
      <xdr:row>97</xdr:row>
      <xdr:rowOff>121056</xdr:rowOff>
    </xdr:to>
    <xdr:sp macro="" textlink="">
      <xdr:nvSpPr>
        <xdr:cNvPr id="488" name="楕円 487"/>
        <xdr:cNvSpPr/>
      </xdr:nvSpPr>
      <xdr:spPr>
        <a:xfrm>
          <a:off x="7810500" y="1665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112183</xdr:rowOff>
    </xdr:from>
    <xdr:ext cx="534377" cy="259045"/>
    <xdr:sp macro="" textlink="">
      <xdr:nvSpPr>
        <xdr:cNvPr id="489" name="テキスト ボックス 488"/>
        <xdr:cNvSpPr txBox="1"/>
      </xdr:nvSpPr>
      <xdr:spPr>
        <a:xfrm>
          <a:off x="7594111" y="1674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65709</xdr:rowOff>
    </xdr:from>
    <xdr:to>
      <xdr:col>36</xdr:col>
      <xdr:colOff>165100</xdr:colOff>
      <xdr:row>97</xdr:row>
      <xdr:rowOff>167309</xdr:rowOff>
    </xdr:to>
    <xdr:sp macro="" textlink="">
      <xdr:nvSpPr>
        <xdr:cNvPr id="490" name="楕円 489"/>
        <xdr:cNvSpPr/>
      </xdr:nvSpPr>
      <xdr:spPr>
        <a:xfrm>
          <a:off x="6921500" y="1669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158436</xdr:rowOff>
    </xdr:from>
    <xdr:ext cx="534377" cy="259045"/>
    <xdr:sp macro="" textlink="">
      <xdr:nvSpPr>
        <xdr:cNvPr id="491" name="テキスト ボックス 490"/>
        <xdr:cNvSpPr txBox="1"/>
      </xdr:nvSpPr>
      <xdr:spPr>
        <a:xfrm>
          <a:off x="6705111" y="1678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4" name="テキスト ボックス 503"/>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156845</xdr:rowOff>
    </xdr:from>
    <xdr:to>
      <xdr:col>85</xdr:col>
      <xdr:colOff>126364</xdr:colOff>
      <xdr:row>39</xdr:row>
      <xdr:rowOff>117373</xdr:rowOff>
    </xdr:to>
    <xdr:cxnSp macro="">
      <xdr:nvCxnSpPr>
        <xdr:cNvPr id="516" name="直線コネクタ 515"/>
        <xdr:cNvCxnSpPr/>
      </xdr:nvCxnSpPr>
      <xdr:spPr>
        <a:xfrm flipV="1">
          <a:off x="16317595" y="5643245"/>
          <a:ext cx="1269" cy="1160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121200</xdr:rowOff>
    </xdr:from>
    <xdr:ext cx="469744" cy="259045"/>
    <xdr:sp macro="" textlink="">
      <xdr:nvSpPr>
        <xdr:cNvPr id="517" name="消防費最小値テキスト"/>
        <xdr:cNvSpPr txBox="1"/>
      </xdr:nvSpPr>
      <xdr:spPr>
        <a:xfrm>
          <a:off x="16370300" y="680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117373</xdr:rowOff>
    </xdr:from>
    <xdr:to>
      <xdr:col>86</xdr:col>
      <xdr:colOff>25400</xdr:colOff>
      <xdr:row>39</xdr:row>
      <xdr:rowOff>117373</xdr:rowOff>
    </xdr:to>
    <xdr:cxnSp macro="">
      <xdr:nvCxnSpPr>
        <xdr:cNvPr id="518" name="直線コネクタ 517"/>
        <xdr:cNvCxnSpPr/>
      </xdr:nvCxnSpPr>
      <xdr:spPr>
        <a:xfrm>
          <a:off x="16230600" y="680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103522</xdr:rowOff>
    </xdr:from>
    <xdr:ext cx="534377" cy="259045"/>
    <xdr:sp macro="" textlink="">
      <xdr:nvSpPr>
        <xdr:cNvPr id="519" name="消防費最大値テキスト"/>
        <xdr:cNvSpPr txBox="1"/>
      </xdr:nvSpPr>
      <xdr:spPr>
        <a:xfrm>
          <a:off x="16370300" y="5418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38,550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156845</xdr:rowOff>
    </xdr:from>
    <xdr:to>
      <xdr:col>86</xdr:col>
      <xdr:colOff>25400</xdr:colOff>
      <xdr:row>32</xdr:row>
      <xdr:rowOff>156845</xdr:rowOff>
    </xdr:to>
    <xdr:cxnSp macro="">
      <xdr:nvCxnSpPr>
        <xdr:cNvPr id="520" name="直線コネクタ 519"/>
        <xdr:cNvCxnSpPr/>
      </xdr:nvCxnSpPr>
      <xdr:spPr>
        <a:xfrm>
          <a:off x="16230600" y="564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106325</xdr:rowOff>
    </xdr:from>
    <xdr:to>
      <xdr:col>85</xdr:col>
      <xdr:colOff>127000</xdr:colOff>
      <xdr:row>35</xdr:row>
      <xdr:rowOff>152121</xdr:rowOff>
    </xdr:to>
    <xdr:cxnSp macro="">
      <xdr:nvCxnSpPr>
        <xdr:cNvPr id="521" name="直線コネクタ 520"/>
        <xdr:cNvCxnSpPr/>
      </xdr:nvCxnSpPr>
      <xdr:spPr>
        <a:xfrm flipV="1">
          <a:off x="15481300" y="6107075"/>
          <a:ext cx="838200" cy="4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143070</xdr:rowOff>
    </xdr:from>
    <xdr:ext cx="534377" cy="259045"/>
    <xdr:sp macro="" textlink="">
      <xdr:nvSpPr>
        <xdr:cNvPr id="522" name="消防費平均値テキスト"/>
        <xdr:cNvSpPr txBox="1"/>
      </xdr:nvSpPr>
      <xdr:spPr>
        <a:xfrm>
          <a:off x="16370300" y="63152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164643</xdr:rowOff>
    </xdr:from>
    <xdr:to>
      <xdr:col>85</xdr:col>
      <xdr:colOff>177800</xdr:colOff>
      <xdr:row>37</xdr:row>
      <xdr:rowOff>94793</xdr:rowOff>
    </xdr:to>
    <xdr:sp macro="" textlink="">
      <xdr:nvSpPr>
        <xdr:cNvPr id="523" name="フローチャート: 判断 522"/>
        <xdr:cNvSpPr/>
      </xdr:nvSpPr>
      <xdr:spPr>
        <a:xfrm>
          <a:off x="16268700" y="6336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152121</xdr:rowOff>
    </xdr:from>
    <xdr:to>
      <xdr:col>81</xdr:col>
      <xdr:colOff>50800</xdr:colOff>
      <xdr:row>36</xdr:row>
      <xdr:rowOff>1892</xdr:rowOff>
    </xdr:to>
    <xdr:cxnSp macro="">
      <xdr:nvCxnSpPr>
        <xdr:cNvPr id="524" name="直線コネクタ 523"/>
        <xdr:cNvCxnSpPr/>
      </xdr:nvCxnSpPr>
      <xdr:spPr>
        <a:xfrm flipV="1">
          <a:off x="14592300" y="6152871"/>
          <a:ext cx="889000" cy="2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2908</xdr:rowOff>
    </xdr:from>
    <xdr:to>
      <xdr:col>81</xdr:col>
      <xdr:colOff>101600</xdr:colOff>
      <xdr:row>37</xdr:row>
      <xdr:rowOff>104508</xdr:rowOff>
    </xdr:to>
    <xdr:sp macro="" textlink="">
      <xdr:nvSpPr>
        <xdr:cNvPr id="525" name="フローチャート: 判断 524"/>
        <xdr:cNvSpPr/>
      </xdr:nvSpPr>
      <xdr:spPr>
        <a:xfrm>
          <a:off x="15430500" y="63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95635</xdr:rowOff>
    </xdr:from>
    <xdr:ext cx="534377" cy="259045"/>
    <xdr:sp macro="" textlink="">
      <xdr:nvSpPr>
        <xdr:cNvPr id="526" name="テキスト ボックス 525"/>
        <xdr:cNvSpPr txBox="1"/>
      </xdr:nvSpPr>
      <xdr:spPr>
        <a:xfrm>
          <a:off x="15214111" y="643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114745</xdr:rowOff>
    </xdr:from>
    <xdr:to>
      <xdr:col>76</xdr:col>
      <xdr:colOff>114300</xdr:colOff>
      <xdr:row>36</xdr:row>
      <xdr:rowOff>1892</xdr:rowOff>
    </xdr:to>
    <xdr:cxnSp macro="">
      <xdr:nvCxnSpPr>
        <xdr:cNvPr id="527" name="直線コネクタ 526"/>
        <xdr:cNvCxnSpPr/>
      </xdr:nvCxnSpPr>
      <xdr:spPr>
        <a:xfrm>
          <a:off x="13703300" y="5429695"/>
          <a:ext cx="889000" cy="744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16472</xdr:rowOff>
    </xdr:from>
    <xdr:to>
      <xdr:col>76</xdr:col>
      <xdr:colOff>165100</xdr:colOff>
      <xdr:row>37</xdr:row>
      <xdr:rowOff>118072</xdr:rowOff>
    </xdr:to>
    <xdr:sp macro="" textlink="">
      <xdr:nvSpPr>
        <xdr:cNvPr id="528" name="フローチャート: 判断 527"/>
        <xdr:cNvSpPr/>
      </xdr:nvSpPr>
      <xdr:spPr>
        <a:xfrm>
          <a:off x="14541500" y="6360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109199</xdr:rowOff>
    </xdr:from>
    <xdr:ext cx="534377" cy="259045"/>
    <xdr:sp macro="" textlink="">
      <xdr:nvSpPr>
        <xdr:cNvPr id="529" name="テキスト ボックス 528"/>
        <xdr:cNvSpPr txBox="1"/>
      </xdr:nvSpPr>
      <xdr:spPr>
        <a:xfrm>
          <a:off x="14325111" y="645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114745</xdr:rowOff>
    </xdr:from>
    <xdr:to>
      <xdr:col>71</xdr:col>
      <xdr:colOff>177800</xdr:colOff>
      <xdr:row>35</xdr:row>
      <xdr:rowOff>70548</xdr:rowOff>
    </xdr:to>
    <xdr:cxnSp macro="">
      <xdr:nvCxnSpPr>
        <xdr:cNvPr id="530" name="直線コネクタ 529"/>
        <xdr:cNvCxnSpPr/>
      </xdr:nvCxnSpPr>
      <xdr:spPr>
        <a:xfrm flipV="1">
          <a:off x="12814300" y="5429695"/>
          <a:ext cx="889000" cy="64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128448</xdr:rowOff>
    </xdr:from>
    <xdr:to>
      <xdr:col>72</xdr:col>
      <xdr:colOff>38100</xdr:colOff>
      <xdr:row>37</xdr:row>
      <xdr:rowOff>58598</xdr:rowOff>
    </xdr:to>
    <xdr:sp macro="" textlink="">
      <xdr:nvSpPr>
        <xdr:cNvPr id="531" name="フローチャート: 判断 530"/>
        <xdr:cNvSpPr/>
      </xdr:nvSpPr>
      <xdr:spPr>
        <a:xfrm>
          <a:off x="13652500" y="6300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49725</xdr:rowOff>
    </xdr:from>
    <xdr:ext cx="534377" cy="259045"/>
    <xdr:sp macro="" textlink="">
      <xdr:nvSpPr>
        <xdr:cNvPr id="532" name="テキスト ボックス 531"/>
        <xdr:cNvSpPr txBox="1"/>
      </xdr:nvSpPr>
      <xdr:spPr>
        <a:xfrm>
          <a:off x="13436111" y="639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60020</xdr:rowOff>
    </xdr:from>
    <xdr:to>
      <xdr:col>67</xdr:col>
      <xdr:colOff>101600</xdr:colOff>
      <xdr:row>37</xdr:row>
      <xdr:rowOff>161620</xdr:rowOff>
    </xdr:to>
    <xdr:sp macro="" textlink="">
      <xdr:nvSpPr>
        <xdr:cNvPr id="533" name="フローチャート: 判断 532"/>
        <xdr:cNvSpPr/>
      </xdr:nvSpPr>
      <xdr:spPr>
        <a:xfrm>
          <a:off x="12763500" y="640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152747</xdr:rowOff>
    </xdr:from>
    <xdr:ext cx="534377" cy="259045"/>
    <xdr:sp macro="" textlink="">
      <xdr:nvSpPr>
        <xdr:cNvPr id="534" name="テキスト ボックス 533"/>
        <xdr:cNvSpPr txBox="1"/>
      </xdr:nvSpPr>
      <xdr:spPr>
        <a:xfrm>
          <a:off x="12547111" y="649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55525</xdr:rowOff>
    </xdr:from>
    <xdr:to>
      <xdr:col>85</xdr:col>
      <xdr:colOff>177800</xdr:colOff>
      <xdr:row>35</xdr:row>
      <xdr:rowOff>157125</xdr:rowOff>
    </xdr:to>
    <xdr:sp macro="" textlink="">
      <xdr:nvSpPr>
        <xdr:cNvPr id="540" name="楕円 539"/>
        <xdr:cNvSpPr/>
      </xdr:nvSpPr>
      <xdr:spPr>
        <a:xfrm>
          <a:off x="16268700" y="605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78402</xdr:rowOff>
    </xdr:from>
    <xdr:ext cx="534377" cy="259045"/>
    <xdr:sp macro="" textlink="">
      <xdr:nvSpPr>
        <xdr:cNvPr id="541" name="消防費該当値テキスト"/>
        <xdr:cNvSpPr txBox="1"/>
      </xdr:nvSpPr>
      <xdr:spPr>
        <a:xfrm>
          <a:off x="16370300" y="590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101321</xdr:rowOff>
    </xdr:from>
    <xdr:to>
      <xdr:col>81</xdr:col>
      <xdr:colOff>101600</xdr:colOff>
      <xdr:row>36</xdr:row>
      <xdr:rowOff>31471</xdr:rowOff>
    </xdr:to>
    <xdr:sp macro="" textlink="">
      <xdr:nvSpPr>
        <xdr:cNvPr id="542" name="楕円 541"/>
        <xdr:cNvSpPr/>
      </xdr:nvSpPr>
      <xdr:spPr>
        <a:xfrm>
          <a:off x="15430500" y="610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47998</xdr:rowOff>
    </xdr:from>
    <xdr:ext cx="534377" cy="259045"/>
    <xdr:sp macro="" textlink="">
      <xdr:nvSpPr>
        <xdr:cNvPr id="543" name="テキスト ボックス 542"/>
        <xdr:cNvSpPr txBox="1"/>
      </xdr:nvSpPr>
      <xdr:spPr>
        <a:xfrm>
          <a:off x="15214111" y="587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122542</xdr:rowOff>
    </xdr:from>
    <xdr:to>
      <xdr:col>76</xdr:col>
      <xdr:colOff>165100</xdr:colOff>
      <xdr:row>36</xdr:row>
      <xdr:rowOff>52692</xdr:rowOff>
    </xdr:to>
    <xdr:sp macro="" textlink="">
      <xdr:nvSpPr>
        <xdr:cNvPr id="544" name="楕円 543"/>
        <xdr:cNvSpPr/>
      </xdr:nvSpPr>
      <xdr:spPr>
        <a:xfrm>
          <a:off x="14541500" y="612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69219</xdr:rowOff>
    </xdr:from>
    <xdr:ext cx="534377" cy="259045"/>
    <xdr:sp macro="" textlink="">
      <xdr:nvSpPr>
        <xdr:cNvPr id="545" name="テキスト ボックス 544"/>
        <xdr:cNvSpPr txBox="1"/>
      </xdr:nvSpPr>
      <xdr:spPr>
        <a:xfrm>
          <a:off x="14325111" y="589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63945</xdr:rowOff>
    </xdr:from>
    <xdr:to>
      <xdr:col>72</xdr:col>
      <xdr:colOff>38100</xdr:colOff>
      <xdr:row>31</xdr:row>
      <xdr:rowOff>165545</xdr:rowOff>
    </xdr:to>
    <xdr:sp macro="" textlink="">
      <xdr:nvSpPr>
        <xdr:cNvPr id="546" name="楕円 545"/>
        <xdr:cNvSpPr/>
      </xdr:nvSpPr>
      <xdr:spPr>
        <a:xfrm>
          <a:off x="13652500" y="537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10622</xdr:rowOff>
    </xdr:from>
    <xdr:ext cx="534377" cy="259045"/>
    <xdr:sp macro="" textlink="">
      <xdr:nvSpPr>
        <xdr:cNvPr id="547" name="テキスト ボックス 546"/>
        <xdr:cNvSpPr txBox="1"/>
      </xdr:nvSpPr>
      <xdr:spPr>
        <a:xfrm>
          <a:off x="13436111" y="515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19748</xdr:rowOff>
    </xdr:from>
    <xdr:to>
      <xdr:col>67</xdr:col>
      <xdr:colOff>101600</xdr:colOff>
      <xdr:row>35</xdr:row>
      <xdr:rowOff>121348</xdr:rowOff>
    </xdr:to>
    <xdr:sp macro="" textlink="">
      <xdr:nvSpPr>
        <xdr:cNvPr id="548" name="楕円 547"/>
        <xdr:cNvSpPr/>
      </xdr:nvSpPr>
      <xdr:spPr>
        <a:xfrm>
          <a:off x="12763500" y="602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137875</xdr:rowOff>
    </xdr:from>
    <xdr:ext cx="534377" cy="259045"/>
    <xdr:sp macro="" textlink="">
      <xdr:nvSpPr>
        <xdr:cNvPr id="549" name="テキスト ボックス 548"/>
        <xdr:cNvSpPr txBox="1"/>
      </xdr:nvSpPr>
      <xdr:spPr>
        <a:xfrm>
          <a:off x="12547111" y="579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134214</xdr:rowOff>
    </xdr:from>
    <xdr:to>
      <xdr:col>85</xdr:col>
      <xdr:colOff>126364</xdr:colOff>
      <xdr:row>58</xdr:row>
      <xdr:rowOff>99181</xdr:rowOff>
    </xdr:to>
    <xdr:cxnSp macro="">
      <xdr:nvCxnSpPr>
        <xdr:cNvPr id="574" name="直線コネクタ 573"/>
        <xdr:cNvCxnSpPr/>
      </xdr:nvCxnSpPr>
      <xdr:spPr>
        <a:xfrm flipV="1">
          <a:off x="16317595" y="8706714"/>
          <a:ext cx="1269" cy="1336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103008</xdr:rowOff>
    </xdr:from>
    <xdr:ext cx="534377" cy="259045"/>
    <xdr:sp macro="" textlink="">
      <xdr:nvSpPr>
        <xdr:cNvPr id="575" name="教育費最小値テキスト"/>
        <xdr:cNvSpPr txBox="1"/>
      </xdr:nvSpPr>
      <xdr:spPr>
        <a:xfrm>
          <a:off x="16370300" y="1004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99181</xdr:rowOff>
    </xdr:from>
    <xdr:to>
      <xdr:col>86</xdr:col>
      <xdr:colOff>25400</xdr:colOff>
      <xdr:row>58</xdr:row>
      <xdr:rowOff>99181</xdr:rowOff>
    </xdr:to>
    <xdr:cxnSp macro="">
      <xdr:nvCxnSpPr>
        <xdr:cNvPr id="576" name="直線コネクタ 575"/>
        <xdr:cNvCxnSpPr/>
      </xdr:nvCxnSpPr>
      <xdr:spPr>
        <a:xfrm>
          <a:off x="16230600" y="10043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80891</xdr:rowOff>
    </xdr:from>
    <xdr:ext cx="534377" cy="259045"/>
    <xdr:sp macro="" textlink="">
      <xdr:nvSpPr>
        <xdr:cNvPr id="577" name="教育費最大値テキスト"/>
        <xdr:cNvSpPr txBox="1"/>
      </xdr:nvSpPr>
      <xdr:spPr>
        <a:xfrm>
          <a:off x="16370300" y="848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134214</xdr:rowOff>
    </xdr:from>
    <xdr:to>
      <xdr:col>86</xdr:col>
      <xdr:colOff>25400</xdr:colOff>
      <xdr:row>50</xdr:row>
      <xdr:rowOff>134214</xdr:rowOff>
    </xdr:to>
    <xdr:cxnSp macro="">
      <xdr:nvCxnSpPr>
        <xdr:cNvPr id="578" name="直線コネクタ 577"/>
        <xdr:cNvCxnSpPr/>
      </xdr:nvCxnSpPr>
      <xdr:spPr>
        <a:xfrm>
          <a:off x="16230600" y="8706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34506</xdr:rowOff>
    </xdr:from>
    <xdr:to>
      <xdr:col>85</xdr:col>
      <xdr:colOff>127000</xdr:colOff>
      <xdr:row>54</xdr:row>
      <xdr:rowOff>150368</xdr:rowOff>
    </xdr:to>
    <xdr:cxnSp macro="">
      <xdr:nvCxnSpPr>
        <xdr:cNvPr id="579" name="直線コネクタ 578"/>
        <xdr:cNvCxnSpPr/>
      </xdr:nvCxnSpPr>
      <xdr:spPr>
        <a:xfrm>
          <a:off x="15481300" y="8607006"/>
          <a:ext cx="838200" cy="801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56431</xdr:rowOff>
    </xdr:from>
    <xdr:ext cx="534377" cy="259045"/>
    <xdr:sp macro="" textlink="">
      <xdr:nvSpPr>
        <xdr:cNvPr id="580" name="教育費平均値テキスト"/>
        <xdr:cNvSpPr txBox="1"/>
      </xdr:nvSpPr>
      <xdr:spPr>
        <a:xfrm>
          <a:off x="16370300" y="9486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78004</xdr:rowOff>
    </xdr:from>
    <xdr:to>
      <xdr:col>85</xdr:col>
      <xdr:colOff>177800</xdr:colOff>
      <xdr:row>56</xdr:row>
      <xdr:rowOff>8154</xdr:rowOff>
    </xdr:to>
    <xdr:sp macro="" textlink="">
      <xdr:nvSpPr>
        <xdr:cNvPr id="581" name="フローチャート: 判断 580"/>
        <xdr:cNvSpPr/>
      </xdr:nvSpPr>
      <xdr:spPr>
        <a:xfrm>
          <a:off x="16268700" y="9507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34506</xdr:rowOff>
    </xdr:from>
    <xdr:to>
      <xdr:col>81</xdr:col>
      <xdr:colOff>50800</xdr:colOff>
      <xdr:row>54</xdr:row>
      <xdr:rowOff>126936</xdr:rowOff>
    </xdr:to>
    <xdr:cxnSp macro="">
      <xdr:nvCxnSpPr>
        <xdr:cNvPr id="582" name="直線コネクタ 581"/>
        <xdr:cNvCxnSpPr/>
      </xdr:nvCxnSpPr>
      <xdr:spPr>
        <a:xfrm flipV="1">
          <a:off x="14592300" y="8607006"/>
          <a:ext cx="889000" cy="77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51905</xdr:rowOff>
    </xdr:from>
    <xdr:to>
      <xdr:col>81</xdr:col>
      <xdr:colOff>101600</xdr:colOff>
      <xdr:row>55</xdr:row>
      <xdr:rowOff>153505</xdr:rowOff>
    </xdr:to>
    <xdr:sp macro="" textlink="">
      <xdr:nvSpPr>
        <xdr:cNvPr id="583" name="フローチャート: 判断 582"/>
        <xdr:cNvSpPr/>
      </xdr:nvSpPr>
      <xdr:spPr>
        <a:xfrm>
          <a:off x="15430500" y="9481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144632</xdr:rowOff>
    </xdr:from>
    <xdr:ext cx="534377" cy="259045"/>
    <xdr:sp macro="" textlink="">
      <xdr:nvSpPr>
        <xdr:cNvPr id="584" name="テキスト ボックス 583"/>
        <xdr:cNvSpPr txBox="1"/>
      </xdr:nvSpPr>
      <xdr:spPr>
        <a:xfrm>
          <a:off x="15214111" y="957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126936</xdr:rowOff>
    </xdr:from>
    <xdr:to>
      <xdr:col>76</xdr:col>
      <xdr:colOff>114300</xdr:colOff>
      <xdr:row>56</xdr:row>
      <xdr:rowOff>92322</xdr:rowOff>
    </xdr:to>
    <xdr:cxnSp macro="">
      <xdr:nvCxnSpPr>
        <xdr:cNvPr id="585" name="直線コネクタ 584"/>
        <xdr:cNvCxnSpPr/>
      </xdr:nvCxnSpPr>
      <xdr:spPr>
        <a:xfrm flipV="1">
          <a:off x="13703300" y="9385236"/>
          <a:ext cx="889000" cy="308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121704</xdr:rowOff>
    </xdr:from>
    <xdr:to>
      <xdr:col>76</xdr:col>
      <xdr:colOff>165100</xdr:colOff>
      <xdr:row>56</xdr:row>
      <xdr:rowOff>51854</xdr:rowOff>
    </xdr:to>
    <xdr:sp macro="" textlink="">
      <xdr:nvSpPr>
        <xdr:cNvPr id="586" name="フローチャート: 判断 585"/>
        <xdr:cNvSpPr/>
      </xdr:nvSpPr>
      <xdr:spPr>
        <a:xfrm>
          <a:off x="14541500" y="955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42981</xdr:rowOff>
    </xdr:from>
    <xdr:ext cx="534377" cy="259045"/>
    <xdr:sp macro="" textlink="">
      <xdr:nvSpPr>
        <xdr:cNvPr id="587" name="テキスト ボックス 586"/>
        <xdr:cNvSpPr txBox="1"/>
      </xdr:nvSpPr>
      <xdr:spPr>
        <a:xfrm>
          <a:off x="14325111" y="964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65405</xdr:rowOff>
    </xdr:from>
    <xdr:to>
      <xdr:col>71</xdr:col>
      <xdr:colOff>177800</xdr:colOff>
      <xdr:row>56</xdr:row>
      <xdr:rowOff>92322</xdr:rowOff>
    </xdr:to>
    <xdr:cxnSp macro="">
      <xdr:nvCxnSpPr>
        <xdr:cNvPr id="588" name="直線コネクタ 587"/>
        <xdr:cNvCxnSpPr/>
      </xdr:nvCxnSpPr>
      <xdr:spPr>
        <a:xfrm>
          <a:off x="12814300" y="9666605"/>
          <a:ext cx="889000" cy="2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89433</xdr:rowOff>
    </xdr:from>
    <xdr:to>
      <xdr:col>72</xdr:col>
      <xdr:colOff>38100</xdr:colOff>
      <xdr:row>56</xdr:row>
      <xdr:rowOff>19583</xdr:rowOff>
    </xdr:to>
    <xdr:sp macro="" textlink="">
      <xdr:nvSpPr>
        <xdr:cNvPr id="589" name="フローチャート: 判断 588"/>
        <xdr:cNvSpPr/>
      </xdr:nvSpPr>
      <xdr:spPr>
        <a:xfrm>
          <a:off x="136525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36110</xdr:rowOff>
    </xdr:from>
    <xdr:ext cx="534377" cy="259045"/>
    <xdr:sp macro="" textlink="">
      <xdr:nvSpPr>
        <xdr:cNvPr id="590" name="テキスト ボックス 589"/>
        <xdr:cNvSpPr txBox="1"/>
      </xdr:nvSpPr>
      <xdr:spPr>
        <a:xfrm>
          <a:off x="13436111" y="929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3690</xdr:rowOff>
    </xdr:from>
    <xdr:to>
      <xdr:col>67</xdr:col>
      <xdr:colOff>101600</xdr:colOff>
      <xdr:row>56</xdr:row>
      <xdr:rowOff>105290</xdr:rowOff>
    </xdr:to>
    <xdr:sp macro="" textlink="">
      <xdr:nvSpPr>
        <xdr:cNvPr id="591" name="フローチャート: 判断 590"/>
        <xdr:cNvSpPr/>
      </xdr:nvSpPr>
      <xdr:spPr>
        <a:xfrm>
          <a:off x="12763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121817</xdr:rowOff>
    </xdr:from>
    <xdr:ext cx="534377" cy="259045"/>
    <xdr:sp macro="" textlink="">
      <xdr:nvSpPr>
        <xdr:cNvPr id="592" name="テキスト ボックス 591"/>
        <xdr:cNvSpPr txBox="1"/>
      </xdr:nvSpPr>
      <xdr:spPr>
        <a:xfrm>
          <a:off x="12547111" y="93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99568</xdr:rowOff>
    </xdr:from>
    <xdr:to>
      <xdr:col>85</xdr:col>
      <xdr:colOff>177800</xdr:colOff>
      <xdr:row>55</xdr:row>
      <xdr:rowOff>29718</xdr:rowOff>
    </xdr:to>
    <xdr:sp macro="" textlink="">
      <xdr:nvSpPr>
        <xdr:cNvPr id="598" name="楕円 597"/>
        <xdr:cNvSpPr/>
      </xdr:nvSpPr>
      <xdr:spPr>
        <a:xfrm>
          <a:off x="16268700" y="935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122445</xdr:rowOff>
    </xdr:from>
    <xdr:ext cx="534377" cy="259045"/>
    <xdr:sp macro="" textlink="">
      <xdr:nvSpPr>
        <xdr:cNvPr id="599" name="教育費該当値テキスト"/>
        <xdr:cNvSpPr txBox="1"/>
      </xdr:nvSpPr>
      <xdr:spPr>
        <a:xfrm>
          <a:off x="16370300" y="9209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49</xdr:row>
      <xdr:rowOff>155156</xdr:rowOff>
    </xdr:from>
    <xdr:to>
      <xdr:col>81</xdr:col>
      <xdr:colOff>101600</xdr:colOff>
      <xdr:row>50</xdr:row>
      <xdr:rowOff>85306</xdr:rowOff>
    </xdr:to>
    <xdr:sp macro="" textlink="">
      <xdr:nvSpPr>
        <xdr:cNvPr id="600" name="楕円 599"/>
        <xdr:cNvSpPr/>
      </xdr:nvSpPr>
      <xdr:spPr>
        <a:xfrm>
          <a:off x="15430500" y="855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48</xdr:row>
      <xdr:rowOff>101833</xdr:rowOff>
    </xdr:from>
    <xdr:ext cx="599010" cy="259045"/>
    <xdr:sp macro="" textlink="">
      <xdr:nvSpPr>
        <xdr:cNvPr id="601" name="テキスト ボックス 600"/>
        <xdr:cNvSpPr txBox="1"/>
      </xdr:nvSpPr>
      <xdr:spPr>
        <a:xfrm>
          <a:off x="15181795" y="833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76136</xdr:rowOff>
    </xdr:from>
    <xdr:to>
      <xdr:col>76</xdr:col>
      <xdr:colOff>165100</xdr:colOff>
      <xdr:row>55</xdr:row>
      <xdr:rowOff>6286</xdr:rowOff>
    </xdr:to>
    <xdr:sp macro="" textlink="">
      <xdr:nvSpPr>
        <xdr:cNvPr id="602" name="楕円 601"/>
        <xdr:cNvSpPr/>
      </xdr:nvSpPr>
      <xdr:spPr>
        <a:xfrm>
          <a:off x="14541500" y="933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22813</xdr:rowOff>
    </xdr:from>
    <xdr:ext cx="534377" cy="259045"/>
    <xdr:sp macro="" textlink="">
      <xdr:nvSpPr>
        <xdr:cNvPr id="603" name="テキスト ボックス 602"/>
        <xdr:cNvSpPr txBox="1"/>
      </xdr:nvSpPr>
      <xdr:spPr>
        <a:xfrm>
          <a:off x="14325111" y="910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41522</xdr:rowOff>
    </xdr:from>
    <xdr:to>
      <xdr:col>72</xdr:col>
      <xdr:colOff>38100</xdr:colOff>
      <xdr:row>56</xdr:row>
      <xdr:rowOff>143122</xdr:rowOff>
    </xdr:to>
    <xdr:sp macro="" textlink="">
      <xdr:nvSpPr>
        <xdr:cNvPr id="604" name="楕円 603"/>
        <xdr:cNvSpPr/>
      </xdr:nvSpPr>
      <xdr:spPr>
        <a:xfrm>
          <a:off x="13652500" y="964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134249</xdr:rowOff>
    </xdr:from>
    <xdr:ext cx="534377" cy="259045"/>
    <xdr:sp macro="" textlink="">
      <xdr:nvSpPr>
        <xdr:cNvPr id="605" name="テキスト ボックス 604"/>
        <xdr:cNvSpPr txBox="1"/>
      </xdr:nvSpPr>
      <xdr:spPr>
        <a:xfrm>
          <a:off x="13436111" y="973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14605</xdr:rowOff>
    </xdr:from>
    <xdr:to>
      <xdr:col>67</xdr:col>
      <xdr:colOff>101600</xdr:colOff>
      <xdr:row>56</xdr:row>
      <xdr:rowOff>116205</xdr:rowOff>
    </xdr:to>
    <xdr:sp macro="" textlink="">
      <xdr:nvSpPr>
        <xdr:cNvPr id="606" name="楕円 605"/>
        <xdr:cNvSpPr/>
      </xdr:nvSpPr>
      <xdr:spPr>
        <a:xfrm>
          <a:off x="12763500" y="961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107332</xdr:rowOff>
    </xdr:from>
    <xdr:ext cx="534377" cy="259045"/>
    <xdr:sp macro="" textlink="">
      <xdr:nvSpPr>
        <xdr:cNvPr id="607" name="テキスト ボックス 606"/>
        <xdr:cNvSpPr txBox="1"/>
      </xdr:nvSpPr>
      <xdr:spPr>
        <a:xfrm>
          <a:off x="12547111" y="970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1" name="テキスト ボックス 620"/>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3" name="テキスト ボックス 62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5" name="テキスト ボックス 62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123927</xdr:rowOff>
    </xdr:from>
    <xdr:to>
      <xdr:col>85</xdr:col>
      <xdr:colOff>126364</xdr:colOff>
      <xdr:row>78</xdr:row>
      <xdr:rowOff>139700</xdr:rowOff>
    </xdr:to>
    <xdr:cxnSp macro="">
      <xdr:nvCxnSpPr>
        <xdr:cNvPr id="629" name="直線コネクタ 628"/>
        <xdr:cNvCxnSpPr/>
      </xdr:nvCxnSpPr>
      <xdr:spPr>
        <a:xfrm flipV="1">
          <a:off x="16317595" y="12125427"/>
          <a:ext cx="1269" cy="138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0"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70604</xdr:rowOff>
    </xdr:from>
    <xdr:ext cx="599010" cy="259045"/>
    <xdr:sp macro="" textlink="">
      <xdr:nvSpPr>
        <xdr:cNvPr id="632" name="災害復旧費最大値テキスト"/>
        <xdr:cNvSpPr txBox="1"/>
      </xdr:nvSpPr>
      <xdr:spPr>
        <a:xfrm>
          <a:off x="16370300" y="1190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151,725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123927</xdr:rowOff>
    </xdr:from>
    <xdr:to>
      <xdr:col>86</xdr:col>
      <xdr:colOff>25400</xdr:colOff>
      <xdr:row>70</xdr:row>
      <xdr:rowOff>123927</xdr:rowOff>
    </xdr:to>
    <xdr:cxnSp macro="">
      <xdr:nvCxnSpPr>
        <xdr:cNvPr id="633" name="直線コネクタ 632"/>
        <xdr:cNvCxnSpPr/>
      </xdr:nvCxnSpPr>
      <xdr:spPr>
        <a:xfrm>
          <a:off x="16230600" y="12125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138877</xdr:rowOff>
    </xdr:from>
    <xdr:to>
      <xdr:col>85</xdr:col>
      <xdr:colOff>127000</xdr:colOff>
      <xdr:row>78</xdr:row>
      <xdr:rowOff>139050</xdr:rowOff>
    </xdr:to>
    <xdr:cxnSp macro="">
      <xdr:nvCxnSpPr>
        <xdr:cNvPr id="634" name="直線コネクタ 633"/>
        <xdr:cNvCxnSpPr/>
      </xdr:nvCxnSpPr>
      <xdr:spPr>
        <a:xfrm>
          <a:off x="15481300" y="13511977"/>
          <a:ext cx="838200" cy="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57937</xdr:rowOff>
    </xdr:from>
    <xdr:ext cx="469744" cy="259045"/>
    <xdr:sp macro="" textlink="">
      <xdr:nvSpPr>
        <xdr:cNvPr id="635" name="災害復旧費平均値テキスト"/>
        <xdr:cNvSpPr txBox="1"/>
      </xdr:nvSpPr>
      <xdr:spPr>
        <a:xfrm>
          <a:off x="16370300" y="132595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35060</xdr:rowOff>
    </xdr:from>
    <xdr:to>
      <xdr:col>85</xdr:col>
      <xdr:colOff>177800</xdr:colOff>
      <xdr:row>78</xdr:row>
      <xdr:rowOff>136660</xdr:rowOff>
    </xdr:to>
    <xdr:sp macro="" textlink="">
      <xdr:nvSpPr>
        <xdr:cNvPr id="636" name="フローチャート: 判断 635"/>
        <xdr:cNvSpPr/>
      </xdr:nvSpPr>
      <xdr:spPr>
        <a:xfrm>
          <a:off x="16268700" y="134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137697</xdr:rowOff>
    </xdr:from>
    <xdr:to>
      <xdr:col>81</xdr:col>
      <xdr:colOff>50800</xdr:colOff>
      <xdr:row>78</xdr:row>
      <xdr:rowOff>138877</xdr:rowOff>
    </xdr:to>
    <xdr:cxnSp macro="">
      <xdr:nvCxnSpPr>
        <xdr:cNvPr id="637" name="直線コネクタ 636"/>
        <xdr:cNvCxnSpPr/>
      </xdr:nvCxnSpPr>
      <xdr:spPr>
        <a:xfrm>
          <a:off x="14592300" y="13510797"/>
          <a:ext cx="889000" cy="1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55167</xdr:rowOff>
    </xdr:from>
    <xdr:to>
      <xdr:col>81</xdr:col>
      <xdr:colOff>101600</xdr:colOff>
      <xdr:row>78</xdr:row>
      <xdr:rowOff>156767</xdr:rowOff>
    </xdr:to>
    <xdr:sp macro="" textlink="">
      <xdr:nvSpPr>
        <xdr:cNvPr id="638" name="フローチャート: 判断 637"/>
        <xdr:cNvSpPr/>
      </xdr:nvSpPr>
      <xdr:spPr>
        <a:xfrm>
          <a:off x="15430500" y="13428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1844</xdr:rowOff>
    </xdr:from>
    <xdr:ext cx="469744" cy="259045"/>
    <xdr:sp macro="" textlink="">
      <xdr:nvSpPr>
        <xdr:cNvPr id="639" name="テキスト ボックス 638"/>
        <xdr:cNvSpPr txBox="1"/>
      </xdr:nvSpPr>
      <xdr:spPr>
        <a:xfrm>
          <a:off x="15246428" y="13203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137697</xdr:rowOff>
    </xdr:from>
    <xdr:to>
      <xdr:col>76</xdr:col>
      <xdr:colOff>114300</xdr:colOff>
      <xdr:row>78</xdr:row>
      <xdr:rowOff>139041</xdr:rowOff>
    </xdr:to>
    <xdr:cxnSp macro="">
      <xdr:nvCxnSpPr>
        <xdr:cNvPr id="640" name="直線コネクタ 639"/>
        <xdr:cNvCxnSpPr/>
      </xdr:nvCxnSpPr>
      <xdr:spPr>
        <a:xfrm flipV="1">
          <a:off x="13703300" y="13510797"/>
          <a:ext cx="889000" cy="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65821</xdr:rowOff>
    </xdr:from>
    <xdr:to>
      <xdr:col>76</xdr:col>
      <xdr:colOff>165100</xdr:colOff>
      <xdr:row>78</xdr:row>
      <xdr:rowOff>167421</xdr:rowOff>
    </xdr:to>
    <xdr:sp macro="" textlink="">
      <xdr:nvSpPr>
        <xdr:cNvPr id="641" name="フローチャート: 判断 640"/>
        <xdr:cNvSpPr/>
      </xdr:nvSpPr>
      <xdr:spPr>
        <a:xfrm>
          <a:off x="14541500" y="13438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12498</xdr:rowOff>
    </xdr:from>
    <xdr:ext cx="469744" cy="259045"/>
    <xdr:sp macro="" textlink="">
      <xdr:nvSpPr>
        <xdr:cNvPr id="642" name="テキスト ボックス 641"/>
        <xdr:cNvSpPr txBox="1"/>
      </xdr:nvSpPr>
      <xdr:spPr>
        <a:xfrm>
          <a:off x="14357428" y="13214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139041</xdr:rowOff>
    </xdr:from>
    <xdr:to>
      <xdr:col>71</xdr:col>
      <xdr:colOff>177800</xdr:colOff>
      <xdr:row>78</xdr:row>
      <xdr:rowOff>139116</xdr:rowOff>
    </xdr:to>
    <xdr:cxnSp macro="">
      <xdr:nvCxnSpPr>
        <xdr:cNvPr id="643" name="直線コネクタ 642"/>
        <xdr:cNvCxnSpPr/>
      </xdr:nvCxnSpPr>
      <xdr:spPr>
        <a:xfrm flipV="1">
          <a:off x="12814300" y="13512141"/>
          <a:ext cx="889000" cy="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32609</xdr:rowOff>
    </xdr:from>
    <xdr:to>
      <xdr:col>72</xdr:col>
      <xdr:colOff>38100</xdr:colOff>
      <xdr:row>78</xdr:row>
      <xdr:rowOff>134209</xdr:rowOff>
    </xdr:to>
    <xdr:sp macro="" textlink="">
      <xdr:nvSpPr>
        <xdr:cNvPr id="644" name="フローチャート: 判断 643"/>
        <xdr:cNvSpPr/>
      </xdr:nvSpPr>
      <xdr:spPr>
        <a:xfrm>
          <a:off x="13652500" y="1340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150736</xdr:rowOff>
    </xdr:from>
    <xdr:ext cx="469744" cy="259045"/>
    <xdr:sp macro="" textlink="">
      <xdr:nvSpPr>
        <xdr:cNvPr id="645" name="テキスト ボックス 644"/>
        <xdr:cNvSpPr txBox="1"/>
      </xdr:nvSpPr>
      <xdr:spPr>
        <a:xfrm>
          <a:off x="13468428" y="13180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53284</xdr:rowOff>
    </xdr:from>
    <xdr:to>
      <xdr:col>67</xdr:col>
      <xdr:colOff>101600</xdr:colOff>
      <xdr:row>78</xdr:row>
      <xdr:rowOff>154884</xdr:rowOff>
    </xdr:to>
    <xdr:sp macro="" textlink="">
      <xdr:nvSpPr>
        <xdr:cNvPr id="646" name="フローチャート: 判断 645"/>
        <xdr:cNvSpPr/>
      </xdr:nvSpPr>
      <xdr:spPr>
        <a:xfrm>
          <a:off x="12763500" y="13426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171411</xdr:rowOff>
    </xdr:from>
    <xdr:ext cx="469744" cy="259045"/>
    <xdr:sp macro="" textlink="">
      <xdr:nvSpPr>
        <xdr:cNvPr id="647" name="テキスト ボックス 646"/>
        <xdr:cNvSpPr txBox="1"/>
      </xdr:nvSpPr>
      <xdr:spPr>
        <a:xfrm>
          <a:off x="12579428" y="13201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88250</xdr:rowOff>
    </xdr:from>
    <xdr:to>
      <xdr:col>85</xdr:col>
      <xdr:colOff>177800</xdr:colOff>
      <xdr:row>79</xdr:row>
      <xdr:rowOff>18400</xdr:rowOff>
    </xdr:to>
    <xdr:sp macro="" textlink="">
      <xdr:nvSpPr>
        <xdr:cNvPr id="653" name="楕円 652"/>
        <xdr:cNvSpPr/>
      </xdr:nvSpPr>
      <xdr:spPr>
        <a:xfrm>
          <a:off x="16268700" y="1346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13486</xdr:rowOff>
    </xdr:from>
    <xdr:ext cx="313932" cy="259045"/>
    <xdr:sp macro="" textlink="">
      <xdr:nvSpPr>
        <xdr:cNvPr id="654" name="災害復旧費該当値テキスト"/>
        <xdr:cNvSpPr txBox="1"/>
      </xdr:nvSpPr>
      <xdr:spPr>
        <a:xfrm>
          <a:off x="16370300" y="1338658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88077</xdr:rowOff>
    </xdr:from>
    <xdr:to>
      <xdr:col>81</xdr:col>
      <xdr:colOff>101600</xdr:colOff>
      <xdr:row>79</xdr:row>
      <xdr:rowOff>18227</xdr:rowOff>
    </xdr:to>
    <xdr:sp macro="" textlink="">
      <xdr:nvSpPr>
        <xdr:cNvPr id="655" name="楕円 654"/>
        <xdr:cNvSpPr/>
      </xdr:nvSpPr>
      <xdr:spPr>
        <a:xfrm>
          <a:off x="15430500" y="1346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9354</xdr:rowOff>
    </xdr:from>
    <xdr:ext cx="313932" cy="259045"/>
    <xdr:sp macro="" textlink="">
      <xdr:nvSpPr>
        <xdr:cNvPr id="656" name="テキスト ボックス 655"/>
        <xdr:cNvSpPr txBox="1"/>
      </xdr:nvSpPr>
      <xdr:spPr>
        <a:xfrm>
          <a:off x="15324333" y="135539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86897</xdr:rowOff>
    </xdr:from>
    <xdr:to>
      <xdr:col>76</xdr:col>
      <xdr:colOff>165100</xdr:colOff>
      <xdr:row>79</xdr:row>
      <xdr:rowOff>17047</xdr:rowOff>
    </xdr:to>
    <xdr:sp macro="" textlink="">
      <xdr:nvSpPr>
        <xdr:cNvPr id="657" name="楕円 656"/>
        <xdr:cNvSpPr/>
      </xdr:nvSpPr>
      <xdr:spPr>
        <a:xfrm>
          <a:off x="14541500" y="1345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8174</xdr:rowOff>
    </xdr:from>
    <xdr:ext cx="378565" cy="259045"/>
    <xdr:sp macro="" textlink="">
      <xdr:nvSpPr>
        <xdr:cNvPr id="658" name="テキスト ボックス 657"/>
        <xdr:cNvSpPr txBox="1"/>
      </xdr:nvSpPr>
      <xdr:spPr>
        <a:xfrm>
          <a:off x="14403017" y="13552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88241</xdr:rowOff>
    </xdr:from>
    <xdr:to>
      <xdr:col>72</xdr:col>
      <xdr:colOff>38100</xdr:colOff>
      <xdr:row>79</xdr:row>
      <xdr:rowOff>18391</xdr:rowOff>
    </xdr:to>
    <xdr:sp macro="" textlink="">
      <xdr:nvSpPr>
        <xdr:cNvPr id="659" name="楕円 658"/>
        <xdr:cNvSpPr/>
      </xdr:nvSpPr>
      <xdr:spPr>
        <a:xfrm>
          <a:off x="13652500" y="1346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9518</xdr:rowOff>
    </xdr:from>
    <xdr:ext cx="313932" cy="259045"/>
    <xdr:sp macro="" textlink="">
      <xdr:nvSpPr>
        <xdr:cNvPr id="660" name="テキスト ボックス 659"/>
        <xdr:cNvSpPr txBox="1"/>
      </xdr:nvSpPr>
      <xdr:spPr>
        <a:xfrm>
          <a:off x="13546333" y="135540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88316</xdr:rowOff>
    </xdr:from>
    <xdr:to>
      <xdr:col>67</xdr:col>
      <xdr:colOff>101600</xdr:colOff>
      <xdr:row>79</xdr:row>
      <xdr:rowOff>18466</xdr:rowOff>
    </xdr:to>
    <xdr:sp macro="" textlink="">
      <xdr:nvSpPr>
        <xdr:cNvPr id="661" name="楕円 660"/>
        <xdr:cNvSpPr/>
      </xdr:nvSpPr>
      <xdr:spPr>
        <a:xfrm>
          <a:off x="12763500" y="1346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9593</xdr:rowOff>
    </xdr:from>
    <xdr:ext cx="313932" cy="259045"/>
    <xdr:sp macro="" textlink="">
      <xdr:nvSpPr>
        <xdr:cNvPr id="662" name="テキスト ボックス 661"/>
        <xdr:cNvSpPr txBox="1"/>
      </xdr:nvSpPr>
      <xdr:spPr>
        <a:xfrm>
          <a:off x="12657333" y="135541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52794</xdr:rowOff>
    </xdr:from>
    <xdr:to>
      <xdr:col>85</xdr:col>
      <xdr:colOff>126364</xdr:colOff>
      <xdr:row>98</xdr:row>
      <xdr:rowOff>2515</xdr:rowOff>
    </xdr:to>
    <xdr:cxnSp macro="">
      <xdr:nvCxnSpPr>
        <xdr:cNvPr id="686" name="直線コネクタ 685"/>
        <xdr:cNvCxnSpPr/>
      </xdr:nvCxnSpPr>
      <xdr:spPr>
        <a:xfrm flipV="1">
          <a:off x="16317595" y="15483294"/>
          <a:ext cx="1269" cy="1321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6342</xdr:rowOff>
    </xdr:from>
    <xdr:ext cx="534377" cy="259045"/>
    <xdr:sp macro="" textlink="">
      <xdr:nvSpPr>
        <xdr:cNvPr id="687" name="公債費最小値テキスト"/>
        <xdr:cNvSpPr txBox="1"/>
      </xdr:nvSpPr>
      <xdr:spPr>
        <a:xfrm>
          <a:off x="16370300" y="1680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2515</xdr:rowOff>
    </xdr:from>
    <xdr:to>
      <xdr:col>86</xdr:col>
      <xdr:colOff>25400</xdr:colOff>
      <xdr:row>98</xdr:row>
      <xdr:rowOff>2515</xdr:rowOff>
    </xdr:to>
    <xdr:cxnSp macro="">
      <xdr:nvCxnSpPr>
        <xdr:cNvPr id="688" name="直線コネクタ 687"/>
        <xdr:cNvCxnSpPr/>
      </xdr:nvCxnSpPr>
      <xdr:spPr>
        <a:xfrm>
          <a:off x="16230600" y="1680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170921</xdr:rowOff>
    </xdr:from>
    <xdr:ext cx="599010" cy="259045"/>
    <xdr:sp macro="" textlink="">
      <xdr:nvSpPr>
        <xdr:cNvPr id="689" name="公債費最大値テキスト"/>
        <xdr:cNvSpPr txBox="1"/>
      </xdr:nvSpPr>
      <xdr:spPr>
        <a:xfrm>
          <a:off x="16370300" y="15258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120,843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52794</xdr:rowOff>
    </xdr:from>
    <xdr:to>
      <xdr:col>86</xdr:col>
      <xdr:colOff>25400</xdr:colOff>
      <xdr:row>90</xdr:row>
      <xdr:rowOff>52794</xdr:rowOff>
    </xdr:to>
    <xdr:cxnSp macro="">
      <xdr:nvCxnSpPr>
        <xdr:cNvPr id="690" name="直線コネクタ 689"/>
        <xdr:cNvCxnSpPr/>
      </xdr:nvCxnSpPr>
      <xdr:spPr>
        <a:xfrm>
          <a:off x="16230600" y="15483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76594</xdr:rowOff>
    </xdr:from>
    <xdr:to>
      <xdr:col>85</xdr:col>
      <xdr:colOff>127000</xdr:colOff>
      <xdr:row>92</xdr:row>
      <xdr:rowOff>126364</xdr:rowOff>
    </xdr:to>
    <xdr:cxnSp macro="">
      <xdr:nvCxnSpPr>
        <xdr:cNvPr id="691" name="直線コネクタ 690"/>
        <xdr:cNvCxnSpPr/>
      </xdr:nvCxnSpPr>
      <xdr:spPr>
        <a:xfrm flipV="1">
          <a:off x="15481300" y="15849994"/>
          <a:ext cx="838200" cy="49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140707</xdr:rowOff>
    </xdr:from>
    <xdr:ext cx="534377" cy="259045"/>
    <xdr:sp macro="" textlink="">
      <xdr:nvSpPr>
        <xdr:cNvPr id="692" name="公債費平均値テキスト"/>
        <xdr:cNvSpPr txBox="1"/>
      </xdr:nvSpPr>
      <xdr:spPr>
        <a:xfrm>
          <a:off x="16370300" y="16257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162280</xdr:rowOff>
    </xdr:from>
    <xdr:to>
      <xdr:col>85</xdr:col>
      <xdr:colOff>177800</xdr:colOff>
      <xdr:row>95</xdr:row>
      <xdr:rowOff>92430</xdr:rowOff>
    </xdr:to>
    <xdr:sp macro="" textlink="">
      <xdr:nvSpPr>
        <xdr:cNvPr id="693" name="フローチャート: 判断 692"/>
        <xdr:cNvSpPr/>
      </xdr:nvSpPr>
      <xdr:spPr>
        <a:xfrm>
          <a:off x="16268700" y="1627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126364</xdr:rowOff>
    </xdr:from>
    <xdr:to>
      <xdr:col>81</xdr:col>
      <xdr:colOff>50800</xdr:colOff>
      <xdr:row>92</xdr:row>
      <xdr:rowOff>165188</xdr:rowOff>
    </xdr:to>
    <xdr:cxnSp macro="">
      <xdr:nvCxnSpPr>
        <xdr:cNvPr id="694" name="直線コネクタ 693"/>
        <xdr:cNvCxnSpPr/>
      </xdr:nvCxnSpPr>
      <xdr:spPr>
        <a:xfrm flipV="1">
          <a:off x="14592300" y="15899764"/>
          <a:ext cx="889000" cy="3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149783</xdr:rowOff>
    </xdr:from>
    <xdr:to>
      <xdr:col>81</xdr:col>
      <xdr:colOff>101600</xdr:colOff>
      <xdr:row>95</xdr:row>
      <xdr:rowOff>79933</xdr:rowOff>
    </xdr:to>
    <xdr:sp macro="" textlink="">
      <xdr:nvSpPr>
        <xdr:cNvPr id="695" name="フローチャート: 判断 694"/>
        <xdr:cNvSpPr/>
      </xdr:nvSpPr>
      <xdr:spPr>
        <a:xfrm>
          <a:off x="15430500" y="162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71060</xdr:rowOff>
    </xdr:from>
    <xdr:ext cx="534377" cy="259045"/>
    <xdr:sp macro="" textlink="">
      <xdr:nvSpPr>
        <xdr:cNvPr id="696" name="テキスト ボックス 695"/>
        <xdr:cNvSpPr txBox="1"/>
      </xdr:nvSpPr>
      <xdr:spPr>
        <a:xfrm>
          <a:off x="15214111" y="1635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165188</xdr:rowOff>
    </xdr:from>
    <xdr:to>
      <xdr:col>76</xdr:col>
      <xdr:colOff>114300</xdr:colOff>
      <xdr:row>93</xdr:row>
      <xdr:rowOff>103391</xdr:rowOff>
    </xdr:to>
    <xdr:cxnSp macro="">
      <xdr:nvCxnSpPr>
        <xdr:cNvPr id="697" name="直線コネクタ 696"/>
        <xdr:cNvCxnSpPr/>
      </xdr:nvCxnSpPr>
      <xdr:spPr>
        <a:xfrm flipV="1">
          <a:off x="13703300" y="15938588"/>
          <a:ext cx="889000" cy="10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147434</xdr:rowOff>
    </xdr:from>
    <xdr:to>
      <xdr:col>76</xdr:col>
      <xdr:colOff>165100</xdr:colOff>
      <xdr:row>95</xdr:row>
      <xdr:rowOff>77584</xdr:rowOff>
    </xdr:to>
    <xdr:sp macro="" textlink="">
      <xdr:nvSpPr>
        <xdr:cNvPr id="698" name="フローチャート: 判断 697"/>
        <xdr:cNvSpPr/>
      </xdr:nvSpPr>
      <xdr:spPr>
        <a:xfrm>
          <a:off x="145415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68711</xdr:rowOff>
    </xdr:from>
    <xdr:ext cx="534377" cy="259045"/>
    <xdr:sp macro="" textlink="">
      <xdr:nvSpPr>
        <xdr:cNvPr id="699" name="テキスト ボックス 698"/>
        <xdr:cNvSpPr txBox="1"/>
      </xdr:nvSpPr>
      <xdr:spPr>
        <a:xfrm>
          <a:off x="14325111" y="1635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103391</xdr:rowOff>
    </xdr:from>
    <xdr:to>
      <xdr:col>71</xdr:col>
      <xdr:colOff>177800</xdr:colOff>
      <xdr:row>94</xdr:row>
      <xdr:rowOff>23330</xdr:rowOff>
    </xdr:to>
    <xdr:cxnSp macro="">
      <xdr:nvCxnSpPr>
        <xdr:cNvPr id="700" name="直線コネクタ 699"/>
        <xdr:cNvCxnSpPr/>
      </xdr:nvCxnSpPr>
      <xdr:spPr>
        <a:xfrm flipV="1">
          <a:off x="12814300" y="16048241"/>
          <a:ext cx="889000" cy="9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14351</xdr:rowOff>
    </xdr:from>
    <xdr:to>
      <xdr:col>72</xdr:col>
      <xdr:colOff>38100</xdr:colOff>
      <xdr:row>95</xdr:row>
      <xdr:rowOff>115951</xdr:rowOff>
    </xdr:to>
    <xdr:sp macro="" textlink="">
      <xdr:nvSpPr>
        <xdr:cNvPr id="701" name="フローチャート: 判断 700"/>
        <xdr:cNvSpPr/>
      </xdr:nvSpPr>
      <xdr:spPr>
        <a:xfrm>
          <a:off x="13652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107078</xdr:rowOff>
    </xdr:from>
    <xdr:ext cx="534377" cy="259045"/>
    <xdr:sp macro="" textlink="">
      <xdr:nvSpPr>
        <xdr:cNvPr id="702" name="テキスト ボックス 701"/>
        <xdr:cNvSpPr txBox="1"/>
      </xdr:nvSpPr>
      <xdr:spPr>
        <a:xfrm>
          <a:off x="13436111" y="1639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107810</xdr:rowOff>
    </xdr:from>
    <xdr:to>
      <xdr:col>67</xdr:col>
      <xdr:colOff>101600</xdr:colOff>
      <xdr:row>96</xdr:row>
      <xdr:rowOff>37960</xdr:rowOff>
    </xdr:to>
    <xdr:sp macro="" textlink="">
      <xdr:nvSpPr>
        <xdr:cNvPr id="703" name="フローチャート: 判断 702"/>
        <xdr:cNvSpPr/>
      </xdr:nvSpPr>
      <xdr:spPr>
        <a:xfrm>
          <a:off x="12763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29087</xdr:rowOff>
    </xdr:from>
    <xdr:ext cx="534377" cy="259045"/>
    <xdr:sp macro="" textlink="">
      <xdr:nvSpPr>
        <xdr:cNvPr id="704" name="テキスト ボックス 703"/>
        <xdr:cNvSpPr txBox="1"/>
      </xdr:nvSpPr>
      <xdr:spPr>
        <a:xfrm>
          <a:off x="12547111" y="164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25794</xdr:rowOff>
    </xdr:from>
    <xdr:to>
      <xdr:col>85</xdr:col>
      <xdr:colOff>177800</xdr:colOff>
      <xdr:row>92</xdr:row>
      <xdr:rowOff>127394</xdr:rowOff>
    </xdr:to>
    <xdr:sp macro="" textlink="">
      <xdr:nvSpPr>
        <xdr:cNvPr id="710" name="楕円 709"/>
        <xdr:cNvSpPr/>
      </xdr:nvSpPr>
      <xdr:spPr>
        <a:xfrm>
          <a:off x="16268700" y="1579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48671</xdr:rowOff>
    </xdr:from>
    <xdr:ext cx="534377" cy="259045"/>
    <xdr:sp macro="" textlink="">
      <xdr:nvSpPr>
        <xdr:cNvPr id="711" name="公債費該当値テキスト"/>
        <xdr:cNvSpPr txBox="1"/>
      </xdr:nvSpPr>
      <xdr:spPr>
        <a:xfrm>
          <a:off x="16370300" y="1565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75564</xdr:rowOff>
    </xdr:from>
    <xdr:to>
      <xdr:col>81</xdr:col>
      <xdr:colOff>101600</xdr:colOff>
      <xdr:row>93</xdr:row>
      <xdr:rowOff>5714</xdr:rowOff>
    </xdr:to>
    <xdr:sp macro="" textlink="">
      <xdr:nvSpPr>
        <xdr:cNvPr id="712" name="楕円 711"/>
        <xdr:cNvSpPr/>
      </xdr:nvSpPr>
      <xdr:spPr>
        <a:xfrm>
          <a:off x="15430500" y="1584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22241</xdr:rowOff>
    </xdr:from>
    <xdr:ext cx="534377" cy="259045"/>
    <xdr:sp macro="" textlink="">
      <xdr:nvSpPr>
        <xdr:cNvPr id="713" name="テキスト ボックス 712"/>
        <xdr:cNvSpPr txBox="1"/>
      </xdr:nvSpPr>
      <xdr:spPr>
        <a:xfrm>
          <a:off x="15214111" y="1562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114388</xdr:rowOff>
    </xdr:from>
    <xdr:to>
      <xdr:col>76</xdr:col>
      <xdr:colOff>165100</xdr:colOff>
      <xdr:row>93</xdr:row>
      <xdr:rowOff>44538</xdr:rowOff>
    </xdr:to>
    <xdr:sp macro="" textlink="">
      <xdr:nvSpPr>
        <xdr:cNvPr id="714" name="楕円 713"/>
        <xdr:cNvSpPr/>
      </xdr:nvSpPr>
      <xdr:spPr>
        <a:xfrm>
          <a:off x="14541500" y="1588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61065</xdr:rowOff>
    </xdr:from>
    <xdr:ext cx="534377" cy="259045"/>
    <xdr:sp macro="" textlink="">
      <xdr:nvSpPr>
        <xdr:cNvPr id="715" name="テキスト ボックス 714"/>
        <xdr:cNvSpPr txBox="1"/>
      </xdr:nvSpPr>
      <xdr:spPr>
        <a:xfrm>
          <a:off x="14325111" y="1566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52591</xdr:rowOff>
    </xdr:from>
    <xdr:to>
      <xdr:col>72</xdr:col>
      <xdr:colOff>38100</xdr:colOff>
      <xdr:row>93</xdr:row>
      <xdr:rowOff>154191</xdr:rowOff>
    </xdr:to>
    <xdr:sp macro="" textlink="">
      <xdr:nvSpPr>
        <xdr:cNvPr id="716" name="楕円 715"/>
        <xdr:cNvSpPr/>
      </xdr:nvSpPr>
      <xdr:spPr>
        <a:xfrm>
          <a:off x="13652500" y="1599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170718</xdr:rowOff>
    </xdr:from>
    <xdr:ext cx="534377" cy="259045"/>
    <xdr:sp macro="" textlink="">
      <xdr:nvSpPr>
        <xdr:cNvPr id="717" name="テキスト ボックス 716"/>
        <xdr:cNvSpPr txBox="1"/>
      </xdr:nvSpPr>
      <xdr:spPr>
        <a:xfrm>
          <a:off x="13436111" y="1577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143980</xdr:rowOff>
    </xdr:from>
    <xdr:to>
      <xdr:col>67</xdr:col>
      <xdr:colOff>101600</xdr:colOff>
      <xdr:row>94</xdr:row>
      <xdr:rowOff>74130</xdr:rowOff>
    </xdr:to>
    <xdr:sp macro="" textlink="">
      <xdr:nvSpPr>
        <xdr:cNvPr id="718" name="楕円 717"/>
        <xdr:cNvSpPr/>
      </xdr:nvSpPr>
      <xdr:spPr>
        <a:xfrm>
          <a:off x="12763500" y="1608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90657</xdr:rowOff>
    </xdr:from>
    <xdr:ext cx="534377" cy="259045"/>
    <xdr:sp macro="" textlink="">
      <xdr:nvSpPr>
        <xdr:cNvPr id="719" name="テキスト ボックス 718"/>
        <xdr:cNvSpPr txBox="1"/>
      </xdr:nvSpPr>
      <xdr:spPr>
        <a:xfrm>
          <a:off x="12547111" y="1586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3" name="テキスト ボックス 732"/>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5" name="テキスト ボックス 734"/>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7" name="テキスト ボックス 736"/>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98552</xdr:rowOff>
    </xdr:from>
    <xdr:to>
      <xdr:col>116</xdr:col>
      <xdr:colOff>62864</xdr:colOff>
      <xdr:row>38</xdr:row>
      <xdr:rowOff>139700</xdr:rowOff>
    </xdr:to>
    <xdr:cxnSp macro="">
      <xdr:nvCxnSpPr>
        <xdr:cNvPr id="741" name="直線コネクタ 740"/>
        <xdr:cNvCxnSpPr/>
      </xdr:nvCxnSpPr>
      <xdr:spPr>
        <a:xfrm flipV="1">
          <a:off x="22159595" y="5242052"/>
          <a:ext cx="1269"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246</xdr:rowOff>
    </xdr:from>
    <xdr:ext cx="249299" cy="259045"/>
    <xdr:sp macro="" textlink="">
      <xdr:nvSpPr>
        <xdr:cNvPr id="742" name="諸支出金最小値テキスト"/>
        <xdr:cNvSpPr txBox="1"/>
      </xdr:nvSpPr>
      <xdr:spPr>
        <a:xfrm>
          <a:off x="22212300" y="66867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45229</xdr:rowOff>
    </xdr:from>
    <xdr:ext cx="469744" cy="259045"/>
    <xdr:sp macro="" textlink="">
      <xdr:nvSpPr>
        <xdr:cNvPr id="744" name="諸支出金最大値テキスト"/>
        <xdr:cNvSpPr txBox="1"/>
      </xdr:nvSpPr>
      <xdr:spPr>
        <a:xfrm>
          <a:off x="22212300" y="501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6,180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98552</xdr:rowOff>
    </xdr:from>
    <xdr:to>
      <xdr:col>116</xdr:col>
      <xdr:colOff>152400</xdr:colOff>
      <xdr:row>30</xdr:row>
      <xdr:rowOff>98552</xdr:rowOff>
    </xdr:to>
    <xdr:cxnSp macro="">
      <xdr:nvCxnSpPr>
        <xdr:cNvPr id="745" name="直線コネクタ 744"/>
        <xdr:cNvCxnSpPr/>
      </xdr:nvCxnSpPr>
      <xdr:spPr>
        <a:xfrm>
          <a:off x="22072600" y="524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89145</xdr:rowOff>
    </xdr:from>
    <xdr:ext cx="313932" cy="259045"/>
    <xdr:sp macro="" textlink="">
      <xdr:nvSpPr>
        <xdr:cNvPr id="747" name="諸支出金平均値テキスト"/>
        <xdr:cNvSpPr txBox="1"/>
      </xdr:nvSpPr>
      <xdr:spPr>
        <a:xfrm>
          <a:off x="22212300" y="643279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66269</xdr:rowOff>
    </xdr:from>
    <xdr:to>
      <xdr:col>116</xdr:col>
      <xdr:colOff>114300</xdr:colOff>
      <xdr:row>38</xdr:row>
      <xdr:rowOff>167869</xdr:rowOff>
    </xdr:to>
    <xdr:sp macro="" textlink="">
      <xdr:nvSpPr>
        <xdr:cNvPr id="748" name="フローチャート: 判断 747"/>
        <xdr:cNvSpPr/>
      </xdr:nvSpPr>
      <xdr:spPr>
        <a:xfrm>
          <a:off x="22110700" y="658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42952</xdr:rowOff>
    </xdr:from>
    <xdr:to>
      <xdr:col>112</xdr:col>
      <xdr:colOff>38100</xdr:colOff>
      <xdr:row>38</xdr:row>
      <xdr:rowOff>144552</xdr:rowOff>
    </xdr:to>
    <xdr:sp macro="" textlink="">
      <xdr:nvSpPr>
        <xdr:cNvPr id="750" name="フローチャート: 判断 749"/>
        <xdr:cNvSpPr/>
      </xdr:nvSpPr>
      <xdr:spPr>
        <a:xfrm>
          <a:off x="21272500" y="655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161078</xdr:rowOff>
    </xdr:from>
    <xdr:ext cx="378565" cy="259045"/>
    <xdr:sp macro="" textlink="">
      <xdr:nvSpPr>
        <xdr:cNvPr id="751" name="テキスト ボックス 750"/>
        <xdr:cNvSpPr txBox="1"/>
      </xdr:nvSpPr>
      <xdr:spPr>
        <a:xfrm>
          <a:off x="21134017" y="6333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43866</xdr:rowOff>
    </xdr:from>
    <xdr:to>
      <xdr:col>107</xdr:col>
      <xdr:colOff>101600</xdr:colOff>
      <xdr:row>38</xdr:row>
      <xdr:rowOff>145466</xdr:rowOff>
    </xdr:to>
    <xdr:sp macro="" textlink="">
      <xdr:nvSpPr>
        <xdr:cNvPr id="753" name="フローチャート: 判断 752"/>
        <xdr:cNvSpPr/>
      </xdr:nvSpPr>
      <xdr:spPr>
        <a:xfrm>
          <a:off x="20383500" y="6558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161993</xdr:rowOff>
    </xdr:from>
    <xdr:ext cx="378565" cy="259045"/>
    <xdr:sp macro="" textlink="">
      <xdr:nvSpPr>
        <xdr:cNvPr id="754" name="テキスト ボックス 753"/>
        <xdr:cNvSpPr txBox="1"/>
      </xdr:nvSpPr>
      <xdr:spPr>
        <a:xfrm>
          <a:off x="20245017" y="6334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56" name="フローチャート: 判断 755"/>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57" name="テキスト ボックス 756"/>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55982</xdr:rowOff>
    </xdr:from>
    <xdr:to>
      <xdr:col>98</xdr:col>
      <xdr:colOff>38100</xdr:colOff>
      <xdr:row>38</xdr:row>
      <xdr:rowOff>157582</xdr:rowOff>
    </xdr:to>
    <xdr:sp macro="" textlink="">
      <xdr:nvSpPr>
        <xdr:cNvPr id="758" name="フローチャート: 判断 757"/>
        <xdr:cNvSpPr/>
      </xdr:nvSpPr>
      <xdr:spPr>
        <a:xfrm>
          <a:off x="18605500" y="657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2658</xdr:rowOff>
    </xdr:from>
    <xdr:ext cx="378565" cy="259045"/>
    <xdr:sp macro="" textlink="">
      <xdr:nvSpPr>
        <xdr:cNvPr id="759" name="テキスト ボックス 758"/>
        <xdr:cNvSpPr txBox="1"/>
      </xdr:nvSpPr>
      <xdr:spPr>
        <a:xfrm>
          <a:off x="18467017" y="6346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44696</xdr:rowOff>
    </xdr:from>
    <xdr:ext cx="249299" cy="259045"/>
    <xdr:sp macro="" textlink="">
      <xdr:nvSpPr>
        <xdr:cNvPr id="766" name="諸支出金該当値テキスト"/>
        <xdr:cNvSpPr txBox="1"/>
      </xdr:nvSpPr>
      <xdr:spPr>
        <a:xfrm>
          <a:off x="22212300" y="65597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solidFill>
                <a:schemeClr val="dk1"/>
              </a:solidFill>
              <a:effectLst/>
              <a:latin typeface="+mn-lt"/>
              <a:ea typeface="+mn-ea"/>
              <a:cs typeface="+mn-cs"/>
            </a:rPr>
            <a:t>住民一人当たり目的別決算についての特徴として、議会費、総務費、衛生費、消防費、公債費などが類似団体に比較して高くなっていることがあげられる。議会費、総務費については、合併団体であるため、議員定数、支所にかかる職員や施設管理経費が高くなっていることに加え、ふるさと応援寄附金にかかる基金積立金や返礼品に要する費用も比較的大きく、類似団体を上回る要因となっているとみられる。衛生費、消防費については、広域連合によるごみ処理・し尿処理や、一部事務組合である消防組合への負担金が大きく、さらに衛生費では病院事業会計への繰出金があることが類似団体を上回る要因となっている。公債費に関しては合併特例債を活用した施設整備等を進めており、当面は類似団体を上回る状況が継続するものと見込まれる。その一方、農林水産業費や土木費は類似団体を下回っている。農林水産業費については当市の産業構造が影響しているとみられ、土木費については市の管理する交通インフラ等が比較的小規模である特徴が影響しているとみ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三重県志摩市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200">
              <a:solidFill>
                <a:schemeClr val="dk1"/>
              </a:solidFill>
              <a:effectLst/>
              <a:latin typeface="+mn-lt"/>
              <a:ea typeface="+mn-ea"/>
              <a:cs typeface="+mn-cs"/>
            </a:rPr>
            <a:t>平成２５年度以降黒字で推移してきたが、平成２９年度、平成３０年度は赤字となった。</a:t>
          </a:r>
        </a:p>
        <a:p>
          <a:r>
            <a:rPr lang="ja-JP" altLang="ja-JP" sz="1200">
              <a:solidFill>
                <a:schemeClr val="dk1"/>
              </a:solidFill>
              <a:effectLst/>
              <a:latin typeface="+mn-lt"/>
              <a:ea typeface="+mn-ea"/>
              <a:cs typeface="+mn-cs"/>
            </a:rPr>
            <a:t>大型の普通建設事業の実施と繰出金の増、また平成２７年度以降の普通交付税の合併算定替の段階的縮減等の歳入減により、財政調整基金残高は減少傾向となり、実質単年度収支も赤字となっている。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三重県志摩市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200">
              <a:solidFill>
                <a:sysClr val="windowText" lastClr="000000"/>
              </a:solidFill>
              <a:effectLst/>
              <a:latin typeface="+mn-lt"/>
              <a:ea typeface="+mn-ea"/>
              <a:cs typeface="+mn-cs"/>
            </a:rPr>
            <a:t>平成３０年度も全ての会計で赤字は発生していない。</a:t>
          </a:r>
          <a:endParaRPr lang="en-US" altLang="ja-JP" sz="1200">
            <a:solidFill>
              <a:sysClr val="windowText" lastClr="000000"/>
            </a:solidFill>
            <a:effectLst/>
            <a:latin typeface="+mn-lt"/>
            <a:ea typeface="+mn-ea"/>
            <a:cs typeface="+mn-cs"/>
          </a:endParaRPr>
        </a:p>
        <a:p>
          <a:r>
            <a:rPr lang="ja-JP" altLang="ja-JP" sz="1200">
              <a:solidFill>
                <a:sysClr val="windowText" lastClr="000000"/>
              </a:solidFill>
              <a:effectLst/>
              <a:latin typeface="+mn-lt"/>
              <a:ea typeface="+mn-ea"/>
              <a:cs typeface="+mn-cs"/>
            </a:rPr>
            <a:t> </a:t>
          </a:r>
          <a:r>
            <a:rPr lang="ja-JP" altLang="en-US" sz="1200">
              <a:solidFill>
                <a:sysClr val="windowText" lastClr="000000"/>
              </a:solidFill>
              <a:effectLst/>
              <a:latin typeface="+mn-lt"/>
              <a:ea typeface="+mn-ea"/>
              <a:cs typeface="+mn-cs"/>
            </a:rPr>
            <a:t>ただし、病院事業会計については、公立病院として地域特有のニーズに応じ、災害医療、救急医療等の不採算医療を提供するという役割上、どうしても一定額の一般会計繰出金に依存するという構造がある。財政状況の厳しい中、将来的にこれ以上の赤字補てんを継続することが困難になることが十分に想定され、経営状況がさらに悪化した場合、赤字に転じる可能性が大きいことから、平成２９年度から経営改善を図るべく収入改善・経費節減の取り組みを進めており、一定の効果を上げているところであるが、今後もその取り組みを継続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78</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79</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80</v>
      </c>
      <c r="C3" s="440"/>
      <c r="D3" s="440"/>
      <c r="E3" s="441"/>
      <c r="F3" s="441"/>
      <c r="G3" s="441"/>
      <c r="H3" s="441"/>
      <c r="I3" s="441"/>
      <c r="J3" s="441"/>
      <c r="K3" s="441"/>
      <c r="L3" s="441" t="s">
        <v>81</v>
      </c>
      <c r="M3" s="441"/>
      <c r="N3" s="441"/>
      <c r="O3" s="441"/>
      <c r="P3" s="441"/>
      <c r="Q3" s="441"/>
      <c r="R3" s="448"/>
      <c r="S3" s="448"/>
      <c r="T3" s="448"/>
      <c r="U3" s="448"/>
      <c r="V3" s="449"/>
      <c r="W3" s="423" t="s">
        <v>82</v>
      </c>
      <c r="X3" s="424"/>
      <c r="Y3" s="424"/>
      <c r="Z3" s="424"/>
      <c r="AA3" s="424"/>
      <c r="AB3" s="440"/>
      <c r="AC3" s="448" t="s">
        <v>83</v>
      </c>
      <c r="AD3" s="424"/>
      <c r="AE3" s="424"/>
      <c r="AF3" s="424"/>
      <c r="AG3" s="424"/>
      <c r="AH3" s="424"/>
      <c r="AI3" s="424"/>
      <c r="AJ3" s="424"/>
      <c r="AK3" s="424"/>
      <c r="AL3" s="425"/>
      <c r="AM3" s="423" t="s">
        <v>84</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85</v>
      </c>
      <c r="BO3" s="424"/>
      <c r="BP3" s="424"/>
      <c r="BQ3" s="424"/>
      <c r="BR3" s="424"/>
      <c r="BS3" s="424"/>
      <c r="BT3" s="424"/>
      <c r="BU3" s="425"/>
      <c r="BV3" s="423" t="s">
        <v>86</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87</v>
      </c>
      <c r="CU3" s="424"/>
      <c r="CV3" s="424"/>
      <c r="CW3" s="424"/>
      <c r="CX3" s="424"/>
      <c r="CY3" s="424"/>
      <c r="CZ3" s="424"/>
      <c r="DA3" s="425"/>
      <c r="DB3" s="423" t="s">
        <v>88</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89</v>
      </c>
      <c r="AZ4" s="427"/>
      <c r="BA4" s="427"/>
      <c r="BB4" s="427"/>
      <c r="BC4" s="427"/>
      <c r="BD4" s="427"/>
      <c r="BE4" s="427"/>
      <c r="BF4" s="427"/>
      <c r="BG4" s="427"/>
      <c r="BH4" s="427"/>
      <c r="BI4" s="427"/>
      <c r="BJ4" s="427"/>
      <c r="BK4" s="427"/>
      <c r="BL4" s="427"/>
      <c r="BM4" s="428"/>
      <c r="BN4" s="429">
        <v>25819521</v>
      </c>
      <c r="BO4" s="430"/>
      <c r="BP4" s="430"/>
      <c r="BQ4" s="430"/>
      <c r="BR4" s="430"/>
      <c r="BS4" s="430"/>
      <c r="BT4" s="430"/>
      <c r="BU4" s="431"/>
      <c r="BV4" s="429">
        <v>28507294</v>
      </c>
      <c r="BW4" s="430"/>
      <c r="BX4" s="430"/>
      <c r="BY4" s="430"/>
      <c r="BZ4" s="430"/>
      <c r="CA4" s="430"/>
      <c r="CB4" s="430"/>
      <c r="CC4" s="431"/>
      <c r="CD4" s="432" t="s">
        <v>90</v>
      </c>
      <c r="CE4" s="433"/>
      <c r="CF4" s="433"/>
      <c r="CG4" s="433"/>
      <c r="CH4" s="433"/>
      <c r="CI4" s="433"/>
      <c r="CJ4" s="433"/>
      <c r="CK4" s="433"/>
      <c r="CL4" s="433"/>
      <c r="CM4" s="433"/>
      <c r="CN4" s="433"/>
      <c r="CO4" s="433"/>
      <c r="CP4" s="433"/>
      <c r="CQ4" s="433"/>
      <c r="CR4" s="433"/>
      <c r="CS4" s="434"/>
      <c r="CT4" s="435">
        <v>3.8</v>
      </c>
      <c r="CU4" s="436"/>
      <c r="CV4" s="436"/>
      <c r="CW4" s="436"/>
      <c r="CX4" s="436"/>
      <c r="CY4" s="436"/>
      <c r="CZ4" s="436"/>
      <c r="DA4" s="437"/>
      <c r="DB4" s="435">
        <v>3.6</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91</v>
      </c>
      <c r="AN5" s="496"/>
      <c r="AO5" s="496"/>
      <c r="AP5" s="496"/>
      <c r="AQ5" s="496"/>
      <c r="AR5" s="496"/>
      <c r="AS5" s="496"/>
      <c r="AT5" s="497"/>
      <c r="AU5" s="498" t="s">
        <v>92</v>
      </c>
      <c r="AV5" s="499"/>
      <c r="AW5" s="499"/>
      <c r="AX5" s="499"/>
      <c r="AY5" s="500" t="s">
        <v>93</v>
      </c>
      <c r="AZ5" s="501"/>
      <c r="BA5" s="501"/>
      <c r="BB5" s="501"/>
      <c r="BC5" s="501"/>
      <c r="BD5" s="501"/>
      <c r="BE5" s="501"/>
      <c r="BF5" s="501"/>
      <c r="BG5" s="501"/>
      <c r="BH5" s="501"/>
      <c r="BI5" s="501"/>
      <c r="BJ5" s="501"/>
      <c r="BK5" s="501"/>
      <c r="BL5" s="501"/>
      <c r="BM5" s="502"/>
      <c r="BN5" s="466">
        <v>25156523</v>
      </c>
      <c r="BO5" s="467"/>
      <c r="BP5" s="467"/>
      <c r="BQ5" s="467"/>
      <c r="BR5" s="467"/>
      <c r="BS5" s="467"/>
      <c r="BT5" s="467"/>
      <c r="BU5" s="468"/>
      <c r="BV5" s="466">
        <v>27889798</v>
      </c>
      <c r="BW5" s="467"/>
      <c r="BX5" s="467"/>
      <c r="BY5" s="467"/>
      <c r="BZ5" s="467"/>
      <c r="CA5" s="467"/>
      <c r="CB5" s="467"/>
      <c r="CC5" s="468"/>
      <c r="CD5" s="469" t="s">
        <v>94</v>
      </c>
      <c r="CE5" s="470"/>
      <c r="CF5" s="470"/>
      <c r="CG5" s="470"/>
      <c r="CH5" s="470"/>
      <c r="CI5" s="470"/>
      <c r="CJ5" s="470"/>
      <c r="CK5" s="470"/>
      <c r="CL5" s="470"/>
      <c r="CM5" s="470"/>
      <c r="CN5" s="470"/>
      <c r="CO5" s="470"/>
      <c r="CP5" s="470"/>
      <c r="CQ5" s="470"/>
      <c r="CR5" s="470"/>
      <c r="CS5" s="471"/>
      <c r="CT5" s="463">
        <v>99.4</v>
      </c>
      <c r="CU5" s="464"/>
      <c r="CV5" s="464"/>
      <c r="CW5" s="464"/>
      <c r="CX5" s="464"/>
      <c r="CY5" s="464"/>
      <c r="CZ5" s="464"/>
      <c r="DA5" s="465"/>
      <c r="DB5" s="463">
        <v>96.8</v>
      </c>
      <c r="DC5" s="464"/>
      <c r="DD5" s="464"/>
      <c r="DE5" s="464"/>
      <c r="DF5" s="464"/>
      <c r="DG5" s="464"/>
      <c r="DH5" s="464"/>
      <c r="DI5" s="465"/>
      <c r="DJ5" s="185"/>
      <c r="DK5" s="185"/>
      <c r="DL5" s="185"/>
      <c r="DM5" s="185"/>
      <c r="DN5" s="185"/>
      <c r="DO5" s="185"/>
    </row>
    <row r="6" spans="1:119" ht="18.75" customHeight="1" x14ac:dyDescent="0.15">
      <c r="A6" s="186"/>
      <c r="B6" s="472" t="s">
        <v>95</v>
      </c>
      <c r="C6" s="473"/>
      <c r="D6" s="473"/>
      <c r="E6" s="474"/>
      <c r="F6" s="474"/>
      <c r="G6" s="474"/>
      <c r="H6" s="474"/>
      <c r="I6" s="474"/>
      <c r="J6" s="474"/>
      <c r="K6" s="474"/>
      <c r="L6" s="474" t="s">
        <v>96</v>
      </c>
      <c r="M6" s="474"/>
      <c r="N6" s="474"/>
      <c r="O6" s="474"/>
      <c r="P6" s="474"/>
      <c r="Q6" s="474"/>
      <c r="R6" s="478"/>
      <c r="S6" s="478"/>
      <c r="T6" s="478"/>
      <c r="U6" s="478"/>
      <c r="V6" s="479"/>
      <c r="W6" s="482" t="s">
        <v>97</v>
      </c>
      <c r="X6" s="483"/>
      <c r="Y6" s="483"/>
      <c r="Z6" s="483"/>
      <c r="AA6" s="483"/>
      <c r="AB6" s="473"/>
      <c r="AC6" s="486" t="s">
        <v>98</v>
      </c>
      <c r="AD6" s="487"/>
      <c r="AE6" s="487"/>
      <c r="AF6" s="487"/>
      <c r="AG6" s="487"/>
      <c r="AH6" s="487"/>
      <c r="AI6" s="487"/>
      <c r="AJ6" s="487"/>
      <c r="AK6" s="487"/>
      <c r="AL6" s="488"/>
      <c r="AM6" s="495" t="s">
        <v>99</v>
      </c>
      <c r="AN6" s="496"/>
      <c r="AO6" s="496"/>
      <c r="AP6" s="496"/>
      <c r="AQ6" s="496"/>
      <c r="AR6" s="496"/>
      <c r="AS6" s="496"/>
      <c r="AT6" s="497"/>
      <c r="AU6" s="498" t="s">
        <v>100</v>
      </c>
      <c r="AV6" s="499"/>
      <c r="AW6" s="499"/>
      <c r="AX6" s="499"/>
      <c r="AY6" s="500" t="s">
        <v>101</v>
      </c>
      <c r="AZ6" s="501"/>
      <c r="BA6" s="501"/>
      <c r="BB6" s="501"/>
      <c r="BC6" s="501"/>
      <c r="BD6" s="501"/>
      <c r="BE6" s="501"/>
      <c r="BF6" s="501"/>
      <c r="BG6" s="501"/>
      <c r="BH6" s="501"/>
      <c r="BI6" s="501"/>
      <c r="BJ6" s="501"/>
      <c r="BK6" s="501"/>
      <c r="BL6" s="501"/>
      <c r="BM6" s="502"/>
      <c r="BN6" s="466">
        <v>662998</v>
      </c>
      <c r="BO6" s="467"/>
      <c r="BP6" s="467"/>
      <c r="BQ6" s="467"/>
      <c r="BR6" s="467"/>
      <c r="BS6" s="467"/>
      <c r="BT6" s="467"/>
      <c r="BU6" s="468"/>
      <c r="BV6" s="466">
        <v>617496</v>
      </c>
      <c r="BW6" s="467"/>
      <c r="BX6" s="467"/>
      <c r="BY6" s="467"/>
      <c r="BZ6" s="467"/>
      <c r="CA6" s="467"/>
      <c r="CB6" s="467"/>
      <c r="CC6" s="468"/>
      <c r="CD6" s="469" t="s">
        <v>102</v>
      </c>
      <c r="CE6" s="470"/>
      <c r="CF6" s="470"/>
      <c r="CG6" s="470"/>
      <c r="CH6" s="470"/>
      <c r="CI6" s="470"/>
      <c r="CJ6" s="470"/>
      <c r="CK6" s="470"/>
      <c r="CL6" s="470"/>
      <c r="CM6" s="470"/>
      <c r="CN6" s="470"/>
      <c r="CO6" s="470"/>
      <c r="CP6" s="470"/>
      <c r="CQ6" s="470"/>
      <c r="CR6" s="470"/>
      <c r="CS6" s="471"/>
      <c r="CT6" s="503">
        <v>104.3</v>
      </c>
      <c r="CU6" s="504"/>
      <c r="CV6" s="504"/>
      <c r="CW6" s="504"/>
      <c r="CX6" s="504"/>
      <c r="CY6" s="504"/>
      <c r="CZ6" s="504"/>
      <c r="DA6" s="505"/>
      <c r="DB6" s="503">
        <v>101.8</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103</v>
      </c>
      <c r="AN7" s="496"/>
      <c r="AO7" s="496"/>
      <c r="AP7" s="496"/>
      <c r="AQ7" s="496"/>
      <c r="AR7" s="496"/>
      <c r="AS7" s="496"/>
      <c r="AT7" s="497"/>
      <c r="AU7" s="498" t="s">
        <v>104</v>
      </c>
      <c r="AV7" s="499"/>
      <c r="AW7" s="499"/>
      <c r="AX7" s="499"/>
      <c r="AY7" s="500" t="s">
        <v>105</v>
      </c>
      <c r="AZ7" s="501"/>
      <c r="BA7" s="501"/>
      <c r="BB7" s="501"/>
      <c r="BC7" s="501"/>
      <c r="BD7" s="501"/>
      <c r="BE7" s="501"/>
      <c r="BF7" s="501"/>
      <c r="BG7" s="501"/>
      <c r="BH7" s="501"/>
      <c r="BI7" s="501"/>
      <c r="BJ7" s="501"/>
      <c r="BK7" s="501"/>
      <c r="BL7" s="501"/>
      <c r="BM7" s="502"/>
      <c r="BN7" s="466">
        <v>19619</v>
      </c>
      <c r="BO7" s="467"/>
      <c r="BP7" s="467"/>
      <c r="BQ7" s="467"/>
      <c r="BR7" s="467"/>
      <c r="BS7" s="467"/>
      <c r="BT7" s="467"/>
      <c r="BU7" s="468"/>
      <c r="BV7" s="466">
        <v>21828</v>
      </c>
      <c r="BW7" s="467"/>
      <c r="BX7" s="467"/>
      <c r="BY7" s="467"/>
      <c r="BZ7" s="467"/>
      <c r="CA7" s="467"/>
      <c r="CB7" s="467"/>
      <c r="CC7" s="468"/>
      <c r="CD7" s="469" t="s">
        <v>106</v>
      </c>
      <c r="CE7" s="470"/>
      <c r="CF7" s="470"/>
      <c r="CG7" s="470"/>
      <c r="CH7" s="470"/>
      <c r="CI7" s="470"/>
      <c r="CJ7" s="470"/>
      <c r="CK7" s="470"/>
      <c r="CL7" s="470"/>
      <c r="CM7" s="470"/>
      <c r="CN7" s="470"/>
      <c r="CO7" s="470"/>
      <c r="CP7" s="470"/>
      <c r="CQ7" s="470"/>
      <c r="CR7" s="470"/>
      <c r="CS7" s="471"/>
      <c r="CT7" s="466">
        <v>16718564</v>
      </c>
      <c r="CU7" s="467"/>
      <c r="CV7" s="467"/>
      <c r="CW7" s="467"/>
      <c r="CX7" s="467"/>
      <c r="CY7" s="467"/>
      <c r="CZ7" s="467"/>
      <c r="DA7" s="468"/>
      <c r="DB7" s="466">
        <v>16742141</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107</v>
      </c>
      <c r="AN8" s="496"/>
      <c r="AO8" s="496"/>
      <c r="AP8" s="496"/>
      <c r="AQ8" s="496"/>
      <c r="AR8" s="496"/>
      <c r="AS8" s="496"/>
      <c r="AT8" s="497"/>
      <c r="AU8" s="498" t="s">
        <v>108</v>
      </c>
      <c r="AV8" s="499"/>
      <c r="AW8" s="499"/>
      <c r="AX8" s="499"/>
      <c r="AY8" s="500" t="s">
        <v>109</v>
      </c>
      <c r="AZ8" s="501"/>
      <c r="BA8" s="501"/>
      <c r="BB8" s="501"/>
      <c r="BC8" s="501"/>
      <c r="BD8" s="501"/>
      <c r="BE8" s="501"/>
      <c r="BF8" s="501"/>
      <c r="BG8" s="501"/>
      <c r="BH8" s="501"/>
      <c r="BI8" s="501"/>
      <c r="BJ8" s="501"/>
      <c r="BK8" s="501"/>
      <c r="BL8" s="501"/>
      <c r="BM8" s="502"/>
      <c r="BN8" s="466">
        <v>643379</v>
      </c>
      <c r="BO8" s="467"/>
      <c r="BP8" s="467"/>
      <c r="BQ8" s="467"/>
      <c r="BR8" s="467"/>
      <c r="BS8" s="467"/>
      <c r="BT8" s="467"/>
      <c r="BU8" s="468"/>
      <c r="BV8" s="466">
        <v>595668</v>
      </c>
      <c r="BW8" s="467"/>
      <c r="BX8" s="467"/>
      <c r="BY8" s="467"/>
      <c r="BZ8" s="467"/>
      <c r="CA8" s="467"/>
      <c r="CB8" s="467"/>
      <c r="CC8" s="468"/>
      <c r="CD8" s="469" t="s">
        <v>110</v>
      </c>
      <c r="CE8" s="470"/>
      <c r="CF8" s="470"/>
      <c r="CG8" s="470"/>
      <c r="CH8" s="470"/>
      <c r="CI8" s="470"/>
      <c r="CJ8" s="470"/>
      <c r="CK8" s="470"/>
      <c r="CL8" s="470"/>
      <c r="CM8" s="470"/>
      <c r="CN8" s="470"/>
      <c r="CO8" s="470"/>
      <c r="CP8" s="470"/>
      <c r="CQ8" s="470"/>
      <c r="CR8" s="470"/>
      <c r="CS8" s="471"/>
      <c r="CT8" s="506">
        <v>0.39</v>
      </c>
      <c r="CU8" s="507"/>
      <c r="CV8" s="507"/>
      <c r="CW8" s="507"/>
      <c r="CX8" s="507"/>
      <c r="CY8" s="507"/>
      <c r="CZ8" s="507"/>
      <c r="DA8" s="508"/>
      <c r="DB8" s="506">
        <v>0.4</v>
      </c>
      <c r="DC8" s="507"/>
      <c r="DD8" s="507"/>
      <c r="DE8" s="507"/>
      <c r="DF8" s="507"/>
      <c r="DG8" s="507"/>
      <c r="DH8" s="507"/>
      <c r="DI8" s="508"/>
      <c r="DJ8" s="185"/>
      <c r="DK8" s="185"/>
      <c r="DL8" s="185"/>
      <c r="DM8" s="185"/>
      <c r="DN8" s="185"/>
      <c r="DO8" s="185"/>
    </row>
    <row r="9" spans="1:119" ht="18.75" customHeight="1" thickBot="1" x14ac:dyDescent="0.2">
      <c r="A9" s="186"/>
      <c r="B9" s="460" t="s">
        <v>111</v>
      </c>
      <c r="C9" s="461"/>
      <c r="D9" s="461"/>
      <c r="E9" s="461"/>
      <c r="F9" s="461"/>
      <c r="G9" s="461"/>
      <c r="H9" s="461"/>
      <c r="I9" s="461"/>
      <c r="J9" s="461"/>
      <c r="K9" s="509"/>
      <c r="L9" s="510" t="s">
        <v>112</v>
      </c>
      <c r="M9" s="511"/>
      <c r="N9" s="511"/>
      <c r="O9" s="511"/>
      <c r="P9" s="511"/>
      <c r="Q9" s="512"/>
      <c r="R9" s="513">
        <v>50341</v>
      </c>
      <c r="S9" s="514"/>
      <c r="T9" s="514"/>
      <c r="U9" s="514"/>
      <c r="V9" s="515"/>
      <c r="W9" s="423" t="s">
        <v>113</v>
      </c>
      <c r="X9" s="424"/>
      <c r="Y9" s="424"/>
      <c r="Z9" s="424"/>
      <c r="AA9" s="424"/>
      <c r="AB9" s="424"/>
      <c r="AC9" s="424"/>
      <c r="AD9" s="424"/>
      <c r="AE9" s="424"/>
      <c r="AF9" s="424"/>
      <c r="AG9" s="424"/>
      <c r="AH9" s="424"/>
      <c r="AI9" s="424"/>
      <c r="AJ9" s="424"/>
      <c r="AK9" s="424"/>
      <c r="AL9" s="425"/>
      <c r="AM9" s="495" t="s">
        <v>114</v>
      </c>
      <c r="AN9" s="496"/>
      <c r="AO9" s="496"/>
      <c r="AP9" s="496"/>
      <c r="AQ9" s="496"/>
      <c r="AR9" s="496"/>
      <c r="AS9" s="496"/>
      <c r="AT9" s="497"/>
      <c r="AU9" s="498" t="s">
        <v>115</v>
      </c>
      <c r="AV9" s="499"/>
      <c r="AW9" s="499"/>
      <c r="AX9" s="499"/>
      <c r="AY9" s="500" t="s">
        <v>116</v>
      </c>
      <c r="AZ9" s="501"/>
      <c r="BA9" s="501"/>
      <c r="BB9" s="501"/>
      <c r="BC9" s="501"/>
      <c r="BD9" s="501"/>
      <c r="BE9" s="501"/>
      <c r="BF9" s="501"/>
      <c r="BG9" s="501"/>
      <c r="BH9" s="501"/>
      <c r="BI9" s="501"/>
      <c r="BJ9" s="501"/>
      <c r="BK9" s="501"/>
      <c r="BL9" s="501"/>
      <c r="BM9" s="502"/>
      <c r="BN9" s="466">
        <v>47711</v>
      </c>
      <c r="BO9" s="467"/>
      <c r="BP9" s="467"/>
      <c r="BQ9" s="467"/>
      <c r="BR9" s="467"/>
      <c r="BS9" s="467"/>
      <c r="BT9" s="467"/>
      <c r="BU9" s="468"/>
      <c r="BV9" s="466">
        <v>-55536</v>
      </c>
      <c r="BW9" s="467"/>
      <c r="BX9" s="467"/>
      <c r="BY9" s="467"/>
      <c r="BZ9" s="467"/>
      <c r="CA9" s="467"/>
      <c r="CB9" s="467"/>
      <c r="CC9" s="468"/>
      <c r="CD9" s="469" t="s">
        <v>117</v>
      </c>
      <c r="CE9" s="470"/>
      <c r="CF9" s="470"/>
      <c r="CG9" s="470"/>
      <c r="CH9" s="470"/>
      <c r="CI9" s="470"/>
      <c r="CJ9" s="470"/>
      <c r="CK9" s="470"/>
      <c r="CL9" s="470"/>
      <c r="CM9" s="470"/>
      <c r="CN9" s="470"/>
      <c r="CO9" s="470"/>
      <c r="CP9" s="470"/>
      <c r="CQ9" s="470"/>
      <c r="CR9" s="470"/>
      <c r="CS9" s="471"/>
      <c r="CT9" s="463">
        <v>23.2</v>
      </c>
      <c r="CU9" s="464"/>
      <c r="CV9" s="464"/>
      <c r="CW9" s="464"/>
      <c r="CX9" s="464"/>
      <c r="CY9" s="464"/>
      <c r="CZ9" s="464"/>
      <c r="DA9" s="465"/>
      <c r="DB9" s="463">
        <v>22.4</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118</v>
      </c>
      <c r="M10" s="496"/>
      <c r="N10" s="496"/>
      <c r="O10" s="496"/>
      <c r="P10" s="496"/>
      <c r="Q10" s="497"/>
      <c r="R10" s="517">
        <v>54694</v>
      </c>
      <c r="S10" s="518"/>
      <c r="T10" s="518"/>
      <c r="U10" s="518"/>
      <c r="V10" s="519"/>
      <c r="W10" s="454"/>
      <c r="X10" s="455"/>
      <c r="Y10" s="455"/>
      <c r="Z10" s="455"/>
      <c r="AA10" s="455"/>
      <c r="AB10" s="455"/>
      <c r="AC10" s="455"/>
      <c r="AD10" s="455"/>
      <c r="AE10" s="455"/>
      <c r="AF10" s="455"/>
      <c r="AG10" s="455"/>
      <c r="AH10" s="455"/>
      <c r="AI10" s="455"/>
      <c r="AJ10" s="455"/>
      <c r="AK10" s="455"/>
      <c r="AL10" s="458"/>
      <c r="AM10" s="495" t="s">
        <v>119</v>
      </c>
      <c r="AN10" s="496"/>
      <c r="AO10" s="496"/>
      <c r="AP10" s="496"/>
      <c r="AQ10" s="496"/>
      <c r="AR10" s="496"/>
      <c r="AS10" s="496"/>
      <c r="AT10" s="497"/>
      <c r="AU10" s="498" t="s">
        <v>120</v>
      </c>
      <c r="AV10" s="499"/>
      <c r="AW10" s="499"/>
      <c r="AX10" s="499"/>
      <c r="AY10" s="500" t="s">
        <v>121</v>
      </c>
      <c r="AZ10" s="501"/>
      <c r="BA10" s="501"/>
      <c r="BB10" s="501"/>
      <c r="BC10" s="501"/>
      <c r="BD10" s="501"/>
      <c r="BE10" s="501"/>
      <c r="BF10" s="501"/>
      <c r="BG10" s="501"/>
      <c r="BH10" s="501"/>
      <c r="BI10" s="501"/>
      <c r="BJ10" s="501"/>
      <c r="BK10" s="501"/>
      <c r="BL10" s="501"/>
      <c r="BM10" s="502"/>
      <c r="BN10" s="466">
        <v>1025744</v>
      </c>
      <c r="BO10" s="467"/>
      <c r="BP10" s="467"/>
      <c r="BQ10" s="467"/>
      <c r="BR10" s="467"/>
      <c r="BS10" s="467"/>
      <c r="BT10" s="467"/>
      <c r="BU10" s="468"/>
      <c r="BV10" s="466">
        <v>882621</v>
      </c>
      <c r="BW10" s="467"/>
      <c r="BX10" s="467"/>
      <c r="BY10" s="467"/>
      <c r="BZ10" s="467"/>
      <c r="CA10" s="467"/>
      <c r="CB10" s="467"/>
      <c r="CC10" s="468"/>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123</v>
      </c>
      <c r="M11" s="521"/>
      <c r="N11" s="521"/>
      <c r="O11" s="521"/>
      <c r="P11" s="521"/>
      <c r="Q11" s="522"/>
      <c r="R11" s="523" t="s">
        <v>124</v>
      </c>
      <c r="S11" s="524"/>
      <c r="T11" s="524"/>
      <c r="U11" s="524"/>
      <c r="V11" s="525"/>
      <c r="W11" s="454"/>
      <c r="X11" s="455"/>
      <c r="Y11" s="455"/>
      <c r="Z11" s="455"/>
      <c r="AA11" s="455"/>
      <c r="AB11" s="455"/>
      <c r="AC11" s="455"/>
      <c r="AD11" s="455"/>
      <c r="AE11" s="455"/>
      <c r="AF11" s="455"/>
      <c r="AG11" s="455"/>
      <c r="AH11" s="455"/>
      <c r="AI11" s="455"/>
      <c r="AJ11" s="455"/>
      <c r="AK11" s="455"/>
      <c r="AL11" s="458"/>
      <c r="AM11" s="495" t="s">
        <v>125</v>
      </c>
      <c r="AN11" s="496"/>
      <c r="AO11" s="496"/>
      <c r="AP11" s="496"/>
      <c r="AQ11" s="496"/>
      <c r="AR11" s="496"/>
      <c r="AS11" s="496"/>
      <c r="AT11" s="497"/>
      <c r="AU11" s="498" t="s">
        <v>126</v>
      </c>
      <c r="AV11" s="499"/>
      <c r="AW11" s="499"/>
      <c r="AX11" s="499"/>
      <c r="AY11" s="500" t="s">
        <v>127</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128</v>
      </c>
      <c r="CE11" s="470"/>
      <c r="CF11" s="470"/>
      <c r="CG11" s="470"/>
      <c r="CH11" s="470"/>
      <c r="CI11" s="470"/>
      <c r="CJ11" s="470"/>
      <c r="CK11" s="470"/>
      <c r="CL11" s="470"/>
      <c r="CM11" s="470"/>
      <c r="CN11" s="470"/>
      <c r="CO11" s="470"/>
      <c r="CP11" s="470"/>
      <c r="CQ11" s="470"/>
      <c r="CR11" s="470"/>
      <c r="CS11" s="471"/>
      <c r="CT11" s="506" t="s">
        <v>129</v>
      </c>
      <c r="CU11" s="507"/>
      <c r="CV11" s="507"/>
      <c r="CW11" s="507"/>
      <c r="CX11" s="507"/>
      <c r="CY11" s="507"/>
      <c r="CZ11" s="507"/>
      <c r="DA11" s="508"/>
      <c r="DB11" s="506" t="s">
        <v>130</v>
      </c>
      <c r="DC11" s="507"/>
      <c r="DD11" s="507"/>
      <c r="DE11" s="507"/>
      <c r="DF11" s="507"/>
      <c r="DG11" s="507"/>
      <c r="DH11" s="507"/>
      <c r="DI11" s="508"/>
      <c r="DJ11" s="185"/>
      <c r="DK11" s="185"/>
      <c r="DL11" s="185"/>
      <c r="DM11" s="185"/>
      <c r="DN11" s="185"/>
      <c r="DO11" s="185"/>
    </row>
    <row r="12" spans="1:119" ht="18.75" customHeight="1" x14ac:dyDescent="0.15">
      <c r="A12" s="186"/>
      <c r="B12" s="526" t="s">
        <v>131</v>
      </c>
      <c r="C12" s="527"/>
      <c r="D12" s="527"/>
      <c r="E12" s="527"/>
      <c r="F12" s="527"/>
      <c r="G12" s="527"/>
      <c r="H12" s="527"/>
      <c r="I12" s="527"/>
      <c r="J12" s="527"/>
      <c r="K12" s="528"/>
      <c r="L12" s="535" t="s">
        <v>132</v>
      </c>
      <c r="M12" s="536"/>
      <c r="N12" s="536"/>
      <c r="O12" s="536"/>
      <c r="P12" s="536"/>
      <c r="Q12" s="537"/>
      <c r="R12" s="538">
        <v>50222</v>
      </c>
      <c r="S12" s="539"/>
      <c r="T12" s="539"/>
      <c r="U12" s="539"/>
      <c r="V12" s="540"/>
      <c r="W12" s="541" t="s">
        <v>1</v>
      </c>
      <c r="X12" s="499"/>
      <c r="Y12" s="499"/>
      <c r="Z12" s="499"/>
      <c r="AA12" s="499"/>
      <c r="AB12" s="542"/>
      <c r="AC12" s="498" t="s">
        <v>133</v>
      </c>
      <c r="AD12" s="499"/>
      <c r="AE12" s="499"/>
      <c r="AF12" s="499"/>
      <c r="AG12" s="542"/>
      <c r="AH12" s="498" t="s">
        <v>134</v>
      </c>
      <c r="AI12" s="499"/>
      <c r="AJ12" s="499"/>
      <c r="AK12" s="499"/>
      <c r="AL12" s="543"/>
      <c r="AM12" s="495" t="s">
        <v>135</v>
      </c>
      <c r="AN12" s="496"/>
      <c r="AO12" s="496"/>
      <c r="AP12" s="496"/>
      <c r="AQ12" s="496"/>
      <c r="AR12" s="496"/>
      <c r="AS12" s="496"/>
      <c r="AT12" s="497"/>
      <c r="AU12" s="498" t="s">
        <v>136</v>
      </c>
      <c r="AV12" s="499"/>
      <c r="AW12" s="499"/>
      <c r="AX12" s="499"/>
      <c r="AY12" s="500" t="s">
        <v>137</v>
      </c>
      <c r="AZ12" s="501"/>
      <c r="BA12" s="501"/>
      <c r="BB12" s="501"/>
      <c r="BC12" s="501"/>
      <c r="BD12" s="501"/>
      <c r="BE12" s="501"/>
      <c r="BF12" s="501"/>
      <c r="BG12" s="501"/>
      <c r="BH12" s="501"/>
      <c r="BI12" s="501"/>
      <c r="BJ12" s="501"/>
      <c r="BK12" s="501"/>
      <c r="BL12" s="501"/>
      <c r="BM12" s="502"/>
      <c r="BN12" s="466">
        <v>1084097</v>
      </c>
      <c r="BO12" s="467"/>
      <c r="BP12" s="467"/>
      <c r="BQ12" s="467"/>
      <c r="BR12" s="467"/>
      <c r="BS12" s="467"/>
      <c r="BT12" s="467"/>
      <c r="BU12" s="468"/>
      <c r="BV12" s="466">
        <v>1298443</v>
      </c>
      <c r="BW12" s="467"/>
      <c r="BX12" s="467"/>
      <c r="BY12" s="467"/>
      <c r="BZ12" s="467"/>
      <c r="CA12" s="467"/>
      <c r="CB12" s="467"/>
      <c r="CC12" s="468"/>
      <c r="CD12" s="469" t="s">
        <v>138</v>
      </c>
      <c r="CE12" s="470"/>
      <c r="CF12" s="470"/>
      <c r="CG12" s="470"/>
      <c r="CH12" s="470"/>
      <c r="CI12" s="470"/>
      <c r="CJ12" s="470"/>
      <c r="CK12" s="470"/>
      <c r="CL12" s="470"/>
      <c r="CM12" s="470"/>
      <c r="CN12" s="470"/>
      <c r="CO12" s="470"/>
      <c r="CP12" s="470"/>
      <c r="CQ12" s="470"/>
      <c r="CR12" s="470"/>
      <c r="CS12" s="471"/>
      <c r="CT12" s="506" t="s">
        <v>129</v>
      </c>
      <c r="CU12" s="507"/>
      <c r="CV12" s="507"/>
      <c r="CW12" s="507"/>
      <c r="CX12" s="507"/>
      <c r="CY12" s="507"/>
      <c r="CZ12" s="507"/>
      <c r="DA12" s="508"/>
      <c r="DB12" s="506" t="s">
        <v>139</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140</v>
      </c>
      <c r="N13" s="555"/>
      <c r="O13" s="555"/>
      <c r="P13" s="555"/>
      <c r="Q13" s="556"/>
      <c r="R13" s="547">
        <v>49904</v>
      </c>
      <c r="S13" s="548"/>
      <c r="T13" s="548"/>
      <c r="U13" s="548"/>
      <c r="V13" s="549"/>
      <c r="W13" s="482" t="s">
        <v>141</v>
      </c>
      <c r="X13" s="483"/>
      <c r="Y13" s="483"/>
      <c r="Z13" s="483"/>
      <c r="AA13" s="483"/>
      <c r="AB13" s="473"/>
      <c r="AC13" s="517">
        <v>2084</v>
      </c>
      <c r="AD13" s="518"/>
      <c r="AE13" s="518"/>
      <c r="AF13" s="518"/>
      <c r="AG13" s="557"/>
      <c r="AH13" s="517">
        <v>2489</v>
      </c>
      <c r="AI13" s="518"/>
      <c r="AJ13" s="518"/>
      <c r="AK13" s="518"/>
      <c r="AL13" s="519"/>
      <c r="AM13" s="495" t="s">
        <v>142</v>
      </c>
      <c r="AN13" s="496"/>
      <c r="AO13" s="496"/>
      <c r="AP13" s="496"/>
      <c r="AQ13" s="496"/>
      <c r="AR13" s="496"/>
      <c r="AS13" s="496"/>
      <c r="AT13" s="497"/>
      <c r="AU13" s="498" t="s">
        <v>143</v>
      </c>
      <c r="AV13" s="499"/>
      <c r="AW13" s="499"/>
      <c r="AX13" s="499"/>
      <c r="AY13" s="500" t="s">
        <v>144</v>
      </c>
      <c r="AZ13" s="501"/>
      <c r="BA13" s="501"/>
      <c r="BB13" s="501"/>
      <c r="BC13" s="501"/>
      <c r="BD13" s="501"/>
      <c r="BE13" s="501"/>
      <c r="BF13" s="501"/>
      <c r="BG13" s="501"/>
      <c r="BH13" s="501"/>
      <c r="BI13" s="501"/>
      <c r="BJ13" s="501"/>
      <c r="BK13" s="501"/>
      <c r="BL13" s="501"/>
      <c r="BM13" s="502"/>
      <c r="BN13" s="466">
        <v>-10642</v>
      </c>
      <c r="BO13" s="467"/>
      <c r="BP13" s="467"/>
      <c r="BQ13" s="467"/>
      <c r="BR13" s="467"/>
      <c r="BS13" s="467"/>
      <c r="BT13" s="467"/>
      <c r="BU13" s="468"/>
      <c r="BV13" s="466">
        <v>-471358</v>
      </c>
      <c r="BW13" s="467"/>
      <c r="BX13" s="467"/>
      <c r="BY13" s="467"/>
      <c r="BZ13" s="467"/>
      <c r="CA13" s="467"/>
      <c r="CB13" s="467"/>
      <c r="CC13" s="468"/>
      <c r="CD13" s="469" t="s">
        <v>145</v>
      </c>
      <c r="CE13" s="470"/>
      <c r="CF13" s="470"/>
      <c r="CG13" s="470"/>
      <c r="CH13" s="470"/>
      <c r="CI13" s="470"/>
      <c r="CJ13" s="470"/>
      <c r="CK13" s="470"/>
      <c r="CL13" s="470"/>
      <c r="CM13" s="470"/>
      <c r="CN13" s="470"/>
      <c r="CO13" s="470"/>
      <c r="CP13" s="470"/>
      <c r="CQ13" s="470"/>
      <c r="CR13" s="470"/>
      <c r="CS13" s="471"/>
      <c r="CT13" s="463">
        <v>11</v>
      </c>
      <c r="CU13" s="464"/>
      <c r="CV13" s="464"/>
      <c r="CW13" s="464"/>
      <c r="CX13" s="464"/>
      <c r="CY13" s="464"/>
      <c r="CZ13" s="464"/>
      <c r="DA13" s="465"/>
      <c r="DB13" s="463">
        <v>10.6</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146</v>
      </c>
      <c r="M14" s="545"/>
      <c r="N14" s="545"/>
      <c r="O14" s="545"/>
      <c r="P14" s="545"/>
      <c r="Q14" s="546"/>
      <c r="R14" s="547">
        <v>51200</v>
      </c>
      <c r="S14" s="548"/>
      <c r="T14" s="548"/>
      <c r="U14" s="548"/>
      <c r="V14" s="549"/>
      <c r="W14" s="456"/>
      <c r="X14" s="457"/>
      <c r="Y14" s="457"/>
      <c r="Z14" s="457"/>
      <c r="AA14" s="457"/>
      <c r="AB14" s="446"/>
      <c r="AC14" s="550">
        <v>9</v>
      </c>
      <c r="AD14" s="551"/>
      <c r="AE14" s="551"/>
      <c r="AF14" s="551"/>
      <c r="AG14" s="552"/>
      <c r="AH14" s="550">
        <v>10.199999999999999</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147</v>
      </c>
      <c r="CE14" s="559"/>
      <c r="CF14" s="559"/>
      <c r="CG14" s="559"/>
      <c r="CH14" s="559"/>
      <c r="CI14" s="559"/>
      <c r="CJ14" s="559"/>
      <c r="CK14" s="559"/>
      <c r="CL14" s="559"/>
      <c r="CM14" s="559"/>
      <c r="CN14" s="559"/>
      <c r="CO14" s="559"/>
      <c r="CP14" s="559"/>
      <c r="CQ14" s="559"/>
      <c r="CR14" s="559"/>
      <c r="CS14" s="560"/>
      <c r="CT14" s="561">
        <v>42.3</v>
      </c>
      <c r="CU14" s="562"/>
      <c r="CV14" s="562"/>
      <c r="CW14" s="562"/>
      <c r="CX14" s="562"/>
      <c r="CY14" s="562"/>
      <c r="CZ14" s="562"/>
      <c r="DA14" s="563"/>
      <c r="DB14" s="561">
        <v>48.1</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148</v>
      </c>
      <c r="N15" s="555"/>
      <c r="O15" s="555"/>
      <c r="P15" s="555"/>
      <c r="Q15" s="556"/>
      <c r="R15" s="547">
        <v>50899</v>
      </c>
      <c r="S15" s="548"/>
      <c r="T15" s="548"/>
      <c r="U15" s="548"/>
      <c r="V15" s="549"/>
      <c r="W15" s="482" t="s">
        <v>149</v>
      </c>
      <c r="X15" s="483"/>
      <c r="Y15" s="483"/>
      <c r="Z15" s="483"/>
      <c r="AA15" s="483"/>
      <c r="AB15" s="473"/>
      <c r="AC15" s="517">
        <v>4358</v>
      </c>
      <c r="AD15" s="518"/>
      <c r="AE15" s="518"/>
      <c r="AF15" s="518"/>
      <c r="AG15" s="557"/>
      <c r="AH15" s="517">
        <v>4838</v>
      </c>
      <c r="AI15" s="518"/>
      <c r="AJ15" s="518"/>
      <c r="AK15" s="518"/>
      <c r="AL15" s="519"/>
      <c r="AM15" s="495"/>
      <c r="AN15" s="496"/>
      <c r="AO15" s="496"/>
      <c r="AP15" s="496"/>
      <c r="AQ15" s="496"/>
      <c r="AR15" s="496"/>
      <c r="AS15" s="496"/>
      <c r="AT15" s="497"/>
      <c r="AU15" s="498"/>
      <c r="AV15" s="499"/>
      <c r="AW15" s="499"/>
      <c r="AX15" s="499"/>
      <c r="AY15" s="426" t="s">
        <v>150</v>
      </c>
      <c r="AZ15" s="427"/>
      <c r="BA15" s="427"/>
      <c r="BB15" s="427"/>
      <c r="BC15" s="427"/>
      <c r="BD15" s="427"/>
      <c r="BE15" s="427"/>
      <c r="BF15" s="427"/>
      <c r="BG15" s="427"/>
      <c r="BH15" s="427"/>
      <c r="BI15" s="427"/>
      <c r="BJ15" s="427"/>
      <c r="BK15" s="427"/>
      <c r="BL15" s="427"/>
      <c r="BM15" s="428"/>
      <c r="BN15" s="429">
        <v>5519211</v>
      </c>
      <c r="BO15" s="430"/>
      <c r="BP15" s="430"/>
      <c r="BQ15" s="430"/>
      <c r="BR15" s="430"/>
      <c r="BS15" s="430"/>
      <c r="BT15" s="430"/>
      <c r="BU15" s="431"/>
      <c r="BV15" s="429">
        <v>5398019</v>
      </c>
      <c r="BW15" s="430"/>
      <c r="BX15" s="430"/>
      <c r="BY15" s="430"/>
      <c r="BZ15" s="430"/>
      <c r="CA15" s="430"/>
      <c r="CB15" s="430"/>
      <c r="CC15" s="431"/>
      <c r="CD15" s="564" t="s">
        <v>151</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152</v>
      </c>
      <c r="M16" s="575"/>
      <c r="N16" s="575"/>
      <c r="O16" s="575"/>
      <c r="P16" s="575"/>
      <c r="Q16" s="576"/>
      <c r="R16" s="567" t="s">
        <v>153</v>
      </c>
      <c r="S16" s="568"/>
      <c r="T16" s="568"/>
      <c r="U16" s="568"/>
      <c r="V16" s="569"/>
      <c r="W16" s="456"/>
      <c r="X16" s="457"/>
      <c r="Y16" s="457"/>
      <c r="Z16" s="457"/>
      <c r="AA16" s="457"/>
      <c r="AB16" s="446"/>
      <c r="AC16" s="550">
        <v>18.7</v>
      </c>
      <c r="AD16" s="551"/>
      <c r="AE16" s="551"/>
      <c r="AF16" s="551"/>
      <c r="AG16" s="552"/>
      <c r="AH16" s="550">
        <v>19.8</v>
      </c>
      <c r="AI16" s="551"/>
      <c r="AJ16" s="551"/>
      <c r="AK16" s="551"/>
      <c r="AL16" s="553"/>
      <c r="AM16" s="495"/>
      <c r="AN16" s="496"/>
      <c r="AO16" s="496"/>
      <c r="AP16" s="496"/>
      <c r="AQ16" s="496"/>
      <c r="AR16" s="496"/>
      <c r="AS16" s="496"/>
      <c r="AT16" s="497"/>
      <c r="AU16" s="498"/>
      <c r="AV16" s="499"/>
      <c r="AW16" s="499"/>
      <c r="AX16" s="499"/>
      <c r="AY16" s="500" t="s">
        <v>154</v>
      </c>
      <c r="AZ16" s="501"/>
      <c r="BA16" s="501"/>
      <c r="BB16" s="501"/>
      <c r="BC16" s="501"/>
      <c r="BD16" s="501"/>
      <c r="BE16" s="501"/>
      <c r="BF16" s="501"/>
      <c r="BG16" s="501"/>
      <c r="BH16" s="501"/>
      <c r="BI16" s="501"/>
      <c r="BJ16" s="501"/>
      <c r="BK16" s="501"/>
      <c r="BL16" s="501"/>
      <c r="BM16" s="502"/>
      <c r="BN16" s="466">
        <v>14008304</v>
      </c>
      <c r="BO16" s="467"/>
      <c r="BP16" s="467"/>
      <c r="BQ16" s="467"/>
      <c r="BR16" s="467"/>
      <c r="BS16" s="467"/>
      <c r="BT16" s="467"/>
      <c r="BU16" s="468"/>
      <c r="BV16" s="466">
        <v>13804716</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155</v>
      </c>
      <c r="N17" s="571"/>
      <c r="O17" s="571"/>
      <c r="P17" s="571"/>
      <c r="Q17" s="572"/>
      <c r="R17" s="567" t="s">
        <v>156</v>
      </c>
      <c r="S17" s="568"/>
      <c r="T17" s="568"/>
      <c r="U17" s="568"/>
      <c r="V17" s="569"/>
      <c r="W17" s="482" t="s">
        <v>157</v>
      </c>
      <c r="X17" s="483"/>
      <c r="Y17" s="483"/>
      <c r="Z17" s="483"/>
      <c r="AA17" s="483"/>
      <c r="AB17" s="473"/>
      <c r="AC17" s="517">
        <v>16841</v>
      </c>
      <c r="AD17" s="518"/>
      <c r="AE17" s="518"/>
      <c r="AF17" s="518"/>
      <c r="AG17" s="557"/>
      <c r="AH17" s="517">
        <v>17150</v>
      </c>
      <c r="AI17" s="518"/>
      <c r="AJ17" s="518"/>
      <c r="AK17" s="518"/>
      <c r="AL17" s="519"/>
      <c r="AM17" s="495"/>
      <c r="AN17" s="496"/>
      <c r="AO17" s="496"/>
      <c r="AP17" s="496"/>
      <c r="AQ17" s="496"/>
      <c r="AR17" s="496"/>
      <c r="AS17" s="496"/>
      <c r="AT17" s="497"/>
      <c r="AU17" s="498"/>
      <c r="AV17" s="499"/>
      <c r="AW17" s="499"/>
      <c r="AX17" s="499"/>
      <c r="AY17" s="500" t="s">
        <v>158</v>
      </c>
      <c r="AZ17" s="501"/>
      <c r="BA17" s="501"/>
      <c r="BB17" s="501"/>
      <c r="BC17" s="501"/>
      <c r="BD17" s="501"/>
      <c r="BE17" s="501"/>
      <c r="BF17" s="501"/>
      <c r="BG17" s="501"/>
      <c r="BH17" s="501"/>
      <c r="BI17" s="501"/>
      <c r="BJ17" s="501"/>
      <c r="BK17" s="501"/>
      <c r="BL17" s="501"/>
      <c r="BM17" s="502"/>
      <c r="BN17" s="466">
        <v>7047751</v>
      </c>
      <c r="BO17" s="467"/>
      <c r="BP17" s="467"/>
      <c r="BQ17" s="467"/>
      <c r="BR17" s="467"/>
      <c r="BS17" s="467"/>
      <c r="BT17" s="467"/>
      <c r="BU17" s="468"/>
      <c r="BV17" s="466">
        <v>6877701</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159</v>
      </c>
      <c r="C18" s="509"/>
      <c r="D18" s="509"/>
      <c r="E18" s="578"/>
      <c r="F18" s="578"/>
      <c r="G18" s="578"/>
      <c r="H18" s="578"/>
      <c r="I18" s="578"/>
      <c r="J18" s="578"/>
      <c r="K18" s="578"/>
      <c r="L18" s="579">
        <v>178.95</v>
      </c>
      <c r="M18" s="579"/>
      <c r="N18" s="579"/>
      <c r="O18" s="579"/>
      <c r="P18" s="579"/>
      <c r="Q18" s="579"/>
      <c r="R18" s="580"/>
      <c r="S18" s="580"/>
      <c r="T18" s="580"/>
      <c r="U18" s="580"/>
      <c r="V18" s="581"/>
      <c r="W18" s="484"/>
      <c r="X18" s="485"/>
      <c r="Y18" s="485"/>
      <c r="Z18" s="485"/>
      <c r="AA18" s="485"/>
      <c r="AB18" s="476"/>
      <c r="AC18" s="582">
        <v>72.3</v>
      </c>
      <c r="AD18" s="583"/>
      <c r="AE18" s="583"/>
      <c r="AF18" s="583"/>
      <c r="AG18" s="584"/>
      <c r="AH18" s="582">
        <v>70.099999999999994</v>
      </c>
      <c r="AI18" s="583"/>
      <c r="AJ18" s="583"/>
      <c r="AK18" s="583"/>
      <c r="AL18" s="585"/>
      <c r="AM18" s="495"/>
      <c r="AN18" s="496"/>
      <c r="AO18" s="496"/>
      <c r="AP18" s="496"/>
      <c r="AQ18" s="496"/>
      <c r="AR18" s="496"/>
      <c r="AS18" s="496"/>
      <c r="AT18" s="497"/>
      <c r="AU18" s="498"/>
      <c r="AV18" s="499"/>
      <c r="AW18" s="499"/>
      <c r="AX18" s="499"/>
      <c r="AY18" s="500" t="s">
        <v>160</v>
      </c>
      <c r="AZ18" s="501"/>
      <c r="BA18" s="501"/>
      <c r="BB18" s="501"/>
      <c r="BC18" s="501"/>
      <c r="BD18" s="501"/>
      <c r="BE18" s="501"/>
      <c r="BF18" s="501"/>
      <c r="BG18" s="501"/>
      <c r="BH18" s="501"/>
      <c r="BI18" s="501"/>
      <c r="BJ18" s="501"/>
      <c r="BK18" s="501"/>
      <c r="BL18" s="501"/>
      <c r="BM18" s="502"/>
      <c r="BN18" s="466">
        <v>16826105</v>
      </c>
      <c r="BO18" s="467"/>
      <c r="BP18" s="467"/>
      <c r="BQ18" s="467"/>
      <c r="BR18" s="467"/>
      <c r="BS18" s="467"/>
      <c r="BT18" s="467"/>
      <c r="BU18" s="468"/>
      <c r="BV18" s="466">
        <v>16520178</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161</v>
      </c>
      <c r="C19" s="509"/>
      <c r="D19" s="509"/>
      <c r="E19" s="578"/>
      <c r="F19" s="578"/>
      <c r="G19" s="578"/>
      <c r="H19" s="578"/>
      <c r="I19" s="578"/>
      <c r="J19" s="578"/>
      <c r="K19" s="578"/>
      <c r="L19" s="586">
        <v>281</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162</v>
      </c>
      <c r="AZ19" s="501"/>
      <c r="BA19" s="501"/>
      <c r="BB19" s="501"/>
      <c r="BC19" s="501"/>
      <c r="BD19" s="501"/>
      <c r="BE19" s="501"/>
      <c r="BF19" s="501"/>
      <c r="BG19" s="501"/>
      <c r="BH19" s="501"/>
      <c r="BI19" s="501"/>
      <c r="BJ19" s="501"/>
      <c r="BK19" s="501"/>
      <c r="BL19" s="501"/>
      <c r="BM19" s="502"/>
      <c r="BN19" s="466">
        <v>19781123</v>
      </c>
      <c r="BO19" s="467"/>
      <c r="BP19" s="467"/>
      <c r="BQ19" s="467"/>
      <c r="BR19" s="467"/>
      <c r="BS19" s="467"/>
      <c r="BT19" s="467"/>
      <c r="BU19" s="468"/>
      <c r="BV19" s="466">
        <v>20006620</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163</v>
      </c>
      <c r="C20" s="509"/>
      <c r="D20" s="509"/>
      <c r="E20" s="578"/>
      <c r="F20" s="578"/>
      <c r="G20" s="578"/>
      <c r="H20" s="578"/>
      <c r="I20" s="578"/>
      <c r="J20" s="578"/>
      <c r="K20" s="578"/>
      <c r="L20" s="586">
        <v>20057</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164</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165</v>
      </c>
      <c r="C22" s="601"/>
      <c r="D22" s="602"/>
      <c r="E22" s="478" t="s">
        <v>1</v>
      </c>
      <c r="F22" s="483"/>
      <c r="G22" s="483"/>
      <c r="H22" s="483"/>
      <c r="I22" s="483"/>
      <c r="J22" s="483"/>
      <c r="K22" s="473"/>
      <c r="L22" s="478" t="s">
        <v>166</v>
      </c>
      <c r="M22" s="483"/>
      <c r="N22" s="483"/>
      <c r="O22" s="483"/>
      <c r="P22" s="473"/>
      <c r="Q22" s="609" t="s">
        <v>167</v>
      </c>
      <c r="R22" s="610"/>
      <c r="S22" s="610"/>
      <c r="T22" s="610"/>
      <c r="U22" s="610"/>
      <c r="V22" s="611"/>
      <c r="W22" s="615" t="s">
        <v>168</v>
      </c>
      <c r="X22" s="601"/>
      <c r="Y22" s="602"/>
      <c r="Z22" s="478" t="s">
        <v>1</v>
      </c>
      <c r="AA22" s="483"/>
      <c r="AB22" s="483"/>
      <c r="AC22" s="483"/>
      <c r="AD22" s="483"/>
      <c r="AE22" s="483"/>
      <c r="AF22" s="483"/>
      <c r="AG22" s="473"/>
      <c r="AH22" s="628" t="s">
        <v>169</v>
      </c>
      <c r="AI22" s="483"/>
      <c r="AJ22" s="483"/>
      <c r="AK22" s="483"/>
      <c r="AL22" s="473"/>
      <c r="AM22" s="628" t="s">
        <v>170</v>
      </c>
      <c r="AN22" s="629"/>
      <c r="AO22" s="629"/>
      <c r="AP22" s="629"/>
      <c r="AQ22" s="629"/>
      <c r="AR22" s="630"/>
      <c r="AS22" s="609" t="s">
        <v>167</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171</v>
      </c>
      <c r="AZ23" s="427"/>
      <c r="BA23" s="427"/>
      <c r="BB23" s="427"/>
      <c r="BC23" s="427"/>
      <c r="BD23" s="427"/>
      <c r="BE23" s="427"/>
      <c r="BF23" s="427"/>
      <c r="BG23" s="427"/>
      <c r="BH23" s="427"/>
      <c r="BI23" s="427"/>
      <c r="BJ23" s="427"/>
      <c r="BK23" s="427"/>
      <c r="BL23" s="427"/>
      <c r="BM23" s="428"/>
      <c r="BN23" s="466">
        <v>28847407</v>
      </c>
      <c r="BO23" s="467"/>
      <c r="BP23" s="467"/>
      <c r="BQ23" s="467"/>
      <c r="BR23" s="467"/>
      <c r="BS23" s="467"/>
      <c r="BT23" s="467"/>
      <c r="BU23" s="468"/>
      <c r="BV23" s="466">
        <v>31005186</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172</v>
      </c>
      <c r="F24" s="496"/>
      <c r="G24" s="496"/>
      <c r="H24" s="496"/>
      <c r="I24" s="496"/>
      <c r="J24" s="496"/>
      <c r="K24" s="497"/>
      <c r="L24" s="517">
        <v>1</v>
      </c>
      <c r="M24" s="518"/>
      <c r="N24" s="518"/>
      <c r="O24" s="518"/>
      <c r="P24" s="557"/>
      <c r="Q24" s="517">
        <v>9000</v>
      </c>
      <c r="R24" s="518"/>
      <c r="S24" s="518"/>
      <c r="T24" s="518"/>
      <c r="U24" s="518"/>
      <c r="V24" s="557"/>
      <c r="W24" s="616"/>
      <c r="X24" s="604"/>
      <c r="Y24" s="605"/>
      <c r="Z24" s="516" t="s">
        <v>173</v>
      </c>
      <c r="AA24" s="496"/>
      <c r="AB24" s="496"/>
      <c r="AC24" s="496"/>
      <c r="AD24" s="496"/>
      <c r="AE24" s="496"/>
      <c r="AF24" s="496"/>
      <c r="AG24" s="497"/>
      <c r="AH24" s="517">
        <v>472</v>
      </c>
      <c r="AI24" s="518"/>
      <c r="AJ24" s="518"/>
      <c r="AK24" s="518"/>
      <c r="AL24" s="557"/>
      <c r="AM24" s="517">
        <v>1460840</v>
      </c>
      <c r="AN24" s="518"/>
      <c r="AO24" s="518"/>
      <c r="AP24" s="518"/>
      <c r="AQ24" s="518"/>
      <c r="AR24" s="557"/>
      <c r="AS24" s="517">
        <v>3095</v>
      </c>
      <c r="AT24" s="518"/>
      <c r="AU24" s="518"/>
      <c r="AV24" s="518"/>
      <c r="AW24" s="518"/>
      <c r="AX24" s="519"/>
      <c r="AY24" s="636" t="s">
        <v>174</v>
      </c>
      <c r="AZ24" s="637"/>
      <c r="BA24" s="637"/>
      <c r="BB24" s="637"/>
      <c r="BC24" s="637"/>
      <c r="BD24" s="637"/>
      <c r="BE24" s="637"/>
      <c r="BF24" s="637"/>
      <c r="BG24" s="637"/>
      <c r="BH24" s="637"/>
      <c r="BI24" s="637"/>
      <c r="BJ24" s="637"/>
      <c r="BK24" s="637"/>
      <c r="BL24" s="637"/>
      <c r="BM24" s="638"/>
      <c r="BN24" s="466">
        <v>14677759</v>
      </c>
      <c r="BO24" s="467"/>
      <c r="BP24" s="467"/>
      <c r="BQ24" s="467"/>
      <c r="BR24" s="467"/>
      <c r="BS24" s="467"/>
      <c r="BT24" s="467"/>
      <c r="BU24" s="468"/>
      <c r="BV24" s="466">
        <v>14808886</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175</v>
      </c>
      <c r="F25" s="496"/>
      <c r="G25" s="496"/>
      <c r="H25" s="496"/>
      <c r="I25" s="496"/>
      <c r="J25" s="496"/>
      <c r="K25" s="497"/>
      <c r="L25" s="517">
        <v>1</v>
      </c>
      <c r="M25" s="518"/>
      <c r="N25" s="518"/>
      <c r="O25" s="518"/>
      <c r="P25" s="557"/>
      <c r="Q25" s="517">
        <v>7000</v>
      </c>
      <c r="R25" s="518"/>
      <c r="S25" s="518"/>
      <c r="T25" s="518"/>
      <c r="U25" s="518"/>
      <c r="V25" s="557"/>
      <c r="W25" s="616"/>
      <c r="X25" s="604"/>
      <c r="Y25" s="605"/>
      <c r="Z25" s="516" t="s">
        <v>176</v>
      </c>
      <c r="AA25" s="496"/>
      <c r="AB25" s="496"/>
      <c r="AC25" s="496"/>
      <c r="AD25" s="496"/>
      <c r="AE25" s="496"/>
      <c r="AF25" s="496"/>
      <c r="AG25" s="497"/>
      <c r="AH25" s="517" t="s">
        <v>177</v>
      </c>
      <c r="AI25" s="518"/>
      <c r="AJ25" s="518"/>
      <c r="AK25" s="518"/>
      <c r="AL25" s="557"/>
      <c r="AM25" s="517" t="s">
        <v>177</v>
      </c>
      <c r="AN25" s="518"/>
      <c r="AO25" s="518"/>
      <c r="AP25" s="518"/>
      <c r="AQ25" s="518"/>
      <c r="AR25" s="557"/>
      <c r="AS25" s="517" t="s">
        <v>177</v>
      </c>
      <c r="AT25" s="518"/>
      <c r="AU25" s="518"/>
      <c r="AV25" s="518"/>
      <c r="AW25" s="518"/>
      <c r="AX25" s="519"/>
      <c r="AY25" s="426" t="s">
        <v>178</v>
      </c>
      <c r="AZ25" s="427"/>
      <c r="BA25" s="427"/>
      <c r="BB25" s="427"/>
      <c r="BC25" s="427"/>
      <c r="BD25" s="427"/>
      <c r="BE25" s="427"/>
      <c r="BF25" s="427"/>
      <c r="BG25" s="427"/>
      <c r="BH25" s="427"/>
      <c r="BI25" s="427"/>
      <c r="BJ25" s="427"/>
      <c r="BK25" s="427"/>
      <c r="BL25" s="427"/>
      <c r="BM25" s="428"/>
      <c r="BN25" s="429">
        <v>1048927</v>
      </c>
      <c r="BO25" s="430"/>
      <c r="BP25" s="430"/>
      <c r="BQ25" s="430"/>
      <c r="BR25" s="430"/>
      <c r="BS25" s="430"/>
      <c r="BT25" s="430"/>
      <c r="BU25" s="431"/>
      <c r="BV25" s="429">
        <v>821785</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179</v>
      </c>
      <c r="F26" s="496"/>
      <c r="G26" s="496"/>
      <c r="H26" s="496"/>
      <c r="I26" s="496"/>
      <c r="J26" s="496"/>
      <c r="K26" s="497"/>
      <c r="L26" s="517">
        <v>1</v>
      </c>
      <c r="M26" s="518"/>
      <c r="N26" s="518"/>
      <c r="O26" s="518"/>
      <c r="P26" s="557"/>
      <c r="Q26" s="517">
        <v>6000</v>
      </c>
      <c r="R26" s="518"/>
      <c r="S26" s="518"/>
      <c r="T26" s="518"/>
      <c r="U26" s="518"/>
      <c r="V26" s="557"/>
      <c r="W26" s="616"/>
      <c r="X26" s="604"/>
      <c r="Y26" s="605"/>
      <c r="Z26" s="516" t="s">
        <v>180</v>
      </c>
      <c r="AA26" s="626"/>
      <c r="AB26" s="626"/>
      <c r="AC26" s="626"/>
      <c r="AD26" s="626"/>
      <c r="AE26" s="626"/>
      <c r="AF26" s="626"/>
      <c r="AG26" s="627"/>
      <c r="AH26" s="517">
        <v>65</v>
      </c>
      <c r="AI26" s="518"/>
      <c r="AJ26" s="518"/>
      <c r="AK26" s="518"/>
      <c r="AL26" s="557"/>
      <c r="AM26" s="517">
        <v>192855</v>
      </c>
      <c r="AN26" s="518"/>
      <c r="AO26" s="518"/>
      <c r="AP26" s="518"/>
      <c r="AQ26" s="518"/>
      <c r="AR26" s="557"/>
      <c r="AS26" s="517">
        <v>2967</v>
      </c>
      <c r="AT26" s="518"/>
      <c r="AU26" s="518"/>
      <c r="AV26" s="518"/>
      <c r="AW26" s="518"/>
      <c r="AX26" s="519"/>
      <c r="AY26" s="469" t="s">
        <v>181</v>
      </c>
      <c r="AZ26" s="470"/>
      <c r="BA26" s="470"/>
      <c r="BB26" s="470"/>
      <c r="BC26" s="470"/>
      <c r="BD26" s="470"/>
      <c r="BE26" s="470"/>
      <c r="BF26" s="470"/>
      <c r="BG26" s="470"/>
      <c r="BH26" s="470"/>
      <c r="BI26" s="470"/>
      <c r="BJ26" s="470"/>
      <c r="BK26" s="470"/>
      <c r="BL26" s="470"/>
      <c r="BM26" s="471"/>
      <c r="BN26" s="466" t="s">
        <v>177</v>
      </c>
      <c r="BO26" s="467"/>
      <c r="BP26" s="467"/>
      <c r="BQ26" s="467"/>
      <c r="BR26" s="467"/>
      <c r="BS26" s="467"/>
      <c r="BT26" s="467"/>
      <c r="BU26" s="468"/>
      <c r="BV26" s="466" t="s">
        <v>177</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182</v>
      </c>
      <c r="F27" s="496"/>
      <c r="G27" s="496"/>
      <c r="H27" s="496"/>
      <c r="I27" s="496"/>
      <c r="J27" s="496"/>
      <c r="K27" s="497"/>
      <c r="L27" s="517">
        <v>1</v>
      </c>
      <c r="M27" s="518"/>
      <c r="N27" s="518"/>
      <c r="O27" s="518"/>
      <c r="P27" s="557"/>
      <c r="Q27" s="517">
        <v>4700</v>
      </c>
      <c r="R27" s="518"/>
      <c r="S27" s="518"/>
      <c r="T27" s="518"/>
      <c r="U27" s="518"/>
      <c r="V27" s="557"/>
      <c r="W27" s="616"/>
      <c r="X27" s="604"/>
      <c r="Y27" s="605"/>
      <c r="Z27" s="516" t="s">
        <v>183</v>
      </c>
      <c r="AA27" s="496"/>
      <c r="AB27" s="496"/>
      <c r="AC27" s="496"/>
      <c r="AD27" s="496"/>
      <c r="AE27" s="496"/>
      <c r="AF27" s="496"/>
      <c r="AG27" s="497"/>
      <c r="AH27" s="517">
        <v>38</v>
      </c>
      <c r="AI27" s="518"/>
      <c r="AJ27" s="518"/>
      <c r="AK27" s="518"/>
      <c r="AL27" s="557"/>
      <c r="AM27" s="517">
        <v>120136</v>
      </c>
      <c r="AN27" s="518"/>
      <c r="AO27" s="518"/>
      <c r="AP27" s="518"/>
      <c r="AQ27" s="518"/>
      <c r="AR27" s="557"/>
      <c r="AS27" s="517">
        <v>3161</v>
      </c>
      <c r="AT27" s="518"/>
      <c r="AU27" s="518"/>
      <c r="AV27" s="518"/>
      <c r="AW27" s="518"/>
      <c r="AX27" s="519"/>
      <c r="AY27" s="558" t="s">
        <v>184</v>
      </c>
      <c r="AZ27" s="559"/>
      <c r="BA27" s="559"/>
      <c r="BB27" s="559"/>
      <c r="BC27" s="559"/>
      <c r="BD27" s="559"/>
      <c r="BE27" s="559"/>
      <c r="BF27" s="559"/>
      <c r="BG27" s="559"/>
      <c r="BH27" s="559"/>
      <c r="BI27" s="559"/>
      <c r="BJ27" s="559"/>
      <c r="BK27" s="559"/>
      <c r="BL27" s="559"/>
      <c r="BM27" s="560"/>
      <c r="BN27" s="639" t="s">
        <v>177</v>
      </c>
      <c r="BO27" s="640"/>
      <c r="BP27" s="640"/>
      <c r="BQ27" s="640"/>
      <c r="BR27" s="640"/>
      <c r="BS27" s="640"/>
      <c r="BT27" s="640"/>
      <c r="BU27" s="641"/>
      <c r="BV27" s="639" t="s">
        <v>130</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185</v>
      </c>
      <c r="F28" s="496"/>
      <c r="G28" s="496"/>
      <c r="H28" s="496"/>
      <c r="I28" s="496"/>
      <c r="J28" s="496"/>
      <c r="K28" s="497"/>
      <c r="L28" s="517">
        <v>1</v>
      </c>
      <c r="M28" s="518"/>
      <c r="N28" s="518"/>
      <c r="O28" s="518"/>
      <c r="P28" s="557"/>
      <c r="Q28" s="517">
        <v>3990</v>
      </c>
      <c r="R28" s="518"/>
      <c r="S28" s="518"/>
      <c r="T28" s="518"/>
      <c r="U28" s="518"/>
      <c r="V28" s="557"/>
      <c r="W28" s="616"/>
      <c r="X28" s="604"/>
      <c r="Y28" s="605"/>
      <c r="Z28" s="516" t="s">
        <v>186</v>
      </c>
      <c r="AA28" s="496"/>
      <c r="AB28" s="496"/>
      <c r="AC28" s="496"/>
      <c r="AD28" s="496"/>
      <c r="AE28" s="496"/>
      <c r="AF28" s="496"/>
      <c r="AG28" s="497"/>
      <c r="AH28" s="517" t="s">
        <v>177</v>
      </c>
      <c r="AI28" s="518"/>
      <c r="AJ28" s="518"/>
      <c r="AK28" s="518"/>
      <c r="AL28" s="557"/>
      <c r="AM28" s="517" t="s">
        <v>177</v>
      </c>
      <c r="AN28" s="518"/>
      <c r="AO28" s="518"/>
      <c r="AP28" s="518"/>
      <c r="AQ28" s="518"/>
      <c r="AR28" s="557"/>
      <c r="AS28" s="517" t="s">
        <v>177</v>
      </c>
      <c r="AT28" s="518"/>
      <c r="AU28" s="518"/>
      <c r="AV28" s="518"/>
      <c r="AW28" s="518"/>
      <c r="AX28" s="519"/>
      <c r="AY28" s="642" t="s">
        <v>187</v>
      </c>
      <c r="AZ28" s="643"/>
      <c r="BA28" s="643"/>
      <c r="BB28" s="644"/>
      <c r="BC28" s="426" t="s">
        <v>48</v>
      </c>
      <c r="BD28" s="427"/>
      <c r="BE28" s="427"/>
      <c r="BF28" s="427"/>
      <c r="BG28" s="427"/>
      <c r="BH28" s="427"/>
      <c r="BI28" s="427"/>
      <c r="BJ28" s="427"/>
      <c r="BK28" s="427"/>
      <c r="BL28" s="427"/>
      <c r="BM28" s="428"/>
      <c r="BN28" s="429">
        <v>4355125</v>
      </c>
      <c r="BO28" s="430"/>
      <c r="BP28" s="430"/>
      <c r="BQ28" s="430"/>
      <c r="BR28" s="430"/>
      <c r="BS28" s="430"/>
      <c r="BT28" s="430"/>
      <c r="BU28" s="431"/>
      <c r="BV28" s="429">
        <v>4413478</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188</v>
      </c>
      <c r="F29" s="496"/>
      <c r="G29" s="496"/>
      <c r="H29" s="496"/>
      <c r="I29" s="496"/>
      <c r="J29" s="496"/>
      <c r="K29" s="497"/>
      <c r="L29" s="517">
        <v>18</v>
      </c>
      <c r="M29" s="518"/>
      <c r="N29" s="518"/>
      <c r="O29" s="518"/>
      <c r="P29" s="557"/>
      <c r="Q29" s="517">
        <v>3700</v>
      </c>
      <c r="R29" s="518"/>
      <c r="S29" s="518"/>
      <c r="T29" s="518"/>
      <c r="U29" s="518"/>
      <c r="V29" s="557"/>
      <c r="W29" s="617"/>
      <c r="X29" s="618"/>
      <c r="Y29" s="619"/>
      <c r="Z29" s="516" t="s">
        <v>189</v>
      </c>
      <c r="AA29" s="496"/>
      <c r="AB29" s="496"/>
      <c r="AC29" s="496"/>
      <c r="AD29" s="496"/>
      <c r="AE29" s="496"/>
      <c r="AF29" s="496"/>
      <c r="AG29" s="497"/>
      <c r="AH29" s="517">
        <v>510</v>
      </c>
      <c r="AI29" s="518"/>
      <c r="AJ29" s="518"/>
      <c r="AK29" s="518"/>
      <c r="AL29" s="557"/>
      <c r="AM29" s="517">
        <v>1580976</v>
      </c>
      <c r="AN29" s="518"/>
      <c r="AO29" s="518"/>
      <c r="AP29" s="518"/>
      <c r="AQ29" s="518"/>
      <c r="AR29" s="557"/>
      <c r="AS29" s="517">
        <v>3100</v>
      </c>
      <c r="AT29" s="518"/>
      <c r="AU29" s="518"/>
      <c r="AV29" s="518"/>
      <c r="AW29" s="518"/>
      <c r="AX29" s="519"/>
      <c r="AY29" s="645"/>
      <c r="AZ29" s="646"/>
      <c r="BA29" s="646"/>
      <c r="BB29" s="647"/>
      <c r="BC29" s="500" t="s">
        <v>190</v>
      </c>
      <c r="BD29" s="501"/>
      <c r="BE29" s="501"/>
      <c r="BF29" s="501"/>
      <c r="BG29" s="501"/>
      <c r="BH29" s="501"/>
      <c r="BI29" s="501"/>
      <c r="BJ29" s="501"/>
      <c r="BK29" s="501"/>
      <c r="BL29" s="501"/>
      <c r="BM29" s="502"/>
      <c r="BN29" s="466">
        <v>411544</v>
      </c>
      <c r="BO29" s="467"/>
      <c r="BP29" s="467"/>
      <c r="BQ29" s="467"/>
      <c r="BR29" s="467"/>
      <c r="BS29" s="467"/>
      <c r="BT29" s="467"/>
      <c r="BU29" s="468"/>
      <c r="BV29" s="466">
        <v>563836</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191</v>
      </c>
      <c r="X30" s="624"/>
      <c r="Y30" s="624"/>
      <c r="Z30" s="624"/>
      <c r="AA30" s="624"/>
      <c r="AB30" s="624"/>
      <c r="AC30" s="624"/>
      <c r="AD30" s="624"/>
      <c r="AE30" s="624"/>
      <c r="AF30" s="624"/>
      <c r="AG30" s="625"/>
      <c r="AH30" s="582">
        <v>97.4</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4646368</v>
      </c>
      <c r="BO30" s="640"/>
      <c r="BP30" s="640"/>
      <c r="BQ30" s="640"/>
      <c r="BR30" s="640"/>
      <c r="BS30" s="640"/>
      <c r="BT30" s="640"/>
      <c r="BU30" s="641"/>
      <c r="BV30" s="639">
        <v>4906228</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192</v>
      </c>
      <c r="D32" s="213"/>
      <c r="E32" s="213"/>
      <c r="F32" s="210"/>
      <c r="G32" s="210"/>
      <c r="H32" s="210"/>
      <c r="I32" s="210"/>
      <c r="J32" s="210"/>
      <c r="K32" s="210"/>
      <c r="L32" s="210"/>
      <c r="M32" s="210"/>
      <c r="N32" s="210"/>
      <c r="O32" s="210"/>
      <c r="P32" s="210"/>
      <c r="Q32" s="210"/>
      <c r="R32" s="210"/>
      <c r="S32" s="210"/>
      <c r="T32" s="210"/>
      <c r="U32" s="210" t="s">
        <v>193</v>
      </c>
      <c r="V32" s="210"/>
      <c r="W32" s="210"/>
      <c r="X32" s="210"/>
      <c r="Y32" s="210"/>
      <c r="Z32" s="210"/>
      <c r="AA32" s="210"/>
      <c r="AB32" s="210"/>
      <c r="AC32" s="210"/>
      <c r="AD32" s="210"/>
      <c r="AE32" s="210"/>
      <c r="AF32" s="210"/>
      <c r="AG32" s="210"/>
      <c r="AH32" s="210"/>
      <c r="AI32" s="210"/>
      <c r="AJ32" s="210"/>
      <c r="AK32" s="210"/>
      <c r="AL32" s="210"/>
      <c r="AM32" s="214" t="s">
        <v>194</v>
      </c>
      <c r="AN32" s="210"/>
      <c r="AO32" s="210"/>
      <c r="AP32" s="210"/>
      <c r="AQ32" s="210"/>
      <c r="AR32" s="210"/>
      <c r="AS32" s="214"/>
      <c r="AT32" s="214"/>
      <c r="AU32" s="214"/>
      <c r="AV32" s="214"/>
      <c r="AW32" s="214"/>
      <c r="AX32" s="214"/>
      <c r="AY32" s="214"/>
      <c r="AZ32" s="214"/>
      <c r="BA32" s="214"/>
      <c r="BB32" s="210"/>
      <c r="BC32" s="214"/>
      <c r="BD32" s="210"/>
      <c r="BE32" s="214" t="s">
        <v>195</v>
      </c>
      <c r="BF32" s="210"/>
      <c r="BG32" s="210"/>
      <c r="BH32" s="210"/>
      <c r="BI32" s="210"/>
      <c r="BJ32" s="214"/>
      <c r="BK32" s="214"/>
      <c r="BL32" s="214"/>
      <c r="BM32" s="214"/>
      <c r="BN32" s="214"/>
      <c r="BO32" s="214"/>
      <c r="BP32" s="214"/>
      <c r="BQ32" s="214"/>
      <c r="BR32" s="210"/>
      <c r="BS32" s="210"/>
      <c r="BT32" s="210"/>
      <c r="BU32" s="210"/>
      <c r="BV32" s="210"/>
      <c r="BW32" s="210" t="s">
        <v>196</v>
      </c>
      <c r="BX32" s="210"/>
      <c r="BY32" s="210"/>
      <c r="BZ32" s="210"/>
      <c r="CA32" s="210"/>
      <c r="CB32" s="214"/>
      <c r="CC32" s="214"/>
      <c r="CD32" s="214"/>
      <c r="CE32" s="214"/>
      <c r="CF32" s="214"/>
      <c r="CG32" s="214"/>
      <c r="CH32" s="214"/>
      <c r="CI32" s="214"/>
      <c r="CJ32" s="214"/>
      <c r="CK32" s="214"/>
      <c r="CL32" s="214"/>
      <c r="CM32" s="214"/>
      <c r="CN32" s="214"/>
      <c r="CO32" s="214" t="s">
        <v>197</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198</v>
      </c>
      <c r="D33" s="490"/>
      <c r="E33" s="455" t="s">
        <v>199</v>
      </c>
      <c r="F33" s="455"/>
      <c r="G33" s="455"/>
      <c r="H33" s="455"/>
      <c r="I33" s="455"/>
      <c r="J33" s="455"/>
      <c r="K33" s="455"/>
      <c r="L33" s="455"/>
      <c r="M33" s="455"/>
      <c r="N33" s="455"/>
      <c r="O33" s="455"/>
      <c r="P33" s="455"/>
      <c r="Q33" s="455"/>
      <c r="R33" s="455"/>
      <c r="S33" s="455"/>
      <c r="T33" s="215"/>
      <c r="U33" s="490" t="s">
        <v>198</v>
      </c>
      <c r="V33" s="490"/>
      <c r="W33" s="455" t="s">
        <v>199</v>
      </c>
      <c r="X33" s="455"/>
      <c r="Y33" s="455"/>
      <c r="Z33" s="455"/>
      <c r="AA33" s="455"/>
      <c r="AB33" s="455"/>
      <c r="AC33" s="455"/>
      <c r="AD33" s="455"/>
      <c r="AE33" s="455"/>
      <c r="AF33" s="455"/>
      <c r="AG33" s="455"/>
      <c r="AH33" s="455"/>
      <c r="AI33" s="455"/>
      <c r="AJ33" s="455"/>
      <c r="AK33" s="455"/>
      <c r="AL33" s="215"/>
      <c r="AM33" s="490" t="s">
        <v>198</v>
      </c>
      <c r="AN33" s="490"/>
      <c r="AO33" s="455" t="s">
        <v>199</v>
      </c>
      <c r="AP33" s="455"/>
      <c r="AQ33" s="455"/>
      <c r="AR33" s="455"/>
      <c r="AS33" s="455"/>
      <c r="AT33" s="455"/>
      <c r="AU33" s="455"/>
      <c r="AV33" s="455"/>
      <c r="AW33" s="455"/>
      <c r="AX33" s="455"/>
      <c r="AY33" s="455"/>
      <c r="AZ33" s="455"/>
      <c r="BA33" s="455"/>
      <c r="BB33" s="455"/>
      <c r="BC33" s="455"/>
      <c r="BD33" s="216"/>
      <c r="BE33" s="455" t="s">
        <v>200</v>
      </c>
      <c r="BF33" s="455"/>
      <c r="BG33" s="455" t="s">
        <v>201</v>
      </c>
      <c r="BH33" s="455"/>
      <c r="BI33" s="455"/>
      <c r="BJ33" s="455"/>
      <c r="BK33" s="455"/>
      <c r="BL33" s="455"/>
      <c r="BM33" s="455"/>
      <c r="BN33" s="455"/>
      <c r="BO33" s="455"/>
      <c r="BP33" s="455"/>
      <c r="BQ33" s="455"/>
      <c r="BR33" s="455"/>
      <c r="BS33" s="455"/>
      <c r="BT33" s="455"/>
      <c r="BU33" s="455"/>
      <c r="BV33" s="216"/>
      <c r="BW33" s="490" t="s">
        <v>200</v>
      </c>
      <c r="BX33" s="490"/>
      <c r="BY33" s="455" t="s">
        <v>202</v>
      </c>
      <c r="BZ33" s="455"/>
      <c r="CA33" s="455"/>
      <c r="CB33" s="455"/>
      <c r="CC33" s="455"/>
      <c r="CD33" s="455"/>
      <c r="CE33" s="455"/>
      <c r="CF33" s="455"/>
      <c r="CG33" s="455"/>
      <c r="CH33" s="455"/>
      <c r="CI33" s="455"/>
      <c r="CJ33" s="455"/>
      <c r="CK33" s="455"/>
      <c r="CL33" s="455"/>
      <c r="CM33" s="455"/>
      <c r="CN33" s="215"/>
      <c r="CO33" s="490" t="s">
        <v>198</v>
      </c>
      <c r="CP33" s="490"/>
      <c r="CQ33" s="455" t="s">
        <v>203</v>
      </c>
      <c r="CR33" s="455"/>
      <c r="CS33" s="455"/>
      <c r="CT33" s="455"/>
      <c r="CU33" s="455"/>
      <c r="CV33" s="455"/>
      <c r="CW33" s="455"/>
      <c r="CX33" s="455"/>
      <c r="CY33" s="455"/>
      <c r="CZ33" s="455"/>
      <c r="DA33" s="455"/>
      <c r="DB33" s="455"/>
      <c r="DC33" s="455"/>
      <c r="DD33" s="455"/>
      <c r="DE33" s="455"/>
      <c r="DF33" s="215"/>
      <c r="DG33" s="651" t="s">
        <v>204</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3</v>
      </c>
      <c r="V34" s="652"/>
      <c r="W34" s="653" t="str">
        <f>IF('各会計、関係団体の財政状況及び健全化判断比率'!B28="","",'各会計、関係団体の財政状況及び健全化判断比率'!B28)</f>
        <v>国民健康保険特別会計</v>
      </c>
      <c r="X34" s="653"/>
      <c r="Y34" s="653"/>
      <c r="Z34" s="653"/>
      <c r="AA34" s="653"/>
      <c r="AB34" s="653"/>
      <c r="AC34" s="653"/>
      <c r="AD34" s="653"/>
      <c r="AE34" s="653"/>
      <c r="AF34" s="653"/>
      <c r="AG34" s="653"/>
      <c r="AH34" s="653"/>
      <c r="AI34" s="653"/>
      <c r="AJ34" s="653"/>
      <c r="AK34" s="653"/>
      <c r="AL34" s="213"/>
      <c r="AM34" s="652">
        <f>IF(AO34="","",MAX(C34:D43,U34:V43)+1)</f>
        <v>6</v>
      </c>
      <c r="AN34" s="652"/>
      <c r="AO34" s="653" t="str">
        <f>IF('各会計、関係団体の財政状況及び健全化判断比率'!B31="","",'各会計、関係団体の財政状況及び健全化判断比率'!B31)</f>
        <v>水道事業会計</v>
      </c>
      <c r="AP34" s="653"/>
      <c r="AQ34" s="653"/>
      <c r="AR34" s="653"/>
      <c r="AS34" s="653"/>
      <c r="AT34" s="653"/>
      <c r="AU34" s="653"/>
      <c r="AV34" s="653"/>
      <c r="AW34" s="653"/>
      <c r="AX34" s="653"/>
      <c r="AY34" s="653"/>
      <c r="AZ34" s="653"/>
      <c r="BA34" s="653"/>
      <c r="BB34" s="653"/>
      <c r="BC34" s="653"/>
      <c r="BD34" s="213"/>
      <c r="BE34" s="652">
        <f>IF(BG34="","",MAX(C34:D43,U34:V43,AM34:AN43)+1)</f>
        <v>8</v>
      </c>
      <c r="BF34" s="652"/>
      <c r="BG34" s="653" t="str">
        <f>IF('各会計、関係団体の財政状況及び健全化判断比率'!B33="","",'各会計、関係団体の財政状況及び健全化判断比率'!B33)</f>
        <v>下水道事業特別会計</v>
      </c>
      <c r="BH34" s="653"/>
      <c r="BI34" s="653"/>
      <c r="BJ34" s="653"/>
      <c r="BK34" s="653"/>
      <c r="BL34" s="653"/>
      <c r="BM34" s="653"/>
      <c r="BN34" s="653"/>
      <c r="BO34" s="653"/>
      <c r="BP34" s="653"/>
      <c r="BQ34" s="653"/>
      <c r="BR34" s="653"/>
      <c r="BS34" s="653"/>
      <c r="BT34" s="653"/>
      <c r="BU34" s="653"/>
      <c r="BV34" s="213"/>
      <c r="BW34" s="652">
        <f>IF(BY34="","",MAX(C34:D43,U34:V43,AM34:AN43,BE34:BF43)+1)</f>
        <v>9</v>
      </c>
      <c r="BX34" s="652"/>
      <c r="BY34" s="653" t="str">
        <f>IF('各会計、関係団体の財政状況及び健全化判断比率'!B68="","",'各会計、関係団体の財政状況及び健全化判断比率'!B68)</f>
        <v>志摩広域消防組合</v>
      </c>
      <c r="BZ34" s="653"/>
      <c r="CA34" s="653"/>
      <c r="CB34" s="653"/>
      <c r="CC34" s="653"/>
      <c r="CD34" s="653"/>
      <c r="CE34" s="653"/>
      <c r="CF34" s="653"/>
      <c r="CG34" s="653"/>
      <c r="CH34" s="653"/>
      <c r="CI34" s="653"/>
      <c r="CJ34" s="653"/>
      <c r="CK34" s="653"/>
      <c r="CL34" s="653"/>
      <c r="CM34" s="653"/>
      <c r="CN34" s="213"/>
      <c r="CO34" s="652" t="str">
        <f>IF(CQ34="","",MAX(C34:D43,U34:V43,AM34:AN43,BE34:BF43,BW34:BX43)+1)</f>
        <v/>
      </c>
      <c r="CP34" s="652"/>
      <c r="CQ34" s="653" t="str">
        <f>IF('各会計、関係団体の財政状況及び健全化判断比率'!BS7="","",'各会計、関係団体の財政状況及び健全化判断比率'!BS7)</f>
        <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f>IF(E35="","",C34+1)</f>
        <v>2</v>
      </c>
      <c r="D35" s="652"/>
      <c r="E35" s="653" t="str">
        <f>IF('各会計、関係団体の財政状況及び健全化判断比率'!B8="","",'各会計、関係団体の財政状況及び健全化判断比率'!B8)</f>
        <v>住宅新築資金等貸付事業特別会計</v>
      </c>
      <c r="F35" s="653"/>
      <c r="G35" s="653"/>
      <c r="H35" s="653"/>
      <c r="I35" s="653"/>
      <c r="J35" s="653"/>
      <c r="K35" s="653"/>
      <c r="L35" s="653"/>
      <c r="M35" s="653"/>
      <c r="N35" s="653"/>
      <c r="O35" s="653"/>
      <c r="P35" s="653"/>
      <c r="Q35" s="653"/>
      <c r="R35" s="653"/>
      <c r="S35" s="653"/>
      <c r="T35" s="213"/>
      <c r="U35" s="652">
        <f>IF(W35="","",U34+1)</f>
        <v>4</v>
      </c>
      <c r="V35" s="652"/>
      <c r="W35" s="653" t="str">
        <f>IF('各会計、関係団体の財政状況及び健全化判断比率'!B29="","",'各会計、関係団体の財政状況及び健全化判断比率'!B29)</f>
        <v>介護保険特別会計</v>
      </c>
      <c r="X35" s="653"/>
      <c r="Y35" s="653"/>
      <c r="Z35" s="653"/>
      <c r="AA35" s="653"/>
      <c r="AB35" s="653"/>
      <c r="AC35" s="653"/>
      <c r="AD35" s="653"/>
      <c r="AE35" s="653"/>
      <c r="AF35" s="653"/>
      <c r="AG35" s="653"/>
      <c r="AH35" s="653"/>
      <c r="AI35" s="653"/>
      <c r="AJ35" s="653"/>
      <c r="AK35" s="653"/>
      <c r="AL35" s="213"/>
      <c r="AM35" s="652">
        <f t="shared" ref="AM35:AM43" si="0">IF(AO35="","",AM34+1)</f>
        <v>7</v>
      </c>
      <c r="AN35" s="652"/>
      <c r="AO35" s="653" t="str">
        <f>IF('各会計、関係団体の財政状況及び健全化判断比率'!B32="","",'各会計、関係団体の財政状況及び健全化判断比率'!B32)</f>
        <v>病院事業会計</v>
      </c>
      <c r="AP35" s="653"/>
      <c r="AQ35" s="653"/>
      <c r="AR35" s="653"/>
      <c r="AS35" s="653"/>
      <c r="AT35" s="653"/>
      <c r="AU35" s="653"/>
      <c r="AV35" s="653"/>
      <c r="AW35" s="653"/>
      <c r="AX35" s="653"/>
      <c r="AY35" s="653"/>
      <c r="AZ35" s="653"/>
      <c r="BA35" s="653"/>
      <c r="BB35" s="653"/>
      <c r="BC35" s="653"/>
      <c r="BD35" s="213"/>
      <c r="BE35" s="652" t="str">
        <f t="shared" ref="BE35:BE43" si="1">IF(BG35="","",BE34+1)</f>
        <v/>
      </c>
      <c r="BF35" s="652"/>
      <c r="BG35" s="653"/>
      <c r="BH35" s="653"/>
      <c r="BI35" s="653"/>
      <c r="BJ35" s="653"/>
      <c r="BK35" s="653"/>
      <c r="BL35" s="653"/>
      <c r="BM35" s="653"/>
      <c r="BN35" s="653"/>
      <c r="BO35" s="653"/>
      <c r="BP35" s="653"/>
      <c r="BQ35" s="653"/>
      <c r="BR35" s="653"/>
      <c r="BS35" s="653"/>
      <c r="BT35" s="653"/>
      <c r="BU35" s="653"/>
      <c r="BV35" s="213"/>
      <c r="BW35" s="652">
        <f t="shared" ref="BW35:BW43" si="2">IF(BY35="","",BW34+1)</f>
        <v>10</v>
      </c>
      <c r="BX35" s="652"/>
      <c r="BY35" s="653" t="str">
        <f>IF('各会計、関係団体の財政状況及び健全化判断比率'!B69="","",'各会計、関係団体の財政状況及び健全化判断比率'!B69)</f>
        <v>志摩広域行政組合（一般会計）</v>
      </c>
      <c r="BZ35" s="653"/>
      <c r="CA35" s="653"/>
      <c r="CB35" s="653"/>
      <c r="CC35" s="653"/>
      <c r="CD35" s="653"/>
      <c r="CE35" s="653"/>
      <c r="CF35" s="653"/>
      <c r="CG35" s="653"/>
      <c r="CH35" s="653"/>
      <c r="CI35" s="653"/>
      <c r="CJ35" s="653"/>
      <c r="CK35" s="653"/>
      <c r="CL35" s="653"/>
      <c r="CM35" s="653"/>
      <c r="CN35" s="213"/>
      <c r="CO35" s="652" t="str">
        <f t="shared" ref="CO35:CO43" si="3">IF(CQ35="","",CO34+1)</f>
        <v/>
      </c>
      <c r="CP35" s="652"/>
      <c r="CQ35" s="653" t="str">
        <f>IF('各会計、関係団体の財政状況及び健全化判断比率'!BS8="","",'各会計、関係団体の財政状況及び健全化判断比率'!BS8)</f>
        <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5</v>
      </c>
      <c r="V36" s="652"/>
      <c r="W36" s="653" t="str">
        <f>IF('各会計、関係団体の財政状況及び健全化判断比率'!B30="","",'各会計、関係団体の財政状況及び健全化判断比率'!B30)</f>
        <v>後期高齢者医療特別会計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11</v>
      </c>
      <c r="BX36" s="652"/>
      <c r="BY36" s="653" t="str">
        <f>IF('各会計、関係団体の財政状況及び健全化判断比率'!B70="","",'各会計、関係団体の財政状況及び健全化判断比率'!B70)</f>
        <v>志摩広域行政組合（才庭寮特別会計）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12</v>
      </c>
      <c r="BX37" s="652"/>
      <c r="BY37" s="653" t="str">
        <f>IF('各会計、関係団体の財政状況及び健全化判断比率'!B71="","",'各会計、関係団体の財政状況及び健全化判断比率'!B71)</f>
        <v>志摩広域行政組合（ともやま苑特別会計）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13</v>
      </c>
      <c r="BX38" s="652"/>
      <c r="BY38" s="653" t="str">
        <f>IF('各会計、関係団体の財政状況及び健全化判断比率'!B72="","",'各会計、関係団体の財政状況及び健全化判断比率'!B72)</f>
        <v>志摩広域行政組合(福祉センター特別会計）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14</v>
      </c>
      <c r="BX39" s="652"/>
      <c r="BY39" s="653" t="str">
        <f>IF('各会計、関係団体の財政状況及び健全化判断比率'!B73="","",'各会計、関係団体の財政状況及び健全化判断比率'!B73)</f>
        <v>三重県市町総合事務組合（一般会計）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15</v>
      </c>
      <c r="BX40" s="652"/>
      <c r="BY40" s="653" t="str">
        <f>IF('各会計、関係団体の財政状況及び健全化判断比率'!B74="","",'各会計、関係団体の財政状況及び健全化判断比率'!B74)</f>
        <v>三重県市町総合事務組合（退職手当特別会計）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f t="shared" si="2"/>
        <v>16</v>
      </c>
      <c r="BX41" s="652"/>
      <c r="BY41" s="653" t="str">
        <f>IF('各会計、関係団体の財政状況及び健全化判断比率'!B75="","",'各会計、関係団体の財政状況及び健全化判断比率'!B75)</f>
        <v>三重県市町総合事務組合（デジタル地図特別会計）</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f t="shared" si="2"/>
        <v>17</v>
      </c>
      <c r="BX42" s="652"/>
      <c r="BY42" s="653" t="str">
        <f>IF('各会計、関係団体の財政状況及び健全化判断比率'!B76="","",'各会計、関係団体の財政状況及び健全化判断比率'!B76)</f>
        <v>三重県市町総合事務組合（共同研修特別会計）</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f t="shared" si="2"/>
        <v>18</v>
      </c>
      <c r="BX43" s="652"/>
      <c r="BY43" s="653" t="str">
        <f>IF('各会計、関係団体の財政状況及び健全化判断比率'!B77="","",'各会計、関係団体の財政状況及び健全化判断比率'!B77)</f>
        <v>三重県市町総合事務組合（物品特別会計）</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205</v>
      </c>
      <c r="C46" s="185"/>
      <c r="D46" s="185"/>
      <c r="E46" s="185" t="s">
        <v>206</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207</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208</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209</v>
      </c>
    </row>
    <row r="50" spans="5:5" x14ac:dyDescent="0.15">
      <c r="E50" s="187" t="s">
        <v>210</v>
      </c>
    </row>
    <row r="51" spans="5:5" x14ac:dyDescent="0.15">
      <c r="E51" s="187" t="s">
        <v>211</v>
      </c>
    </row>
    <row r="52" spans="5:5" x14ac:dyDescent="0.15">
      <c r="E52" s="187" t="s">
        <v>212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07jMak78B2RqQCVZV5DLQjFMG4WXWqmHG60tC+h7tLCTSyhHSbWMu8zvVi/GVJ+kCNLxVBOTy5QPJxWZ5v7m5w==" saltValue="LW1/+aYbEuHC/EnRwUz90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547</v>
      </c>
      <c r="G33" s="29" t="s">
        <v>548</v>
      </c>
      <c r="H33" s="29" t="s">
        <v>549</v>
      </c>
      <c r="I33" s="29" t="s">
        <v>550</v>
      </c>
      <c r="J33" s="30" t="s">
        <v>551</v>
      </c>
      <c r="K33" s="22"/>
      <c r="L33" s="22"/>
      <c r="M33" s="22"/>
      <c r="N33" s="22"/>
      <c r="O33" s="22"/>
      <c r="P33" s="22"/>
    </row>
    <row r="34" spans="1:16" ht="39" customHeight="1" x14ac:dyDescent="0.15">
      <c r="A34" s="22"/>
      <c r="B34" s="31"/>
      <c r="C34" s="1243" t="s">
        <v>554</v>
      </c>
      <c r="D34" s="1243"/>
      <c r="E34" s="1244"/>
      <c r="F34" s="32">
        <v>10.1</v>
      </c>
      <c r="G34" s="33">
        <v>10.07</v>
      </c>
      <c r="H34" s="33">
        <v>9.8000000000000007</v>
      </c>
      <c r="I34" s="33">
        <v>8.89</v>
      </c>
      <c r="J34" s="34">
        <v>9.6</v>
      </c>
      <c r="K34" s="22"/>
      <c r="L34" s="22"/>
      <c r="M34" s="22"/>
      <c r="N34" s="22"/>
      <c r="O34" s="22"/>
      <c r="P34" s="22"/>
    </row>
    <row r="35" spans="1:16" ht="39" customHeight="1" x14ac:dyDescent="0.15">
      <c r="A35" s="22"/>
      <c r="B35" s="35"/>
      <c r="C35" s="1237" t="s">
        <v>555</v>
      </c>
      <c r="D35" s="1238"/>
      <c r="E35" s="1239"/>
      <c r="F35" s="36">
        <v>5.34</v>
      </c>
      <c r="G35" s="37">
        <v>6.6</v>
      </c>
      <c r="H35" s="37">
        <v>3.8</v>
      </c>
      <c r="I35" s="37">
        <v>3.51</v>
      </c>
      <c r="J35" s="38">
        <v>3.83</v>
      </c>
      <c r="K35" s="22"/>
      <c r="L35" s="22"/>
      <c r="M35" s="22"/>
      <c r="N35" s="22"/>
      <c r="O35" s="22"/>
      <c r="P35" s="22"/>
    </row>
    <row r="36" spans="1:16" ht="39" customHeight="1" x14ac:dyDescent="0.15">
      <c r="A36" s="22"/>
      <c r="B36" s="35"/>
      <c r="C36" s="1237" t="s">
        <v>556</v>
      </c>
      <c r="D36" s="1238"/>
      <c r="E36" s="1239"/>
      <c r="F36" s="36">
        <v>2.57</v>
      </c>
      <c r="G36" s="37">
        <v>1.47</v>
      </c>
      <c r="H36" s="37">
        <v>2.9</v>
      </c>
      <c r="I36" s="37">
        <v>3.16</v>
      </c>
      <c r="J36" s="38">
        <v>1.95</v>
      </c>
      <c r="K36" s="22"/>
      <c r="L36" s="22"/>
      <c r="M36" s="22"/>
      <c r="N36" s="22"/>
      <c r="O36" s="22"/>
      <c r="P36" s="22"/>
    </row>
    <row r="37" spans="1:16" ht="39" customHeight="1" x14ac:dyDescent="0.15">
      <c r="A37" s="22"/>
      <c r="B37" s="35"/>
      <c r="C37" s="1237" t="s">
        <v>557</v>
      </c>
      <c r="D37" s="1238"/>
      <c r="E37" s="1239"/>
      <c r="F37" s="36">
        <v>0.55000000000000004</v>
      </c>
      <c r="G37" s="37">
        <v>0.35</v>
      </c>
      <c r="H37" s="37">
        <v>0.76</v>
      </c>
      <c r="I37" s="37">
        <v>0.87</v>
      </c>
      <c r="J37" s="38">
        <v>1.17</v>
      </c>
      <c r="K37" s="22"/>
      <c r="L37" s="22"/>
      <c r="M37" s="22"/>
      <c r="N37" s="22"/>
      <c r="O37" s="22"/>
      <c r="P37" s="22"/>
    </row>
    <row r="38" spans="1:16" ht="39" customHeight="1" x14ac:dyDescent="0.15">
      <c r="A38" s="22"/>
      <c r="B38" s="35"/>
      <c r="C38" s="1237" t="s">
        <v>558</v>
      </c>
      <c r="D38" s="1238"/>
      <c r="E38" s="1239"/>
      <c r="F38" s="36">
        <v>0.28000000000000003</v>
      </c>
      <c r="G38" s="37">
        <v>0.45</v>
      </c>
      <c r="H38" s="37">
        <v>0.65</v>
      </c>
      <c r="I38" s="37">
        <v>0.46</v>
      </c>
      <c r="J38" s="38">
        <v>0.57999999999999996</v>
      </c>
      <c r="K38" s="22"/>
      <c r="L38" s="22"/>
      <c r="M38" s="22"/>
      <c r="N38" s="22"/>
      <c r="O38" s="22"/>
      <c r="P38" s="22"/>
    </row>
    <row r="39" spans="1:16" ht="39" customHeight="1" x14ac:dyDescent="0.15">
      <c r="A39" s="22"/>
      <c r="B39" s="35"/>
      <c r="C39" s="1237" t="s">
        <v>559</v>
      </c>
      <c r="D39" s="1238"/>
      <c r="E39" s="1239"/>
      <c r="F39" s="36">
        <v>0.13</v>
      </c>
      <c r="G39" s="37">
        <v>0.17</v>
      </c>
      <c r="H39" s="37">
        <v>0.19</v>
      </c>
      <c r="I39" s="37">
        <v>0.19</v>
      </c>
      <c r="J39" s="38">
        <v>0.11</v>
      </c>
      <c r="K39" s="22"/>
      <c r="L39" s="22"/>
      <c r="M39" s="22"/>
      <c r="N39" s="22"/>
      <c r="O39" s="22"/>
      <c r="P39" s="22"/>
    </row>
    <row r="40" spans="1:16" ht="39" customHeight="1" x14ac:dyDescent="0.15">
      <c r="A40" s="22"/>
      <c r="B40" s="35"/>
      <c r="C40" s="1237" t="s">
        <v>560</v>
      </c>
      <c r="D40" s="1238"/>
      <c r="E40" s="1239"/>
      <c r="F40" s="36">
        <v>0.1</v>
      </c>
      <c r="G40" s="37">
        <v>0.08</v>
      </c>
      <c r="H40" s="37">
        <v>7.0000000000000007E-2</v>
      </c>
      <c r="I40" s="37">
        <v>0.09</v>
      </c>
      <c r="J40" s="38">
        <v>0.11</v>
      </c>
      <c r="K40" s="22"/>
      <c r="L40" s="22"/>
      <c r="M40" s="22"/>
      <c r="N40" s="22"/>
      <c r="O40" s="22"/>
      <c r="P40" s="22"/>
    </row>
    <row r="41" spans="1:16" ht="39" customHeight="1" x14ac:dyDescent="0.15">
      <c r="A41" s="22"/>
      <c r="B41" s="35"/>
      <c r="C41" s="1237" t="s">
        <v>561</v>
      </c>
      <c r="D41" s="1238"/>
      <c r="E41" s="1239"/>
      <c r="F41" s="36">
        <v>0.02</v>
      </c>
      <c r="G41" s="37">
        <v>0.02</v>
      </c>
      <c r="H41" s="37">
        <v>0.03</v>
      </c>
      <c r="I41" s="37">
        <v>0.04</v>
      </c>
      <c r="J41" s="38">
        <v>0.01</v>
      </c>
      <c r="K41" s="22"/>
      <c r="L41" s="22"/>
      <c r="M41" s="22"/>
      <c r="N41" s="22"/>
      <c r="O41" s="22"/>
      <c r="P41" s="22"/>
    </row>
    <row r="42" spans="1:16" ht="39" customHeight="1" x14ac:dyDescent="0.15">
      <c r="A42" s="22"/>
      <c r="B42" s="39"/>
      <c r="C42" s="1237" t="s">
        <v>562</v>
      </c>
      <c r="D42" s="1238"/>
      <c r="E42" s="1239"/>
      <c r="F42" s="36" t="s">
        <v>506</v>
      </c>
      <c r="G42" s="37" t="s">
        <v>506</v>
      </c>
      <c r="H42" s="37" t="s">
        <v>506</v>
      </c>
      <c r="I42" s="37" t="s">
        <v>506</v>
      </c>
      <c r="J42" s="38" t="s">
        <v>506</v>
      </c>
      <c r="K42" s="22"/>
      <c r="L42" s="22"/>
      <c r="M42" s="22"/>
      <c r="N42" s="22"/>
      <c r="O42" s="22"/>
      <c r="P42" s="22"/>
    </row>
    <row r="43" spans="1:16" ht="39" customHeight="1" thickBot="1" x14ac:dyDescent="0.2">
      <c r="A43" s="22"/>
      <c r="B43" s="40"/>
      <c r="C43" s="1240" t="s">
        <v>563</v>
      </c>
      <c r="D43" s="1241"/>
      <c r="E43" s="1242"/>
      <c r="F43" s="41" t="s">
        <v>506</v>
      </c>
      <c r="G43" s="42" t="s">
        <v>506</v>
      </c>
      <c r="H43" s="42" t="s">
        <v>506</v>
      </c>
      <c r="I43" s="42" t="s">
        <v>506</v>
      </c>
      <c r="J43" s="43" t="s">
        <v>506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nWyrkkbuk1mnXBArkIGCgKnz8P7+2U1pL9Oscl3zleX3m2jras3Jb8fPImhp/QZg1l/Jc4sx0HGL73B/CN7CXA==" saltValue="NBVW4IgIMSKrqu4SQkr0T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547</v>
      </c>
      <c r="L44" s="56" t="s">
        <v>548</v>
      </c>
      <c r="M44" s="56" t="s">
        <v>549</v>
      </c>
      <c r="N44" s="56" t="s">
        <v>550</v>
      </c>
      <c r="O44" s="57" t="s">
        <v>551</v>
      </c>
      <c r="P44" s="48"/>
      <c r="Q44" s="48"/>
      <c r="R44" s="48"/>
      <c r="S44" s="48"/>
      <c r="T44" s="48"/>
      <c r="U44" s="48"/>
    </row>
    <row r="45" spans="1:21" ht="30.75" customHeight="1" x14ac:dyDescent="0.15">
      <c r="A45" s="48"/>
      <c r="B45" s="1245" t="s">
        <v>11</v>
      </c>
      <c r="C45" s="1246"/>
      <c r="D45" s="58"/>
      <c r="E45" s="1251" t="s">
        <v>12</v>
      </c>
      <c r="F45" s="1251"/>
      <c r="G45" s="1251"/>
      <c r="H45" s="1251"/>
      <c r="I45" s="1251"/>
      <c r="J45" s="1252"/>
      <c r="K45" s="59">
        <v>3813</v>
      </c>
      <c r="L45" s="60">
        <v>4123</v>
      </c>
      <c r="M45" s="60">
        <v>4512</v>
      </c>
      <c r="N45" s="60">
        <v>4589</v>
      </c>
      <c r="O45" s="61">
        <v>4699</v>
      </c>
      <c r="P45" s="48"/>
      <c r="Q45" s="48"/>
      <c r="R45" s="48"/>
      <c r="S45" s="48"/>
      <c r="T45" s="48"/>
      <c r="U45" s="48"/>
    </row>
    <row r="46" spans="1:21" ht="30.75" customHeight="1" x14ac:dyDescent="0.15">
      <c r="A46" s="48"/>
      <c r="B46" s="1247"/>
      <c r="C46" s="1248"/>
      <c r="D46" s="62"/>
      <c r="E46" s="1253" t="s">
        <v>13</v>
      </c>
      <c r="F46" s="1253"/>
      <c r="G46" s="1253"/>
      <c r="H46" s="1253"/>
      <c r="I46" s="1253"/>
      <c r="J46" s="1254"/>
      <c r="K46" s="63" t="s">
        <v>506</v>
      </c>
      <c r="L46" s="64" t="s">
        <v>506</v>
      </c>
      <c r="M46" s="64" t="s">
        <v>506</v>
      </c>
      <c r="N46" s="64" t="s">
        <v>506</v>
      </c>
      <c r="O46" s="65" t="s">
        <v>506</v>
      </c>
      <c r="P46" s="48"/>
      <c r="Q46" s="48"/>
      <c r="R46" s="48"/>
      <c r="S46" s="48"/>
      <c r="T46" s="48"/>
      <c r="U46" s="48"/>
    </row>
    <row r="47" spans="1:21" ht="30.75" customHeight="1" x14ac:dyDescent="0.15">
      <c r="A47" s="48"/>
      <c r="B47" s="1247"/>
      <c r="C47" s="1248"/>
      <c r="D47" s="62"/>
      <c r="E47" s="1253" t="s">
        <v>14</v>
      </c>
      <c r="F47" s="1253"/>
      <c r="G47" s="1253"/>
      <c r="H47" s="1253"/>
      <c r="I47" s="1253"/>
      <c r="J47" s="1254"/>
      <c r="K47" s="63" t="s">
        <v>506</v>
      </c>
      <c r="L47" s="64" t="s">
        <v>506</v>
      </c>
      <c r="M47" s="64" t="s">
        <v>506</v>
      </c>
      <c r="N47" s="64" t="s">
        <v>506</v>
      </c>
      <c r="O47" s="65" t="s">
        <v>506</v>
      </c>
      <c r="P47" s="48"/>
      <c r="Q47" s="48"/>
      <c r="R47" s="48"/>
      <c r="S47" s="48"/>
      <c r="T47" s="48"/>
      <c r="U47" s="48"/>
    </row>
    <row r="48" spans="1:21" ht="30.75" customHeight="1" x14ac:dyDescent="0.15">
      <c r="A48" s="48"/>
      <c r="B48" s="1247"/>
      <c r="C48" s="1248"/>
      <c r="D48" s="62"/>
      <c r="E48" s="1253" t="s">
        <v>15</v>
      </c>
      <c r="F48" s="1253"/>
      <c r="G48" s="1253"/>
      <c r="H48" s="1253"/>
      <c r="I48" s="1253"/>
      <c r="J48" s="1254"/>
      <c r="K48" s="63">
        <v>358</v>
      </c>
      <c r="L48" s="64">
        <v>383</v>
      </c>
      <c r="M48" s="64">
        <v>423</v>
      </c>
      <c r="N48" s="64">
        <v>411</v>
      </c>
      <c r="O48" s="65">
        <v>397</v>
      </c>
      <c r="P48" s="48"/>
      <c r="Q48" s="48"/>
      <c r="R48" s="48"/>
      <c r="S48" s="48"/>
      <c r="T48" s="48"/>
      <c r="U48" s="48"/>
    </row>
    <row r="49" spans="1:21" ht="30.75" customHeight="1" x14ac:dyDescent="0.15">
      <c r="A49" s="48"/>
      <c r="B49" s="1247"/>
      <c r="C49" s="1248"/>
      <c r="D49" s="62"/>
      <c r="E49" s="1253" t="s">
        <v>16</v>
      </c>
      <c r="F49" s="1253"/>
      <c r="G49" s="1253"/>
      <c r="H49" s="1253"/>
      <c r="I49" s="1253"/>
      <c r="J49" s="1254"/>
      <c r="K49" s="63">
        <v>236</v>
      </c>
      <c r="L49" s="64">
        <v>239</v>
      </c>
      <c r="M49" s="64">
        <v>240</v>
      </c>
      <c r="N49" s="64">
        <v>255</v>
      </c>
      <c r="O49" s="65">
        <v>260</v>
      </c>
      <c r="P49" s="48"/>
      <c r="Q49" s="48"/>
      <c r="R49" s="48"/>
      <c r="S49" s="48"/>
      <c r="T49" s="48"/>
      <c r="U49" s="48"/>
    </row>
    <row r="50" spans="1:21" ht="30.75" customHeight="1" x14ac:dyDescent="0.15">
      <c r="A50" s="48"/>
      <c r="B50" s="1247"/>
      <c r="C50" s="1248"/>
      <c r="D50" s="62"/>
      <c r="E50" s="1253" t="s">
        <v>17</v>
      </c>
      <c r="F50" s="1253"/>
      <c r="G50" s="1253"/>
      <c r="H50" s="1253"/>
      <c r="I50" s="1253"/>
      <c r="J50" s="1254"/>
      <c r="K50" s="63">
        <v>70</v>
      </c>
      <c r="L50" s="64">
        <v>66</v>
      </c>
      <c r="M50" s="64">
        <v>0</v>
      </c>
      <c r="N50" s="64">
        <v>0</v>
      </c>
      <c r="O50" s="65">
        <v>0</v>
      </c>
      <c r="P50" s="48"/>
      <c r="Q50" s="48"/>
      <c r="R50" s="48"/>
      <c r="S50" s="48"/>
      <c r="T50" s="48"/>
      <c r="U50" s="48"/>
    </row>
    <row r="51" spans="1:21" ht="30.75" customHeight="1" x14ac:dyDescent="0.15">
      <c r="A51" s="48"/>
      <c r="B51" s="1249"/>
      <c r="C51" s="1250"/>
      <c r="D51" s="66"/>
      <c r="E51" s="1253" t="s">
        <v>18</v>
      </c>
      <c r="F51" s="1253"/>
      <c r="G51" s="1253"/>
      <c r="H51" s="1253"/>
      <c r="I51" s="1253"/>
      <c r="J51" s="1254"/>
      <c r="K51" s="63" t="s">
        <v>506</v>
      </c>
      <c r="L51" s="64">
        <v>0</v>
      </c>
      <c r="M51" s="64">
        <v>0</v>
      </c>
      <c r="N51" s="64">
        <v>0</v>
      </c>
      <c r="O51" s="65" t="s">
        <v>506</v>
      </c>
      <c r="P51" s="48"/>
      <c r="Q51" s="48"/>
      <c r="R51" s="48"/>
      <c r="S51" s="48"/>
      <c r="T51" s="48"/>
      <c r="U51" s="48"/>
    </row>
    <row r="52" spans="1:21" ht="30.75" customHeight="1" x14ac:dyDescent="0.15">
      <c r="A52" s="48"/>
      <c r="B52" s="1255" t="s">
        <v>19</v>
      </c>
      <c r="C52" s="1256"/>
      <c r="D52" s="66"/>
      <c r="E52" s="1253" t="s">
        <v>20</v>
      </c>
      <c r="F52" s="1253"/>
      <c r="G52" s="1253"/>
      <c r="H52" s="1253"/>
      <c r="I52" s="1253"/>
      <c r="J52" s="1254"/>
      <c r="K52" s="63">
        <v>3216</v>
      </c>
      <c r="L52" s="64">
        <v>3438</v>
      </c>
      <c r="M52" s="64">
        <v>3764</v>
      </c>
      <c r="N52" s="64">
        <v>3814</v>
      </c>
      <c r="O52" s="65">
        <v>3911</v>
      </c>
      <c r="P52" s="48"/>
      <c r="Q52" s="48"/>
      <c r="R52" s="48"/>
      <c r="S52" s="48"/>
      <c r="T52" s="48"/>
      <c r="U52" s="48"/>
    </row>
    <row r="53" spans="1:21" ht="30.75" customHeight="1" thickBot="1" x14ac:dyDescent="0.2">
      <c r="A53" s="48"/>
      <c r="B53" s="1257" t="s">
        <v>21</v>
      </c>
      <c r="C53" s="1258"/>
      <c r="D53" s="67"/>
      <c r="E53" s="1259" t="s">
        <v>22</v>
      </c>
      <c r="F53" s="1259"/>
      <c r="G53" s="1259"/>
      <c r="H53" s="1259"/>
      <c r="I53" s="1259"/>
      <c r="J53" s="1260"/>
      <c r="K53" s="68">
        <v>1261</v>
      </c>
      <c r="L53" s="69">
        <v>1373</v>
      </c>
      <c r="M53" s="69">
        <v>1411</v>
      </c>
      <c r="N53" s="69">
        <v>1441</v>
      </c>
      <c r="O53" s="70">
        <v>1445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564</v>
      </c>
      <c r="L56" s="80" t="s">
        <v>565</v>
      </c>
      <c r="M56" s="80" t="s">
        <v>566</v>
      </c>
      <c r="N56" s="80" t="s">
        <v>567</v>
      </c>
      <c r="O56" s="81" t="s">
        <v>568</v>
      </c>
      <c r="P56" s="48"/>
      <c r="Q56" s="48"/>
      <c r="R56" s="48"/>
      <c r="S56" s="48"/>
      <c r="T56" s="48"/>
      <c r="U56" s="48"/>
    </row>
    <row r="57" spans="1:21" ht="31.5" customHeight="1" x14ac:dyDescent="0.15">
      <c r="B57" s="1261" t="s">
        <v>25</v>
      </c>
      <c r="C57" s="1262"/>
      <c r="D57" s="1265" t="s">
        <v>26</v>
      </c>
      <c r="E57" s="1266"/>
      <c r="F57" s="1266"/>
      <c r="G57" s="1266"/>
      <c r="H57" s="1266"/>
      <c r="I57" s="1266"/>
      <c r="J57" s="1267"/>
      <c r="K57" s="82" t="s">
        <v>587</v>
      </c>
      <c r="L57" s="83" t="s">
        <v>506</v>
      </c>
      <c r="M57" s="83" t="s">
        <v>506</v>
      </c>
      <c r="N57" s="83" t="s">
        <v>506</v>
      </c>
      <c r="O57" s="84" t="s">
        <v>506</v>
      </c>
    </row>
    <row r="58" spans="1:21" ht="31.5" customHeight="1" thickBot="1" x14ac:dyDescent="0.2">
      <c r="B58" s="1263"/>
      <c r="C58" s="1264"/>
      <c r="D58" s="1268" t="s">
        <v>27</v>
      </c>
      <c r="E58" s="1269"/>
      <c r="F58" s="1269"/>
      <c r="G58" s="1269"/>
      <c r="H58" s="1269"/>
      <c r="I58" s="1269"/>
      <c r="J58" s="1270"/>
      <c r="K58" s="85" t="s">
        <v>587</v>
      </c>
      <c r="L58" s="86" t="s">
        <v>506</v>
      </c>
      <c r="M58" s="86" t="s">
        <v>506</v>
      </c>
      <c r="N58" s="86" t="s">
        <v>506</v>
      </c>
      <c r="O58" s="87" t="s">
        <v>506</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2A/KwGROn9o3iWBrdYNBPUHURzGmaQ/mKZ92ozmvKgtAFCXpZe2pMGawlB52U36y3xfQCA1JChsWPaZ5T5qaWw==" saltValue="inAhvMQA8xYo23i9wCI/m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547</v>
      </c>
      <c r="J40" s="99" t="s">
        <v>548</v>
      </c>
      <c r="K40" s="99" t="s">
        <v>549</v>
      </c>
      <c r="L40" s="99" t="s">
        <v>550</v>
      </c>
      <c r="M40" s="100" t="s">
        <v>551</v>
      </c>
    </row>
    <row r="41" spans="2:13" ht="27.75" customHeight="1" x14ac:dyDescent="0.15">
      <c r="B41" s="1271" t="s">
        <v>30</v>
      </c>
      <c r="C41" s="1272"/>
      <c r="D41" s="101"/>
      <c r="E41" s="1277" t="s">
        <v>31</v>
      </c>
      <c r="F41" s="1277"/>
      <c r="G41" s="1277"/>
      <c r="H41" s="1278"/>
      <c r="I41" s="102">
        <v>35145</v>
      </c>
      <c r="J41" s="103">
        <v>34675</v>
      </c>
      <c r="K41" s="103">
        <v>32763</v>
      </c>
      <c r="L41" s="103">
        <v>32230</v>
      </c>
      <c r="M41" s="104">
        <v>30017</v>
      </c>
    </row>
    <row r="42" spans="2:13" ht="27.75" customHeight="1" x14ac:dyDescent="0.15">
      <c r="B42" s="1273"/>
      <c r="C42" s="1274"/>
      <c r="D42" s="105"/>
      <c r="E42" s="1279" t="s">
        <v>32</v>
      </c>
      <c r="F42" s="1279"/>
      <c r="G42" s="1279"/>
      <c r="H42" s="1280"/>
      <c r="I42" s="106">
        <v>63</v>
      </c>
      <c r="J42" s="107" t="s">
        <v>506</v>
      </c>
      <c r="K42" s="107" t="s">
        <v>506</v>
      </c>
      <c r="L42" s="107" t="s">
        <v>506</v>
      </c>
      <c r="M42" s="108" t="s">
        <v>506</v>
      </c>
    </row>
    <row r="43" spans="2:13" ht="27.75" customHeight="1" x14ac:dyDescent="0.15">
      <c r="B43" s="1273"/>
      <c r="C43" s="1274"/>
      <c r="D43" s="105"/>
      <c r="E43" s="1279" t="s">
        <v>33</v>
      </c>
      <c r="F43" s="1279"/>
      <c r="G43" s="1279"/>
      <c r="H43" s="1280"/>
      <c r="I43" s="106">
        <v>4247</v>
      </c>
      <c r="J43" s="107">
        <v>4072</v>
      </c>
      <c r="K43" s="107">
        <v>3783</v>
      </c>
      <c r="L43" s="107">
        <v>3504</v>
      </c>
      <c r="M43" s="108">
        <v>3220</v>
      </c>
    </row>
    <row r="44" spans="2:13" ht="27.75" customHeight="1" x14ac:dyDescent="0.15">
      <c r="B44" s="1273"/>
      <c r="C44" s="1274"/>
      <c r="D44" s="105"/>
      <c r="E44" s="1279" t="s">
        <v>34</v>
      </c>
      <c r="F44" s="1279"/>
      <c r="G44" s="1279"/>
      <c r="H44" s="1280"/>
      <c r="I44" s="106">
        <v>1499</v>
      </c>
      <c r="J44" s="107">
        <v>1393</v>
      </c>
      <c r="K44" s="107">
        <v>1198</v>
      </c>
      <c r="L44" s="107">
        <v>969</v>
      </c>
      <c r="M44" s="108">
        <v>727</v>
      </c>
    </row>
    <row r="45" spans="2:13" ht="27.75" customHeight="1" x14ac:dyDescent="0.15">
      <c r="B45" s="1273"/>
      <c r="C45" s="1274"/>
      <c r="D45" s="105"/>
      <c r="E45" s="1279" t="s">
        <v>35</v>
      </c>
      <c r="F45" s="1279"/>
      <c r="G45" s="1279"/>
      <c r="H45" s="1280"/>
      <c r="I45" s="106">
        <v>4899</v>
      </c>
      <c r="J45" s="107">
        <v>4773</v>
      </c>
      <c r="K45" s="107">
        <v>4699</v>
      </c>
      <c r="L45" s="107">
        <v>4651</v>
      </c>
      <c r="M45" s="108">
        <v>4373</v>
      </c>
    </row>
    <row r="46" spans="2:13" ht="27.75" customHeight="1" x14ac:dyDescent="0.15">
      <c r="B46" s="1273"/>
      <c r="C46" s="1274"/>
      <c r="D46" s="109"/>
      <c r="E46" s="1279" t="s">
        <v>36</v>
      </c>
      <c r="F46" s="1279"/>
      <c r="G46" s="1279"/>
      <c r="H46" s="1280"/>
      <c r="I46" s="106" t="s">
        <v>506</v>
      </c>
      <c r="J46" s="107" t="s">
        <v>506</v>
      </c>
      <c r="K46" s="107" t="s">
        <v>506</v>
      </c>
      <c r="L46" s="107" t="s">
        <v>506</v>
      </c>
      <c r="M46" s="108" t="s">
        <v>506</v>
      </c>
    </row>
    <row r="47" spans="2:13" ht="27.75" customHeight="1" x14ac:dyDescent="0.15">
      <c r="B47" s="1273"/>
      <c r="C47" s="1274"/>
      <c r="D47" s="110"/>
      <c r="E47" s="1281" t="s">
        <v>37</v>
      </c>
      <c r="F47" s="1282"/>
      <c r="G47" s="1282"/>
      <c r="H47" s="1283"/>
      <c r="I47" s="106" t="s">
        <v>506</v>
      </c>
      <c r="J47" s="107" t="s">
        <v>506</v>
      </c>
      <c r="K47" s="107" t="s">
        <v>506</v>
      </c>
      <c r="L47" s="107" t="s">
        <v>506</v>
      </c>
      <c r="M47" s="108" t="s">
        <v>506</v>
      </c>
    </row>
    <row r="48" spans="2:13" ht="27.75" customHeight="1" x14ac:dyDescent="0.15">
      <c r="B48" s="1273"/>
      <c r="C48" s="1274"/>
      <c r="D48" s="105"/>
      <c r="E48" s="1279" t="s">
        <v>38</v>
      </c>
      <c r="F48" s="1279"/>
      <c r="G48" s="1279"/>
      <c r="H48" s="1280"/>
      <c r="I48" s="106" t="s">
        <v>506</v>
      </c>
      <c r="J48" s="107" t="s">
        <v>506</v>
      </c>
      <c r="K48" s="107" t="s">
        <v>506</v>
      </c>
      <c r="L48" s="107" t="s">
        <v>506</v>
      </c>
      <c r="M48" s="108" t="s">
        <v>506</v>
      </c>
    </row>
    <row r="49" spans="2:13" ht="27.75" customHeight="1" x14ac:dyDescent="0.15">
      <c r="B49" s="1275"/>
      <c r="C49" s="1276"/>
      <c r="D49" s="105"/>
      <c r="E49" s="1279" t="s">
        <v>39</v>
      </c>
      <c r="F49" s="1279"/>
      <c r="G49" s="1279"/>
      <c r="H49" s="1280"/>
      <c r="I49" s="106" t="s">
        <v>506</v>
      </c>
      <c r="J49" s="107" t="s">
        <v>506</v>
      </c>
      <c r="K49" s="107" t="s">
        <v>506</v>
      </c>
      <c r="L49" s="107" t="s">
        <v>506</v>
      </c>
      <c r="M49" s="108" t="s">
        <v>506</v>
      </c>
    </row>
    <row r="50" spans="2:13" ht="27.75" customHeight="1" x14ac:dyDescent="0.15">
      <c r="B50" s="1284" t="s">
        <v>40</v>
      </c>
      <c r="C50" s="1285"/>
      <c r="D50" s="111"/>
      <c r="E50" s="1279" t="s">
        <v>41</v>
      </c>
      <c r="F50" s="1279"/>
      <c r="G50" s="1279"/>
      <c r="H50" s="1280"/>
      <c r="I50" s="106">
        <v>6438</v>
      </c>
      <c r="J50" s="107">
        <v>6941</v>
      </c>
      <c r="K50" s="107">
        <v>7682</v>
      </c>
      <c r="L50" s="107">
        <v>7578</v>
      </c>
      <c r="M50" s="108">
        <v>7335</v>
      </c>
    </row>
    <row r="51" spans="2:13" ht="27.75" customHeight="1" x14ac:dyDescent="0.15">
      <c r="B51" s="1273"/>
      <c r="C51" s="1274"/>
      <c r="D51" s="105"/>
      <c r="E51" s="1279" t="s">
        <v>42</v>
      </c>
      <c r="F51" s="1279"/>
      <c r="G51" s="1279"/>
      <c r="H51" s="1280"/>
      <c r="I51" s="106">
        <v>153</v>
      </c>
      <c r="J51" s="107">
        <v>135</v>
      </c>
      <c r="K51" s="107">
        <v>108</v>
      </c>
      <c r="L51" s="107">
        <v>95</v>
      </c>
      <c r="M51" s="108">
        <v>82</v>
      </c>
    </row>
    <row r="52" spans="2:13" ht="27.75" customHeight="1" x14ac:dyDescent="0.15">
      <c r="B52" s="1275"/>
      <c r="C52" s="1276"/>
      <c r="D52" s="105"/>
      <c r="E52" s="1279" t="s">
        <v>43</v>
      </c>
      <c r="F52" s="1279"/>
      <c r="G52" s="1279"/>
      <c r="H52" s="1280"/>
      <c r="I52" s="106">
        <v>30439</v>
      </c>
      <c r="J52" s="107">
        <v>30149</v>
      </c>
      <c r="K52" s="107">
        <v>28540</v>
      </c>
      <c r="L52" s="107">
        <v>27449</v>
      </c>
      <c r="M52" s="108">
        <v>25485</v>
      </c>
    </row>
    <row r="53" spans="2:13" ht="27.75" customHeight="1" thickBot="1" x14ac:dyDescent="0.2">
      <c r="B53" s="1286" t="s">
        <v>44</v>
      </c>
      <c r="C53" s="1287"/>
      <c r="D53" s="112"/>
      <c r="E53" s="1288" t="s">
        <v>45</v>
      </c>
      <c r="F53" s="1288"/>
      <c r="G53" s="1288"/>
      <c r="H53" s="1289"/>
      <c r="I53" s="113">
        <v>8822</v>
      </c>
      <c r="J53" s="114">
        <v>7688</v>
      </c>
      <c r="K53" s="114">
        <v>6112</v>
      </c>
      <c r="L53" s="114">
        <v>6231</v>
      </c>
      <c r="M53" s="115">
        <v>5435</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ZFXLRR/NtARGMx5Qkbaqu9G2zVEPpLd3FMmSMPaPad+HuS12RwXDgFjfLu3xjG1roaW07r7ytrWn4MbdVK0IcQ==" saltValue="ua2GS2jl0pRKzyG4s4Whs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election activeCell="H61" sqref="H61"/>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549</v>
      </c>
      <c r="G54" s="124" t="s">
        <v>550</v>
      </c>
      <c r="H54" s="125" t="s">
        <v>551</v>
      </c>
    </row>
    <row r="55" spans="2:8" ht="52.5" customHeight="1" x14ac:dyDescent="0.15">
      <c r="B55" s="126"/>
      <c r="C55" s="1298" t="s">
        <v>48</v>
      </c>
      <c r="D55" s="1298"/>
      <c r="E55" s="1299"/>
      <c r="F55" s="127">
        <v>4829</v>
      </c>
      <c r="G55" s="127">
        <v>4413</v>
      </c>
      <c r="H55" s="128">
        <v>4355</v>
      </c>
    </row>
    <row r="56" spans="2:8" ht="52.5" customHeight="1" x14ac:dyDescent="0.15">
      <c r="B56" s="129"/>
      <c r="C56" s="1300" t="s">
        <v>49</v>
      </c>
      <c r="D56" s="1300"/>
      <c r="E56" s="1301"/>
      <c r="F56" s="130">
        <v>658</v>
      </c>
      <c r="G56" s="130">
        <v>564</v>
      </c>
      <c r="H56" s="131">
        <v>412</v>
      </c>
    </row>
    <row r="57" spans="2:8" ht="53.25" customHeight="1" x14ac:dyDescent="0.15">
      <c r="B57" s="129"/>
      <c r="C57" s="1302" t="s">
        <v>50</v>
      </c>
      <c r="D57" s="1302"/>
      <c r="E57" s="1303"/>
      <c r="F57" s="132">
        <v>4883</v>
      </c>
      <c r="G57" s="132">
        <v>4906</v>
      </c>
      <c r="H57" s="133">
        <v>4646</v>
      </c>
    </row>
    <row r="58" spans="2:8" ht="45.75" customHeight="1" x14ac:dyDescent="0.15">
      <c r="B58" s="134"/>
      <c r="C58" s="1290" t="s">
        <v>588</v>
      </c>
      <c r="D58" s="1291"/>
      <c r="E58" s="1292"/>
      <c r="F58" s="135">
        <v>2851</v>
      </c>
      <c r="G58" s="135">
        <v>2706</v>
      </c>
      <c r="H58" s="136">
        <v>2642</v>
      </c>
    </row>
    <row r="59" spans="2:8" ht="45.75" customHeight="1" x14ac:dyDescent="0.15">
      <c r="B59" s="134"/>
      <c r="C59" s="1290" t="s">
        <v>589</v>
      </c>
      <c r="D59" s="1291"/>
      <c r="E59" s="1292"/>
      <c r="F59" s="135">
        <v>1323</v>
      </c>
      <c r="G59" s="135">
        <v>1462</v>
      </c>
      <c r="H59" s="136">
        <v>1271</v>
      </c>
    </row>
    <row r="60" spans="2:8" ht="45.75" customHeight="1" x14ac:dyDescent="0.15">
      <c r="B60" s="134"/>
      <c r="C60" s="1290" t="s">
        <v>590</v>
      </c>
      <c r="D60" s="1291"/>
      <c r="E60" s="1292"/>
      <c r="F60" s="135">
        <v>264</v>
      </c>
      <c r="G60" s="135">
        <v>262</v>
      </c>
      <c r="H60" s="136">
        <v>259</v>
      </c>
    </row>
    <row r="61" spans="2:8" ht="45.75" customHeight="1" x14ac:dyDescent="0.15">
      <c r="B61" s="134"/>
      <c r="C61" s="1290" t="s">
        <v>591</v>
      </c>
      <c r="D61" s="1291"/>
      <c r="E61" s="1292"/>
      <c r="F61" s="135">
        <v>156</v>
      </c>
      <c r="G61" s="135">
        <v>155</v>
      </c>
      <c r="H61" s="136">
        <v>155</v>
      </c>
    </row>
    <row r="62" spans="2:8" ht="45.75" customHeight="1" thickBot="1" x14ac:dyDescent="0.2">
      <c r="B62" s="137"/>
      <c r="C62" s="1293" t="s">
        <v>592</v>
      </c>
      <c r="D62" s="1294"/>
      <c r="E62" s="1295"/>
      <c r="F62" s="138">
        <v>148</v>
      </c>
      <c r="G62" s="138">
        <v>148</v>
      </c>
      <c r="H62" s="139">
        <v>148</v>
      </c>
    </row>
    <row r="63" spans="2:8" ht="52.5" customHeight="1" thickBot="1" x14ac:dyDescent="0.2">
      <c r="B63" s="140"/>
      <c r="C63" s="1296" t="s">
        <v>51</v>
      </c>
      <c r="D63" s="1296"/>
      <c r="E63" s="1297"/>
      <c r="F63" s="141">
        <v>10370</v>
      </c>
      <c r="G63" s="141">
        <v>9884</v>
      </c>
      <c r="H63" s="142">
        <v>9413</v>
      </c>
    </row>
    <row r="64" spans="2:8" ht="15" customHeight="1" x14ac:dyDescent="0.15"/>
    <row r="65" ht="0" hidden="1" customHeight="1" x14ac:dyDescent="0.15"/>
    <row r="66" ht="0" hidden="1" customHeight="1" x14ac:dyDescent="0.15"/>
  </sheetData>
  <sheetProtection algorithmName="SHA-512" hashValue="/9YGXk/A7gdt36JDIszYkw8KafR4Wm14dRzDt//pmbzJQ/JHpIegjoihI7TVyq68E65lhopVgD78dPz5iqPZlA==" saltValue="Qhh5/zifKQIolhL0O3e/x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U13" zoomScaleNormal="100"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593</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593</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594</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595</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2" t="s">
        <v>604</v>
      </c>
      <c r="AO43" s="1313"/>
      <c r="AP43" s="1313"/>
      <c r="AQ43" s="1313"/>
      <c r="AR43" s="1313"/>
      <c r="AS43" s="1313"/>
      <c r="AT43" s="1313"/>
      <c r="AU43" s="1313"/>
      <c r="AV43" s="1313"/>
      <c r="AW43" s="1313"/>
      <c r="AX43" s="1313"/>
      <c r="AY43" s="1313"/>
      <c r="AZ43" s="1313"/>
      <c r="BA43" s="1313"/>
      <c r="BB43" s="1313"/>
      <c r="BC43" s="1313"/>
      <c r="BD43" s="1313"/>
      <c r="BE43" s="1313"/>
      <c r="BF43" s="1313"/>
      <c r="BG43" s="1313"/>
      <c r="BH43" s="1313"/>
      <c r="BI43" s="1313"/>
      <c r="BJ43" s="1313"/>
      <c r="BK43" s="1313"/>
      <c r="BL43" s="1313"/>
      <c r="BM43" s="1313"/>
      <c r="BN43" s="1313"/>
      <c r="BO43" s="1313"/>
      <c r="BP43" s="1313"/>
      <c r="BQ43" s="1313"/>
      <c r="BR43" s="1313"/>
      <c r="BS43" s="1313"/>
      <c r="BT43" s="1313"/>
      <c r="BU43" s="1313"/>
      <c r="BV43" s="1313"/>
      <c r="BW43" s="1313"/>
      <c r="BX43" s="1313"/>
      <c r="BY43" s="1313"/>
      <c r="BZ43" s="1313"/>
      <c r="CA43" s="1313"/>
      <c r="CB43" s="1313"/>
      <c r="CC43" s="1313"/>
      <c r="CD43" s="1313"/>
      <c r="CE43" s="1313"/>
      <c r="CF43" s="1313"/>
      <c r="CG43" s="1313"/>
      <c r="CH43" s="1313"/>
      <c r="CI43" s="1313"/>
      <c r="CJ43" s="1313"/>
      <c r="CK43" s="1313"/>
      <c r="CL43" s="1313"/>
      <c r="CM43" s="1313"/>
      <c r="CN43" s="1313"/>
      <c r="CO43" s="1313"/>
      <c r="CP43" s="1313"/>
      <c r="CQ43" s="1313"/>
      <c r="CR43" s="1313"/>
      <c r="CS43" s="1313"/>
      <c r="CT43" s="1313"/>
      <c r="CU43" s="1313"/>
      <c r="CV43" s="1313"/>
      <c r="CW43" s="1313"/>
      <c r="CX43" s="1313"/>
      <c r="CY43" s="1313"/>
      <c r="CZ43" s="1313"/>
      <c r="DA43" s="1313"/>
      <c r="DB43" s="1313"/>
      <c r="DC43" s="1314"/>
    </row>
    <row r="44" spans="2:109" x14ac:dyDescent="0.15">
      <c r="B44" s="394"/>
      <c r="AN44" s="1315"/>
      <c r="AO44" s="1316"/>
      <c r="AP44" s="1316"/>
      <c r="AQ44" s="1316"/>
      <c r="AR44" s="1316"/>
      <c r="AS44" s="1316"/>
      <c r="AT44" s="1316"/>
      <c r="AU44" s="1316"/>
      <c r="AV44" s="1316"/>
      <c r="AW44" s="1316"/>
      <c r="AX44" s="1316"/>
      <c r="AY44" s="1316"/>
      <c r="AZ44" s="1316"/>
      <c r="BA44" s="1316"/>
      <c r="BB44" s="1316"/>
      <c r="BC44" s="1316"/>
      <c r="BD44" s="1316"/>
      <c r="BE44" s="1316"/>
      <c r="BF44" s="1316"/>
      <c r="BG44" s="1316"/>
      <c r="BH44" s="1316"/>
      <c r="BI44" s="1316"/>
      <c r="BJ44" s="1316"/>
      <c r="BK44" s="1316"/>
      <c r="BL44" s="1316"/>
      <c r="BM44" s="1316"/>
      <c r="BN44" s="1316"/>
      <c r="BO44" s="1316"/>
      <c r="BP44" s="1316"/>
      <c r="BQ44" s="1316"/>
      <c r="BR44" s="1316"/>
      <c r="BS44" s="1316"/>
      <c r="BT44" s="1316"/>
      <c r="BU44" s="1316"/>
      <c r="BV44" s="1316"/>
      <c r="BW44" s="1316"/>
      <c r="BX44" s="1316"/>
      <c r="BY44" s="1316"/>
      <c r="BZ44" s="1316"/>
      <c r="CA44" s="1316"/>
      <c r="CB44" s="1316"/>
      <c r="CC44" s="1316"/>
      <c r="CD44" s="1316"/>
      <c r="CE44" s="1316"/>
      <c r="CF44" s="1316"/>
      <c r="CG44" s="1316"/>
      <c r="CH44" s="1316"/>
      <c r="CI44" s="1316"/>
      <c r="CJ44" s="1316"/>
      <c r="CK44" s="1316"/>
      <c r="CL44" s="1316"/>
      <c r="CM44" s="1316"/>
      <c r="CN44" s="1316"/>
      <c r="CO44" s="1316"/>
      <c r="CP44" s="1316"/>
      <c r="CQ44" s="1316"/>
      <c r="CR44" s="1316"/>
      <c r="CS44" s="1316"/>
      <c r="CT44" s="1316"/>
      <c r="CU44" s="1316"/>
      <c r="CV44" s="1316"/>
      <c r="CW44" s="1316"/>
      <c r="CX44" s="1316"/>
      <c r="CY44" s="1316"/>
      <c r="CZ44" s="1316"/>
      <c r="DA44" s="1316"/>
      <c r="DB44" s="1316"/>
      <c r="DC44" s="1317"/>
    </row>
    <row r="45" spans="2:109" x14ac:dyDescent="0.15">
      <c r="B45" s="394"/>
      <c r="AN45" s="1315"/>
      <c r="AO45" s="1316"/>
      <c r="AP45" s="1316"/>
      <c r="AQ45" s="1316"/>
      <c r="AR45" s="1316"/>
      <c r="AS45" s="1316"/>
      <c r="AT45" s="1316"/>
      <c r="AU45" s="1316"/>
      <c r="AV45" s="1316"/>
      <c r="AW45" s="1316"/>
      <c r="AX45" s="1316"/>
      <c r="AY45" s="1316"/>
      <c r="AZ45" s="1316"/>
      <c r="BA45" s="1316"/>
      <c r="BB45" s="1316"/>
      <c r="BC45" s="1316"/>
      <c r="BD45" s="1316"/>
      <c r="BE45" s="1316"/>
      <c r="BF45" s="1316"/>
      <c r="BG45" s="1316"/>
      <c r="BH45" s="1316"/>
      <c r="BI45" s="1316"/>
      <c r="BJ45" s="1316"/>
      <c r="BK45" s="1316"/>
      <c r="BL45" s="1316"/>
      <c r="BM45" s="1316"/>
      <c r="BN45" s="1316"/>
      <c r="BO45" s="1316"/>
      <c r="BP45" s="1316"/>
      <c r="BQ45" s="1316"/>
      <c r="BR45" s="1316"/>
      <c r="BS45" s="1316"/>
      <c r="BT45" s="1316"/>
      <c r="BU45" s="1316"/>
      <c r="BV45" s="1316"/>
      <c r="BW45" s="1316"/>
      <c r="BX45" s="1316"/>
      <c r="BY45" s="1316"/>
      <c r="BZ45" s="1316"/>
      <c r="CA45" s="1316"/>
      <c r="CB45" s="1316"/>
      <c r="CC45" s="1316"/>
      <c r="CD45" s="1316"/>
      <c r="CE45" s="1316"/>
      <c r="CF45" s="1316"/>
      <c r="CG45" s="1316"/>
      <c r="CH45" s="1316"/>
      <c r="CI45" s="1316"/>
      <c r="CJ45" s="1316"/>
      <c r="CK45" s="1316"/>
      <c r="CL45" s="1316"/>
      <c r="CM45" s="1316"/>
      <c r="CN45" s="1316"/>
      <c r="CO45" s="1316"/>
      <c r="CP45" s="1316"/>
      <c r="CQ45" s="1316"/>
      <c r="CR45" s="1316"/>
      <c r="CS45" s="1316"/>
      <c r="CT45" s="1316"/>
      <c r="CU45" s="1316"/>
      <c r="CV45" s="1316"/>
      <c r="CW45" s="1316"/>
      <c r="CX45" s="1316"/>
      <c r="CY45" s="1316"/>
      <c r="CZ45" s="1316"/>
      <c r="DA45" s="1316"/>
      <c r="DB45" s="1316"/>
      <c r="DC45" s="1317"/>
    </row>
    <row r="46" spans="2:109" x14ac:dyDescent="0.15">
      <c r="B46" s="394"/>
      <c r="AN46" s="1315"/>
      <c r="AO46" s="1316"/>
      <c r="AP46" s="1316"/>
      <c r="AQ46" s="1316"/>
      <c r="AR46" s="1316"/>
      <c r="AS46" s="1316"/>
      <c r="AT46" s="1316"/>
      <c r="AU46" s="1316"/>
      <c r="AV46" s="1316"/>
      <c r="AW46" s="1316"/>
      <c r="AX46" s="1316"/>
      <c r="AY46" s="1316"/>
      <c r="AZ46" s="1316"/>
      <c r="BA46" s="1316"/>
      <c r="BB46" s="1316"/>
      <c r="BC46" s="1316"/>
      <c r="BD46" s="1316"/>
      <c r="BE46" s="1316"/>
      <c r="BF46" s="1316"/>
      <c r="BG46" s="1316"/>
      <c r="BH46" s="1316"/>
      <c r="BI46" s="1316"/>
      <c r="BJ46" s="1316"/>
      <c r="BK46" s="1316"/>
      <c r="BL46" s="1316"/>
      <c r="BM46" s="1316"/>
      <c r="BN46" s="1316"/>
      <c r="BO46" s="1316"/>
      <c r="BP46" s="1316"/>
      <c r="BQ46" s="1316"/>
      <c r="BR46" s="1316"/>
      <c r="BS46" s="1316"/>
      <c r="BT46" s="1316"/>
      <c r="BU46" s="1316"/>
      <c r="BV46" s="1316"/>
      <c r="BW46" s="1316"/>
      <c r="BX46" s="1316"/>
      <c r="BY46" s="1316"/>
      <c r="BZ46" s="1316"/>
      <c r="CA46" s="1316"/>
      <c r="CB46" s="1316"/>
      <c r="CC46" s="1316"/>
      <c r="CD46" s="1316"/>
      <c r="CE46" s="1316"/>
      <c r="CF46" s="1316"/>
      <c r="CG46" s="1316"/>
      <c r="CH46" s="1316"/>
      <c r="CI46" s="1316"/>
      <c r="CJ46" s="1316"/>
      <c r="CK46" s="1316"/>
      <c r="CL46" s="1316"/>
      <c r="CM46" s="1316"/>
      <c r="CN46" s="1316"/>
      <c r="CO46" s="1316"/>
      <c r="CP46" s="1316"/>
      <c r="CQ46" s="1316"/>
      <c r="CR46" s="1316"/>
      <c r="CS46" s="1316"/>
      <c r="CT46" s="1316"/>
      <c r="CU46" s="1316"/>
      <c r="CV46" s="1316"/>
      <c r="CW46" s="1316"/>
      <c r="CX46" s="1316"/>
      <c r="CY46" s="1316"/>
      <c r="CZ46" s="1316"/>
      <c r="DA46" s="1316"/>
      <c r="DB46" s="1316"/>
      <c r="DC46" s="1317"/>
    </row>
    <row r="47" spans="2:109" x14ac:dyDescent="0.15">
      <c r="B47" s="394"/>
      <c r="AN47" s="1318"/>
      <c r="AO47" s="1319"/>
      <c r="AP47" s="1319"/>
      <c r="AQ47" s="1319"/>
      <c r="AR47" s="1319"/>
      <c r="AS47" s="1319"/>
      <c r="AT47" s="1319"/>
      <c r="AU47" s="1319"/>
      <c r="AV47" s="1319"/>
      <c r="AW47" s="1319"/>
      <c r="AX47" s="1319"/>
      <c r="AY47" s="1319"/>
      <c r="AZ47" s="1319"/>
      <c r="BA47" s="1319"/>
      <c r="BB47" s="1319"/>
      <c r="BC47" s="1319"/>
      <c r="BD47" s="1319"/>
      <c r="BE47" s="1319"/>
      <c r="BF47" s="1319"/>
      <c r="BG47" s="1319"/>
      <c r="BH47" s="1319"/>
      <c r="BI47" s="1319"/>
      <c r="BJ47" s="1319"/>
      <c r="BK47" s="1319"/>
      <c r="BL47" s="1319"/>
      <c r="BM47" s="1319"/>
      <c r="BN47" s="1319"/>
      <c r="BO47" s="1319"/>
      <c r="BP47" s="1319"/>
      <c r="BQ47" s="1319"/>
      <c r="BR47" s="1319"/>
      <c r="BS47" s="1319"/>
      <c r="BT47" s="1319"/>
      <c r="BU47" s="1319"/>
      <c r="BV47" s="1319"/>
      <c r="BW47" s="1319"/>
      <c r="BX47" s="1319"/>
      <c r="BY47" s="1319"/>
      <c r="BZ47" s="1319"/>
      <c r="CA47" s="1319"/>
      <c r="CB47" s="1319"/>
      <c r="CC47" s="1319"/>
      <c r="CD47" s="1319"/>
      <c r="CE47" s="1319"/>
      <c r="CF47" s="1319"/>
      <c r="CG47" s="1319"/>
      <c r="CH47" s="1319"/>
      <c r="CI47" s="1319"/>
      <c r="CJ47" s="1319"/>
      <c r="CK47" s="1319"/>
      <c r="CL47" s="1319"/>
      <c r="CM47" s="1319"/>
      <c r="CN47" s="1319"/>
      <c r="CO47" s="1319"/>
      <c r="CP47" s="1319"/>
      <c r="CQ47" s="1319"/>
      <c r="CR47" s="1319"/>
      <c r="CS47" s="1319"/>
      <c r="CT47" s="1319"/>
      <c r="CU47" s="1319"/>
      <c r="CV47" s="1319"/>
      <c r="CW47" s="1319"/>
      <c r="CX47" s="1319"/>
      <c r="CY47" s="1319"/>
      <c r="CZ47" s="1319"/>
      <c r="DA47" s="1319"/>
      <c r="DB47" s="1319"/>
      <c r="DC47" s="1320"/>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596</v>
      </c>
    </row>
    <row r="50" spans="1:109" x14ac:dyDescent="0.15">
      <c r="B50" s="394"/>
      <c r="G50" s="1304"/>
      <c r="H50" s="1304"/>
      <c r="I50" s="1304"/>
      <c r="J50" s="1304"/>
      <c r="K50" s="404"/>
      <c r="L50" s="404"/>
      <c r="M50" s="405"/>
      <c r="N50" s="405"/>
      <c r="AN50" s="1323"/>
      <c r="AO50" s="1324"/>
      <c r="AP50" s="1324"/>
      <c r="AQ50" s="1324"/>
      <c r="AR50" s="1324"/>
      <c r="AS50" s="1324"/>
      <c r="AT50" s="1324"/>
      <c r="AU50" s="1324"/>
      <c r="AV50" s="1324"/>
      <c r="AW50" s="1324"/>
      <c r="AX50" s="1324"/>
      <c r="AY50" s="1324"/>
      <c r="AZ50" s="1324"/>
      <c r="BA50" s="1324"/>
      <c r="BB50" s="1324"/>
      <c r="BC50" s="1324"/>
      <c r="BD50" s="1324"/>
      <c r="BE50" s="1324"/>
      <c r="BF50" s="1324"/>
      <c r="BG50" s="1324"/>
      <c r="BH50" s="1324"/>
      <c r="BI50" s="1324"/>
      <c r="BJ50" s="1324"/>
      <c r="BK50" s="1324"/>
      <c r="BL50" s="1324"/>
      <c r="BM50" s="1324"/>
      <c r="BN50" s="1324"/>
      <c r="BO50" s="1325"/>
      <c r="BP50" s="1310" t="s">
        <v>547</v>
      </c>
      <c r="BQ50" s="1310"/>
      <c r="BR50" s="1310"/>
      <c r="BS50" s="1310"/>
      <c r="BT50" s="1310"/>
      <c r="BU50" s="1310"/>
      <c r="BV50" s="1310"/>
      <c r="BW50" s="1310"/>
      <c r="BX50" s="1310" t="s">
        <v>548</v>
      </c>
      <c r="BY50" s="1310"/>
      <c r="BZ50" s="1310"/>
      <c r="CA50" s="1310"/>
      <c r="CB50" s="1310"/>
      <c r="CC50" s="1310"/>
      <c r="CD50" s="1310"/>
      <c r="CE50" s="1310"/>
      <c r="CF50" s="1310" t="s">
        <v>549</v>
      </c>
      <c r="CG50" s="1310"/>
      <c r="CH50" s="1310"/>
      <c r="CI50" s="1310"/>
      <c r="CJ50" s="1310"/>
      <c r="CK50" s="1310"/>
      <c r="CL50" s="1310"/>
      <c r="CM50" s="1310"/>
      <c r="CN50" s="1310" t="s">
        <v>550</v>
      </c>
      <c r="CO50" s="1310"/>
      <c r="CP50" s="1310"/>
      <c r="CQ50" s="1310"/>
      <c r="CR50" s="1310"/>
      <c r="CS50" s="1310"/>
      <c r="CT50" s="1310"/>
      <c r="CU50" s="1310"/>
      <c r="CV50" s="1310" t="s">
        <v>551</v>
      </c>
      <c r="CW50" s="1310"/>
      <c r="CX50" s="1310"/>
      <c r="CY50" s="1310"/>
      <c r="CZ50" s="1310"/>
      <c r="DA50" s="1310"/>
      <c r="DB50" s="1310"/>
      <c r="DC50" s="1310"/>
    </row>
    <row r="51" spans="1:109" ht="13.5" customHeight="1" x14ac:dyDescent="0.15">
      <c r="B51" s="394"/>
      <c r="G51" s="1322"/>
      <c r="H51" s="1322"/>
      <c r="I51" s="1326"/>
      <c r="J51" s="1326"/>
      <c r="K51" s="1311"/>
      <c r="L51" s="1311"/>
      <c r="M51" s="1311"/>
      <c r="N51" s="1311"/>
      <c r="AM51" s="403"/>
      <c r="AN51" s="1309" t="s">
        <v>597</v>
      </c>
      <c r="AO51" s="1309"/>
      <c r="AP51" s="1309"/>
      <c r="AQ51" s="1309"/>
      <c r="AR51" s="1309"/>
      <c r="AS51" s="1309"/>
      <c r="AT51" s="1309"/>
      <c r="AU51" s="1309"/>
      <c r="AV51" s="1309"/>
      <c r="AW51" s="1309"/>
      <c r="AX51" s="1309"/>
      <c r="AY51" s="1309"/>
      <c r="AZ51" s="1309"/>
      <c r="BA51" s="1309"/>
      <c r="BB51" s="1309" t="s">
        <v>598</v>
      </c>
      <c r="BC51" s="1309"/>
      <c r="BD51" s="1309"/>
      <c r="BE51" s="1309"/>
      <c r="BF51" s="1309"/>
      <c r="BG51" s="1309"/>
      <c r="BH51" s="1309"/>
      <c r="BI51" s="1309"/>
      <c r="BJ51" s="1309"/>
      <c r="BK51" s="1309"/>
      <c r="BL51" s="1309"/>
      <c r="BM51" s="1309"/>
      <c r="BN51" s="1309"/>
      <c r="BO51" s="1309"/>
      <c r="BP51" s="1321"/>
      <c r="BQ51" s="1306"/>
      <c r="BR51" s="1306"/>
      <c r="BS51" s="1306"/>
      <c r="BT51" s="1306"/>
      <c r="BU51" s="1306"/>
      <c r="BV51" s="1306"/>
      <c r="BW51" s="1306"/>
      <c r="BX51" s="1321"/>
      <c r="BY51" s="1306"/>
      <c r="BZ51" s="1306"/>
      <c r="CA51" s="1306"/>
      <c r="CB51" s="1306"/>
      <c r="CC51" s="1306"/>
      <c r="CD51" s="1306"/>
      <c r="CE51" s="1306"/>
      <c r="CF51" s="1306">
        <v>46.2</v>
      </c>
      <c r="CG51" s="1306"/>
      <c r="CH51" s="1306"/>
      <c r="CI51" s="1306"/>
      <c r="CJ51" s="1306"/>
      <c r="CK51" s="1306"/>
      <c r="CL51" s="1306"/>
      <c r="CM51" s="1306"/>
      <c r="CN51" s="1306">
        <v>48.1</v>
      </c>
      <c r="CO51" s="1306"/>
      <c r="CP51" s="1306"/>
      <c r="CQ51" s="1306"/>
      <c r="CR51" s="1306"/>
      <c r="CS51" s="1306"/>
      <c r="CT51" s="1306"/>
      <c r="CU51" s="1306"/>
      <c r="CV51" s="1306">
        <v>42.3</v>
      </c>
      <c r="CW51" s="1306"/>
      <c r="CX51" s="1306"/>
      <c r="CY51" s="1306"/>
      <c r="CZ51" s="1306"/>
      <c r="DA51" s="1306"/>
      <c r="DB51" s="1306"/>
      <c r="DC51" s="1306"/>
    </row>
    <row r="52" spans="1:109" x14ac:dyDescent="0.15">
      <c r="B52" s="394"/>
      <c r="G52" s="1322"/>
      <c r="H52" s="1322"/>
      <c r="I52" s="1326"/>
      <c r="J52" s="1326"/>
      <c r="K52" s="1311"/>
      <c r="L52" s="1311"/>
      <c r="M52" s="1311"/>
      <c r="N52" s="1311"/>
      <c r="AM52" s="403"/>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06"/>
      <c r="BQ52" s="1306"/>
      <c r="BR52" s="1306"/>
      <c r="BS52" s="1306"/>
      <c r="BT52" s="1306"/>
      <c r="BU52" s="1306"/>
      <c r="BV52" s="1306"/>
      <c r="BW52" s="1306"/>
      <c r="BX52" s="1306"/>
      <c r="BY52" s="1306"/>
      <c r="BZ52" s="1306"/>
      <c r="CA52" s="1306"/>
      <c r="CB52" s="1306"/>
      <c r="CC52" s="1306"/>
      <c r="CD52" s="1306"/>
      <c r="CE52" s="1306"/>
      <c r="CF52" s="1306"/>
      <c r="CG52" s="1306"/>
      <c r="CH52" s="1306"/>
      <c r="CI52" s="1306"/>
      <c r="CJ52" s="1306"/>
      <c r="CK52" s="1306"/>
      <c r="CL52" s="1306"/>
      <c r="CM52" s="1306"/>
      <c r="CN52" s="1306"/>
      <c r="CO52" s="1306"/>
      <c r="CP52" s="1306"/>
      <c r="CQ52" s="1306"/>
      <c r="CR52" s="1306"/>
      <c r="CS52" s="1306"/>
      <c r="CT52" s="1306"/>
      <c r="CU52" s="1306"/>
      <c r="CV52" s="1306"/>
      <c r="CW52" s="1306"/>
      <c r="CX52" s="1306"/>
      <c r="CY52" s="1306"/>
      <c r="CZ52" s="1306"/>
      <c r="DA52" s="1306"/>
      <c r="DB52" s="1306"/>
      <c r="DC52" s="1306"/>
    </row>
    <row r="53" spans="1:109" x14ac:dyDescent="0.15">
      <c r="A53" s="402"/>
      <c r="B53" s="394"/>
      <c r="G53" s="1322"/>
      <c r="H53" s="1322"/>
      <c r="I53" s="1304"/>
      <c r="J53" s="1304"/>
      <c r="K53" s="1311"/>
      <c r="L53" s="1311"/>
      <c r="M53" s="1311"/>
      <c r="N53" s="1311"/>
      <c r="AM53" s="403"/>
      <c r="AN53" s="1309"/>
      <c r="AO53" s="1309"/>
      <c r="AP53" s="1309"/>
      <c r="AQ53" s="1309"/>
      <c r="AR53" s="1309"/>
      <c r="AS53" s="1309"/>
      <c r="AT53" s="1309"/>
      <c r="AU53" s="1309"/>
      <c r="AV53" s="1309"/>
      <c r="AW53" s="1309"/>
      <c r="AX53" s="1309"/>
      <c r="AY53" s="1309"/>
      <c r="AZ53" s="1309"/>
      <c r="BA53" s="1309"/>
      <c r="BB53" s="1309" t="s">
        <v>599</v>
      </c>
      <c r="BC53" s="1309"/>
      <c r="BD53" s="1309"/>
      <c r="BE53" s="1309"/>
      <c r="BF53" s="1309"/>
      <c r="BG53" s="1309"/>
      <c r="BH53" s="1309"/>
      <c r="BI53" s="1309"/>
      <c r="BJ53" s="1309"/>
      <c r="BK53" s="1309"/>
      <c r="BL53" s="1309"/>
      <c r="BM53" s="1309"/>
      <c r="BN53" s="1309"/>
      <c r="BO53" s="1309"/>
      <c r="BP53" s="1321"/>
      <c r="BQ53" s="1306"/>
      <c r="BR53" s="1306"/>
      <c r="BS53" s="1306"/>
      <c r="BT53" s="1306"/>
      <c r="BU53" s="1306"/>
      <c r="BV53" s="1306"/>
      <c r="BW53" s="1306"/>
      <c r="BX53" s="1321"/>
      <c r="BY53" s="1306"/>
      <c r="BZ53" s="1306"/>
      <c r="CA53" s="1306"/>
      <c r="CB53" s="1306"/>
      <c r="CC53" s="1306"/>
      <c r="CD53" s="1306"/>
      <c r="CE53" s="1306"/>
      <c r="CF53" s="1306">
        <v>59.5</v>
      </c>
      <c r="CG53" s="1306"/>
      <c r="CH53" s="1306"/>
      <c r="CI53" s="1306"/>
      <c r="CJ53" s="1306"/>
      <c r="CK53" s="1306"/>
      <c r="CL53" s="1306"/>
      <c r="CM53" s="1306"/>
      <c r="CN53" s="1306">
        <v>60</v>
      </c>
      <c r="CO53" s="1306"/>
      <c r="CP53" s="1306"/>
      <c r="CQ53" s="1306"/>
      <c r="CR53" s="1306"/>
      <c r="CS53" s="1306"/>
      <c r="CT53" s="1306"/>
      <c r="CU53" s="1306"/>
      <c r="CV53" s="1306">
        <v>61.5</v>
      </c>
      <c r="CW53" s="1306"/>
      <c r="CX53" s="1306"/>
      <c r="CY53" s="1306"/>
      <c r="CZ53" s="1306"/>
      <c r="DA53" s="1306"/>
      <c r="DB53" s="1306"/>
      <c r="DC53" s="1306"/>
    </row>
    <row r="54" spans="1:109" x14ac:dyDescent="0.15">
      <c r="A54" s="402"/>
      <c r="B54" s="394"/>
      <c r="G54" s="1322"/>
      <c r="H54" s="1322"/>
      <c r="I54" s="1304"/>
      <c r="J54" s="1304"/>
      <c r="K54" s="1311"/>
      <c r="L54" s="1311"/>
      <c r="M54" s="1311"/>
      <c r="N54" s="1311"/>
      <c r="AM54" s="403"/>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06"/>
      <c r="BQ54" s="1306"/>
      <c r="BR54" s="1306"/>
      <c r="BS54" s="1306"/>
      <c r="BT54" s="1306"/>
      <c r="BU54" s="1306"/>
      <c r="BV54" s="1306"/>
      <c r="BW54" s="1306"/>
      <c r="BX54" s="1306"/>
      <c r="BY54" s="1306"/>
      <c r="BZ54" s="1306"/>
      <c r="CA54" s="1306"/>
      <c r="CB54" s="1306"/>
      <c r="CC54" s="1306"/>
      <c r="CD54" s="1306"/>
      <c r="CE54" s="1306"/>
      <c r="CF54" s="1306"/>
      <c r="CG54" s="1306"/>
      <c r="CH54" s="1306"/>
      <c r="CI54" s="1306"/>
      <c r="CJ54" s="1306"/>
      <c r="CK54" s="1306"/>
      <c r="CL54" s="1306"/>
      <c r="CM54" s="1306"/>
      <c r="CN54" s="1306"/>
      <c r="CO54" s="1306"/>
      <c r="CP54" s="1306"/>
      <c r="CQ54" s="1306"/>
      <c r="CR54" s="1306"/>
      <c r="CS54" s="1306"/>
      <c r="CT54" s="1306"/>
      <c r="CU54" s="1306"/>
      <c r="CV54" s="1306"/>
      <c r="CW54" s="1306"/>
      <c r="CX54" s="1306"/>
      <c r="CY54" s="1306"/>
      <c r="CZ54" s="1306"/>
      <c r="DA54" s="1306"/>
      <c r="DB54" s="1306"/>
      <c r="DC54" s="1306"/>
    </row>
    <row r="55" spans="1:109" x14ac:dyDescent="0.15">
      <c r="A55" s="402"/>
      <c r="B55" s="394"/>
      <c r="G55" s="1304"/>
      <c r="H55" s="1304"/>
      <c r="I55" s="1304"/>
      <c r="J55" s="1304"/>
      <c r="K55" s="1311"/>
      <c r="L55" s="1311"/>
      <c r="M55" s="1311"/>
      <c r="N55" s="1311"/>
      <c r="AN55" s="1310" t="s">
        <v>600</v>
      </c>
      <c r="AO55" s="1310"/>
      <c r="AP55" s="1310"/>
      <c r="AQ55" s="1310"/>
      <c r="AR55" s="1310"/>
      <c r="AS55" s="1310"/>
      <c r="AT55" s="1310"/>
      <c r="AU55" s="1310"/>
      <c r="AV55" s="1310"/>
      <c r="AW55" s="1310"/>
      <c r="AX55" s="1310"/>
      <c r="AY55" s="1310"/>
      <c r="AZ55" s="1310"/>
      <c r="BA55" s="1310"/>
      <c r="BB55" s="1309" t="s">
        <v>598</v>
      </c>
      <c r="BC55" s="1309"/>
      <c r="BD55" s="1309"/>
      <c r="BE55" s="1309"/>
      <c r="BF55" s="1309"/>
      <c r="BG55" s="1309"/>
      <c r="BH55" s="1309"/>
      <c r="BI55" s="1309"/>
      <c r="BJ55" s="1309"/>
      <c r="BK55" s="1309"/>
      <c r="BL55" s="1309"/>
      <c r="BM55" s="1309"/>
      <c r="BN55" s="1309"/>
      <c r="BO55" s="1309"/>
      <c r="BP55" s="1321"/>
      <c r="BQ55" s="1306"/>
      <c r="BR55" s="1306"/>
      <c r="BS55" s="1306"/>
      <c r="BT55" s="1306"/>
      <c r="BU55" s="1306"/>
      <c r="BV55" s="1306"/>
      <c r="BW55" s="1306"/>
      <c r="BX55" s="1321"/>
      <c r="BY55" s="1306"/>
      <c r="BZ55" s="1306"/>
      <c r="CA55" s="1306"/>
      <c r="CB55" s="1306"/>
      <c r="CC55" s="1306"/>
      <c r="CD55" s="1306"/>
      <c r="CE55" s="1306"/>
      <c r="CF55" s="1306">
        <v>32.5</v>
      </c>
      <c r="CG55" s="1306"/>
      <c r="CH55" s="1306"/>
      <c r="CI55" s="1306"/>
      <c r="CJ55" s="1306"/>
      <c r="CK55" s="1306"/>
      <c r="CL55" s="1306"/>
      <c r="CM55" s="1306"/>
      <c r="CN55" s="1306">
        <v>30.2</v>
      </c>
      <c r="CO55" s="1306"/>
      <c r="CP55" s="1306"/>
      <c r="CQ55" s="1306"/>
      <c r="CR55" s="1306"/>
      <c r="CS55" s="1306"/>
      <c r="CT55" s="1306"/>
      <c r="CU55" s="1306"/>
      <c r="CV55" s="1306">
        <v>25.4</v>
      </c>
      <c r="CW55" s="1306"/>
      <c r="CX55" s="1306"/>
      <c r="CY55" s="1306"/>
      <c r="CZ55" s="1306"/>
      <c r="DA55" s="1306"/>
      <c r="DB55" s="1306"/>
      <c r="DC55" s="1306"/>
    </row>
    <row r="56" spans="1:109" x14ac:dyDescent="0.15">
      <c r="A56" s="402"/>
      <c r="B56" s="394"/>
      <c r="G56" s="1304"/>
      <c r="H56" s="1304"/>
      <c r="I56" s="1304"/>
      <c r="J56" s="1304"/>
      <c r="K56" s="1311"/>
      <c r="L56" s="1311"/>
      <c r="M56" s="1311"/>
      <c r="N56" s="1311"/>
      <c r="AN56" s="1310"/>
      <c r="AO56" s="1310"/>
      <c r="AP56" s="1310"/>
      <c r="AQ56" s="1310"/>
      <c r="AR56" s="1310"/>
      <c r="AS56" s="1310"/>
      <c r="AT56" s="1310"/>
      <c r="AU56" s="1310"/>
      <c r="AV56" s="1310"/>
      <c r="AW56" s="1310"/>
      <c r="AX56" s="1310"/>
      <c r="AY56" s="1310"/>
      <c r="AZ56" s="1310"/>
      <c r="BA56" s="1310"/>
      <c r="BB56" s="1309"/>
      <c r="BC56" s="1309"/>
      <c r="BD56" s="1309"/>
      <c r="BE56" s="1309"/>
      <c r="BF56" s="1309"/>
      <c r="BG56" s="1309"/>
      <c r="BH56" s="1309"/>
      <c r="BI56" s="1309"/>
      <c r="BJ56" s="1309"/>
      <c r="BK56" s="1309"/>
      <c r="BL56" s="1309"/>
      <c r="BM56" s="1309"/>
      <c r="BN56" s="1309"/>
      <c r="BO56" s="1309"/>
      <c r="BP56" s="1306"/>
      <c r="BQ56" s="1306"/>
      <c r="BR56" s="1306"/>
      <c r="BS56" s="1306"/>
      <c r="BT56" s="1306"/>
      <c r="BU56" s="1306"/>
      <c r="BV56" s="1306"/>
      <c r="BW56" s="1306"/>
      <c r="BX56" s="1306"/>
      <c r="BY56" s="1306"/>
      <c r="BZ56" s="1306"/>
      <c r="CA56" s="1306"/>
      <c r="CB56" s="1306"/>
      <c r="CC56" s="1306"/>
      <c r="CD56" s="1306"/>
      <c r="CE56" s="1306"/>
      <c r="CF56" s="1306"/>
      <c r="CG56" s="1306"/>
      <c r="CH56" s="1306"/>
      <c r="CI56" s="1306"/>
      <c r="CJ56" s="1306"/>
      <c r="CK56" s="1306"/>
      <c r="CL56" s="1306"/>
      <c r="CM56" s="1306"/>
      <c r="CN56" s="1306"/>
      <c r="CO56" s="1306"/>
      <c r="CP56" s="1306"/>
      <c r="CQ56" s="1306"/>
      <c r="CR56" s="1306"/>
      <c r="CS56" s="1306"/>
      <c r="CT56" s="1306"/>
      <c r="CU56" s="1306"/>
      <c r="CV56" s="1306"/>
      <c r="CW56" s="1306"/>
      <c r="CX56" s="1306"/>
      <c r="CY56" s="1306"/>
      <c r="CZ56" s="1306"/>
      <c r="DA56" s="1306"/>
      <c r="DB56" s="1306"/>
      <c r="DC56" s="1306"/>
    </row>
    <row r="57" spans="1:109" s="402" customFormat="1" x14ac:dyDescent="0.15">
      <c r="B57" s="406"/>
      <c r="G57" s="1304"/>
      <c r="H57" s="1304"/>
      <c r="I57" s="1307"/>
      <c r="J57" s="1307"/>
      <c r="K57" s="1311"/>
      <c r="L57" s="1311"/>
      <c r="M57" s="1311"/>
      <c r="N57" s="1311"/>
      <c r="AM57" s="387"/>
      <c r="AN57" s="1310"/>
      <c r="AO57" s="1310"/>
      <c r="AP57" s="1310"/>
      <c r="AQ57" s="1310"/>
      <c r="AR57" s="1310"/>
      <c r="AS57" s="1310"/>
      <c r="AT57" s="1310"/>
      <c r="AU57" s="1310"/>
      <c r="AV57" s="1310"/>
      <c r="AW57" s="1310"/>
      <c r="AX57" s="1310"/>
      <c r="AY57" s="1310"/>
      <c r="AZ57" s="1310"/>
      <c r="BA57" s="1310"/>
      <c r="BB57" s="1309" t="s">
        <v>599</v>
      </c>
      <c r="BC57" s="1309"/>
      <c r="BD57" s="1309"/>
      <c r="BE57" s="1309"/>
      <c r="BF57" s="1309"/>
      <c r="BG57" s="1309"/>
      <c r="BH57" s="1309"/>
      <c r="BI57" s="1309"/>
      <c r="BJ57" s="1309"/>
      <c r="BK57" s="1309"/>
      <c r="BL57" s="1309"/>
      <c r="BM57" s="1309"/>
      <c r="BN57" s="1309"/>
      <c r="BO57" s="1309"/>
      <c r="BP57" s="1321"/>
      <c r="BQ57" s="1306"/>
      <c r="BR57" s="1306"/>
      <c r="BS57" s="1306"/>
      <c r="BT57" s="1306"/>
      <c r="BU57" s="1306"/>
      <c r="BV57" s="1306"/>
      <c r="BW57" s="1306"/>
      <c r="BX57" s="1321"/>
      <c r="BY57" s="1306"/>
      <c r="BZ57" s="1306"/>
      <c r="CA57" s="1306"/>
      <c r="CB57" s="1306"/>
      <c r="CC57" s="1306"/>
      <c r="CD57" s="1306"/>
      <c r="CE57" s="1306"/>
      <c r="CF57" s="1306">
        <v>57</v>
      </c>
      <c r="CG57" s="1306"/>
      <c r="CH57" s="1306"/>
      <c r="CI57" s="1306"/>
      <c r="CJ57" s="1306"/>
      <c r="CK57" s="1306"/>
      <c r="CL57" s="1306"/>
      <c r="CM57" s="1306"/>
      <c r="CN57" s="1306">
        <v>58.9</v>
      </c>
      <c r="CO57" s="1306"/>
      <c r="CP57" s="1306"/>
      <c r="CQ57" s="1306"/>
      <c r="CR57" s="1306"/>
      <c r="CS57" s="1306"/>
      <c r="CT57" s="1306"/>
      <c r="CU57" s="1306"/>
      <c r="CV57" s="1306">
        <v>60.2</v>
      </c>
      <c r="CW57" s="1306"/>
      <c r="CX57" s="1306"/>
      <c r="CY57" s="1306"/>
      <c r="CZ57" s="1306"/>
      <c r="DA57" s="1306"/>
      <c r="DB57" s="1306"/>
      <c r="DC57" s="1306"/>
      <c r="DD57" s="407"/>
      <c r="DE57" s="406"/>
    </row>
    <row r="58" spans="1:109" s="402" customFormat="1" x14ac:dyDescent="0.15">
      <c r="A58" s="387"/>
      <c r="B58" s="406"/>
      <c r="G58" s="1304"/>
      <c r="H58" s="1304"/>
      <c r="I58" s="1307"/>
      <c r="J58" s="1307"/>
      <c r="K58" s="1311"/>
      <c r="L58" s="1311"/>
      <c r="M58" s="1311"/>
      <c r="N58" s="1311"/>
      <c r="AM58" s="387"/>
      <c r="AN58" s="1310"/>
      <c r="AO58" s="1310"/>
      <c r="AP58" s="1310"/>
      <c r="AQ58" s="1310"/>
      <c r="AR58" s="1310"/>
      <c r="AS58" s="1310"/>
      <c r="AT58" s="1310"/>
      <c r="AU58" s="1310"/>
      <c r="AV58" s="1310"/>
      <c r="AW58" s="1310"/>
      <c r="AX58" s="1310"/>
      <c r="AY58" s="1310"/>
      <c r="AZ58" s="1310"/>
      <c r="BA58" s="1310"/>
      <c r="BB58" s="1309"/>
      <c r="BC58" s="1309"/>
      <c r="BD58" s="1309"/>
      <c r="BE58" s="1309"/>
      <c r="BF58" s="1309"/>
      <c r="BG58" s="1309"/>
      <c r="BH58" s="1309"/>
      <c r="BI58" s="1309"/>
      <c r="BJ58" s="1309"/>
      <c r="BK58" s="1309"/>
      <c r="BL58" s="1309"/>
      <c r="BM58" s="1309"/>
      <c r="BN58" s="1309"/>
      <c r="BO58" s="1309"/>
      <c r="BP58" s="1306"/>
      <c r="BQ58" s="1306"/>
      <c r="BR58" s="1306"/>
      <c r="BS58" s="1306"/>
      <c r="BT58" s="1306"/>
      <c r="BU58" s="1306"/>
      <c r="BV58" s="1306"/>
      <c r="BW58" s="1306"/>
      <c r="BX58" s="1306"/>
      <c r="BY58" s="1306"/>
      <c r="BZ58" s="1306"/>
      <c r="CA58" s="1306"/>
      <c r="CB58" s="1306"/>
      <c r="CC58" s="1306"/>
      <c r="CD58" s="1306"/>
      <c r="CE58" s="1306"/>
      <c r="CF58" s="1306"/>
      <c r="CG58" s="1306"/>
      <c r="CH58" s="1306"/>
      <c r="CI58" s="1306"/>
      <c r="CJ58" s="1306"/>
      <c r="CK58" s="1306"/>
      <c r="CL58" s="1306"/>
      <c r="CM58" s="1306"/>
      <c r="CN58" s="1306"/>
      <c r="CO58" s="1306"/>
      <c r="CP58" s="1306"/>
      <c r="CQ58" s="1306"/>
      <c r="CR58" s="1306"/>
      <c r="CS58" s="1306"/>
      <c r="CT58" s="1306"/>
      <c r="CU58" s="1306"/>
      <c r="CV58" s="1306"/>
      <c r="CW58" s="1306"/>
      <c r="CX58" s="1306"/>
      <c r="CY58" s="1306"/>
      <c r="CZ58" s="1306"/>
      <c r="DA58" s="1306"/>
      <c r="DB58" s="1306"/>
      <c r="DC58" s="1306"/>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601</v>
      </c>
    </row>
    <row r="64" spans="1:109" x14ac:dyDescent="0.15">
      <c r="B64" s="394"/>
      <c r="G64" s="401"/>
      <c r="I64" s="414"/>
      <c r="J64" s="414"/>
      <c r="K64" s="414"/>
      <c r="L64" s="414"/>
      <c r="M64" s="414"/>
      <c r="N64" s="415"/>
      <c r="AM64" s="401"/>
      <c r="AN64" s="401" t="s">
        <v>595</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2" t="s">
        <v>605</v>
      </c>
      <c r="AO65" s="1313"/>
      <c r="AP65" s="1313"/>
      <c r="AQ65" s="1313"/>
      <c r="AR65" s="1313"/>
      <c r="AS65" s="1313"/>
      <c r="AT65" s="1313"/>
      <c r="AU65" s="1313"/>
      <c r="AV65" s="1313"/>
      <c r="AW65" s="1313"/>
      <c r="AX65" s="1313"/>
      <c r="AY65" s="1313"/>
      <c r="AZ65" s="1313"/>
      <c r="BA65" s="1313"/>
      <c r="BB65" s="1313"/>
      <c r="BC65" s="1313"/>
      <c r="BD65" s="1313"/>
      <c r="BE65" s="1313"/>
      <c r="BF65" s="1313"/>
      <c r="BG65" s="1313"/>
      <c r="BH65" s="1313"/>
      <c r="BI65" s="1313"/>
      <c r="BJ65" s="1313"/>
      <c r="BK65" s="1313"/>
      <c r="BL65" s="1313"/>
      <c r="BM65" s="1313"/>
      <c r="BN65" s="1313"/>
      <c r="BO65" s="1313"/>
      <c r="BP65" s="1313"/>
      <c r="BQ65" s="1313"/>
      <c r="BR65" s="1313"/>
      <c r="BS65" s="1313"/>
      <c r="BT65" s="1313"/>
      <c r="BU65" s="1313"/>
      <c r="BV65" s="1313"/>
      <c r="BW65" s="1313"/>
      <c r="BX65" s="1313"/>
      <c r="BY65" s="1313"/>
      <c r="BZ65" s="1313"/>
      <c r="CA65" s="1313"/>
      <c r="CB65" s="1313"/>
      <c r="CC65" s="1313"/>
      <c r="CD65" s="1313"/>
      <c r="CE65" s="1313"/>
      <c r="CF65" s="1313"/>
      <c r="CG65" s="1313"/>
      <c r="CH65" s="1313"/>
      <c r="CI65" s="1313"/>
      <c r="CJ65" s="1313"/>
      <c r="CK65" s="1313"/>
      <c r="CL65" s="1313"/>
      <c r="CM65" s="1313"/>
      <c r="CN65" s="1313"/>
      <c r="CO65" s="1313"/>
      <c r="CP65" s="1313"/>
      <c r="CQ65" s="1313"/>
      <c r="CR65" s="1313"/>
      <c r="CS65" s="1313"/>
      <c r="CT65" s="1313"/>
      <c r="CU65" s="1313"/>
      <c r="CV65" s="1313"/>
      <c r="CW65" s="1313"/>
      <c r="CX65" s="1313"/>
      <c r="CY65" s="1313"/>
      <c r="CZ65" s="1313"/>
      <c r="DA65" s="1313"/>
      <c r="DB65" s="1313"/>
      <c r="DC65" s="1314"/>
    </row>
    <row r="66" spans="2:107" x14ac:dyDescent="0.15">
      <c r="B66" s="394"/>
      <c r="AN66" s="1315"/>
      <c r="AO66" s="1316"/>
      <c r="AP66" s="1316"/>
      <c r="AQ66" s="1316"/>
      <c r="AR66" s="1316"/>
      <c r="AS66" s="1316"/>
      <c r="AT66" s="1316"/>
      <c r="AU66" s="1316"/>
      <c r="AV66" s="1316"/>
      <c r="AW66" s="1316"/>
      <c r="AX66" s="1316"/>
      <c r="AY66" s="1316"/>
      <c r="AZ66" s="1316"/>
      <c r="BA66" s="1316"/>
      <c r="BB66" s="1316"/>
      <c r="BC66" s="1316"/>
      <c r="BD66" s="1316"/>
      <c r="BE66" s="1316"/>
      <c r="BF66" s="1316"/>
      <c r="BG66" s="1316"/>
      <c r="BH66" s="1316"/>
      <c r="BI66" s="1316"/>
      <c r="BJ66" s="1316"/>
      <c r="BK66" s="1316"/>
      <c r="BL66" s="1316"/>
      <c r="BM66" s="1316"/>
      <c r="BN66" s="1316"/>
      <c r="BO66" s="1316"/>
      <c r="BP66" s="1316"/>
      <c r="BQ66" s="1316"/>
      <c r="BR66" s="1316"/>
      <c r="BS66" s="1316"/>
      <c r="BT66" s="1316"/>
      <c r="BU66" s="1316"/>
      <c r="BV66" s="1316"/>
      <c r="BW66" s="1316"/>
      <c r="BX66" s="1316"/>
      <c r="BY66" s="1316"/>
      <c r="BZ66" s="1316"/>
      <c r="CA66" s="1316"/>
      <c r="CB66" s="1316"/>
      <c r="CC66" s="1316"/>
      <c r="CD66" s="1316"/>
      <c r="CE66" s="1316"/>
      <c r="CF66" s="1316"/>
      <c r="CG66" s="1316"/>
      <c r="CH66" s="1316"/>
      <c r="CI66" s="1316"/>
      <c r="CJ66" s="1316"/>
      <c r="CK66" s="1316"/>
      <c r="CL66" s="1316"/>
      <c r="CM66" s="1316"/>
      <c r="CN66" s="1316"/>
      <c r="CO66" s="1316"/>
      <c r="CP66" s="1316"/>
      <c r="CQ66" s="1316"/>
      <c r="CR66" s="1316"/>
      <c r="CS66" s="1316"/>
      <c r="CT66" s="1316"/>
      <c r="CU66" s="1316"/>
      <c r="CV66" s="1316"/>
      <c r="CW66" s="1316"/>
      <c r="CX66" s="1316"/>
      <c r="CY66" s="1316"/>
      <c r="CZ66" s="1316"/>
      <c r="DA66" s="1316"/>
      <c r="DB66" s="1316"/>
      <c r="DC66" s="1317"/>
    </row>
    <row r="67" spans="2:107" x14ac:dyDescent="0.15">
      <c r="B67" s="394"/>
      <c r="AN67" s="1315"/>
      <c r="AO67" s="1316"/>
      <c r="AP67" s="1316"/>
      <c r="AQ67" s="1316"/>
      <c r="AR67" s="1316"/>
      <c r="AS67" s="1316"/>
      <c r="AT67" s="1316"/>
      <c r="AU67" s="1316"/>
      <c r="AV67" s="1316"/>
      <c r="AW67" s="1316"/>
      <c r="AX67" s="1316"/>
      <c r="AY67" s="1316"/>
      <c r="AZ67" s="1316"/>
      <c r="BA67" s="1316"/>
      <c r="BB67" s="1316"/>
      <c r="BC67" s="1316"/>
      <c r="BD67" s="1316"/>
      <c r="BE67" s="1316"/>
      <c r="BF67" s="1316"/>
      <c r="BG67" s="1316"/>
      <c r="BH67" s="1316"/>
      <c r="BI67" s="1316"/>
      <c r="BJ67" s="1316"/>
      <c r="BK67" s="1316"/>
      <c r="BL67" s="1316"/>
      <c r="BM67" s="1316"/>
      <c r="BN67" s="1316"/>
      <c r="BO67" s="1316"/>
      <c r="BP67" s="1316"/>
      <c r="BQ67" s="1316"/>
      <c r="BR67" s="1316"/>
      <c r="BS67" s="1316"/>
      <c r="BT67" s="1316"/>
      <c r="BU67" s="1316"/>
      <c r="BV67" s="1316"/>
      <c r="BW67" s="1316"/>
      <c r="BX67" s="1316"/>
      <c r="BY67" s="1316"/>
      <c r="BZ67" s="1316"/>
      <c r="CA67" s="1316"/>
      <c r="CB67" s="1316"/>
      <c r="CC67" s="1316"/>
      <c r="CD67" s="1316"/>
      <c r="CE67" s="1316"/>
      <c r="CF67" s="1316"/>
      <c r="CG67" s="1316"/>
      <c r="CH67" s="1316"/>
      <c r="CI67" s="1316"/>
      <c r="CJ67" s="1316"/>
      <c r="CK67" s="1316"/>
      <c r="CL67" s="1316"/>
      <c r="CM67" s="1316"/>
      <c r="CN67" s="1316"/>
      <c r="CO67" s="1316"/>
      <c r="CP67" s="1316"/>
      <c r="CQ67" s="1316"/>
      <c r="CR67" s="1316"/>
      <c r="CS67" s="1316"/>
      <c r="CT67" s="1316"/>
      <c r="CU67" s="1316"/>
      <c r="CV67" s="1316"/>
      <c r="CW67" s="1316"/>
      <c r="CX67" s="1316"/>
      <c r="CY67" s="1316"/>
      <c r="CZ67" s="1316"/>
      <c r="DA67" s="1316"/>
      <c r="DB67" s="1316"/>
      <c r="DC67" s="1317"/>
    </row>
    <row r="68" spans="2:107" x14ac:dyDescent="0.15">
      <c r="B68" s="394"/>
      <c r="AN68" s="1315"/>
      <c r="AO68" s="1316"/>
      <c r="AP68" s="1316"/>
      <c r="AQ68" s="1316"/>
      <c r="AR68" s="1316"/>
      <c r="AS68" s="1316"/>
      <c r="AT68" s="1316"/>
      <c r="AU68" s="1316"/>
      <c r="AV68" s="1316"/>
      <c r="AW68" s="1316"/>
      <c r="AX68" s="1316"/>
      <c r="AY68" s="1316"/>
      <c r="AZ68" s="1316"/>
      <c r="BA68" s="1316"/>
      <c r="BB68" s="1316"/>
      <c r="BC68" s="1316"/>
      <c r="BD68" s="1316"/>
      <c r="BE68" s="1316"/>
      <c r="BF68" s="1316"/>
      <c r="BG68" s="1316"/>
      <c r="BH68" s="1316"/>
      <c r="BI68" s="1316"/>
      <c r="BJ68" s="1316"/>
      <c r="BK68" s="1316"/>
      <c r="BL68" s="1316"/>
      <c r="BM68" s="1316"/>
      <c r="BN68" s="1316"/>
      <c r="BO68" s="1316"/>
      <c r="BP68" s="1316"/>
      <c r="BQ68" s="1316"/>
      <c r="BR68" s="1316"/>
      <c r="BS68" s="1316"/>
      <c r="BT68" s="1316"/>
      <c r="BU68" s="1316"/>
      <c r="BV68" s="1316"/>
      <c r="BW68" s="1316"/>
      <c r="BX68" s="1316"/>
      <c r="BY68" s="1316"/>
      <c r="BZ68" s="1316"/>
      <c r="CA68" s="1316"/>
      <c r="CB68" s="1316"/>
      <c r="CC68" s="1316"/>
      <c r="CD68" s="1316"/>
      <c r="CE68" s="1316"/>
      <c r="CF68" s="1316"/>
      <c r="CG68" s="1316"/>
      <c r="CH68" s="1316"/>
      <c r="CI68" s="1316"/>
      <c r="CJ68" s="1316"/>
      <c r="CK68" s="1316"/>
      <c r="CL68" s="1316"/>
      <c r="CM68" s="1316"/>
      <c r="CN68" s="1316"/>
      <c r="CO68" s="1316"/>
      <c r="CP68" s="1316"/>
      <c r="CQ68" s="1316"/>
      <c r="CR68" s="1316"/>
      <c r="CS68" s="1316"/>
      <c r="CT68" s="1316"/>
      <c r="CU68" s="1316"/>
      <c r="CV68" s="1316"/>
      <c r="CW68" s="1316"/>
      <c r="CX68" s="1316"/>
      <c r="CY68" s="1316"/>
      <c r="CZ68" s="1316"/>
      <c r="DA68" s="1316"/>
      <c r="DB68" s="1316"/>
      <c r="DC68" s="1317"/>
    </row>
    <row r="69" spans="2:107" x14ac:dyDescent="0.15">
      <c r="B69" s="394"/>
      <c r="AN69" s="1318"/>
      <c r="AO69" s="1319"/>
      <c r="AP69" s="1319"/>
      <c r="AQ69" s="1319"/>
      <c r="AR69" s="1319"/>
      <c r="AS69" s="1319"/>
      <c r="AT69" s="1319"/>
      <c r="AU69" s="1319"/>
      <c r="AV69" s="1319"/>
      <c r="AW69" s="1319"/>
      <c r="AX69" s="1319"/>
      <c r="AY69" s="1319"/>
      <c r="AZ69" s="1319"/>
      <c r="BA69" s="1319"/>
      <c r="BB69" s="1319"/>
      <c r="BC69" s="1319"/>
      <c r="BD69" s="1319"/>
      <c r="BE69" s="1319"/>
      <c r="BF69" s="1319"/>
      <c r="BG69" s="1319"/>
      <c r="BH69" s="1319"/>
      <c r="BI69" s="1319"/>
      <c r="BJ69" s="1319"/>
      <c r="BK69" s="1319"/>
      <c r="BL69" s="1319"/>
      <c r="BM69" s="1319"/>
      <c r="BN69" s="1319"/>
      <c r="BO69" s="1319"/>
      <c r="BP69" s="1319"/>
      <c r="BQ69" s="1319"/>
      <c r="BR69" s="1319"/>
      <c r="BS69" s="1319"/>
      <c r="BT69" s="1319"/>
      <c r="BU69" s="1319"/>
      <c r="BV69" s="1319"/>
      <c r="BW69" s="1319"/>
      <c r="BX69" s="1319"/>
      <c r="BY69" s="1319"/>
      <c r="BZ69" s="1319"/>
      <c r="CA69" s="1319"/>
      <c r="CB69" s="1319"/>
      <c r="CC69" s="1319"/>
      <c r="CD69" s="1319"/>
      <c r="CE69" s="1319"/>
      <c r="CF69" s="1319"/>
      <c r="CG69" s="1319"/>
      <c r="CH69" s="1319"/>
      <c r="CI69" s="1319"/>
      <c r="CJ69" s="1319"/>
      <c r="CK69" s="1319"/>
      <c r="CL69" s="1319"/>
      <c r="CM69" s="1319"/>
      <c r="CN69" s="1319"/>
      <c r="CO69" s="1319"/>
      <c r="CP69" s="1319"/>
      <c r="CQ69" s="1319"/>
      <c r="CR69" s="1319"/>
      <c r="CS69" s="1319"/>
      <c r="CT69" s="1319"/>
      <c r="CU69" s="1319"/>
      <c r="CV69" s="1319"/>
      <c r="CW69" s="1319"/>
      <c r="CX69" s="1319"/>
      <c r="CY69" s="1319"/>
      <c r="CZ69" s="1319"/>
      <c r="DA69" s="1319"/>
      <c r="DB69" s="1319"/>
      <c r="DC69" s="1320"/>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596</v>
      </c>
    </row>
    <row r="72" spans="2:107" x14ac:dyDescent="0.15">
      <c r="B72" s="394"/>
      <c r="G72" s="1304"/>
      <c r="H72" s="1304"/>
      <c r="I72" s="1304"/>
      <c r="J72" s="1304"/>
      <c r="K72" s="404"/>
      <c r="L72" s="404"/>
      <c r="M72" s="405"/>
      <c r="N72" s="405"/>
      <c r="AN72" s="1323"/>
      <c r="AO72" s="1324"/>
      <c r="AP72" s="1324"/>
      <c r="AQ72" s="1324"/>
      <c r="AR72" s="1324"/>
      <c r="AS72" s="1324"/>
      <c r="AT72" s="1324"/>
      <c r="AU72" s="1324"/>
      <c r="AV72" s="1324"/>
      <c r="AW72" s="1324"/>
      <c r="AX72" s="1324"/>
      <c r="AY72" s="1324"/>
      <c r="AZ72" s="1324"/>
      <c r="BA72" s="1324"/>
      <c r="BB72" s="1324"/>
      <c r="BC72" s="1324"/>
      <c r="BD72" s="1324"/>
      <c r="BE72" s="1324"/>
      <c r="BF72" s="1324"/>
      <c r="BG72" s="1324"/>
      <c r="BH72" s="1324"/>
      <c r="BI72" s="1324"/>
      <c r="BJ72" s="1324"/>
      <c r="BK72" s="1324"/>
      <c r="BL72" s="1324"/>
      <c r="BM72" s="1324"/>
      <c r="BN72" s="1324"/>
      <c r="BO72" s="1325"/>
      <c r="BP72" s="1310" t="s">
        <v>547</v>
      </c>
      <c r="BQ72" s="1310"/>
      <c r="BR72" s="1310"/>
      <c r="BS72" s="1310"/>
      <c r="BT72" s="1310"/>
      <c r="BU72" s="1310"/>
      <c r="BV72" s="1310"/>
      <c r="BW72" s="1310"/>
      <c r="BX72" s="1310" t="s">
        <v>548</v>
      </c>
      <c r="BY72" s="1310"/>
      <c r="BZ72" s="1310"/>
      <c r="CA72" s="1310"/>
      <c r="CB72" s="1310"/>
      <c r="CC72" s="1310"/>
      <c r="CD72" s="1310"/>
      <c r="CE72" s="1310"/>
      <c r="CF72" s="1310" t="s">
        <v>549</v>
      </c>
      <c r="CG72" s="1310"/>
      <c r="CH72" s="1310"/>
      <c r="CI72" s="1310"/>
      <c r="CJ72" s="1310"/>
      <c r="CK72" s="1310"/>
      <c r="CL72" s="1310"/>
      <c r="CM72" s="1310"/>
      <c r="CN72" s="1310" t="s">
        <v>550</v>
      </c>
      <c r="CO72" s="1310"/>
      <c r="CP72" s="1310"/>
      <c r="CQ72" s="1310"/>
      <c r="CR72" s="1310"/>
      <c r="CS72" s="1310"/>
      <c r="CT72" s="1310"/>
      <c r="CU72" s="1310"/>
      <c r="CV72" s="1310" t="s">
        <v>551</v>
      </c>
      <c r="CW72" s="1310"/>
      <c r="CX72" s="1310"/>
      <c r="CY72" s="1310"/>
      <c r="CZ72" s="1310"/>
      <c r="DA72" s="1310"/>
      <c r="DB72" s="1310"/>
      <c r="DC72" s="1310"/>
    </row>
    <row r="73" spans="2:107" x14ac:dyDescent="0.15">
      <c r="B73" s="394"/>
      <c r="G73" s="1322"/>
      <c r="H73" s="1322"/>
      <c r="I73" s="1322"/>
      <c r="J73" s="1322"/>
      <c r="K73" s="1305"/>
      <c r="L73" s="1305"/>
      <c r="M73" s="1305"/>
      <c r="N73" s="1305"/>
      <c r="AM73" s="403"/>
      <c r="AN73" s="1309" t="s">
        <v>597</v>
      </c>
      <c r="AO73" s="1309"/>
      <c r="AP73" s="1309"/>
      <c r="AQ73" s="1309"/>
      <c r="AR73" s="1309"/>
      <c r="AS73" s="1309"/>
      <c r="AT73" s="1309"/>
      <c r="AU73" s="1309"/>
      <c r="AV73" s="1309"/>
      <c r="AW73" s="1309"/>
      <c r="AX73" s="1309"/>
      <c r="AY73" s="1309"/>
      <c r="AZ73" s="1309"/>
      <c r="BA73" s="1309"/>
      <c r="BB73" s="1309" t="s">
        <v>598</v>
      </c>
      <c r="BC73" s="1309"/>
      <c r="BD73" s="1309"/>
      <c r="BE73" s="1309"/>
      <c r="BF73" s="1309"/>
      <c r="BG73" s="1309"/>
      <c r="BH73" s="1309"/>
      <c r="BI73" s="1309"/>
      <c r="BJ73" s="1309"/>
      <c r="BK73" s="1309"/>
      <c r="BL73" s="1309"/>
      <c r="BM73" s="1309"/>
      <c r="BN73" s="1309"/>
      <c r="BO73" s="1309"/>
      <c r="BP73" s="1306">
        <v>64.900000000000006</v>
      </c>
      <c r="BQ73" s="1306"/>
      <c r="BR73" s="1306"/>
      <c r="BS73" s="1306"/>
      <c r="BT73" s="1306"/>
      <c r="BU73" s="1306"/>
      <c r="BV73" s="1306"/>
      <c r="BW73" s="1306"/>
      <c r="BX73" s="1306">
        <v>56.2</v>
      </c>
      <c r="BY73" s="1306"/>
      <c r="BZ73" s="1306"/>
      <c r="CA73" s="1306"/>
      <c r="CB73" s="1306"/>
      <c r="CC73" s="1306"/>
      <c r="CD73" s="1306"/>
      <c r="CE73" s="1306"/>
      <c r="CF73" s="1306">
        <v>46.2</v>
      </c>
      <c r="CG73" s="1306"/>
      <c r="CH73" s="1306"/>
      <c r="CI73" s="1306"/>
      <c r="CJ73" s="1306"/>
      <c r="CK73" s="1306"/>
      <c r="CL73" s="1306"/>
      <c r="CM73" s="1306"/>
      <c r="CN73" s="1306">
        <v>48.1</v>
      </c>
      <c r="CO73" s="1306"/>
      <c r="CP73" s="1306"/>
      <c r="CQ73" s="1306"/>
      <c r="CR73" s="1306"/>
      <c r="CS73" s="1306"/>
      <c r="CT73" s="1306"/>
      <c r="CU73" s="1306"/>
      <c r="CV73" s="1306">
        <v>42.3</v>
      </c>
      <c r="CW73" s="1306"/>
      <c r="CX73" s="1306"/>
      <c r="CY73" s="1306"/>
      <c r="CZ73" s="1306"/>
      <c r="DA73" s="1306"/>
      <c r="DB73" s="1306"/>
      <c r="DC73" s="1306"/>
    </row>
    <row r="74" spans="2:107" x14ac:dyDescent="0.15">
      <c r="B74" s="394"/>
      <c r="G74" s="1322"/>
      <c r="H74" s="1322"/>
      <c r="I74" s="1322"/>
      <c r="J74" s="1322"/>
      <c r="K74" s="1305"/>
      <c r="L74" s="1305"/>
      <c r="M74" s="1305"/>
      <c r="N74" s="1305"/>
      <c r="AM74" s="403"/>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06"/>
      <c r="BQ74" s="1306"/>
      <c r="BR74" s="1306"/>
      <c r="BS74" s="1306"/>
      <c r="BT74" s="1306"/>
      <c r="BU74" s="1306"/>
      <c r="BV74" s="1306"/>
      <c r="BW74" s="1306"/>
      <c r="BX74" s="1306"/>
      <c r="BY74" s="1306"/>
      <c r="BZ74" s="1306"/>
      <c r="CA74" s="1306"/>
      <c r="CB74" s="1306"/>
      <c r="CC74" s="1306"/>
      <c r="CD74" s="1306"/>
      <c r="CE74" s="1306"/>
      <c r="CF74" s="1306"/>
      <c r="CG74" s="1306"/>
      <c r="CH74" s="1306"/>
      <c r="CI74" s="1306"/>
      <c r="CJ74" s="1306"/>
      <c r="CK74" s="1306"/>
      <c r="CL74" s="1306"/>
      <c r="CM74" s="1306"/>
      <c r="CN74" s="1306"/>
      <c r="CO74" s="1306"/>
      <c r="CP74" s="1306"/>
      <c r="CQ74" s="1306"/>
      <c r="CR74" s="1306"/>
      <c r="CS74" s="1306"/>
      <c r="CT74" s="1306"/>
      <c r="CU74" s="1306"/>
      <c r="CV74" s="1306"/>
      <c r="CW74" s="1306"/>
      <c r="CX74" s="1306"/>
      <c r="CY74" s="1306"/>
      <c r="CZ74" s="1306"/>
      <c r="DA74" s="1306"/>
      <c r="DB74" s="1306"/>
      <c r="DC74" s="1306"/>
    </row>
    <row r="75" spans="2:107" x14ac:dyDescent="0.15">
      <c r="B75" s="394"/>
      <c r="G75" s="1322"/>
      <c r="H75" s="1322"/>
      <c r="I75" s="1304"/>
      <c r="J75" s="1304"/>
      <c r="K75" s="1311"/>
      <c r="L75" s="1311"/>
      <c r="M75" s="1311"/>
      <c r="N75" s="1311"/>
      <c r="AM75" s="403"/>
      <c r="AN75" s="1309"/>
      <c r="AO75" s="1309"/>
      <c r="AP75" s="1309"/>
      <c r="AQ75" s="1309"/>
      <c r="AR75" s="1309"/>
      <c r="AS75" s="1309"/>
      <c r="AT75" s="1309"/>
      <c r="AU75" s="1309"/>
      <c r="AV75" s="1309"/>
      <c r="AW75" s="1309"/>
      <c r="AX75" s="1309"/>
      <c r="AY75" s="1309"/>
      <c r="AZ75" s="1309"/>
      <c r="BA75" s="1309"/>
      <c r="BB75" s="1309" t="s">
        <v>602</v>
      </c>
      <c r="BC75" s="1309"/>
      <c r="BD75" s="1309"/>
      <c r="BE75" s="1309"/>
      <c r="BF75" s="1309"/>
      <c r="BG75" s="1309"/>
      <c r="BH75" s="1309"/>
      <c r="BI75" s="1309"/>
      <c r="BJ75" s="1309"/>
      <c r="BK75" s="1309"/>
      <c r="BL75" s="1309"/>
      <c r="BM75" s="1309"/>
      <c r="BN75" s="1309"/>
      <c r="BO75" s="1309"/>
      <c r="BP75" s="1306">
        <v>9.8000000000000007</v>
      </c>
      <c r="BQ75" s="1306"/>
      <c r="BR75" s="1306"/>
      <c r="BS75" s="1306"/>
      <c r="BT75" s="1306"/>
      <c r="BU75" s="1306"/>
      <c r="BV75" s="1306"/>
      <c r="BW75" s="1306"/>
      <c r="BX75" s="1306">
        <v>9.6</v>
      </c>
      <c r="BY75" s="1306"/>
      <c r="BZ75" s="1306"/>
      <c r="CA75" s="1306"/>
      <c r="CB75" s="1306"/>
      <c r="CC75" s="1306"/>
      <c r="CD75" s="1306"/>
      <c r="CE75" s="1306"/>
      <c r="CF75" s="1306">
        <v>10</v>
      </c>
      <c r="CG75" s="1306"/>
      <c r="CH75" s="1306"/>
      <c r="CI75" s="1306"/>
      <c r="CJ75" s="1306"/>
      <c r="CK75" s="1306"/>
      <c r="CL75" s="1306"/>
      <c r="CM75" s="1306"/>
      <c r="CN75" s="1306">
        <v>10.6</v>
      </c>
      <c r="CO75" s="1306"/>
      <c r="CP75" s="1306"/>
      <c r="CQ75" s="1306"/>
      <c r="CR75" s="1306"/>
      <c r="CS75" s="1306"/>
      <c r="CT75" s="1306"/>
      <c r="CU75" s="1306"/>
      <c r="CV75" s="1306">
        <v>11</v>
      </c>
      <c r="CW75" s="1306"/>
      <c r="CX75" s="1306"/>
      <c r="CY75" s="1306"/>
      <c r="CZ75" s="1306"/>
      <c r="DA75" s="1306"/>
      <c r="DB75" s="1306"/>
      <c r="DC75" s="1306"/>
    </row>
    <row r="76" spans="2:107" x14ac:dyDescent="0.15">
      <c r="B76" s="394"/>
      <c r="G76" s="1322"/>
      <c r="H76" s="1322"/>
      <c r="I76" s="1304"/>
      <c r="J76" s="1304"/>
      <c r="K76" s="1311"/>
      <c r="L76" s="1311"/>
      <c r="M76" s="1311"/>
      <c r="N76" s="1311"/>
      <c r="AM76" s="403"/>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06"/>
      <c r="BQ76" s="1306"/>
      <c r="BR76" s="1306"/>
      <c r="BS76" s="1306"/>
      <c r="BT76" s="1306"/>
      <c r="BU76" s="1306"/>
      <c r="BV76" s="1306"/>
      <c r="BW76" s="1306"/>
      <c r="BX76" s="1306"/>
      <c r="BY76" s="1306"/>
      <c r="BZ76" s="1306"/>
      <c r="CA76" s="1306"/>
      <c r="CB76" s="1306"/>
      <c r="CC76" s="1306"/>
      <c r="CD76" s="1306"/>
      <c r="CE76" s="1306"/>
      <c r="CF76" s="1306"/>
      <c r="CG76" s="1306"/>
      <c r="CH76" s="1306"/>
      <c r="CI76" s="1306"/>
      <c r="CJ76" s="1306"/>
      <c r="CK76" s="1306"/>
      <c r="CL76" s="1306"/>
      <c r="CM76" s="1306"/>
      <c r="CN76" s="1306"/>
      <c r="CO76" s="1306"/>
      <c r="CP76" s="1306"/>
      <c r="CQ76" s="1306"/>
      <c r="CR76" s="1306"/>
      <c r="CS76" s="1306"/>
      <c r="CT76" s="1306"/>
      <c r="CU76" s="1306"/>
      <c r="CV76" s="1306"/>
      <c r="CW76" s="1306"/>
      <c r="CX76" s="1306"/>
      <c r="CY76" s="1306"/>
      <c r="CZ76" s="1306"/>
      <c r="DA76" s="1306"/>
      <c r="DB76" s="1306"/>
      <c r="DC76" s="1306"/>
    </row>
    <row r="77" spans="2:107" x14ac:dyDescent="0.15">
      <c r="B77" s="394"/>
      <c r="G77" s="1304"/>
      <c r="H77" s="1304"/>
      <c r="I77" s="1304"/>
      <c r="J77" s="1304"/>
      <c r="K77" s="1305"/>
      <c r="L77" s="1305"/>
      <c r="M77" s="1305"/>
      <c r="N77" s="1305"/>
      <c r="AN77" s="1310" t="s">
        <v>600</v>
      </c>
      <c r="AO77" s="1310"/>
      <c r="AP77" s="1310"/>
      <c r="AQ77" s="1310"/>
      <c r="AR77" s="1310"/>
      <c r="AS77" s="1310"/>
      <c r="AT77" s="1310"/>
      <c r="AU77" s="1310"/>
      <c r="AV77" s="1310"/>
      <c r="AW77" s="1310"/>
      <c r="AX77" s="1310"/>
      <c r="AY77" s="1310"/>
      <c r="AZ77" s="1310"/>
      <c r="BA77" s="1310"/>
      <c r="BB77" s="1309" t="s">
        <v>598</v>
      </c>
      <c r="BC77" s="1309"/>
      <c r="BD77" s="1309"/>
      <c r="BE77" s="1309"/>
      <c r="BF77" s="1309"/>
      <c r="BG77" s="1309"/>
      <c r="BH77" s="1309"/>
      <c r="BI77" s="1309"/>
      <c r="BJ77" s="1309"/>
      <c r="BK77" s="1309"/>
      <c r="BL77" s="1309"/>
      <c r="BM77" s="1309"/>
      <c r="BN77" s="1309"/>
      <c r="BO77" s="1309"/>
      <c r="BP77" s="1306">
        <v>45.9</v>
      </c>
      <c r="BQ77" s="1306"/>
      <c r="BR77" s="1306"/>
      <c r="BS77" s="1306"/>
      <c r="BT77" s="1306"/>
      <c r="BU77" s="1306"/>
      <c r="BV77" s="1306"/>
      <c r="BW77" s="1306"/>
      <c r="BX77" s="1306">
        <v>39</v>
      </c>
      <c r="BY77" s="1306"/>
      <c r="BZ77" s="1306"/>
      <c r="CA77" s="1306"/>
      <c r="CB77" s="1306"/>
      <c r="CC77" s="1306"/>
      <c r="CD77" s="1306"/>
      <c r="CE77" s="1306"/>
      <c r="CF77" s="1306">
        <v>32.5</v>
      </c>
      <c r="CG77" s="1306"/>
      <c r="CH77" s="1306"/>
      <c r="CI77" s="1306"/>
      <c r="CJ77" s="1306"/>
      <c r="CK77" s="1306"/>
      <c r="CL77" s="1306"/>
      <c r="CM77" s="1306"/>
      <c r="CN77" s="1306">
        <v>30.2</v>
      </c>
      <c r="CO77" s="1306"/>
      <c r="CP77" s="1306"/>
      <c r="CQ77" s="1306"/>
      <c r="CR77" s="1306"/>
      <c r="CS77" s="1306"/>
      <c r="CT77" s="1306"/>
      <c r="CU77" s="1306"/>
      <c r="CV77" s="1306">
        <v>25.4</v>
      </c>
      <c r="CW77" s="1306"/>
      <c r="CX77" s="1306"/>
      <c r="CY77" s="1306"/>
      <c r="CZ77" s="1306"/>
      <c r="DA77" s="1306"/>
      <c r="DB77" s="1306"/>
      <c r="DC77" s="1306"/>
    </row>
    <row r="78" spans="2:107" x14ac:dyDescent="0.15">
      <c r="B78" s="394"/>
      <c r="G78" s="1304"/>
      <c r="H78" s="1304"/>
      <c r="I78" s="1304"/>
      <c r="J78" s="1304"/>
      <c r="K78" s="1305"/>
      <c r="L78" s="1305"/>
      <c r="M78" s="1305"/>
      <c r="N78" s="1305"/>
      <c r="AN78" s="1310"/>
      <c r="AO78" s="1310"/>
      <c r="AP78" s="1310"/>
      <c r="AQ78" s="1310"/>
      <c r="AR78" s="1310"/>
      <c r="AS78" s="1310"/>
      <c r="AT78" s="1310"/>
      <c r="AU78" s="1310"/>
      <c r="AV78" s="1310"/>
      <c r="AW78" s="1310"/>
      <c r="AX78" s="1310"/>
      <c r="AY78" s="1310"/>
      <c r="AZ78" s="1310"/>
      <c r="BA78" s="1310"/>
      <c r="BB78" s="1309"/>
      <c r="BC78" s="1309"/>
      <c r="BD78" s="1309"/>
      <c r="BE78" s="1309"/>
      <c r="BF78" s="1309"/>
      <c r="BG78" s="1309"/>
      <c r="BH78" s="1309"/>
      <c r="BI78" s="1309"/>
      <c r="BJ78" s="1309"/>
      <c r="BK78" s="1309"/>
      <c r="BL78" s="1309"/>
      <c r="BM78" s="1309"/>
      <c r="BN78" s="1309"/>
      <c r="BO78" s="1309"/>
      <c r="BP78" s="1306"/>
      <c r="BQ78" s="1306"/>
      <c r="BR78" s="1306"/>
      <c r="BS78" s="1306"/>
      <c r="BT78" s="1306"/>
      <c r="BU78" s="1306"/>
      <c r="BV78" s="1306"/>
      <c r="BW78" s="1306"/>
      <c r="BX78" s="1306"/>
      <c r="BY78" s="1306"/>
      <c r="BZ78" s="1306"/>
      <c r="CA78" s="1306"/>
      <c r="CB78" s="1306"/>
      <c r="CC78" s="1306"/>
      <c r="CD78" s="1306"/>
      <c r="CE78" s="1306"/>
      <c r="CF78" s="1306"/>
      <c r="CG78" s="1306"/>
      <c r="CH78" s="1306"/>
      <c r="CI78" s="1306"/>
      <c r="CJ78" s="1306"/>
      <c r="CK78" s="1306"/>
      <c r="CL78" s="1306"/>
      <c r="CM78" s="1306"/>
      <c r="CN78" s="1306"/>
      <c r="CO78" s="1306"/>
      <c r="CP78" s="1306"/>
      <c r="CQ78" s="1306"/>
      <c r="CR78" s="1306"/>
      <c r="CS78" s="1306"/>
      <c r="CT78" s="1306"/>
      <c r="CU78" s="1306"/>
      <c r="CV78" s="1306"/>
      <c r="CW78" s="1306"/>
      <c r="CX78" s="1306"/>
      <c r="CY78" s="1306"/>
      <c r="CZ78" s="1306"/>
      <c r="DA78" s="1306"/>
      <c r="DB78" s="1306"/>
      <c r="DC78" s="1306"/>
    </row>
    <row r="79" spans="2:107" x14ac:dyDescent="0.15">
      <c r="B79" s="394"/>
      <c r="G79" s="1304"/>
      <c r="H79" s="1304"/>
      <c r="I79" s="1307"/>
      <c r="J79" s="1307"/>
      <c r="K79" s="1308"/>
      <c r="L79" s="1308"/>
      <c r="M79" s="1308"/>
      <c r="N79" s="1308"/>
      <c r="AN79" s="1310"/>
      <c r="AO79" s="1310"/>
      <c r="AP79" s="1310"/>
      <c r="AQ79" s="1310"/>
      <c r="AR79" s="1310"/>
      <c r="AS79" s="1310"/>
      <c r="AT79" s="1310"/>
      <c r="AU79" s="1310"/>
      <c r="AV79" s="1310"/>
      <c r="AW79" s="1310"/>
      <c r="AX79" s="1310"/>
      <c r="AY79" s="1310"/>
      <c r="AZ79" s="1310"/>
      <c r="BA79" s="1310"/>
      <c r="BB79" s="1309" t="s">
        <v>602</v>
      </c>
      <c r="BC79" s="1309"/>
      <c r="BD79" s="1309"/>
      <c r="BE79" s="1309"/>
      <c r="BF79" s="1309"/>
      <c r="BG79" s="1309"/>
      <c r="BH79" s="1309"/>
      <c r="BI79" s="1309"/>
      <c r="BJ79" s="1309"/>
      <c r="BK79" s="1309"/>
      <c r="BL79" s="1309"/>
      <c r="BM79" s="1309"/>
      <c r="BN79" s="1309"/>
      <c r="BO79" s="1309"/>
      <c r="BP79" s="1306">
        <v>8.8000000000000007</v>
      </c>
      <c r="BQ79" s="1306"/>
      <c r="BR79" s="1306"/>
      <c r="BS79" s="1306"/>
      <c r="BT79" s="1306"/>
      <c r="BU79" s="1306"/>
      <c r="BV79" s="1306"/>
      <c r="BW79" s="1306"/>
      <c r="BX79" s="1306">
        <v>9</v>
      </c>
      <c r="BY79" s="1306"/>
      <c r="BZ79" s="1306"/>
      <c r="CA79" s="1306"/>
      <c r="CB79" s="1306"/>
      <c r="CC79" s="1306"/>
      <c r="CD79" s="1306"/>
      <c r="CE79" s="1306"/>
      <c r="CF79" s="1306">
        <v>8.1999999999999993</v>
      </c>
      <c r="CG79" s="1306"/>
      <c r="CH79" s="1306"/>
      <c r="CI79" s="1306"/>
      <c r="CJ79" s="1306"/>
      <c r="CK79" s="1306"/>
      <c r="CL79" s="1306"/>
      <c r="CM79" s="1306"/>
      <c r="CN79" s="1306">
        <v>8</v>
      </c>
      <c r="CO79" s="1306"/>
      <c r="CP79" s="1306"/>
      <c r="CQ79" s="1306"/>
      <c r="CR79" s="1306"/>
      <c r="CS79" s="1306"/>
      <c r="CT79" s="1306"/>
      <c r="CU79" s="1306"/>
      <c r="CV79" s="1306">
        <v>7.8</v>
      </c>
      <c r="CW79" s="1306"/>
      <c r="CX79" s="1306"/>
      <c r="CY79" s="1306"/>
      <c r="CZ79" s="1306"/>
      <c r="DA79" s="1306"/>
      <c r="DB79" s="1306"/>
      <c r="DC79" s="1306"/>
    </row>
    <row r="80" spans="2:107" x14ac:dyDescent="0.15">
      <c r="B80" s="394"/>
      <c r="G80" s="1304"/>
      <c r="H80" s="1304"/>
      <c r="I80" s="1307"/>
      <c r="J80" s="1307"/>
      <c r="K80" s="1308"/>
      <c r="L80" s="1308"/>
      <c r="M80" s="1308"/>
      <c r="N80" s="1308"/>
      <c r="AN80" s="1310"/>
      <c r="AO80" s="1310"/>
      <c r="AP80" s="1310"/>
      <c r="AQ80" s="1310"/>
      <c r="AR80" s="1310"/>
      <c r="AS80" s="1310"/>
      <c r="AT80" s="1310"/>
      <c r="AU80" s="1310"/>
      <c r="AV80" s="1310"/>
      <c r="AW80" s="1310"/>
      <c r="AX80" s="1310"/>
      <c r="AY80" s="1310"/>
      <c r="AZ80" s="1310"/>
      <c r="BA80" s="1310"/>
      <c r="BB80" s="1309"/>
      <c r="BC80" s="1309"/>
      <c r="BD80" s="1309"/>
      <c r="BE80" s="1309"/>
      <c r="BF80" s="1309"/>
      <c r="BG80" s="1309"/>
      <c r="BH80" s="1309"/>
      <c r="BI80" s="1309"/>
      <c r="BJ80" s="1309"/>
      <c r="BK80" s="1309"/>
      <c r="BL80" s="1309"/>
      <c r="BM80" s="1309"/>
      <c r="BN80" s="1309"/>
      <c r="BO80" s="1309"/>
      <c r="BP80" s="1306"/>
      <c r="BQ80" s="1306"/>
      <c r="BR80" s="1306"/>
      <c r="BS80" s="1306"/>
      <c r="BT80" s="1306"/>
      <c r="BU80" s="1306"/>
      <c r="BV80" s="1306"/>
      <c r="BW80" s="1306"/>
      <c r="BX80" s="1306"/>
      <c r="BY80" s="1306"/>
      <c r="BZ80" s="1306"/>
      <c r="CA80" s="1306"/>
      <c r="CB80" s="1306"/>
      <c r="CC80" s="1306"/>
      <c r="CD80" s="1306"/>
      <c r="CE80" s="1306"/>
      <c r="CF80" s="1306"/>
      <c r="CG80" s="1306"/>
      <c r="CH80" s="1306"/>
      <c r="CI80" s="1306"/>
      <c r="CJ80" s="1306"/>
      <c r="CK80" s="1306"/>
      <c r="CL80" s="1306"/>
      <c r="CM80" s="1306"/>
      <c r="CN80" s="1306"/>
      <c r="CO80" s="1306"/>
      <c r="CP80" s="1306"/>
      <c r="CQ80" s="1306"/>
      <c r="CR80" s="1306"/>
      <c r="CS80" s="1306"/>
      <c r="CT80" s="1306"/>
      <c r="CU80" s="1306"/>
      <c r="CV80" s="1306"/>
      <c r="CW80" s="1306"/>
      <c r="CX80" s="1306"/>
      <c r="CY80" s="1306"/>
      <c r="CZ80" s="1306"/>
      <c r="DA80" s="1306"/>
      <c r="DB80" s="1306"/>
      <c r="DC80" s="1306"/>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V5nMe3q51Ae1DUS2/h8zecEDpFSjVPDxtiMbEvdRLFEdVJGklGEkyEImz1mzrn7o9/rfxejCtnermJWJ5VLy0g==" saltValue="su5fMUaWUKzWvD/5MEbw1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603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hgXKEbHwirA20lCg878by4ir0i78wCrIw/ZK6Nf2HsVveiGFxLWE09j+PWt/bPkOfzNm1m5Vujb5au6XjpWu4A==" saltValue="bwIrRDWY/t83XwJd6jxfw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603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PLdTfyhfUwVDLO40mSu4DNJBM0shVFfzg32VFtMifoDK8pLDJWOOsBR69otC4AbuLJFfk95SwFryYtRI7DFwLg==" saltValue="YgseKdqdHWKpilorw5Rd/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544</v>
      </c>
      <c r="G2" s="156"/>
      <c r="H2" s="157"/>
    </row>
    <row r="3" spans="1:8" x14ac:dyDescent="0.15">
      <c r="A3" s="153" t="s">
        <v>537</v>
      </c>
      <c r="B3" s="158"/>
      <c r="C3" s="159"/>
      <c r="D3" s="160">
        <v>35775</v>
      </c>
      <c r="E3" s="161"/>
      <c r="F3" s="162">
        <v>66255</v>
      </c>
      <c r="G3" s="163"/>
      <c r="H3" s="164"/>
    </row>
    <row r="4" spans="1:8" x14ac:dyDescent="0.15">
      <c r="A4" s="165"/>
      <c r="B4" s="166"/>
      <c r="C4" s="167"/>
      <c r="D4" s="168">
        <v>27898</v>
      </c>
      <c r="E4" s="169"/>
      <c r="F4" s="170">
        <v>31822</v>
      </c>
      <c r="G4" s="171"/>
      <c r="H4" s="172"/>
    </row>
    <row r="5" spans="1:8" x14ac:dyDescent="0.15">
      <c r="A5" s="153" t="s">
        <v>539</v>
      </c>
      <c r="B5" s="158"/>
      <c r="C5" s="159"/>
      <c r="D5" s="160">
        <v>39022</v>
      </c>
      <c r="E5" s="161"/>
      <c r="F5" s="162">
        <v>92247</v>
      </c>
      <c r="G5" s="163"/>
      <c r="H5" s="164"/>
    </row>
    <row r="6" spans="1:8" x14ac:dyDescent="0.15">
      <c r="A6" s="165"/>
      <c r="B6" s="166"/>
      <c r="C6" s="167"/>
      <c r="D6" s="168">
        <v>28117</v>
      </c>
      <c r="E6" s="169"/>
      <c r="F6" s="170">
        <v>37204</v>
      </c>
      <c r="G6" s="171"/>
      <c r="H6" s="172"/>
    </row>
    <row r="7" spans="1:8" x14ac:dyDescent="0.15">
      <c r="A7" s="153" t="s">
        <v>540</v>
      </c>
      <c r="B7" s="158"/>
      <c r="C7" s="159"/>
      <c r="D7" s="160">
        <v>39739</v>
      </c>
      <c r="E7" s="161"/>
      <c r="F7" s="162">
        <v>67319</v>
      </c>
      <c r="G7" s="163"/>
      <c r="H7" s="164"/>
    </row>
    <row r="8" spans="1:8" x14ac:dyDescent="0.15">
      <c r="A8" s="165"/>
      <c r="B8" s="166"/>
      <c r="C8" s="167"/>
      <c r="D8" s="168">
        <v>26233</v>
      </c>
      <c r="E8" s="169"/>
      <c r="F8" s="170">
        <v>38101</v>
      </c>
      <c r="G8" s="171"/>
      <c r="H8" s="172"/>
    </row>
    <row r="9" spans="1:8" x14ac:dyDescent="0.15">
      <c r="A9" s="153" t="s">
        <v>541</v>
      </c>
      <c r="B9" s="158"/>
      <c r="C9" s="159"/>
      <c r="D9" s="160">
        <v>79430</v>
      </c>
      <c r="E9" s="161"/>
      <c r="F9" s="162">
        <v>70615</v>
      </c>
      <c r="G9" s="163"/>
      <c r="H9" s="164"/>
    </row>
    <row r="10" spans="1:8" x14ac:dyDescent="0.15">
      <c r="A10" s="165"/>
      <c r="B10" s="166"/>
      <c r="C10" s="167"/>
      <c r="D10" s="168">
        <v>52103</v>
      </c>
      <c r="E10" s="169"/>
      <c r="F10" s="170">
        <v>37382</v>
      </c>
      <c r="G10" s="171"/>
      <c r="H10" s="172"/>
    </row>
    <row r="11" spans="1:8" x14ac:dyDescent="0.15">
      <c r="A11" s="153" t="s">
        <v>542</v>
      </c>
      <c r="B11" s="158"/>
      <c r="C11" s="159"/>
      <c r="D11" s="160">
        <v>33450</v>
      </c>
      <c r="E11" s="161"/>
      <c r="F11" s="162">
        <v>69185</v>
      </c>
      <c r="G11" s="163"/>
      <c r="H11" s="164"/>
    </row>
    <row r="12" spans="1:8" x14ac:dyDescent="0.15">
      <c r="A12" s="165"/>
      <c r="B12" s="166"/>
      <c r="C12" s="173"/>
      <c r="D12" s="168">
        <v>20212</v>
      </c>
      <c r="E12" s="169"/>
      <c r="F12" s="170">
        <v>38519</v>
      </c>
      <c r="G12" s="171"/>
      <c r="H12" s="172"/>
    </row>
    <row r="13" spans="1:8" x14ac:dyDescent="0.15">
      <c r="A13" s="153"/>
      <c r="B13" s="158"/>
      <c r="C13" s="174"/>
      <c r="D13" s="175">
        <v>45483</v>
      </c>
      <c r="E13" s="176"/>
      <c r="F13" s="177">
        <v>73124</v>
      </c>
      <c r="G13" s="178"/>
      <c r="H13" s="164"/>
    </row>
    <row r="14" spans="1:8" x14ac:dyDescent="0.15">
      <c r="A14" s="165"/>
      <c r="B14" s="166"/>
      <c r="C14" s="167"/>
      <c r="D14" s="168">
        <v>30913</v>
      </c>
      <c r="E14" s="169"/>
      <c r="F14" s="170">
        <v>36606</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5.37</v>
      </c>
      <c r="C19" s="179">
        <f>ROUND(VALUE(SUBSTITUTE(実質収支比率等に係る経年分析!G$48,"▲","-")),2)</f>
        <v>6.63</v>
      </c>
      <c r="D19" s="179">
        <f>ROUND(VALUE(SUBSTITUTE(実質収支比率等に係る経年分析!H$48,"▲","-")),2)</f>
        <v>3.84</v>
      </c>
      <c r="E19" s="179">
        <f>ROUND(VALUE(SUBSTITUTE(実質収支比率等に係る経年分析!I$48,"▲","-")),2)</f>
        <v>3.56</v>
      </c>
      <c r="F19" s="179">
        <f>ROUND(VALUE(SUBSTITUTE(実質収支比率等に係る経年分析!J$48,"▲","-")),2)</f>
        <v>3.85</v>
      </c>
    </row>
    <row r="20" spans="1:11" x14ac:dyDescent="0.15">
      <c r="A20" s="179" t="s">
        <v>55</v>
      </c>
      <c r="B20" s="179">
        <f>ROUND(VALUE(SUBSTITUTE(実質収支比率等に係る経年分析!F$47,"▲","-")),2)</f>
        <v>24.22</v>
      </c>
      <c r="C20" s="179">
        <f>ROUND(VALUE(SUBSTITUTE(実質収支比率等に係る経年分析!G$47,"▲","-")),2)</f>
        <v>24.37</v>
      </c>
      <c r="D20" s="179">
        <f>ROUND(VALUE(SUBSTITUTE(実質収支比率等に係る経年分析!H$47,"▲","-")),2)</f>
        <v>28.47</v>
      </c>
      <c r="E20" s="179">
        <f>ROUND(VALUE(SUBSTITUTE(実質収支比率等に係る経年分析!I$47,"▲","-")),2)</f>
        <v>26.36</v>
      </c>
      <c r="F20" s="179">
        <f>ROUND(VALUE(SUBSTITUTE(実質収支比率等に係る経年分析!J$47,"▲","-")),2)</f>
        <v>26.05</v>
      </c>
    </row>
    <row r="21" spans="1:11" x14ac:dyDescent="0.15">
      <c r="A21" s="179" t="s">
        <v>56</v>
      </c>
      <c r="B21" s="179">
        <f>IF(ISNUMBER(VALUE(SUBSTITUTE(実質収支比率等に係る経年分析!F$49,"▲","-"))),ROUND(VALUE(SUBSTITUTE(実質収支比率等に係る経年分析!F$49,"▲","-")),2),NA())</f>
        <v>5.45</v>
      </c>
      <c r="C21" s="179">
        <f>IF(ISNUMBER(VALUE(SUBSTITUTE(実質収支比率等に係る経年分析!G$49,"▲","-"))),ROUND(VALUE(SUBSTITUTE(実質収支比率等に係る経年分析!G$49,"▲","-")),2),NA())</f>
        <v>1.93</v>
      </c>
      <c r="D21" s="179">
        <f>IF(ISNUMBER(VALUE(SUBSTITUTE(実質収支比率等に係る経年分析!H$49,"▲","-"))),ROUND(VALUE(SUBSTITUTE(実質収支比率等に係る経年分析!H$49,"▲","-")),2),NA())</f>
        <v>1.1100000000000001</v>
      </c>
      <c r="E21" s="179">
        <f>IF(ISNUMBER(VALUE(SUBSTITUTE(実質収支比率等に係る経年分析!I$49,"▲","-"))),ROUND(VALUE(SUBSTITUTE(実質収支比率等に係る経年分析!I$49,"▲","-")),2),NA())</f>
        <v>-2.82</v>
      </c>
      <c r="F21" s="179">
        <f>IF(ISNUMBER(VALUE(SUBSTITUTE(実質収支比率等に係る経年分析!J$49,"▲","-"))),ROUND(VALUE(SUBSTITUTE(実質収支比率等に係る経年分析!J$49,"▲","-")),2),NA())</f>
        <v>-0.06</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住宅新築資金等貸付事業特別会計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0.02</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0.02</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0.03</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0.04</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0.01</v>
      </c>
    </row>
    <row r="30" spans="1:11" x14ac:dyDescent="0.15">
      <c r="A30" s="180" t="str">
        <f>IF(連結実質赤字比率に係る赤字・黒字の構成分析!C$40="",NA(),連結実質赤字比率に係る赤字・黒字の構成分析!C$40)</f>
        <v>後期高齢者医療特別会計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0.1</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0.08</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7.0000000000000007E-2</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0.09</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0.11</v>
      </c>
    </row>
    <row r="31" spans="1:11" x14ac:dyDescent="0.15">
      <c r="A31" s="180" t="str">
        <f>IF(連結実質赤字比率に係る赤字・黒字の構成分析!C$39="",NA(),連結実質赤字比率に係る赤字・黒字の構成分析!C$39)</f>
        <v>下水道事業特別会計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0.13</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0.17</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0.19</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0.19</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0.11</v>
      </c>
    </row>
    <row r="32" spans="1:11" x14ac:dyDescent="0.15">
      <c r="A32" s="180" t="str">
        <f>IF(連結実質赤字比率に係る赤字・黒字の構成分析!C$38="",NA(),連結実質赤字比率に係る赤字・黒字の構成分析!C$38)</f>
        <v>病院事業会計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0.28000000000000003</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0.45</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0.65</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0.46</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0.57999999999999996</v>
      </c>
    </row>
    <row r="33" spans="1:16" x14ac:dyDescent="0.15">
      <c r="A33" s="180" t="str">
        <f>IF(連結実質赤字比率に係る赤字・黒字の構成分析!C$37="",NA(),連結実質赤字比率に係る赤字・黒字の構成分析!C$37)</f>
        <v>介護保険特別会計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0.55000000000000004</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0.35</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0.76</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0.87</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1.17</v>
      </c>
    </row>
    <row r="34" spans="1:16" x14ac:dyDescent="0.15">
      <c r="A34" s="180" t="str">
        <f>IF(連結実質赤字比率に係る赤字・黒字の構成分析!C$36="",NA(),連結実質赤字比率に係る赤字・黒字の構成分析!C$36)</f>
        <v>国民健康保険特別会計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2.57</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1.47</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2.9</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3.16</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1.95</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5.34</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6.6</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3.8</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3.51</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3.83</v>
      </c>
    </row>
    <row r="36" spans="1:16" x14ac:dyDescent="0.15">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10.1</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10.07</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9.8000000000000007</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8.89</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9.6</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3216</v>
      </c>
      <c r="E42" s="181"/>
      <c r="F42" s="181"/>
      <c r="G42" s="181">
        <f>'実質公債費比率（分子）の構造'!L$52</f>
        <v>3438</v>
      </c>
      <c r="H42" s="181"/>
      <c r="I42" s="181"/>
      <c r="J42" s="181">
        <f>'実質公債費比率（分子）の構造'!M$52</f>
        <v>3764</v>
      </c>
      <c r="K42" s="181"/>
      <c r="L42" s="181"/>
      <c r="M42" s="181">
        <f>'実質公債費比率（分子）の構造'!N$52</f>
        <v>3814</v>
      </c>
      <c r="N42" s="181"/>
      <c r="O42" s="181"/>
      <c r="P42" s="181">
        <f>'実質公債費比率（分子）の構造'!O$52</f>
        <v>3911</v>
      </c>
    </row>
    <row r="43" spans="1:16" x14ac:dyDescent="0.15">
      <c r="A43" s="181" t="s">
        <v>18</v>
      </c>
      <c r="B43" s="181" t="str">
        <f>'実質公債費比率（分子）の構造'!K$51</f>
        <v>-</v>
      </c>
      <c r="C43" s="181"/>
      <c r="D43" s="181"/>
      <c r="E43" s="181">
        <f>'実質公債費比率（分子）の構造'!L$51</f>
        <v>0</v>
      </c>
      <c r="F43" s="181"/>
      <c r="G43" s="181"/>
      <c r="H43" s="181">
        <f>'実質公債費比率（分子）の構造'!M$51</f>
        <v>0</v>
      </c>
      <c r="I43" s="181"/>
      <c r="J43" s="181"/>
      <c r="K43" s="181">
        <f>'実質公債費比率（分子）の構造'!N$51</f>
        <v>0</v>
      </c>
      <c r="L43" s="181"/>
      <c r="M43" s="181"/>
      <c r="N43" s="181" t="str">
        <f>'実質公債費比率（分子）の構造'!O$51</f>
        <v>-</v>
      </c>
      <c r="O43" s="181"/>
      <c r="P43" s="181"/>
    </row>
    <row r="44" spans="1:16" x14ac:dyDescent="0.15">
      <c r="A44" s="181" t="s">
        <v>64</v>
      </c>
      <c r="B44" s="181">
        <f>'実質公債費比率（分子）の構造'!K$50</f>
        <v>70</v>
      </c>
      <c r="C44" s="181"/>
      <c r="D44" s="181"/>
      <c r="E44" s="181">
        <f>'実質公債費比率（分子）の構造'!L$50</f>
        <v>66</v>
      </c>
      <c r="F44" s="181"/>
      <c r="G44" s="181"/>
      <c r="H44" s="181">
        <f>'実質公債費比率（分子）の構造'!M$50</f>
        <v>0</v>
      </c>
      <c r="I44" s="181"/>
      <c r="J44" s="181"/>
      <c r="K44" s="181">
        <f>'実質公債費比率（分子）の構造'!N$50</f>
        <v>0</v>
      </c>
      <c r="L44" s="181"/>
      <c r="M44" s="181"/>
      <c r="N44" s="181">
        <f>'実質公債費比率（分子）の構造'!O$50</f>
        <v>0</v>
      </c>
      <c r="O44" s="181"/>
      <c r="P44" s="181"/>
    </row>
    <row r="45" spans="1:16" x14ac:dyDescent="0.15">
      <c r="A45" s="181" t="s">
        <v>65</v>
      </c>
      <c r="B45" s="181">
        <f>'実質公債費比率（分子）の構造'!K$49</f>
        <v>236</v>
      </c>
      <c r="C45" s="181"/>
      <c r="D45" s="181"/>
      <c r="E45" s="181">
        <f>'実質公債費比率（分子）の構造'!L$49</f>
        <v>239</v>
      </c>
      <c r="F45" s="181"/>
      <c r="G45" s="181"/>
      <c r="H45" s="181">
        <f>'実質公債費比率（分子）の構造'!M$49</f>
        <v>240</v>
      </c>
      <c r="I45" s="181"/>
      <c r="J45" s="181"/>
      <c r="K45" s="181">
        <f>'実質公債費比率（分子）の構造'!N$49</f>
        <v>255</v>
      </c>
      <c r="L45" s="181"/>
      <c r="M45" s="181"/>
      <c r="N45" s="181">
        <f>'実質公債費比率（分子）の構造'!O$49</f>
        <v>260</v>
      </c>
      <c r="O45" s="181"/>
      <c r="P45" s="181"/>
    </row>
    <row r="46" spans="1:16" x14ac:dyDescent="0.15">
      <c r="A46" s="181" t="s">
        <v>66</v>
      </c>
      <c r="B46" s="181">
        <f>'実質公債費比率（分子）の構造'!K$48</f>
        <v>358</v>
      </c>
      <c r="C46" s="181"/>
      <c r="D46" s="181"/>
      <c r="E46" s="181">
        <f>'実質公債費比率（分子）の構造'!L$48</f>
        <v>383</v>
      </c>
      <c r="F46" s="181"/>
      <c r="G46" s="181"/>
      <c r="H46" s="181">
        <f>'実質公債費比率（分子）の構造'!M$48</f>
        <v>423</v>
      </c>
      <c r="I46" s="181"/>
      <c r="J46" s="181"/>
      <c r="K46" s="181">
        <f>'実質公債費比率（分子）の構造'!N$48</f>
        <v>411</v>
      </c>
      <c r="L46" s="181"/>
      <c r="M46" s="181"/>
      <c r="N46" s="181">
        <f>'実質公債費比率（分子）の構造'!O$48</f>
        <v>397</v>
      </c>
      <c r="O46" s="181"/>
      <c r="P46" s="181"/>
    </row>
    <row r="47" spans="1:16" x14ac:dyDescent="0.15">
      <c r="A47" s="181" t="s">
        <v>14</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67</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68</v>
      </c>
      <c r="B49" s="181">
        <f>'実質公債費比率（分子）の構造'!K$45</f>
        <v>3813</v>
      </c>
      <c r="C49" s="181"/>
      <c r="D49" s="181"/>
      <c r="E49" s="181">
        <f>'実質公債費比率（分子）の構造'!L$45</f>
        <v>4123</v>
      </c>
      <c r="F49" s="181"/>
      <c r="G49" s="181"/>
      <c r="H49" s="181">
        <f>'実質公債費比率（分子）の構造'!M$45</f>
        <v>4512</v>
      </c>
      <c r="I49" s="181"/>
      <c r="J49" s="181"/>
      <c r="K49" s="181">
        <f>'実質公債費比率（分子）の構造'!N$45</f>
        <v>4589</v>
      </c>
      <c r="L49" s="181"/>
      <c r="M49" s="181"/>
      <c r="N49" s="181">
        <f>'実質公債費比率（分子）の構造'!O$45</f>
        <v>4699</v>
      </c>
      <c r="O49" s="181"/>
      <c r="P49" s="181"/>
    </row>
    <row r="50" spans="1:16" x14ac:dyDescent="0.15">
      <c r="A50" s="181" t="s">
        <v>69</v>
      </c>
      <c r="B50" s="181" t="e">
        <f>NA()</f>
        <v>#N/A</v>
      </c>
      <c r="C50" s="181">
        <f>IF(ISNUMBER('実質公債費比率（分子）の構造'!K$53),'実質公債費比率（分子）の構造'!K$53,NA())</f>
        <v>1261</v>
      </c>
      <c r="D50" s="181" t="e">
        <f>NA()</f>
        <v>#N/A</v>
      </c>
      <c r="E50" s="181" t="e">
        <f>NA()</f>
        <v>#N/A</v>
      </c>
      <c r="F50" s="181">
        <f>IF(ISNUMBER('実質公債費比率（分子）の構造'!L$53),'実質公債費比率（分子）の構造'!L$53,NA())</f>
        <v>1373</v>
      </c>
      <c r="G50" s="181" t="e">
        <f>NA()</f>
        <v>#N/A</v>
      </c>
      <c r="H50" s="181" t="e">
        <f>NA()</f>
        <v>#N/A</v>
      </c>
      <c r="I50" s="181">
        <f>IF(ISNUMBER('実質公債費比率（分子）の構造'!M$53),'実質公債費比率（分子）の構造'!M$53,NA())</f>
        <v>1411</v>
      </c>
      <c r="J50" s="181" t="e">
        <f>NA()</f>
        <v>#N/A</v>
      </c>
      <c r="K50" s="181" t="e">
        <f>NA()</f>
        <v>#N/A</v>
      </c>
      <c r="L50" s="181">
        <f>IF(ISNUMBER('実質公債費比率（分子）の構造'!N$53),'実質公債費比率（分子）の構造'!N$53,NA())</f>
        <v>1441</v>
      </c>
      <c r="M50" s="181" t="e">
        <f>NA()</f>
        <v>#N/A</v>
      </c>
      <c r="N50" s="181" t="e">
        <f>NA()</f>
        <v>#N/A</v>
      </c>
      <c r="O50" s="181">
        <f>IF(ISNUMBER('実質公債費比率（分子）の構造'!O$53),'実質公債費比率（分子）の構造'!O$53,NA())</f>
        <v>1445</v>
      </c>
      <c r="P50" s="181" t="e">
        <f>NA()</f>
        <v>#N/A</v>
      </c>
    </row>
    <row r="53" spans="1:16" x14ac:dyDescent="0.15">
      <c r="A53" s="149" t="s">
        <v>70</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71</v>
      </c>
      <c r="C55" s="180"/>
      <c r="D55" s="180" t="s">
        <v>72</v>
      </c>
      <c r="E55" s="180" t="s">
        <v>71</v>
      </c>
      <c r="F55" s="180"/>
      <c r="G55" s="180" t="s">
        <v>72</v>
      </c>
      <c r="H55" s="180" t="s">
        <v>71</v>
      </c>
      <c r="I55" s="180"/>
      <c r="J55" s="180" t="s">
        <v>72</v>
      </c>
      <c r="K55" s="180" t="s">
        <v>71</v>
      </c>
      <c r="L55" s="180"/>
      <c r="M55" s="180" t="s">
        <v>72</v>
      </c>
      <c r="N55" s="180" t="s">
        <v>71</v>
      </c>
      <c r="O55" s="180"/>
      <c r="P55" s="180" t="s">
        <v>72</v>
      </c>
    </row>
    <row r="56" spans="1:16" x14ac:dyDescent="0.15">
      <c r="A56" s="180" t="s">
        <v>43</v>
      </c>
      <c r="B56" s="180"/>
      <c r="C56" s="180"/>
      <c r="D56" s="180">
        <f>'将来負担比率（分子）の構造'!I$52</f>
        <v>30439</v>
      </c>
      <c r="E56" s="180"/>
      <c r="F56" s="180"/>
      <c r="G56" s="180">
        <f>'将来負担比率（分子）の構造'!J$52</f>
        <v>30149</v>
      </c>
      <c r="H56" s="180"/>
      <c r="I56" s="180"/>
      <c r="J56" s="180">
        <f>'将来負担比率（分子）の構造'!K$52</f>
        <v>28540</v>
      </c>
      <c r="K56" s="180"/>
      <c r="L56" s="180"/>
      <c r="M56" s="180">
        <f>'将来負担比率（分子）の構造'!L$52</f>
        <v>27449</v>
      </c>
      <c r="N56" s="180"/>
      <c r="O56" s="180"/>
      <c r="P56" s="180">
        <f>'将来負担比率（分子）の構造'!M$52</f>
        <v>25485</v>
      </c>
    </row>
    <row r="57" spans="1:16" x14ac:dyDescent="0.15">
      <c r="A57" s="180" t="s">
        <v>42</v>
      </c>
      <c r="B57" s="180"/>
      <c r="C57" s="180"/>
      <c r="D57" s="180">
        <f>'将来負担比率（分子）の構造'!I$51</f>
        <v>153</v>
      </c>
      <c r="E57" s="180"/>
      <c r="F57" s="180"/>
      <c r="G57" s="180">
        <f>'将来負担比率（分子）の構造'!J$51</f>
        <v>135</v>
      </c>
      <c r="H57" s="180"/>
      <c r="I57" s="180"/>
      <c r="J57" s="180">
        <f>'将来負担比率（分子）の構造'!K$51</f>
        <v>108</v>
      </c>
      <c r="K57" s="180"/>
      <c r="L57" s="180"/>
      <c r="M57" s="180">
        <f>'将来負担比率（分子）の構造'!L$51</f>
        <v>95</v>
      </c>
      <c r="N57" s="180"/>
      <c r="O57" s="180"/>
      <c r="P57" s="180">
        <f>'将来負担比率（分子）の構造'!M$51</f>
        <v>82</v>
      </c>
    </row>
    <row r="58" spans="1:16" x14ac:dyDescent="0.15">
      <c r="A58" s="180" t="s">
        <v>41</v>
      </c>
      <c r="B58" s="180"/>
      <c r="C58" s="180"/>
      <c r="D58" s="180">
        <f>'将来負担比率（分子）の構造'!I$50</f>
        <v>6438</v>
      </c>
      <c r="E58" s="180"/>
      <c r="F58" s="180"/>
      <c r="G58" s="180">
        <f>'将来負担比率（分子）の構造'!J$50</f>
        <v>6941</v>
      </c>
      <c r="H58" s="180"/>
      <c r="I58" s="180"/>
      <c r="J58" s="180">
        <f>'将来負担比率（分子）の構造'!K$50</f>
        <v>7682</v>
      </c>
      <c r="K58" s="180"/>
      <c r="L58" s="180"/>
      <c r="M58" s="180">
        <f>'将来負担比率（分子）の構造'!L$50</f>
        <v>7578</v>
      </c>
      <c r="N58" s="180"/>
      <c r="O58" s="180"/>
      <c r="P58" s="180">
        <f>'将来負担比率（分子）の構造'!M$50</f>
        <v>7335</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4899</v>
      </c>
      <c r="C62" s="180"/>
      <c r="D62" s="180"/>
      <c r="E62" s="180">
        <f>'将来負担比率（分子）の構造'!J$45</f>
        <v>4773</v>
      </c>
      <c r="F62" s="180"/>
      <c r="G62" s="180"/>
      <c r="H62" s="180">
        <f>'将来負担比率（分子）の構造'!K$45</f>
        <v>4699</v>
      </c>
      <c r="I62" s="180"/>
      <c r="J62" s="180"/>
      <c r="K62" s="180">
        <f>'将来負担比率（分子）の構造'!L$45</f>
        <v>4651</v>
      </c>
      <c r="L62" s="180"/>
      <c r="M62" s="180"/>
      <c r="N62" s="180">
        <f>'将来負担比率（分子）の構造'!M$45</f>
        <v>4373</v>
      </c>
      <c r="O62" s="180"/>
      <c r="P62" s="180"/>
    </row>
    <row r="63" spans="1:16" x14ac:dyDescent="0.15">
      <c r="A63" s="180" t="s">
        <v>34</v>
      </c>
      <c r="B63" s="180">
        <f>'将来負担比率（分子）の構造'!I$44</f>
        <v>1499</v>
      </c>
      <c r="C63" s="180"/>
      <c r="D63" s="180"/>
      <c r="E63" s="180">
        <f>'将来負担比率（分子）の構造'!J$44</f>
        <v>1393</v>
      </c>
      <c r="F63" s="180"/>
      <c r="G63" s="180"/>
      <c r="H63" s="180">
        <f>'将来負担比率（分子）の構造'!K$44</f>
        <v>1198</v>
      </c>
      <c r="I63" s="180"/>
      <c r="J63" s="180"/>
      <c r="K63" s="180">
        <f>'将来負担比率（分子）の構造'!L$44</f>
        <v>969</v>
      </c>
      <c r="L63" s="180"/>
      <c r="M63" s="180"/>
      <c r="N63" s="180">
        <f>'将来負担比率（分子）の構造'!M$44</f>
        <v>727</v>
      </c>
      <c r="O63" s="180"/>
      <c r="P63" s="180"/>
    </row>
    <row r="64" spans="1:16" x14ac:dyDescent="0.15">
      <c r="A64" s="180" t="s">
        <v>33</v>
      </c>
      <c r="B64" s="180">
        <f>'将来負担比率（分子）の構造'!I$43</f>
        <v>4247</v>
      </c>
      <c r="C64" s="180"/>
      <c r="D64" s="180"/>
      <c r="E64" s="180">
        <f>'将来負担比率（分子）の構造'!J$43</f>
        <v>4072</v>
      </c>
      <c r="F64" s="180"/>
      <c r="G64" s="180"/>
      <c r="H64" s="180">
        <f>'将来負担比率（分子）の構造'!K$43</f>
        <v>3783</v>
      </c>
      <c r="I64" s="180"/>
      <c r="J64" s="180"/>
      <c r="K64" s="180">
        <f>'将来負担比率（分子）の構造'!L$43</f>
        <v>3504</v>
      </c>
      <c r="L64" s="180"/>
      <c r="M64" s="180"/>
      <c r="N64" s="180">
        <f>'将来負担比率（分子）の構造'!M$43</f>
        <v>3220</v>
      </c>
      <c r="O64" s="180"/>
      <c r="P64" s="180"/>
    </row>
    <row r="65" spans="1:16" x14ac:dyDescent="0.15">
      <c r="A65" s="180" t="s">
        <v>32</v>
      </c>
      <c r="B65" s="180">
        <f>'将来負担比率（分子）の構造'!I$42</f>
        <v>63</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35145</v>
      </c>
      <c r="C66" s="180"/>
      <c r="D66" s="180"/>
      <c r="E66" s="180">
        <f>'将来負担比率（分子）の構造'!J$41</f>
        <v>34675</v>
      </c>
      <c r="F66" s="180"/>
      <c r="G66" s="180"/>
      <c r="H66" s="180">
        <f>'将来負担比率（分子）の構造'!K$41</f>
        <v>32763</v>
      </c>
      <c r="I66" s="180"/>
      <c r="J66" s="180"/>
      <c r="K66" s="180">
        <f>'将来負担比率（分子）の構造'!L$41</f>
        <v>32230</v>
      </c>
      <c r="L66" s="180"/>
      <c r="M66" s="180"/>
      <c r="N66" s="180">
        <f>'将来負担比率（分子）の構造'!M$41</f>
        <v>30017</v>
      </c>
      <c r="O66" s="180"/>
      <c r="P66" s="180"/>
    </row>
    <row r="67" spans="1:16" x14ac:dyDescent="0.15">
      <c r="A67" s="180" t="s">
        <v>73</v>
      </c>
      <c r="B67" s="180" t="e">
        <f>NA()</f>
        <v>#N/A</v>
      </c>
      <c r="C67" s="180">
        <f>IF(ISNUMBER('将来負担比率（分子）の構造'!I$53), IF('将来負担比率（分子）の構造'!I$53 &lt; 0, 0, '将来負担比率（分子）の構造'!I$53), NA())</f>
        <v>8822</v>
      </c>
      <c r="D67" s="180" t="e">
        <f>NA()</f>
        <v>#N/A</v>
      </c>
      <c r="E67" s="180" t="e">
        <f>NA()</f>
        <v>#N/A</v>
      </c>
      <c r="F67" s="180">
        <f>IF(ISNUMBER('将来負担比率（分子）の構造'!J$53), IF('将来負担比率（分子）の構造'!J$53 &lt; 0, 0, '将来負担比率（分子）の構造'!J$53), NA())</f>
        <v>7688</v>
      </c>
      <c r="G67" s="180" t="e">
        <f>NA()</f>
        <v>#N/A</v>
      </c>
      <c r="H67" s="180" t="e">
        <f>NA()</f>
        <v>#N/A</v>
      </c>
      <c r="I67" s="180">
        <f>IF(ISNUMBER('将来負担比率（分子）の構造'!K$53), IF('将来負担比率（分子）の構造'!K$53 &lt; 0, 0, '将来負担比率（分子）の構造'!K$53), NA())</f>
        <v>6112</v>
      </c>
      <c r="J67" s="180" t="e">
        <f>NA()</f>
        <v>#N/A</v>
      </c>
      <c r="K67" s="180" t="e">
        <f>NA()</f>
        <v>#N/A</v>
      </c>
      <c r="L67" s="180">
        <f>IF(ISNUMBER('将来負担比率（分子）の構造'!L$53), IF('将来負担比率（分子）の構造'!L$53 &lt; 0, 0, '将来負担比率（分子）の構造'!L$53), NA())</f>
        <v>6231</v>
      </c>
      <c r="M67" s="180" t="e">
        <f>NA()</f>
        <v>#N/A</v>
      </c>
      <c r="N67" s="180" t="e">
        <f>NA()</f>
        <v>#N/A</v>
      </c>
      <c r="O67" s="180">
        <f>IF(ISNUMBER('将来負担比率（分子）の構造'!M$53), IF('将来負担比率（分子）の構造'!M$53 &lt; 0, 0, '将来負担比率（分子）の構造'!M$53), NA())</f>
        <v>5435</v>
      </c>
      <c r="P67" s="180" t="e">
        <f>NA()</f>
        <v>#N/A</v>
      </c>
    </row>
    <row r="70" spans="1:16" x14ac:dyDescent="0.15">
      <c r="A70" s="182" t="s">
        <v>74</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75</v>
      </c>
      <c r="B72" s="184">
        <f>基金残高に係る経年分析!F55</f>
        <v>4829</v>
      </c>
      <c r="C72" s="184">
        <f>基金残高に係る経年分析!G55</f>
        <v>4413</v>
      </c>
      <c r="D72" s="184">
        <f>基金残高に係る経年分析!H55</f>
        <v>4355</v>
      </c>
    </row>
    <row r="73" spans="1:16" x14ac:dyDescent="0.15">
      <c r="A73" s="183" t="s">
        <v>76</v>
      </c>
      <c r="B73" s="184">
        <f>基金残高に係る経年分析!F56</f>
        <v>658</v>
      </c>
      <c r="C73" s="184">
        <f>基金残高に係る経年分析!G56</f>
        <v>564</v>
      </c>
      <c r="D73" s="184">
        <f>基金残高に係る経年分析!H56</f>
        <v>412</v>
      </c>
    </row>
    <row r="74" spans="1:16" x14ac:dyDescent="0.15">
      <c r="A74" s="183" t="s">
        <v>77</v>
      </c>
      <c r="B74" s="184">
        <f>基金残高に係る経年分析!F57</f>
        <v>4883</v>
      </c>
      <c r="C74" s="184">
        <f>基金残高に係る経年分析!G57</f>
        <v>4906</v>
      </c>
      <c r="D74" s="184">
        <f>基金残高に係る経年分析!H57</f>
        <v>4646</v>
      </c>
    </row>
  </sheetData>
  <sheetProtection algorithmName="SHA-512" hashValue="N2Ot5Tz0YZMF6jA92vepUe3Snv+vV2sGnqRAIhUsOXc4ZmIOr6gRRPhGu7MFUIp4eQ7xTmeRjVDv7LAr0N8WYA==" saltValue="ZW5rko23OWt9miG8YJ3Wu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213</v>
      </c>
      <c r="DI1" s="656"/>
      <c r="DJ1" s="656"/>
      <c r="DK1" s="656"/>
      <c r="DL1" s="656"/>
      <c r="DM1" s="656"/>
      <c r="DN1" s="657"/>
      <c r="DO1" s="225"/>
      <c r="DP1" s="655" t="s">
        <v>214</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215</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216</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217</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218</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219</v>
      </c>
      <c r="S4" s="659"/>
      <c r="T4" s="659"/>
      <c r="U4" s="659"/>
      <c r="V4" s="659"/>
      <c r="W4" s="659"/>
      <c r="X4" s="659"/>
      <c r="Y4" s="660"/>
      <c r="Z4" s="658" t="s">
        <v>220</v>
      </c>
      <c r="AA4" s="659"/>
      <c r="AB4" s="659"/>
      <c r="AC4" s="660"/>
      <c r="AD4" s="658" t="s">
        <v>221</v>
      </c>
      <c r="AE4" s="659"/>
      <c r="AF4" s="659"/>
      <c r="AG4" s="659"/>
      <c r="AH4" s="659"/>
      <c r="AI4" s="659"/>
      <c r="AJ4" s="659"/>
      <c r="AK4" s="660"/>
      <c r="AL4" s="658" t="s">
        <v>220</v>
      </c>
      <c r="AM4" s="659"/>
      <c r="AN4" s="659"/>
      <c r="AO4" s="660"/>
      <c r="AP4" s="664" t="s">
        <v>222</v>
      </c>
      <c r="AQ4" s="664"/>
      <c r="AR4" s="664"/>
      <c r="AS4" s="664"/>
      <c r="AT4" s="664"/>
      <c r="AU4" s="664"/>
      <c r="AV4" s="664"/>
      <c r="AW4" s="664"/>
      <c r="AX4" s="664"/>
      <c r="AY4" s="664"/>
      <c r="AZ4" s="664"/>
      <c r="BA4" s="664"/>
      <c r="BB4" s="664"/>
      <c r="BC4" s="664"/>
      <c r="BD4" s="664"/>
      <c r="BE4" s="664"/>
      <c r="BF4" s="664"/>
      <c r="BG4" s="664" t="s">
        <v>223</v>
      </c>
      <c r="BH4" s="664"/>
      <c r="BI4" s="664"/>
      <c r="BJ4" s="664"/>
      <c r="BK4" s="664"/>
      <c r="BL4" s="664"/>
      <c r="BM4" s="664"/>
      <c r="BN4" s="664"/>
      <c r="BO4" s="664" t="s">
        <v>220</v>
      </c>
      <c r="BP4" s="664"/>
      <c r="BQ4" s="664"/>
      <c r="BR4" s="664"/>
      <c r="BS4" s="664" t="s">
        <v>224</v>
      </c>
      <c r="BT4" s="664"/>
      <c r="BU4" s="664"/>
      <c r="BV4" s="664"/>
      <c r="BW4" s="664"/>
      <c r="BX4" s="664"/>
      <c r="BY4" s="664"/>
      <c r="BZ4" s="664"/>
      <c r="CA4" s="664"/>
      <c r="CB4" s="664"/>
      <c r="CD4" s="661" t="s">
        <v>225</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226</v>
      </c>
      <c r="C5" s="666"/>
      <c r="D5" s="666"/>
      <c r="E5" s="666"/>
      <c r="F5" s="666"/>
      <c r="G5" s="666"/>
      <c r="H5" s="666"/>
      <c r="I5" s="666"/>
      <c r="J5" s="666"/>
      <c r="K5" s="666"/>
      <c r="L5" s="666"/>
      <c r="M5" s="666"/>
      <c r="N5" s="666"/>
      <c r="O5" s="666"/>
      <c r="P5" s="666"/>
      <c r="Q5" s="667"/>
      <c r="R5" s="668">
        <v>5951790</v>
      </c>
      <c r="S5" s="669"/>
      <c r="T5" s="669"/>
      <c r="U5" s="669"/>
      <c r="V5" s="669"/>
      <c r="W5" s="669"/>
      <c r="X5" s="669"/>
      <c r="Y5" s="670"/>
      <c r="Z5" s="671">
        <v>23.1</v>
      </c>
      <c r="AA5" s="671"/>
      <c r="AB5" s="671"/>
      <c r="AC5" s="671"/>
      <c r="AD5" s="672">
        <v>5951790</v>
      </c>
      <c r="AE5" s="672"/>
      <c r="AF5" s="672"/>
      <c r="AG5" s="672"/>
      <c r="AH5" s="672"/>
      <c r="AI5" s="672"/>
      <c r="AJ5" s="672"/>
      <c r="AK5" s="672"/>
      <c r="AL5" s="673">
        <v>36.9</v>
      </c>
      <c r="AM5" s="674"/>
      <c r="AN5" s="674"/>
      <c r="AO5" s="675"/>
      <c r="AP5" s="665" t="s">
        <v>227</v>
      </c>
      <c r="AQ5" s="666"/>
      <c r="AR5" s="666"/>
      <c r="AS5" s="666"/>
      <c r="AT5" s="666"/>
      <c r="AU5" s="666"/>
      <c r="AV5" s="666"/>
      <c r="AW5" s="666"/>
      <c r="AX5" s="666"/>
      <c r="AY5" s="666"/>
      <c r="AZ5" s="666"/>
      <c r="BA5" s="666"/>
      <c r="BB5" s="666"/>
      <c r="BC5" s="666"/>
      <c r="BD5" s="666"/>
      <c r="BE5" s="666"/>
      <c r="BF5" s="667"/>
      <c r="BG5" s="679">
        <v>5820441</v>
      </c>
      <c r="BH5" s="680"/>
      <c r="BI5" s="680"/>
      <c r="BJ5" s="680"/>
      <c r="BK5" s="680"/>
      <c r="BL5" s="680"/>
      <c r="BM5" s="680"/>
      <c r="BN5" s="681"/>
      <c r="BO5" s="682">
        <v>97.8</v>
      </c>
      <c r="BP5" s="682"/>
      <c r="BQ5" s="682"/>
      <c r="BR5" s="682"/>
      <c r="BS5" s="683" t="s">
        <v>130</v>
      </c>
      <c r="BT5" s="683"/>
      <c r="BU5" s="683"/>
      <c r="BV5" s="683"/>
      <c r="BW5" s="683"/>
      <c r="BX5" s="683"/>
      <c r="BY5" s="683"/>
      <c r="BZ5" s="683"/>
      <c r="CA5" s="683"/>
      <c r="CB5" s="687"/>
      <c r="CD5" s="661" t="s">
        <v>222</v>
      </c>
      <c r="CE5" s="662"/>
      <c r="CF5" s="662"/>
      <c r="CG5" s="662"/>
      <c r="CH5" s="662"/>
      <c r="CI5" s="662"/>
      <c r="CJ5" s="662"/>
      <c r="CK5" s="662"/>
      <c r="CL5" s="662"/>
      <c r="CM5" s="662"/>
      <c r="CN5" s="662"/>
      <c r="CO5" s="662"/>
      <c r="CP5" s="662"/>
      <c r="CQ5" s="663"/>
      <c r="CR5" s="661" t="s">
        <v>228</v>
      </c>
      <c r="CS5" s="662"/>
      <c r="CT5" s="662"/>
      <c r="CU5" s="662"/>
      <c r="CV5" s="662"/>
      <c r="CW5" s="662"/>
      <c r="CX5" s="662"/>
      <c r="CY5" s="663"/>
      <c r="CZ5" s="661" t="s">
        <v>220</v>
      </c>
      <c r="DA5" s="662"/>
      <c r="DB5" s="662"/>
      <c r="DC5" s="663"/>
      <c r="DD5" s="661" t="s">
        <v>229</v>
      </c>
      <c r="DE5" s="662"/>
      <c r="DF5" s="662"/>
      <c r="DG5" s="662"/>
      <c r="DH5" s="662"/>
      <c r="DI5" s="662"/>
      <c r="DJ5" s="662"/>
      <c r="DK5" s="662"/>
      <c r="DL5" s="662"/>
      <c r="DM5" s="662"/>
      <c r="DN5" s="662"/>
      <c r="DO5" s="662"/>
      <c r="DP5" s="663"/>
      <c r="DQ5" s="661" t="s">
        <v>230</v>
      </c>
      <c r="DR5" s="662"/>
      <c r="DS5" s="662"/>
      <c r="DT5" s="662"/>
      <c r="DU5" s="662"/>
      <c r="DV5" s="662"/>
      <c r="DW5" s="662"/>
      <c r="DX5" s="662"/>
      <c r="DY5" s="662"/>
      <c r="DZ5" s="662"/>
      <c r="EA5" s="662"/>
      <c r="EB5" s="662"/>
      <c r="EC5" s="663"/>
    </row>
    <row r="6" spans="2:143" ht="11.25" customHeight="1" x14ac:dyDescent="0.15">
      <c r="B6" s="676" t="s">
        <v>231</v>
      </c>
      <c r="C6" s="677"/>
      <c r="D6" s="677"/>
      <c r="E6" s="677"/>
      <c r="F6" s="677"/>
      <c r="G6" s="677"/>
      <c r="H6" s="677"/>
      <c r="I6" s="677"/>
      <c r="J6" s="677"/>
      <c r="K6" s="677"/>
      <c r="L6" s="677"/>
      <c r="M6" s="677"/>
      <c r="N6" s="677"/>
      <c r="O6" s="677"/>
      <c r="P6" s="677"/>
      <c r="Q6" s="678"/>
      <c r="R6" s="679">
        <v>174090</v>
      </c>
      <c r="S6" s="680"/>
      <c r="T6" s="680"/>
      <c r="U6" s="680"/>
      <c r="V6" s="680"/>
      <c r="W6" s="680"/>
      <c r="X6" s="680"/>
      <c r="Y6" s="681"/>
      <c r="Z6" s="682">
        <v>0.7</v>
      </c>
      <c r="AA6" s="682"/>
      <c r="AB6" s="682"/>
      <c r="AC6" s="682"/>
      <c r="AD6" s="683">
        <v>174090</v>
      </c>
      <c r="AE6" s="683"/>
      <c r="AF6" s="683"/>
      <c r="AG6" s="683"/>
      <c r="AH6" s="683"/>
      <c r="AI6" s="683"/>
      <c r="AJ6" s="683"/>
      <c r="AK6" s="683"/>
      <c r="AL6" s="684">
        <v>1.1000000000000001</v>
      </c>
      <c r="AM6" s="685"/>
      <c r="AN6" s="685"/>
      <c r="AO6" s="686"/>
      <c r="AP6" s="676" t="s">
        <v>232</v>
      </c>
      <c r="AQ6" s="677"/>
      <c r="AR6" s="677"/>
      <c r="AS6" s="677"/>
      <c r="AT6" s="677"/>
      <c r="AU6" s="677"/>
      <c r="AV6" s="677"/>
      <c r="AW6" s="677"/>
      <c r="AX6" s="677"/>
      <c r="AY6" s="677"/>
      <c r="AZ6" s="677"/>
      <c r="BA6" s="677"/>
      <c r="BB6" s="677"/>
      <c r="BC6" s="677"/>
      <c r="BD6" s="677"/>
      <c r="BE6" s="677"/>
      <c r="BF6" s="678"/>
      <c r="BG6" s="679">
        <v>5820441</v>
      </c>
      <c r="BH6" s="680"/>
      <c r="BI6" s="680"/>
      <c r="BJ6" s="680"/>
      <c r="BK6" s="680"/>
      <c r="BL6" s="680"/>
      <c r="BM6" s="680"/>
      <c r="BN6" s="681"/>
      <c r="BO6" s="682">
        <v>97.8</v>
      </c>
      <c r="BP6" s="682"/>
      <c r="BQ6" s="682"/>
      <c r="BR6" s="682"/>
      <c r="BS6" s="683" t="s">
        <v>130</v>
      </c>
      <c r="BT6" s="683"/>
      <c r="BU6" s="683"/>
      <c r="BV6" s="683"/>
      <c r="BW6" s="683"/>
      <c r="BX6" s="683"/>
      <c r="BY6" s="683"/>
      <c r="BZ6" s="683"/>
      <c r="CA6" s="683"/>
      <c r="CB6" s="687"/>
      <c r="CD6" s="690" t="s">
        <v>233</v>
      </c>
      <c r="CE6" s="691"/>
      <c r="CF6" s="691"/>
      <c r="CG6" s="691"/>
      <c r="CH6" s="691"/>
      <c r="CI6" s="691"/>
      <c r="CJ6" s="691"/>
      <c r="CK6" s="691"/>
      <c r="CL6" s="691"/>
      <c r="CM6" s="691"/>
      <c r="CN6" s="691"/>
      <c r="CO6" s="691"/>
      <c r="CP6" s="691"/>
      <c r="CQ6" s="692"/>
      <c r="CR6" s="679">
        <v>206850</v>
      </c>
      <c r="CS6" s="680"/>
      <c r="CT6" s="680"/>
      <c r="CU6" s="680"/>
      <c r="CV6" s="680"/>
      <c r="CW6" s="680"/>
      <c r="CX6" s="680"/>
      <c r="CY6" s="681"/>
      <c r="CZ6" s="673">
        <v>0.8</v>
      </c>
      <c r="DA6" s="674"/>
      <c r="DB6" s="674"/>
      <c r="DC6" s="693"/>
      <c r="DD6" s="688" t="s">
        <v>234</v>
      </c>
      <c r="DE6" s="680"/>
      <c r="DF6" s="680"/>
      <c r="DG6" s="680"/>
      <c r="DH6" s="680"/>
      <c r="DI6" s="680"/>
      <c r="DJ6" s="680"/>
      <c r="DK6" s="680"/>
      <c r="DL6" s="680"/>
      <c r="DM6" s="680"/>
      <c r="DN6" s="680"/>
      <c r="DO6" s="680"/>
      <c r="DP6" s="681"/>
      <c r="DQ6" s="688">
        <v>206844</v>
      </c>
      <c r="DR6" s="680"/>
      <c r="DS6" s="680"/>
      <c r="DT6" s="680"/>
      <c r="DU6" s="680"/>
      <c r="DV6" s="680"/>
      <c r="DW6" s="680"/>
      <c r="DX6" s="680"/>
      <c r="DY6" s="680"/>
      <c r="DZ6" s="680"/>
      <c r="EA6" s="680"/>
      <c r="EB6" s="680"/>
      <c r="EC6" s="689"/>
    </row>
    <row r="7" spans="2:143" ht="11.25" customHeight="1" x14ac:dyDescent="0.15">
      <c r="B7" s="676" t="s">
        <v>235</v>
      </c>
      <c r="C7" s="677"/>
      <c r="D7" s="677"/>
      <c r="E7" s="677"/>
      <c r="F7" s="677"/>
      <c r="G7" s="677"/>
      <c r="H7" s="677"/>
      <c r="I7" s="677"/>
      <c r="J7" s="677"/>
      <c r="K7" s="677"/>
      <c r="L7" s="677"/>
      <c r="M7" s="677"/>
      <c r="N7" s="677"/>
      <c r="O7" s="677"/>
      <c r="P7" s="677"/>
      <c r="Q7" s="678"/>
      <c r="R7" s="679">
        <v>11051</v>
      </c>
      <c r="S7" s="680"/>
      <c r="T7" s="680"/>
      <c r="U7" s="680"/>
      <c r="V7" s="680"/>
      <c r="W7" s="680"/>
      <c r="X7" s="680"/>
      <c r="Y7" s="681"/>
      <c r="Z7" s="682">
        <v>0</v>
      </c>
      <c r="AA7" s="682"/>
      <c r="AB7" s="682"/>
      <c r="AC7" s="682"/>
      <c r="AD7" s="683">
        <v>11051</v>
      </c>
      <c r="AE7" s="683"/>
      <c r="AF7" s="683"/>
      <c r="AG7" s="683"/>
      <c r="AH7" s="683"/>
      <c r="AI7" s="683"/>
      <c r="AJ7" s="683"/>
      <c r="AK7" s="683"/>
      <c r="AL7" s="684">
        <v>0.1</v>
      </c>
      <c r="AM7" s="685"/>
      <c r="AN7" s="685"/>
      <c r="AO7" s="686"/>
      <c r="AP7" s="676" t="s">
        <v>236</v>
      </c>
      <c r="AQ7" s="677"/>
      <c r="AR7" s="677"/>
      <c r="AS7" s="677"/>
      <c r="AT7" s="677"/>
      <c r="AU7" s="677"/>
      <c r="AV7" s="677"/>
      <c r="AW7" s="677"/>
      <c r="AX7" s="677"/>
      <c r="AY7" s="677"/>
      <c r="AZ7" s="677"/>
      <c r="BA7" s="677"/>
      <c r="BB7" s="677"/>
      <c r="BC7" s="677"/>
      <c r="BD7" s="677"/>
      <c r="BE7" s="677"/>
      <c r="BF7" s="678"/>
      <c r="BG7" s="679">
        <v>2171649</v>
      </c>
      <c r="BH7" s="680"/>
      <c r="BI7" s="680"/>
      <c r="BJ7" s="680"/>
      <c r="BK7" s="680"/>
      <c r="BL7" s="680"/>
      <c r="BM7" s="680"/>
      <c r="BN7" s="681"/>
      <c r="BO7" s="682">
        <v>36.5</v>
      </c>
      <c r="BP7" s="682"/>
      <c r="BQ7" s="682"/>
      <c r="BR7" s="682"/>
      <c r="BS7" s="683" t="s">
        <v>234</v>
      </c>
      <c r="BT7" s="683"/>
      <c r="BU7" s="683"/>
      <c r="BV7" s="683"/>
      <c r="BW7" s="683"/>
      <c r="BX7" s="683"/>
      <c r="BY7" s="683"/>
      <c r="BZ7" s="683"/>
      <c r="CA7" s="683"/>
      <c r="CB7" s="687"/>
      <c r="CD7" s="694" t="s">
        <v>237</v>
      </c>
      <c r="CE7" s="695"/>
      <c r="CF7" s="695"/>
      <c r="CG7" s="695"/>
      <c r="CH7" s="695"/>
      <c r="CI7" s="695"/>
      <c r="CJ7" s="695"/>
      <c r="CK7" s="695"/>
      <c r="CL7" s="695"/>
      <c r="CM7" s="695"/>
      <c r="CN7" s="695"/>
      <c r="CO7" s="695"/>
      <c r="CP7" s="695"/>
      <c r="CQ7" s="696"/>
      <c r="CR7" s="679">
        <v>3639059</v>
      </c>
      <c r="CS7" s="680"/>
      <c r="CT7" s="680"/>
      <c r="CU7" s="680"/>
      <c r="CV7" s="680"/>
      <c r="CW7" s="680"/>
      <c r="CX7" s="680"/>
      <c r="CY7" s="681"/>
      <c r="CZ7" s="682">
        <v>14.5</v>
      </c>
      <c r="DA7" s="682"/>
      <c r="DB7" s="682"/>
      <c r="DC7" s="682"/>
      <c r="DD7" s="688">
        <v>8541</v>
      </c>
      <c r="DE7" s="680"/>
      <c r="DF7" s="680"/>
      <c r="DG7" s="680"/>
      <c r="DH7" s="680"/>
      <c r="DI7" s="680"/>
      <c r="DJ7" s="680"/>
      <c r="DK7" s="680"/>
      <c r="DL7" s="680"/>
      <c r="DM7" s="680"/>
      <c r="DN7" s="680"/>
      <c r="DO7" s="680"/>
      <c r="DP7" s="681"/>
      <c r="DQ7" s="688">
        <v>3195803</v>
      </c>
      <c r="DR7" s="680"/>
      <c r="DS7" s="680"/>
      <c r="DT7" s="680"/>
      <c r="DU7" s="680"/>
      <c r="DV7" s="680"/>
      <c r="DW7" s="680"/>
      <c r="DX7" s="680"/>
      <c r="DY7" s="680"/>
      <c r="DZ7" s="680"/>
      <c r="EA7" s="680"/>
      <c r="EB7" s="680"/>
      <c r="EC7" s="689"/>
    </row>
    <row r="8" spans="2:143" ht="11.25" customHeight="1" x14ac:dyDescent="0.15">
      <c r="B8" s="676" t="s">
        <v>238</v>
      </c>
      <c r="C8" s="677"/>
      <c r="D8" s="677"/>
      <c r="E8" s="677"/>
      <c r="F8" s="677"/>
      <c r="G8" s="677"/>
      <c r="H8" s="677"/>
      <c r="I8" s="677"/>
      <c r="J8" s="677"/>
      <c r="K8" s="677"/>
      <c r="L8" s="677"/>
      <c r="M8" s="677"/>
      <c r="N8" s="677"/>
      <c r="O8" s="677"/>
      <c r="P8" s="677"/>
      <c r="Q8" s="678"/>
      <c r="R8" s="679">
        <v>22256</v>
      </c>
      <c r="S8" s="680"/>
      <c r="T8" s="680"/>
      <c r="U8" s="680"/>
      <c r="V8" s="680"/>
      <c r="W8" s="680"/>
      <c r="X8" s="680"/>
      <c r="Y8" s="681"/>
      <c r="Z8" s="682">
        <v>0.1</v>
      </c>
      <c r="AA8" s="682"/>
      <c r="AB8" s="682"/>
      <c r="AC8" s="682"/>
      <c r="AD8" s="683">
        <v>22256</v>
      </c>
      <c r="AE8" s="683"/>
      <c r="AF8" s="683"/>
      <c r="AG8" s="683"/>
      <c r="AH8" s="683"/>
      <c r="AI8" s="683"/>
      <c r="AJ8" s="683"/>
      <c r="AK8" s="683"/>
      <c r="AL8" s="684">
        <v>0.1</v>
      </c>
      <c r="AM8" s="685"/>
      <c r="AN8" s="685"/>
      <c r="AO8" s="686"/>
      <c r="AP8" s="676" t="s">
        <v>239</v>
      </c>
      <c r="AQ8" s="677"/>
      <c r="AR8" s="677"/>
      <c r="AS8" s="677"/>
      <c r="AT8" s="677"/>
      <c r="AU8" s="677"/>
      <c r="AV8" s="677"/>
      <c r="AW8" s="677"/>
      <c r="AX8" s="677"/>
      <c r="AY8" s="677"/>
      <c r="AZ8" s="677"/>
      <c r="BA8" s="677"/>
      <c r="BB8" s="677"/>
      <c r="BC8" s="677"/>
      <c r="BD8" s="677"/>
      <c r="BE8" s="677"/>
      <c r="BF8" s="678"/>
      <c r="BG8" s="679">
        <v>89580</v>
      </c>
      <c r="BH8" s="680"/>
      <c r="BI8" s="680"/>
      <c r="BJ8" s="680"/>
      <c r="BK8" s="680"/>
      <c r="BL8" s="680"/>
      <c r="BM8" s="680"/>
      <c r="BN8" s="681"/>
      <c r="BO8" s="682">
        <v>1.5</v>
      </c>
      <c r="BP8" s="682"/>
      <c r="BQ8" s="682"/>
      <c r="BR8" s="682"/>
      <c r="BS8" s="688" t="s">
        <v>234</v>
      </c>
      <c r="BT8" s="680"/>
      <c r="BU8" s="680"/>
      <c r="BV8" s="680"/>
      <c r="BW8" s="680"/>
      <c r="BX8" s="680"/>
      <c r="BY8" s="680"/>
      <c r="BZ8" s="680"/>
      <c r="CA8" s="680"/>
      <c r="CB8" s="689"/>
      <c r="CD8" s="694" t="s">
        <v>240</v>
      </c>
      <c r="CE8" s="695"/>
      <c r="CF8" s="695"/>
      <c r="CG8" s="695"/>
      <c r="CH8" s="695"/>
      <c r="CI8" s="695"/>
      <c r="CJ8" s="695"/>
      <c r="CK8" s="695"/>
      <c r="CL8" s="695"/>
      <c r="CM8" s="695"/>
      <c r="CN8" s="695"/>
      <c r="CO8" s="695"/>
      <c r="CP8" s="695"/>
      <c r="CQ8" s="696"/>
      <c r="CR8" s="679">
        <v>7674501</v>
      </c>
      <c r="CS8" s="680"/>
      <c r="CT8" s="680"/>
      <c r="CU8" s="680"/>
      <c r="CV8" s="680"/>
      <c r="CW8" s="680"/>
      <c r="CX8" s="680"/>
      <c r="CY8" s="681"/>
      <c r="CZ8" s="682">
        <v>30.5</v>
      </c>
      <c r="DA8" s="682"/>
      <c r="DB8" s="682"/>
      <c r="DC8" s="682"/>
      <c r="DD8" s="688">
        <v>20810</v>
      </c>
      <c r="DE8" s="680"/>
      <c r="DF8" s="680"/>
      <c r="DG8" s="680"/>
      <c r="DH8" s="680"/>
      <c r="DI8" s="680"/>
      <c r="DJ8" s="680"/>
      <c r="DK8" s="680"/>
      <c r="DL8" s="680"/>
      <c r="DM8" s="680"/>
      <c r="DN8" s="680"/>
      <c r="DO8" s="680"/>
      <c r="DP8" s="681"/>
      <c r="DQ8" s="688">
        <v>4509206</v>
      </c>
      <c r="DR8" s="680"/>
      <c r="DS8" s="680"/>
      <c r="DT8" s="680"/>
      <c r="DU8" s="680"/>
      <c r="DV8" s="680"/>
      <c r="DW8" s="680"/>
      <c r="DX8" s="680"/>
      <c r="DY8" s="680"/>
      <c r="DZ8" s="680"/>
      <c r="EA8" s="680"/>
      <c r="EB8" s="680"/>
      <c r="EC8" s="689"/>
    </row>
    <row r="9" spans="2:143" ht="11.25" customHeight="1" x14ac:dyDescent="0.15">
      <c r="B9" s="676" t="s">
        <v>241</v>
      </c>
      <c r="C9" s="677"/>
      <c r="D9" s="677"/>
      <c r="E9" s="677"/>
      <c r="F9" s="677"/>
      <c r="G9" s="677"/>
      <c r="H9" s="677"/>
      <c r="I9" s="677"/>
      <c r="J9" s="677"/>
      <c r="K9" s="677"/>
      <c r="L9" s="677"/>
      <c r="M9" s="677"/>
      <c r="N9" s="677"/>
      <c r="O9" s="677"/>
      <c r="P9" s="677"/>
      <c r="Q9" s="678"/>
      <c r="R9" s="679">
        <v>17883</v>
      </c>
      <c r="S9" s="680"/>
      <c r="T9" s="680"/>
      <c r="U9" s="680"/>
      <c r="V9" s="680"/>
      <c r="W9" s="680"/>
      <c r="X9" s="680"/>
      <c r="Y9" s="681"/>
      <c r="Z9" s="682">
        <v>0.1</v>
      </c>
      <c r="AA9" s="682"/>
      <c r="AB9" s="682"/>
      <c r="AC9" s="682"/>
      <c r="AD9" s="683">
        <v>17883</v>
      </c>
      <c r="AE9" s="683"/>
      <c r="AF9" s="683"/>
      <c r="AG9" s="683"/>
      <c r="AH9" s="683"/>
      <c r="AI9" s="683"/>
      <c r="AJ9" s="683"/>
      <c r="AK9" s="683"/>
      <c r="AL9" s="684">
        <v>0.1</v>
      </c>
      <c r="AM9" s="685"/>
      <c r="AN9" s="685"/>
      <c r="AO9" s="686"/>
      <c r="AP9" s="676" t="s">
        <v>242</v>
      </c>
      <c r="AQ9" s="677"/>
      <c r="AR9" s="677"/>
      <c r="AS9" s="677"/>
      <c r="AT9" s="677"/>
      <c r="AU9" s="677"/>
      <c r="AV9" s="677"/>
      <c r="AW9" s="677"/>
      <c r="AX9" s="677"/>
      <c r="AY9" s="677"/>
      <c r="AZ9" s="677"/>
      <c r="BA9" s="677"/>
      <c r="BB9" s="677"/>
      <c r="BC9" s="677"/>
      <c r="BD9" s="677"/>
      <c r="BE9" s="677"/>
      <c r="BF9" s="678"/>
      <c r="BG9" s="679">
        <v>1825579</v>
      </c>
      <c r="BH9" s="680"/>
      <c r="BI9" s="680"/>
      <c r="BJ9" s="680"/>
      <c r="BK9" s="680"/>
      <c r="BL9" s="680"/>
      <c r="BM9" s="680"/>
      <c r="BN9" s="681"/>
      <c r="BO9" s="682">
        <v>30.7</v>
      </c>
      <c r="BP9" s="682"/>
      <c r="BQ9" s="682"/>
      <c r="BR9" s="682"/>
      <c r="BS9" s="688" t="s">
        <v>130</v>
      </c>
      <c r="BT9" s="680"/>
      <c r="BU9" s="680"/>
      <c r="BV9" s="680"/>
      <c r="BW9" s="680"/>
      <c r="BX9" s="680"/>
      <c r="BY9" s="680"/>
      <c r="BZ9" s="680"/>
      <c r="CA9" s="680"/>
      <c r="CB9" s="689"/>
      <c r="CD9" s="694" t="s">
        <v>243</v>
      </c>
      <c r="CE9" s="695"/>
      <c r="CF9" s="695"/>
      <c r="CG9" s="695"/>
      <c r="CH9" s="695"/>
      <c r="CI9" s="695"/>
      <c r="CJ9" s="695"/>
      <c r="CK9" s="695"/>
      <c r="CL9" s="695"/>
      <c r="CM9" s="695"/>
      <c r="CN9" s="695"/>
      <c r="CO9" s="695"/>
      <c r="CP9" s="695"/>
      <c r="CQ9" s="696"/>
      <c r="CR9" s="679">
        <v>2801132</v>
      </c>
      <c r="CS9" s="680"/>
      <c r="CT9" s="680"/>
      <c r="CU9" s="680"/>
      <c r="CV9" s="680"/>
      <c r="CW9" s="680"/>
      <c r="CX9" s="680"/>
      <c r="CY9" s="681"/>
      <c r="CZ9" s="682">
        <v>11.1</v>
      </c>
      <c r="DA9" s="682"/>
      <c r="DB9" s="682"/>
      <c r="DC9" s="682"/>
      <c r="DD9" s="688">
        <v>315398</v>
      </c>
      <c r="DE9" s="680"/>
      <c r="DF9" s="680"/>
      <c r="DG9" s="680"/>
      <c r="DH9" s="680"/>
      <c r="DI9" s="680"/>
      <c r="DJ9" s="680"/>
      <c r="DK9" s="680"/>
      <c r="DL9" s="680"/>
      <c r="DM9" s="680"/>
      <c r="DN9" s="680"/>
      <c r="DO9" s="680"/>
      <c r="DP9" s="681"/>
      <c r="DQ9" s="688">
        <v>2426492</v>
      </c>
      <c r="DR9" s="680"/>
      <c r="DS9" s="680"/>
      <c r="DT9" s="680"/>
      <c r="DU9" s="680"/>
      <c r="DV9" s="680"/>
      <c r="DW9" s="680"/>
      <c r="DX9" s="680"/>
      <c r="DY9" s="680"/>
      <c r="DZ9" s="680"/>
      <c r="EA9" s="680"/>
      <c r="EB9" s="680"/>
      <c r="EC9" s="689"/>
    </row>
    <row r="10" spans="2:143" ht="11.25" customHeight="1" x14ac:dyDescent="0.15">
      <c r="B10" s="676" t="s">
        <v>244</v>
      </c>
      <c r="C10" s="677"/>
      <c r="D10" s="677"/>
      <c r="E10" s="677"/>
      <c r="F10" s="677"/>
      <c r="G10" s="677"/>
      <c r="H10" s="677"/>
      <c r="I10" s="677"/>
      <c r="J10" s="677"/>
      <c r="K10" s="677"/>
      <c r="L10" s="677"/>
      <c r="M10" s="677"/>
      <c r="N10" s="677"/>
      <c r="O10" s="677"/>
      <c r="P10" s="677"/>
      <c r="Q10" s="678"/>
      <c r="R10" s="679" t="s">
        <v>234</v>
      </c>
      <c r="S10" s="680"/>
      <c r="T10" s="680"/>
      <c r="U10" s="680"/>
      <c r="V10" s="680"/>
      <c r="W10" s="680"/>
      <c r="X10" s="680"/>
      <c r="Y10" s="681"/>
      <c r="Z10" s="682" t="s">
        <v>130</v>
      </c>
      <c r="AA10" s="682"/>
      <c r="AB10" s="682"/>
      <c r="AC10" s="682"/>
      <c r="AD10" s="683" t="s">
        <v>130</v>
      </c>
      <c r="AE10" s="683"/>
      <c r="AF10" s="683"/>
      <c r="AG10" s="683"/>
      <c r="AH10" s="683"/>
      <c r="AI10" s="683"/>
      <c r="AJ10" s="683"/>
      <c r="AK10" s="683"/>
      <c r="AL10" s="684" t="s">
        <v>130</v>
      </c>
      <c r="AM10" s="685"/>
      <c r="AN10" s="685"/>
      <c r="AO10" s="686"/>
      <c r="AP10" s="676" t="s">
        <v>245</v>
      </c>
      <c r="AQ10" s="677"/>
      <c r="AR10" s="677"/>
      <c r="AS10" s="677"/>
      <c r="AT10" s="677"/>
      <c r="AU10" s="677"/>
      <c r="AV10" s="677"/>
      <c r="AW10" s="677"/>
      <c r="AX10" s="677"/>
      <c r="AY10" s="677"/>
      <c r="AZ10" s="677"/>
      <c r="BA10" s="677"/>
      <c r="BB10" s="677"/>
      <c r="BC10" s="677"/>
      <c r="BD10" s="677"/>
      <c r="BE10" s="677"/>
      <c r="BF10" s="678"/>
      <c r="BG10" s="679">
        <v>138046</v>
      </c>
      <c r="BH10" s="680"/>
      <c r="BI10" s="680"/>
      <c r="BJ10" s="680"/>
      <c r="BK10" s="680"/>
      <c r="BL10" s="680"/>
      <c r="BM10" s="680"/>
      <c r="BN10" s="681"/>
      <c r="BO10" s="682">
        <v>2.2999999999999998</v>
      </c>
      <c r="BP10" s="682"/>
      <c r="BQ10" s="682"/>
      <c r="BR10" s="682"/>
      <c r="BS10" s="688" t="s">
        <v>130</v>
      </c>
      <c r="BT10" s="680"/>
      <c r="BU10" s="680"/>
      <c r="BV10" s="680"/>
      <c r="BW10" s="680"/>
      <c r="BX10" s="680"/>
      <c r="BY10" s="680"/>
      <c r="BZ10" s="680"/>
      <c r="CA10" s="680"/>
      <c r="CB10" s="689"/>
      <c r="CD10" s="694" t="s">
        <v>246</v>
      </c>
      <c r="CE10" s="695"/>
      <c r="CF10" s="695"/>
      <c r="CG10" s="695"/>
      <c r="CH10" s="695"/>
      <c r="CI10" s="695"/>
      <c r="CJ10" s="695"/>
      <c r="CK10" s="695"/>
      <c r="CL10" s="695"/>
      <c r="CM10" s="695"/>
      <c r="CN10" s="695"/>
      <c r="CO10" s="695"/>
      <c r="CP10" s="695"/>
      <c r="CQ10" s="696"/>
      <c r="CR10" s="679">
        <v>427</v>
      </c>
      <c r="CS10" s="680"/>
      <c r="CT10" s="680"/>
      <c r="CU10" s="680"/>
      <c r="CV10" s="680"/>
      <c r="CW10" s="680"/>
      <c r="CX10" s="680"/>
      <c r="CY10" s="681"/>
      <c r="CZ10" s="682">
        <v>0</v>
      </c>
      <c r="DA10" s="682"/>
      <c r="DB10" s="682"/>
      <c r="DC10" s="682"/>
      <c r="DD10" s="688" t="s">
        <v>234</v>
      </c>
      <c r="DE10" s="680"/>
      <c r="DF10" s="680"/>
      <c r="DG10" s="680"/>
      <c r="DH10" s="680"/>
      <c r="DI10" s="680"/>
      <c r="DJ10" s="680"/>
      <c r="DK10" s="680"/>
      <c r="DL10" s="680"/>
      <c r="DM10" s="680"/>
      <c r="DN10" s="680"/>
      <c r="DO10" s="680"/>
      <c r="DP10" s="681"/>
      <c r="DQ10" s="688">
        <v>287</v>
      </c>
      <c r="DR10" s="680"/>
      <c r="DS10" s="680"/>
      <c r="DT10" s="680"/>
      <c r="DU10" s="680"/>
      <c r="DV10" s="680"/>
      <c r="DW10" s="680"/>
      <c r="DX10" s="680"/>
      <c r="DY10" s="680"/>
      <c r="DZ10" s="680"/>
      <c r="EA10" s="680"/>
      <c r="EB10" s="680"/>
      <c r="EC10" s="689"/>
    </row>
    <row r="11" spans="2:143" ht="11.25" customHeight="1" x14ac:dyDescent="0.15">
      <c r="B11" s="676" t="s">
        <v>247</v>
      </c>
      <c r="C11" s="677"/>
      <c r="D11" s="677"/>
      <c r="E11" s="677"/>
      <c r="F11" s="677"/>
      <c r="G11" s="677"/>
      <c r="H11" s="677"/>
      <c r="I11" s="677"/>
      <c r="J11" s="677"/>
      <c r="K11" s="677"/>
      <c r="L11" s="677"/>
      <c r="M11" s="677"/>
      <c r="N11" s="677"/>
      <c r="O11" s="677"/>
      <c r="P11" s="677"/>
      <c r="Q11" s="678"/>
      <c r="R11" s="679" t="s">
        <v>234</v>
      </c>
      <c r="S11" s="680"/>
      <c r="T11" s="680"/>
      <c r="U11" s="680"/>
      <c r="V11" s="680"/>
      <c r="W11" s="680"/>
      <c r="X11" s="680"/>
      <c r="Y11" s="681"/>
      <c r="Z11" s="682" t="s">
        <v>130</v>
      </c>
      <c r="AA11" s="682"/>
      <c r="AB11" s="682"/>
      <c r="AC11" s="682"/>
      <c r="AD11" s="683" t="s">
        <v>234</v>
      </c>
      <c r="AE11" s="683"/>
      <c r="AF11" s="683"/>
      <c r="AG11" s="683"/>
      <c r="AH11" s="683"/>
      <c r="AI11" s="683"/>
      <c r="AJ11" s="683"/>
      <c r="AK11" s="683"/>
      <c r="AL11" s="684" t="s">
        <v>234</v>
      </c>
      <c r="AM11" s="685"/>
      <c r="AN11" s="685"/>
      <c r="AO11" s="686"/>
      <c r="AP11" s="676" t="s">
        <v>248</v>
      </c>
      <c r="AQ11" s="677"/>
      <c r="AR11" s="677"/>
      <c r="AS11" s="677"/>
      <c r="AT11" s="677"/>
      <c r="AU11" s="677"/>
      <c r="AV11" s="677"/>
      <c r="AW11" s="677"/>
      <c r="AX11" s="677"/>
      <c r="AY11" s="677"/>
      <c r="AZ11" s="677"/>
      <c r="BA11" s="677"/>
      <c r="BB11" s="677"/>
      <c r="BC11" s="677"/>
      <c r="BD11" s="677"/>
      <c r="BE11" s="677"/>
      <c r="BF11" s="678"/>
      <c r="BG11" s="679">
        <v>118444</v>
      </c>
      <c r="BH11" s="680"/>
      <c r="BI11" s="680"/>
      <c r="BJ11" s="680"/>
      <c r="BK11" s="680"/>
      <c r="BL11" s="680"/>
      <c r="BM11" s="680"/>
      <c r="BN11" s="681"/>
      <c r="BO11" s="682">
        <v>2</v>
      </c>
      <c r="BP11" s="682"/>
      <c r="BQ11" s="682"/>
      <c r="BR11" s="682"/>
      <c r="BS11" s="688" t="s">
        <v>130</v>
      </c>
      <c r="BT11" s="680"/>
      <c r="BU11" s="680"/>
      <c r="BV11" s="680"/>
      <c r="BW11" s="680"/>
      <c r="BX11" s="680"/>
      <c r="BY11" s="680"/>
      <c r="BZ11" s="680"/>
      <c r="CA11" s="680"/>
      <c r="CB11" s="689"/>
      <c r="CD11" s="694" t="s">
        <v>249</v>
      </c>
      <c r="CE11" s="695"/>
      <c r="CF11" s="695"/>
      <c r="CG11" s="695"/>
      <c r="CH11" s="695"/>
      <c r="CI11" s="695"/>
      <c r="CJ11" s="695"/>
      <c r="CK11" s="695"/>
      <c r="CL11" s="695"/>
      <c r="CM11" s="695"/>
      <c r="CN11" s="695"/>
      <c r="CO11" s="695"/>
      <c r="CP11" s="695"/>
      <c r="CQ11" s="696"/>
      <c r="CR11" s="679">
        <v>367990</v>
      </c>
      <c r="CS11" s="680"/>
      <c r="CT11" s="680"/>
      <c r="CU11" s="680"/>
      <c r="CV11" s="680"/>
      <c r="CW11" s="680"/>
      <c r="CX11" s="680"/>
      <c r="CY11" s="681"/>
      <c r="CZ11" s="682">
        <v>1.5</v>
      </c>
      <c r="DA11" s="682"/>
      <c r="DB11" s="682"/>
      <c r="DC11" s="682"/>
      <c r="DD11" s="688">
        <v>49749</v>
      </c>
      <c r="DE11" s="680"/>
      <c r="DF11" s="680"/>
      <c r="DG11" s="680"/>
      <c r="DH11" s="680"/>
      <c r="DI11" s="680"/>
      <c r="DJ11" s="680"/>
      <c r="DK11" s="680"/>
      <c r="DL11" s="680"/>
      <c r="DM11" s="680"/>
      <c r="DN11" s="680"/>
      <c r="DO11" s="680"/>
      <c r="DP11" s="681"/>
      <c r="DQ11" s="688">
        <v>301266</v>
      </c>
      <c r="DR11" s="680"/>
      <c r="DS11" s="680"/>
      <c r="DT11" s="680"/>
      <c r="DU11" s="680"/>
      <c r="DV11" s="680"/>
      <c r="DW11" s="680"/>
      <c r="DX11" s="680"/>
      <c r="DY11" s="680"/>
      <c r="DZ11" s="680"/>
      <c r="EA11" s="680"/>
      <c r="EB11" s="680"/>
      <c r="EC11" s="689"/>
    </row>
    <row r="12" spans="2:143" ht="11.25" customHeight="1" x14ac:dyDescent="0.15">
      <c r="B12" s="676" t="s">
        <v>250</v>
      </c>
      <c r="C12" s="677"/>
      <c r="D12" s="677"/>
      <c r="E12" s="677"/>
      <c r="F12" s="677"/>
      <c r="G12" s="677"/>
      <c r="H12" s="677"/>
      <c r="I12" s="677"/>
      <c r="J12" s="677"/>
      <c r="K12" s="677"/>
      <c r="L12" s="677"/>
      <c r="M12" s="677"/>
      <c r="N12" s="677"/>
      <c r="O12" s="677"/>
      <c r="P12" s="677"/>
      <c r="Q12" s="678"/>
      <c r="R12" s="679">
        <v>894914</v>
      </c>
      <c r="S12" s="680"/>
      <c r="T12" s="680"/>
      <c r="U12" s="680"/>
      <c r="V12" s="680"/>
      <c r="W12" s="680"/>
      <c r="X12" s="680"/>
      <c r="Y12" s="681"/>
      <c r="Z12" s="682">
        <v>3.5</v>
      </c>
      <c r="AA12" s="682"/>
      <c r="AB12" s="682"/>
      <c r="AC12" s="682"/>
      <c r="AD12" s="683">
        <v>894914</v>
      </c>
      <c r="AE12" s="683"/>
      <c r="AF12" s="683"/>
      <c r="AG12" s="683"/>
      <c r="AH12" s="683"/>
      <c r="AI12" s="683"/>
      <c r="AJ12" s="683"/>
      <c r="AK12" s="683"/>
      <c r="AL12" s="684">
        <v>5.5</v>
      </c>
      <c r="AM12" s="685"/>
      <c r="AN12" s="685"/>
      <c r="AO12" s="686"/>
      <c r="AP12" s="676" t="s">
        <v>251</v>
      </c>
      <c r="AQ12" s="677"/>
      <c r="AR12" s="677"/>
      <c r="AS12" s="677"/>
      <c r="AT12" s="677"/>
      <c r="AU12" s="677"/>
      <c r="AV12" s="677"/>
      <c r="AW12" s="677"/>
      <c r="AX12" s="677"/>
      <c r="AY12" s="677"/>
      <c r="AZ12" s="677"/>
      <c r="BA12" s="677"/>
      <c r="BB12" s="677"/>
      <c r="BC12" s="677"/>
      <c r="BD12" s="677"/>
      <c r="BE12" s="677"/>
      <c r="BF12" s="678"/>
      <c r="BG12" s="679">
        <v>3102201</v>
      </c>
      <c r="BH12" s="680"/>
      <c r="BI12" s="680"/>
      <c r="BJ12" s="680"/>
      <c r="BK12" s="680"/>
      <c r="BL12" s="680"/>
      <c r="BM12" s="680"/>
      <c r="BN12" s="681"/>
      <c r="BO12" s="682">
        <v>52.1</v>
      </c>
      <c r="BP12" s="682"/>
      <c r="BQ12" s="682"/>
      <c r="BR12" s="682"/>
      <c r="BS12" s="688" t="s">
        <v>234</v>
      </c>
      <c r="BT12" s="680"/>
      <c r="BU12" s="680"/>
      <c r="BV12" s="680"/>
      <c r="BW12" s="680"/>
      <c r="BX12" s="680"/>
      <c r="BY12" s="680"/>
      <c r="BZ12" s="680"/>
      <c r="CA12" s="680"/>
      <c r="CB12" s="689"/>
      <c r="CD12" s="694" t="s">
        <v>252</v>
      </c>
      <c r="CE12" s="695"/>
      <c r="CF12" s="695"/>
      <c r="CG12" s="695"/>
      <c r="CH12" s="695"/>
      <c r="CI12" s="695"/>
      <c r="CJ12" s="695"/>
      <c r="CK12" s="695"/>
      <c r="CL12" s="695"/>
      <c r="CM12" s="695"/>
      <c r="CN12" s="695"/>
      <c r="CO12" s="695"/>
      <c r="CP12" s="695"/>
      <c r="CQ12" s="696"/>
      <c r="CR12" s="679">
        <v>410975</v>
      </c>
      <c r="CS12" s="680"/>
      <c r="CT12" s="680"/>
      <c r="CU12" s="680"/>
      <c r="CV12" s="680"/>
      <c r="CW12" s="680"/>
      <c r="CX12" s="680"/>
      <c r="CY12" s="681"/>
      <c r="CZ12" s="682">
        <v>1.6</v>
      </c>
      <c r="DA12" s="682"/>
      <c r="DB12" s="682"/>
      <c r="DC12" s="682"/>
      <c r="DD12" s="688">
        <v>71532</v>
      </c>
      <c r="DE12" s="680"/>
      <c r="DF12" s="680"/>
      <c r="DG12" s="680"/>
      <c r="DH12" s="680"/>
      <c r="DI12" s="680"/>
      <c r="DJ12" s="680"/>
      <c r="DK12" s="680"/>
      <c r="DL12" s="680"/>
      <c r="DM12" s="680"/>
      <c r="DN12" s="680"/>
      <c r="DO12" s="680"/>
      <c r="DP12" s="681"/>
      <c r="DQ12" s="688">
        <v>309387</v>
      </c>
      <c r="DR12" s="680"/>
      <c r="DS12" s="680"/>
      <c r="DT12" s="680"/>
      <c r="DU12" s="680"/>
      <c r="DV12" s="680"/>
      <c r="DW12" s="680"/>
      <c r="DX12" s="680"/>
      <c r="DY12" s="680"/>
      <c r="DZ12" s="680"/>
      <c r="EA12" s="680"/>
      <c r="EB12" s="680"/>
      <c r="EC12" s="689"/>
    </row>
    <row r="13" spans="2:143" ht="11.25" customHeight="1" x14ac:dyDescent="0.15">
      <c r="B13" s="676" t="s">
        <v>253</v>
      </c>
      <c r="C13" s="677"/>
      <c r="D13" s="677"/>
      <c r="E13" s="677"/>
      <c r="F13" s="677"/>
      <c r="G13" s="677"/>
      <c r="H13" s="677"/>
      <c r="I13" s="677"/>
      <c r="J13" s="677"/>
      <c r="K13" s="677"/>
      <c r="L13" s="677"/>
      <c r="M13" s="677"/>
      <c r="N13" s="677"/>
      <c r="O13" s="677"/>
      <c r="P13" s="677"/>
      <c r="Q13" s="678"/>
      <c r="R13" s="679">
        <v>53157</v>
      </c>
      <c r="S13" s="680"/>
      <c r="T13" s="680"/>
      <c r="U13" s="680"/>
      <c r="V13" s="680"/>
      <c r="W13" s="680"/>
      <c r="X13" s="680"/>
      <c r="Y13" s="681"/>
      <c r="Z13" s="682">
        <v>0.2</v>
      </c>
      <c r="AA13" s="682"/>
      <c r="AB13" s="682"/>
      <c r="AC13" s="682"/>
      <c r="AD13" s="683">
        <v>53157</v>
      </c>
      <c r="AE13" s="683"/>
      <c r="AF13" s="683"/>
      <c r="AG13" s="683"/>
      <c r="AH13" s="683"/>
      <c r="AI13" s="683"/>
      <c r="AJ13" s="683"/>
      <c r="AK13" s="683"/>
      <c r="AL13" s="684">
        <v>0.3</v>
      </c>
      <c r="AM13" s="685"/>
      <c r="AN13" s="685"/>
      <c r="AO13" s="686"/>
      <c r="AP13" s="676" t="s">
        <v>254</v>
      </c>
      <c r="AQ13" s="677"/>
      <c r="AR13" s="677"/>
      <c r="AS13" s="677"/>
      <c r="AT13" s="677"/>
      <c r="AU13" s="677"/>
      <c r="AV13" s="677"/>
      <c r="AW13" s="677"/>
      <c r="AX13" s="677"/>
      <c r="AY13" s="677"/>
      <c r="AZ13" s="677"/>
      <c r="BA13" s="677"/>
      <c r="BB13" s="677"/>
      <c r="BC13" s="677"/>
      <c r="BD13" s="677"/>
      <c r="BE13" s="677"/>
      <c r="BF13" s="678"/>
      <c r="BG13" s="679">
        <v>3100879</v>
      </c>
      <c r="BH13" s="680"/>
      <c r="BI13" s="680"/>
      <c r="BJ13" s="680"/>
      <c r="BK13" s="680"/>
      <c r="BL13" s="680"/>
      <c r="BM13" s="680"/>
      <c r="BN13" s="681"/>
      <c r="BO13" s="682">
        <v>52.1</v>
      </c>
      <c r="BP13" s="682"/>
      <c r="BQ13" s="682"/>
      <c r="BR13" s="682"/>
      <c r="BS13" s="688" t="s">
        <v>130</v>
      </c>
      <c r="BT13" s="680"/>
      <c r="BU13" s="680"/>
      <c r="BV13" s="680"/>
      <c r="BW13" s="680"/>
      <c r="BX13" s="680"/>
      <c r="BY13" s="680"/>
      <c r="BZ13" s="680"/>
      <c r="CA13" s="680"/>
      <c r="CB13" s="689"/>
      <c r="CD13" s="694" t="s">
        <v>255</v>
      </c>
      <c r="CE13" s="695"/>
      <c r="CF13" s="695"/>
      <c r="CG13" s="695"/>
      <c r="CH13" s="695"/>
      <c r="CI13" s="695"/>
      <c r="CJ13" s="695"/>
      <c r="CK13" s="695"/>
      <c r="CL13" s="695"/>
      <c r="CM13" s="695"/>
      <c r="CN13" s="695"/>
      <c r="CO13" s="695"/>
      <c r="CP13" s="695"/>
      <c r="CQ13" s="696"/>
      <c r="CR13" s="679">
        <v>1123319</v>
      </c>
      <c r="CS13" s="680"/>
      <c r="CT13" s="680"/>
      <c r="CU13" s="680"/>
      <c r="CV13" s="680"/>
      <c r="CW13" s="680"/>
      <c r="CX13" s="680"/>
      <c r="CY13" s="681"/>
      <c r="CZ13" s="682">
        <v>4.5</v>
      </c>
      <c r="DA13" s="682"/>
      <c r="DB13" s="682"/>
      <c r="DC13" s="682"/>
      <c r="DD13" s="688">
        <v>369055</v>
      </c>
      <c r="DE13" s="680"/>
      <c r="DF13" s="680"/>
      <c r="DG13" s="680"/>
      <c r="DH13" s="680"/>
      <c r="DI13" s="680"/>
      <c r="DJ13" s="680"/>
      <c r="DK13" s="680"/>
      <c r="DL13" s="680"/>
      <c r="DM13" s="680"/>
      <c r="DN13" s="680"/>
      <c r="DO13" s="680"/>
      <c r="DP13" s="681"/>
      <c r="DQ13" s="688">
        <v>748025</v>
      </c>
      <c r="DR13" s="680"/>
      <c r="DS13" s="680"/>
      <c r="DT13" s="680"/>
      <c r="DU13" s="680"/>
      <c r="DV13" s="680"/>
      <c r="DW13" s="680"/>
      <c r="DX13" s="680"/>
      <c r="DY13" s="680"/>
      <c r="DZ13" s="680"/>
      <c r="EA13" s="680"/>
      <c r="EB13" s="680"/>
      <c r="EC13" s="689"/>
    </row>
    <row r="14" spans="2:143" ht="11.25" customHeight="1" x14ac:dyDescent="0.15">
      <c r="B14" s="676" t="s">
        <v>256</v>
      </c>
      <c r="C14" s="677"/>
      <c r="D14" s="677"/>
      <c r="E14" s="677"/>
      <c r="F14" s="677"/>
      <c r="G14" s="677"/>
      <c r="H14" s="677"/>
      <c r="I14" s="677"/>
      <c r="J14" s="677"/>
      <c r="K14" s="677"/>
      <c r="L14" s="677"/>
      <c r="M14" s="677"/>
      <c r="N14" s="677"/>
      <c r="O14" s="677"/>
      <c r="P14" s="677"/>
      <c r="Q14" s="678"/>
      <c r="R14" s="679" t="s">
        <v>130</v>
      </c>
      <c r="S14" s="680"/>
      <c r="T14" s="680"/>
      <c r="U14" s="680"/>
      <c r="V14" s="680"/>
      <c r="W14" s="680"/>
      <c r="X14" s="680"/>
      <c r="Y14" s="681"/>
      <c r="Z14" s="682" t="s">
        <v>234</v>
      </c>
      <c r="AA14" s="682"/>
      <c r="AB14" s="682"/>
      <c r="AC14" s="682"/>
      <c r="AD14" s="683" t="s">
        <v>130</v>
      </c>
      <c r="AE14" s="683"/>
      <c r="AF14" s="683"/>
      <c r="AG14" s="683"/>
      <c r="AH14" s="683"/>
      <c r="AI14" s="683"/>
      <c r="AJ14" s="683"/>
      <c r="AK14" s="683"/>
      <c r="AL14" s="684" t="s">
        <v>234</v>
      </c>
      <c r="AM14" s="685"/>
      <c r="AN14" s="685"/>
      <c r="AO14" s="686"/>
      <c r="AP14" s="676" t="s">
        <v>257</v>
      </c>
      <c r="AQ14" s="677"/>
      <c r="AR14" s="677"/>
      <c r="AS14" s="677"/>
      <c r="AT14" s="677"/>
      <c r="AU14" s="677"/>
      <c r="AV14" s="677"/>
      <c r="AW14" s="677"/>
      <c r="AX14" s="677"/>
      <c r="AY14" s="677"/>
      <c r="AZ14" s="677"/>
      <c r="BA14" s="677"/>
      <c r="BB14" s="677"/>
      <c r="BC14" s="677"/>
      <c r="BD14" s="677"/>
      <c r="BE14" s="677"/>
      <c r="BF14" s="678"/>
      <c r="BG14" s="679">
        <v>191096</v>
      </c>
      <c r="BH14" s="680"/>
      <c r="BI14" s="680"/>
      <c r="BJ14" s="680"/>
      <c r="BK14" s="680"/>
      <c r="BL14" s="680"/>
      <c r="BM14" s="680"/>
      <c r="BN14" s="681"/>
      <c r="BO14" s="682">
        <v>3.2</v>
      </c>
      <c r="BP14" s="682"/>
      <c r="BQ14" s="682"/>
      <c r="BR14" s="682"/>
      <c r="BS14" s="688" t="s">
        <v>130</v>
      </c>
      <c r="BT14" s="680"/>
      <c r="BU14" s="680"/>
      <c r="BV14" s="680"/>
      <c r="BW14" s="680"/>
      <c r="BX14" s="680"/>
      <c r="BY14" s="680"/>
      <c r="BZ14" s="680"/>
      <c r="CA14" s="680"/>
      <c r="CB14" s="689"/>
      <c r="CD14" s="694" t="s">
        <v>258</v>
      </c>
      <c r="CE14" s="695"/>
      <c r="CF14" s="695"/>
      <c r="CG14" s="695"/>
      <c r="CH14" s="695"/>
      <c r="CI14" s="695"/>
      <c r="CJ14" s="695"/>
      <c r="CK14" s="695"/>
      <c r="CL14" s="695"/>
      <c r="CM14" s="695"/>
      <c r="CN14" s="695"/>
      <c r="CO14" s="695"/>
      <c r="CP14" s="695"/>
      <c r="CQ14" s="696"/>
      <c r="CR14" s="679">
        <v>1324641</v>
      </c>
      <c r="CS14" s="680"/>
      <c r="CT14" s="680"/>
      <c r="CU14" s="680"/>
      <c r="CV14" s="680"/>
      <c r="CW14" s="680"/>
      <c r="CX14" s="680"/>
      <c r="CY14" s="681"/>
      <c r="CZ14" s="682">
        <v>5.3</v>
      </c>
      <c r="DA14" s="682"/>
      <c r="DB14" s="682"/>
      <c r="DC14" s="682"/>
      <c r="DD14" s="688">
        <v>42880</v>
      </c>
      <c r="DE14" s="680"/>
      <c r="DF14" s="680"/>
      <c r="DG14" s="680"/>
      <c r="DH14" s="680"/>
      <c r="DI14" s="680"/>
      <c r="DJ14" s="680"/>
      <c r="DK14" s="680"/>
      <c r="DL14" s="680"/>
      <c r="DM14" s="680"/>
      <c r="DN14" s="680"/>
      <c r="DO14" s="680"/>
      <c r="DP14" s="681"/>
      <c r="DQ14" s="688">
        <v>1266961</v>
      </c>
      <c r="DR14" s="680"/>
      <c r="DS14" s="680"/>
      <c r="DT14" s="680"/>
      <c r="DU14" s="680"/>
      <c r="DV14" s="680"/>
      <c r="DW14" s="680"/>
      <c r="DX14" s="680"/>
      <c r="DY14" s="680"/>
      <c r="DZ14" s="680"/>
      <c r="EA14" s="680"/>
      <c r="EB14" s="680"/>
      <c r="EC14" s="689"/>
    </row>
    <row r="15" spans="2:143" ht="11.25" customHeight="1" x14ac:dyDescent="0.15">
      <c r="B15" s="676" t="s">
        <v>259</v>
      </c>
      <c r="C15" s="677"/>
      <c r="D15" s="677"/>
      <c r="E15" s="677"/>
      <c r="F15" s="677"/>
      <c r="G15" s="677"/>
      <c r="H15" s="677"/>
      <c r="I15" s="677"/>
      <c r="J15" s="677"/>
      <c r="K15" s="677"/>
      <c r="L15" s="677"/>
      <c r="M15" s="677"/>
      <c r="N15" s="677"/>
      <c r="O15" s="677"/>
      <c r="P15" s="677"/>
      <c r="Q15" s="678"/>
      <c r="R15" s="679">
        <v>66355</v>
      </c>
      <c r="S15" s="680"/>
      <c r="T15" s="680"/>
      <c r="U15" s="680"/>
      <c r="V15" s="680"/>
      <c r="W15" s="680"/>
      <c r="X15" s="680"/>
      <c r="Y15" s="681"/>
      <c r="Z15" s="682">
        <v>0.3</v>
      </c>
      <c r="AA15" s="682"/>
      <c r="AB15" s="682"/>
      <c r="AC15" s="682"/>
      <c r="AD15" s="683">
        <v>66355</v>
      </c>
      <c r="AE15" s="683"/>
      <c r="AF15" s="683"/>
      <c r="AG15" s="683"/>
      <c r="AH15" s="683"/>
      <c r="AI15" s="683"/>
      <c r="AJ15" s="683"/>
      <c r="AK15" s="683"/>
      <c r="AL15" s="684">
        <v>0.4</v>
      </c>
      <c r="AM15" s="685"/>
      <c r="AN15" s="685"/>
      <c r="AO15" s="686"/>
      <c r="AP15" s="676" t="s">
        <v>260</v>
      </c>
      <c r="AQ15" s="677"/>
      <c r="AR15" s="677"/>
      <c r="AS15" s="677"/>
      <c r="AT15" s="677"/>
      <c r="AU15" s="677"/>
      <c r="AV15" s="677"/>
      <c r="AW15" s="677"/>
      <c r="AX15" s="677"/>
      <c r="AY15" s="677"/>
      <c r="AZ15" s="677"/>
      <c r="BA15" s="677"/>
      <c r="BB15" s="677"/>
      <c r="BC15" s="677"/>
      <c r="BD15" s="677"/>
      <c r="BE15" s="677"/>
      <c r="BF15" s="678"/>
      <c r="BG15" s="679">
        <v>354670</v>
      </c>
      <c r="BH15" s="680"/>
      <c r="BI15" s="680"/>
      <c r="BJ15" s="680"/>
      <c r="BK15" s="680"/>
      <c r="BL15" s="680"/>
      <c r="BM15" s="680"/>
      <c r="BN15" s="681"/>
      <c r="BO15" s="682">
        <v>6</v>
      </c>
      <c r="BP15" s="682"/>
      <c r="BQ15" s="682"/>
      <c r="BR15" s="682"/>
      <c r="BS15" s="688" t="s">
        <v>130</v>
      </c>
      <c r="BT15" s="680"/>
      <c r="BU15" s="680"/>
      <c r="BV15" s="680"/>
      <c r="BW15" s="680"/>
      <c r="BX15" s="680"/>
      <c r="BY15" s="680"/>
      <c r="BZ15" s="680"/>
      <c r="CA15" s="680"/>
      <c r="CB15" s="689"/>
      <c r="CD15" s="694" t="s">
        <v>261</v>
      </c>
      <c r="CE15" s="695"/>
      <c r="CF15" s="695"/>
      <c r="CG15" s="695"/>
      <c r="CH15" s="695"/>
      <c r="CI15" s="695"/>
      <c r="CJ15" s="695"/>
      <c r="CK15" s="695"/>
      <c r="CL15" s="695"/>
      <c r="CM15" s="695"/>
      <c r="CN15" s="695"/>
      <c r="CO15" s="695"/>
      <c r="CP15" s="695"/>
      <c r="CQ15" s="696"/>
      <c r="CR15" s="679">
        <v>2985212</v>
      </c>
      <c r="CS15" s="680"/>
      <c r="CT15" s="680"/>
      <c r="CU15" s="680"/>
      <c r="CV15" s="680"/>
      <c r="CW15" s="680"/>
      <c r="CX15" s="680"/>
      <c r="CY15" s="681"/>
      <c r="CZ15" s="682">
        <v>11.9</v>
      </c>
      <c r="DA15" s="682"/>
      <c r="DB15" s="682"/>
      <c r="DC15" s="682"/>
      <c r="DD15" s="688">
        <v>801976</v>
      </c>
      <c r="DE15" s="680"/>
      <c r="DF15" s="680"/>
      <c r="DG15" s="680"/>
      <c r="DH15" s="680"/>
      <c r="DI15" s="680"/>
      <c r="DJ15" s="680"/>
      <c r="DK15" s="680"/>
      <c r="DL15" s="680"/>
      <c r="DM15" s="680"/>
      <c r="DN15" s="680"/>
      <c r="DO15" s="680"/>
      <c r="DP15" s="681"/>
      <c r="DQ15" s="688">
        <v>1553310</v>
      </c>
      <c r="DR15" s="680"/>
      <c r="DS15" s="680"/>
      <c r="DT15" s="680"/>
      <c r="DU15" s="680"/>
      <c r="DV15" s="680"/>
      <c r="DW15" s="680"/>
      <c r="DX15" s="680"/>
      <c r="DY15" s="680"/>
      <c r="DZ15" s="680"/>
      <c r="EA15" s="680"/>
      <c r="EB15" s="680"/>
      <c r="EC15" s="689"/>
    </row>
    <row r="16" spans="2:143" ht="11.25" customHeight="1" x14ac:dyDescent="0.15">
      <c r="B16" s="676" t="s">
        <v>262</v>
      </c>
      <c r="C16" s="677"/>
      <c r="D16" s="677"/>
      <c r="E16" s="677"/>
      <c r="F16" s="677"/>
      <c r="G16" s="677"/>
      <c r="H16" s="677"/>
      <c r="I16" s="677"/>
      <c r="J16" s="677"/>
      <c r="K16" s="677"/>
      <c r="L16" s="677"/>
      <c r="M16" s="677"/>
      <c r="N16" s="677"/>
      <c r="O16" s="677"/>
      <c r="P16" s="677"/>
      <c r="Q16" s="678"/>
      <c r="R16" s="679" t="s">
        <v>234</v>
      </c>
      <c r="S16" s="680"/>
      <c r="T16" s="680"/>
      <c r="U16" s="680"/>
      <c r="V16" s="680"/>
      <c r="W16" s="680"/>
      <c r="X16" s="680"/>
      <c r="Y16" s="681"/>
      <c r="Z16" s="682" t="s">
        <v>234</v>
      </c>
      <c r="AA16" s="682"/>
      <c r="AB16" s="682"/>
      <c r="AC16" s="682"/>
      <c r="AD16" s="683" t="s">
        <v>234</v>
      </c>
      <c r="AE16" s="683"/>
      <c r="AF16" s="683"/>
      <c r="AG16" s="683"/>
      <c r="AH16" s="683"/>
      <c r="AI16" s="683"/>
      <c r="AJ16" s="683"/>
      <c r="AK16" s="683"/>
      <c r="AL16" s="684" t="s">
        <v>130</v>
      </c>
      <c r="AM16" s="685"/>
      <c r="AN16" s="685"/>
      <c r="AO16" s="686"/>
      <c r="AP16" s="676" t="s">
        <v>263</v>
      </c>
      <c r="AQ16" s="677"/>
      <c r="AR16" s="677"/>
      <c r="AS16" s="677"/>
      <c r="AT16" s="677"/>
      <c r="AU16" s="677"/>
      <c r="AV16" s="677"/>
      <c r="AW16" s="677"/>
      <c r="AX16" s="677"/>
      <c r="AY16" s="677"/>
      <c r="AZ16" s="677"/>
      <c r="BA16" s="677"/>
      <c r="BB16" s="677"/>
      <c r="BC16" s="677"/>
      <c r="BD16" s="677"/>
      <c r="BE16" s="677"/>
      <c r="BF16" s="678"/>
      <c r="BG16" s="679" t="s">
        <v>130</v>
      </c>
      <c r="BH16" s="680"/>
      <c r="BI16" s="680"/>
      <c r="BJ16" s="680"/>
      <c r="BK16" s="680"/>
      <c r="BL16" s="680"/>
      <c r="BM16" s="680"/>
      <c r="BN16" s="681"/>
      <c r="BO16" s="682" t="s">
        <v>130</v>
      </c>
      <c r="BP16" s="682"/>
      <c r="BQ16" s="682"/>
      <c r="BR16" s="682"/>
      <c r="BS16" s="688" t="s">
        <v>130</v>
      </c>
      <c r="BT16" s="680"/>
      <c r="BU16" s="680"/>
      <c r="BV16" s="680"/>
      <c r="BW16" s="680"/>
      <c r="BX16" s="680"/>
      <c r="BY16" s="680"/>
      <c r="BZ16" s="680"/>
      <c r="CA16" s="680"/>
      <c r="CB16" s="689"/>
      <c r="CD16" s="694" t="s">
        <v>264</v>
      </c>
      <c r="CE16" s="695"/>
      <c r="CF16" s="695"/>
      <c r="CG16" s="695"/>
      <c r="CH16" s="695"/>
      <c r="CI16" s="695"/>
      <c r="CJ16" s="695"/>
      <c r="CK16" s="695"/>
      <c r="CL16" s="695"/>
      <c r="CM16" s="695"/>
      <c r="CN16" s="695"/>
      <c r="CO16" s="695"/>
      <c r="CP16" s="695"/>
      <c r="CQ16" s="696"/>
      <c r="CR16" s="679">
        <v>3553</v>
      </c>
      <c r="CS16" s="680"/>
      <c r="CT16" s="680"/>
      <c r="CU16" s="680"/>
      <c r="CV16" s="680"/>
      <c r="CW16" s="680"/>
      <c r="CX16" s="680"/>
      <c r="CY16" s="681"/>
      <c r="CZ16" s="682">
        <v>0</v>
      </c>
      <c r="DA16" s="682"/>
      <c r="DB16" s="682"/>
      <c r="DC16" s="682"/>
      <c r="DD16" s="688" t="s">
        <v>234</v>
      </c>
      <c r="DE16" s="680"/>
      <c r="DF16" s="680"/>
      <c r="DG16" s="680"/>
      <c r="DH16" s="680"/>
      <c r="DI16" s="680"/>
      <c r="DJ16" s="680"/>
      <c r="DK16" s="680"/>
      <c r="DL16" s="680"/>
      <c r="DM16" s="680"/>
      <c r="DN16" s="680"/>
      <c r="DO16" s="680"/>
      <c r="DP16" s="681"/>
      <c r="DQ16" s="688">
        <v>2588</v>
      </c>
      <c r="DR16" s="680"/>
      <c r="DS16" s="680"/>
      <c r="DT16" s="680"/>
      <c r="DU16" s="680"/>
      <c r="DV16" s="680"/>
      <c r="DW16" s="680"/>
      <c r="DX16" s="680"/>
      <c r="DY16" s="680"/>
      <c r="DZ16" s="680"/>
      <c r="EA16" s="680"/>
      <c r="EB16" s="680"/>
      <c r="EC16" s="689"/>
    </row>
    <row r="17" spans="2:133" ht="11.25" customHeight="1" x14ac:dyDescent="0.15">
      <c r="B17" s="676" t="s">
        <v>265</v>
      </c>
      <c r="C17" s="677"/>
      <c r="D17" s="677"/>
      <c r="E17" s="677"/>
      <c r="F17" s="677"/>
      <c r="G17" s="677"/>
      <c r="H17" s="677"/>
      <c r="I17" s="677"/>
      <c r="J17" s="677"/>
      <c r="K17" s="677"/>
      <c r="L17" s="677"/>
      <c r="M17" s="677"/>
      <c r="N17" s="677"/>
      <c r="O17" s="677"/>
      <c r="P17" s="677"/>
      <c r="Q17" s="678"/>
      <c r="R17" s="679">
        <v>21405</v>
      </c>
      <c r="S17" s="680"/>
      <c r="T17" s="680"/>
      <c r="U17" s="680"/>
      <c r="V17" s="680"/>
      <c r="W17" s="680"/>
      <c r="X17" s="680"/>
      <c r="Y17" s="681"/>
      <c r="Z17" s="682">
        <v>0.1</v>
      </c>
      <c r="AA17" s="682"/>
      <c r="AB17" s="682"/>
      <c r="AC17" s="682"/>
      <c r="AD17" s="683">
        <v>21405</v>
      </c>
      <c r="AE17" s="683"/>
      <c r="AF17" s="683"/>
      <c r="AG17" s="683"/>
      <c r="AH17" s="683"/>
      <c r="AI17" s="683"/>
      <c r="AJ17" s="683"/>
      <c r="AK17" s="683"/>
      <c r="AL17" s="684">
        <v>0.1</v>
      </c>
      <c r="AM17" s="685"/>
      <c r="AN17" s="685"/>
      <c r="AO17" s="686"/>
      <c r="AP17" s="676" t="s">
        <v>266</v>
      </c>
      <c r="AQ17" s="677"/>
      <c r="AR17" s="677"/>
      <c r="AS17" s="677"/>
      <c r="AT17" s="677"/>
      <c r="AU17" s="677"/>
      <c r="AV17" s="677"/>
      <c r="AW17" s="677"/>
      <c r="AX17" s="677"/>
      <c r="AY17" s="677"/>
      <c r="AZ17" s="677"/>
      <c r="BA17" s="677"/>
      <c r="BB17" s="677"/>
      <c r="BC17" s="677"/>
      <c r="BD17" s="677"/>
      <c r="BE17" s="677"/>
      <c r="BF17" s="678"/>
      <c r="BG17" s="679">
        <v>825</v>
      </c>
      <c r="BH17" s="680"/>
      <c r="BI17" s="680"/>
      <c r="BJ17" s="680"/>
      <c r="BK17" s="680"/>
      <c r="BL17" s="680"/>
      <c r="BM17" s="680"/>
      <c r="BN17" s="681"/>
      <c r="BO17" s="682">
        <v>0</v>
      </c>
      <c r="BP17" s="682"/>
      <c r="BQ17" s="682"/>
      <c r="BR17" s="682"/>
      <c r="BS17" s="688" t="s">
        <v>130</v>
      </c>
      <c r="BT17" s="680"/>
      <c r="BU17" s="680"/>
      <c r="BV17" s="680"/>
      <c r="BW17" s="680"/>
      <c r="BX17" s="680"/>
      <c r="BY17" s="680"/>
      <c r="BZ17" s="680"/>
      <c r="CA17" s="680"/>
      <c r="CB17" s="689"/>
      <c r="CD17" s="694" t="s">
        <v>267</v>
      </c>
      <c r="CE17" s="695"/>
      <c r="CF17" s="695"/>
      <c r="CG17" s="695"/>
      <c r="CH17" s="695"/>
      <c r="CI17" s="695"/>
      <c r="CJ17" s="695"/>
      <c r="CK17" s="695"/>
      <c r="CL17" s="695"/>
      <c r="CM17" s="695"/>
      <c r="CN17" s="695"/>
      <c r="CO17" s="695"/>
      <c r="CP17" s="695"/>
      <c r="CQ17" s="696"/>
      <c r="CR17" s="679">
        <v>4618864</v>
      </c>
      <c r="CS17" s="680"/>
      <c r="CT17" s="680"/>
      <c r="CU17" s="680"/>
      <c r="CV17" s="680"/>
      <c r="CW17" s="680"/>
      <c r="CX17" s="680"/>
      <c r="CY17" s="681"/>
      <c r="CZ17" s="682">
        <v>18.399999999999999</v>
      </c>
      <c r="DA17" s="682"/>
      <c r="DB17" s="682"/>
      <c r="DC17" s="682"/>
      <c r="DD17" s="688" t="s">
        <v>130</v>
      </c>
      <c r="DE17" s="680"/>
      <c r="DF17" s="680"/>
      <c r="DG17" s="680"/>
      <c r="DH17" s="680"/>
      <c r="DI17" s="680"/>
      <c r="DJ17" s="680"/>
      <c r="DK17" s="680"/>
      <c r="DL17" s="680"/>
      <c r="DM17" s="680"/>
      <c r="DN17" s="680"/>
      <c r="DO17" s="680"/>
      <c r="DP17" s="681"/>
      <c r="DQ17" s="688">
        <v>4597956</v>
      </c>
      <c r="DR17" s="680"/>
      <c r="DS17" s="680"/>
      <c r="DT17" s="680"/>
      <c r="DU17" s="680"/>
      <c r="DV17" s="680"/>
      <c r="DW17" s="680"/>
      <c r="DX17" s="680"/>
      <c r="DY17" s="680"/>
      <c r="DZ17" s="680"/>
      <c r="EA17" s="680"/>
      <c r="EB17" s="680"/>
      <c r="EC17" s="689"/>
    </row>
    <row r="18" spans="2:133" ht="11.25" customHeight="1" x14ac:dyDescent="0.15">
      <c r="B18" s="676" t="s">
        <v>268</v>
      </c>
      <c r="C18" s="677"/>
      <c r="D18" s="677"/>
      <c r="E18" s="677"/>
      <c r="F18" s="677"/>
      <c r="G18" s="677"/>
      <c r="H18" s="677"/>
      <c r="I18" s="677"/>
      <c r="J18" s="677"/>
      <c r="K18" s="677"/>
      <c r="L18" s="677"/>
      <c r="M18" s="677"/>
      <c r="N18" s="677"/>
      <c r="O18" s="677"/>
      <c r="P18" s="677"/>
      <c r="Q18" s="678"/>
      <c r="R18" s="679">
        <v>9539849</v>
      </c>
      <c r="S18" s="680"/>
      <c r="T18" s="680"/>
      <c r="U18" s="680"/>
      <c r="V18" s="680"/>
      <c r="W18" s="680"/>
      <c r="X18" s="680"/>
      <c r="Y18" s="681"/>
      <c r="Z18" s="682">
        <v>36.9</v>
      </c>
      <c r="AA18" s="682"/>
      <c r="AB18" s="682"/>
      <c r="AC18" s="682"/>
      <c r="AD18" s="683">
        <v>8877516</v>
      </c>
      <c r="AE18" s="683"/>
      <c r="AF18" s="683"/>
      <c r="AG18" s="683"/>
      <c r="AH18" s="683"/>
      <c r="AI18" s="683"/>
      <c r="AJ18" s="683"/>
      <c r="AK18" s="683"/>
      <c r="AL18" s="684">
        <v>55</v>
      </c>
      <c r="AM18" s="685"/>
      <c r="AN18" s="685"/>
      <c r="AO18" s="686"/>
      <c r="AP18" s="676" t="s">
        <v>269</v>
      </c>
      <c r="AQ18" s="677"/>
      <c r="AR18" s="677"/>
      <c r="AS18" s="677"/>
      <c r="AT18" s="677"/>
      <c r="AU18" s="677"/>
      <c r="AV18" s="677"/>
      <c r="AW18" s="677"/>
      <c r="AX18" s="677"/>
      <c r="AY18" s="677"/>
      <c r="AZ18" s="677"/>
      <c r="BA18" s="677"/>
      <c r="BB18" s="677"/>
      <c r="BC18" s="677"/>
      <c r="BD18" s="677"/>
      <c r="BE18" s="677"/>
      <c r="BF18" s="678"/>
      <c r="BG18" s="679" t="s">
        <v>234</v>
      </c>
      <c r="BH18" s="680"/>
      <c r="BI18" s="680"/>
      <c r="BJ18" s="680"/>
      <c r="BK18" s="680"/>
      <c r="BL18" s="680"/>
      <c r="BM18" s="680"/>
      <c r="BN18" s="681"/>
      <c r="BO18" s="682" t="s">
        <v>130</v>
      </c>
      <c r="BP18" s="682"/>
      <c r="BQ18" s="682"/>
      <c r="BR18" s="682"/>
      <c r="BS18" s="688" t="s">
        <v>130</v>
      </c>
      <c r="BT18" s="680"/>
      <c r="BU18" s="680"/>
      <c r="BV18" s="680"/>
      <c r="BW18" s="680"/>
      <c r="BX18" s="680"/>
      <c r="BY18" s="680"/>
      <c r="BZ18" s="680"/>
      <c r="CA18" s="680"/>
      <c r="CB18" s="689"/>
      <c r="CD18" s="694" t="s">
        <v>270</v>
      </c>
      <c r="CE18" s="695"/>
      <c r="CF18" s="695"/>
      <c r="CG18" s="695"/>
      <c r="CH18" s="695"/>
      <c r="CI18" s="695"/>
      <c r="CJ18" s="695"/>
      <c r="CK18" s="695"/>
      <c r="CL18" s="695"/>
      <c r="CM18" s="695"/>
      <c r="CN18" s="695"/>
      <c r="CO18" s="695"/>
      <c r="CP18" s="695"/>
      <c r="CQ18" s="696"/>
      <c r="CR18" s="679" t="s">
        <v>130</v>
      </c>
      <c r="CS18" s="680"/>
      <c r="CT18" s="680"/>
      <c r="CU18" s="680"/>
      <c r="CV18" s="680"/>
      <c r="CW18" s="680"/>
      <c r="CX18" s="680"/>
      <c r="CY18" s="681"/>
      <c r="CZ18" s="682" t="s">
        <v>130</v>
      </c>
      <c r="DA18" s="682"/>
      <c r="DB18" s="682"/>
      <c r="DC18" s="682"/>
      <c r="DD18" s="688" t="s">
        <v>130</v>
      </c>
      <c r="DE18" s="680"/>
      <c r="DF18" s="680"/>
      <c r="DG18" s="680"/>
      <c r="DH18" s="680"/>
      <c r="DI18" s="680"/>
      <c r="DJ18" s="680"/>
      <c r="DK18" s="680"/>
      <c r="DL18" s="680"/>
      <c r="DM18" s="680"/>
      <c r="DN18" s="680"/>
      <c r="DO18" s="680"/>
      <c r="DP18" s="681"/>
      <c r="DQ18" s="688" t="s">
        <v>130</v>
      </c>
      <c r="DR18" s="680"/>
      <c r="DS18" s="680"/>
      <c r="DT18" s="680"/>
      <c r="DU18" s="680"/>
      <c r="DV18" s="680"/>
      <c r="DW18" s="680"/>
      <c r="DX18" s="680"/>
      <c r="DY18" s="680"/>
      <c r="DZ18" s="680"/>
      <c r="EA18" s="680"/>
      <c r="EB18" s="680"/>
      <c r="EC18" s="689"/>
    </row>
    <row r="19" spans="2:133" ht="11.25" customHeight="1" x14ac:dyDescent="0.15">
      <c r="B19" s="676" t="s">
        <v>271</v>
      </c>
      <c r="C19" s="677"/>
      <c r="D19" s="677"/>
      <c r="E19" s="677"/>
      <c r="F19" s="677"/>
      <c r="G19" s="677"/>
      <c r="H19" s="677"/>
      <c r="I19" s="677"/>
      <c r="J19" s="677"/>
      <c r="K19" s="677"/>
      <c r="L19" s="677"/>
      <c r="M19" s="677"/>
      <c r="N19" s="677"/>
      <c r="O19" s="677"/>
      <c r="P19" s="677"/>
      <c r="Q19" s="678"/>
      <c r="R19" s="679">
        <v>8877516</v>
      </c>
      <c r="S19" s="680"/>
      <c r="T19" s="680"/>
      <c r="U19" s="680"/>
      <c r="V19" s="680"/>
      <c r="W19" s="680"/>
      <c r="X19" s="680"/>
      <c r="Y19" s="681"/>
      <c r="Z19" s="682">
        <v>34.4</v>
      </c>
      <c r="AA19" s="682"/>
      <c r="AB19" s="682"/>
      <c r="AC19" s="682"/>
      <c r="AD19" s="683">
        <v>8877516</v>
      </c>
      <c r="AE19" s="683"/>
      <c r="AF19" s="683"/>
      <c r="AG19" s="683"/>
      <c r="AH19" s="683"/>
      <c r="AI19" s="683"/>
      <c r="AJ19" s="683"/>
      <c r="AK19" s="683"/>
      <c r="AL19" s="684">
        <v>55</v>
      </c>
      <c r="AM19" s="685"/>
      <c r="AN19" s="685"/>
      <c r="AO19" s="686"/>
      <c r="AP19" s="676" t="s">
        <v>272</v>
      </c>
      <c r="AQ19" s="677"/>
      <c r="AR19" s="677"/>
      <c r="AS19" s="677"/>
      <c r="AT19" s="677"/>
      <c r="AU19" s="677"/>
      <c r="AV19" s="677"/>
      <c r="AW19" s="677"/>
      <c r="AX19" s="677"/>
      <c r="AY19" s="677"/>
      <c r="AZ19" s="677"/>
      <c r="BA19" s="677"/>
      <c r="BB19" s="677"/>
      <c r="BC19" s="677"/>
      <c r="BD19" s="677"/>
      <c r="BE19" s="677"/>
      <c r="BF19" s="678"/>
      <c r="BG19" s="679">
        <v>131349</v>
      </c>
      <c r="BH19" s="680"/>
      <c r="BI19" s="680"/>
      <c r="BJ19" s="680"/>
      <c r="BK19" s="680"/>
      <c r="BL19" s="680"/>
      <c r="BM19" s="680"/>
      <c r="BN19" s="681"/>
      <c r="BO19" s="682">
        <v>2.2000000000000002</v>
      </c>
      <c r="BP19" s="682"/>
      <c r="BQ19" s="682"/>
      <c r="BR19" s="682"/>
      <c r="BS19" s="688" t="s">
        <v>234</v>
      </c>
      <c r="BT19" s="680"/>
      <c r="BU19" s="680"/>
      <c r="BV19" s="680"/>
      <c r="BW19" s="680"/>
      <c r="BX19" s="680"/>
      <c r="BY19" s="680"/>
      <c r="BZ19" s="680"/>
      <c r="CA19" s="680"/>
      <c r="CB19" s="689"/>
      <c r="CD19" s="694" t="s">
        <v>273</v>
      </c>
      <c r="CE19" s="695"/>
      <c r="CF19" s="695"/>
      <c r="CG19" s="695"/>
      <c r="CH19" s="695"/>
      <c r="CI19" s="695"/>
      <c r="CJ19" s="695"/>
      <c r="CK19" s="695"/>
      <c r="CL19" s="695"/>
      <c r="CM19" s="695"/>
      <c r="CN19" s="695"/>
      <c r="CO19" s="695"/>
      <c r="CP19" s="695"/>
      <c r="CQ19" s="696"/>
      <c r="CR19" s="679" t="s">
        <v>234</v>
      </c>
      <c r="CS19" s="680"/>
      <c r="CT19" s="680"/>
      <c r="CU19" s="680"/>
      <c r="CV19" s="680"/>
      <c r="CW19" s="680"/>
      <c r="CX19" s="680"/>
      <c r="CY19" s="681"/>
      <c r="CZ19" s="682" t="s">
        <v>130</v>
      </c>
      <c r="DA19" s="682"/>
      <c r="DB19" s="682"/>
      <c r="DC19" s="682"/>
      <c r="DD19" s="688" t="s">
        <v>130</v>
      </c>
      <c r="DE19" s="680"/>
      <c r="DF19" s="680"/>
      <c r="DG19" s="680"/>
      <c r="DH19" s="680"/>
      <c r="DI19" s="680"/>
      <c r="DJ19" s="680"/>
      <c r="DK19" s="680"/>
      <c r="DL19" s="680"/>
      <c r="DM19" s="680"/>
      <c r="DN19" s="680"/>
      <c r="DO19" s="680"/>
      <c r="DP19" s="681"/>
      <c r="DQ19" s="688" t="s">
        <v>130</v>
      </c>
      <c r="DR19" s="680"/>
      <c r="DS19" s="680"/>
      <c r="DT19" s="680"/>
      <c r="DU19" s="680"/>
      <c r="DV19" s="680"/>
      <c r="DW19" s="680"/>
      <c r="DX19" s="680"/>
      <c r="DY19" s="680"/>
      <c r="DZ19" s="680"/>
      <c r="EA19" s="680"/>
      <c r="EB19" s="680"/>
      <c r="EC19" s="689"/>
    </row>
    <row r="20" spans="2:133" ht="11.25" customHeight="1" x14ac:dyDescent="0.15">
      <c r="B20" s="676" t="s">
        <v>274</v>
      </c>
      <c r="C20" s="677"/>
      <c r="D20" s="677"/>
      <c r="E20" s="677"/>
      <c r="F20" s="677"/>
      <c r="G20" s="677"/>
      <c r="H20" s="677"/>
      <c r="I20" s="677"/>
      <c r="J20" s="677"/>
      <c r="K20" s="677"/>
      <c r="L20" s="677"/>
      <c r="M20" s="677"/>
      <c r="N20" s="677"/>
      <c r="O20" s="677"/>
      <c r="P20" s="677"/>
      <c r="Q20" s="678"/>
      <c r="R20" s="679">
        <v>662333</v>
      </c>
      <c r="S20" s="680"/>
      <c r="T20" s="680"/>
      <c r="U20" s="680"/>
      <c r="V20" s="680"/>
      <c r="W20" s="680"/>
      <c r="X20" s="680"/>
      <c r="Y20" s="681"/>
      <c r="Z20" s="682">
        <v>2.6</v>
      </c>
      <c r="AA20" s="682"/>
      <c r="AB20" s="682"/>
      <c r="AC20" s="682"/>
      <c r="AD20" s="683" t="s">
        <v>234</v>
      </c>
      <c r="AE20" s="683"/>
      <c r="AF20" s="683"/>
      <c r="AG20" s="683"/>
      <c r="AH20" s="683"/>
      <c r="AI20" s="683"/>
      <c r="AJ20" s="683"/>
      <c r="AK20" s="683"/>
      <c r="AL20" s="684" t="s">
        <v>130</v>
      </c>
      <c r="AM20" s="685"/>
      <c r="AN20" s="685"/>
      <c r="AO20" s="686"/>
      <c r="AP20" s="676" t="s">
        <v>275</v>
      </c>
      <c r="AQ20" s="677"/>
      <c r="AR20" s="677"/>
      <c r="AS20" s="677"/>
      <c r="AT20" s="677"/>
      <c r="AU20" s="677"/>
      <c r="AV20" s="677"/>
      <c r="AW20" s="677"/>
      <c r="AX20" s="677"/>
      <c r="AY20" s="677"/>
      <c r="AZ20" s="677"/>
      <c r="BA20" s="677"/>
      <c r="BB20" s="677"/>
      <c r="BC20" s="677"/>
      <c r="BD20" s="677"/>
      <c r="BE20" s="677"/>
      <c r="BF20" s="678"/>
      <c r="BG20" s="679">
        <v>131349</v>
      </c>
      <c r="BH20" s="680"/>
      <c r="BI20" s="680"/>
      <c r="BJ20" s="680"/>
      <c r="BK20" s="680"/>
      <c r="BL20" s="680"/>
      <c r="BM20" s="680"/>
      <c r="BN20" s="681"/>
      <c r="BO20" s="682">
        <v>2.2000000000000002</v>
      </c>
      <c r="BP20" s="682"/>
      <c r="BQ20" s="682"/>
      <c r="BR20" s="682"/>
      <c r="BS20" s="688" t="s">
        <v>130</v>
      </c>
      <c r="BT20" s="680"/>
      <c r="BU20" s="680"/>
      <c r="BV20" s="680"/>
      <c r="BW20" s="680"/>
      <c r="BX20" s="680"/>
      <c r="BY20" s="680"/>
      <c r="BZ20" s="680"/>
      <c r="CA20" s="680"/>
      <c r="CB20" s="689"/>
      <c r="CD20" s="694" t="s">
        <v>276</v>
      </c>
      <c r="CE20" s="695"/>
      <c r="CF20" s="695"/>
      <c r="CG20" s="695"/>
      <c r="CH20" s="695"/>
      <c r="CI20" s="695"/>
      <c r="CJ20" s="695"/>
      <c r="CK20" s="695"/>
      <c r="CL20" s="695"/>
      <c r="CM20" s="695"/>
      <c r="CN20" s="695"/>
      <c r="CO20" s="695"/>
      <c r="CP20" s="695"/>
      <c r="CQ20" s="696"/>
      <c r="CR20" s="679">
        <v>25156523</v>
      </c>
      <c r="CS20" s="680"/>
      <c r="CT20" s="680"/>
      <c r="CU20" s="680"/>
      <c r="CV20" s="680"/>
      <c r="CW20" s="680"/>
      <c r="CX20" s="680"/>
      <c r="CY20" s="681"/>
      <c r="CZ20" s="682">
        <v>100</v>
      </c>
      <c r="DA20" s="682"/>
      <c r="DB20" s="682"/>
      <c r="DC20" s="682"/>
      <c r="DD20" s="688">
        <v>1679941</v>
      </c>
      <c r="DE20" s="680"/>
      <c r="DF20" s="680"/>
      <c r="DG20" s="680"/>
      <c r="DH20" s="680"/>
      <c r="DI20" s="680"/>
      <c r="DJ20" s="680"/>
      <c r="DK20" s="680"/>
      <c r="DL20" s="680"/>
      <c r="DM20" s="680"/>
      <c r="DN20" s="680"/>
      <c r="DO20" s="680"/>
      <c r="DP20" s="681"/>
      <c r="DQ20" s="688">
        <v>19118125</v>
      </c>
      <c r="DR20" s="680"/>
      <c r="DS20" s="680"/>
      <c r="DT20" s="680"/>
      <c r="DU20" s="680"/>
      <c r="DV20" s="680"/>
      <c r="DW20" s="680"/>
      <c r="DX20" s="680"/>
      <c r="DY20" s="680"/>
      <c r="DZ20" s="680"/>
      <c r="EA20" s="680"/>
      <c r="EB20" s="680"/>
      <c r="EC20" s="689"/>
    </row>
    <row r="21" spans="2:133" ht="11.25" customHeight="1" x14ac:dyDescent="0.15">
      <c r="B21" s="676" t="s">
        <v>277</v>
      </c>
      <c r="C21" s="677"/>
      <c r="D21" s="677"/>
      <c r="E21" s="677"/>
      <c r="F21" s="677"/>
      <c r="G21" s="677"/>
      <c r="H21" s="677"/>
      <c r="I21" s="677"/>
      <c r="J21" s="677"/>
      <c r="K21" s="677"/>
      <c r="L21" s="677"/>
      <c r="M21" s="677"/>
      <c r="N21" s="677"/>
      <c r="O21" s="677"/>
      <c r="P21" s="677"/>
      <c r="Q21" s="678"/>
      <c r="R21" s="679" t="s">
        <v>234</v>
      </c>
      <c r="S21" s="680"/>
      <c r="T21" s="680"/>
      <c r="U21" s="680"/>
      <c r="V21" s="680"/>
      <c r="W21" s="680"/>
      <c r="X21" s="680"/>
      <c r="Y21" s="681"/>
      <c r="Z21" s="682" t="s">
        <v>130</v>
      </c>
      <c r="AA21" s="682"/>
      <c r="AB21" s="682"/>
      <c r="AC21" s="682"/>
      <c r="AD21" s="683" t="s">
        <v>130</v>
      </c>
      <c r="AE21" s="683"/>
      <c r="AF21" s="683"/>
      <c r="AG21" s="683"/>
      <c r="AH21" s="683"/>
      <c r="AI21" s="683"/>
      <c r="AJ21" s="683"/>
      <c r="AK21" s="683"/>
      <c r="AL21" s="684" t="s">
        <v>130</v>
      </c>
      <c r="AM21" s="685"/>
      <c r="AN21" s="685"/>
      <c r="AO21" s="686"/>
      <c r="AP21" s="697" t="s">
        <v>278</v>
      </c>
      <c r="AQ21" s="698"/>
      <c r="AR21" s="698"/>
      <c r="AS21" s="698"/>
      <c r="AT21" s="698"/>
      <c r="AU21" s="698"/>
      <c r="AV21" s="698"/>
      <c r="AW21" s="698"/>
      <c r="AX21" s="698"/>
      <c r="AY21" s="698"/>
      <c r="AZ21" s="698"/>
      <c r="BA21" s="698"/>
      <c r="BB21" s="698"/>
      <c r="BC21" s="698"/>
      <c r="BD21" s="698"/>
      <c r="BE21" s="698"/>
      <c r="BF21" s="699"/>
      <c r="BG21" s="679">
        <v>131349</v>
      </c>
      <c r="BH21" s="680"/>
      <c r="BI21" s="680"/>
      <c r="BJ21" s="680"/>
      <c r="BK21" s="680"/>
      <c r="BL21" s="680"/>
      <c r="BM21" s="680"/>
      <c r="BN21" s="681"/>
      <c r="BO21" s="682">
        <v>2.2000000000000002</v>
      </c>
      <c r="BP21" s="682"/>
      <c r="BQ21" s="682"/>
      <c r="BR21" s="682"/>
      <c r="BS21" s="688" t="s">
        <v>130</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279</v>
      </c>
      <c r="C22" s="677"/>
      <c r="D22" s="677"/>
      <c r="E22" s="677"/>
      <c r="F22" s="677"/>
      <c r="G22" s="677"/>
      <c r="H22" s="677"/>
      <c r="I22" s="677"/>
      <c r="J22" s="677"/>
      <c r="K22" s="677"/>
      <c r="L22" s="677"/>
      <c r="M22" s="677"/>
      <c r="N22" s="677"/>
      <c r="O22" s="677"/>
      <c r="P22" s="677"/>
      <c r="Q22" s="678"/>
      <c r="R22" s="679">
        <v>16752750</v>
      </c>
      <c r="S22" s="680"/>
      <c r="T22" s="680"/>
      <c r="U22" s="680"/>
      <c r="V22" s="680"/>
      <c r="W22" s="680"/>
      <c r="X22" s="680"/>
      <c r="Y22" s="681"/>
      <c r="Z22" s="682">
        <v>64.900000000000006</v>
      </c>
      <c r="AA22" s="682"/>
      <c r="AB22" s="682"/>
      <c r="AC22" s="682"/>
      <c r="AD22" s="683">
        <v>16090417</v>
      </c>
      <c r="AE22" s="683"/>
      <c r="AF22" s="683"/>
      <c r="AG22" s="683"/>
      <c r="AH22" s="683"/>
      <c r="AI22" s="683"/>
      <c r="AJ22" s="683"/>
      <c r="AK22" s="683"/>
      <c r="AL22" s="684">
        <v>99.7</v>
      </c>
      <c r="AM22" s="685"/>
      <c r="AN22" s="685"/>
      <c r="AO22" s="686"/>
      <c r="AP22" s="697" t="s">
        <v>280</v>
      </c>
      <c r="AQ22" s="698"/>
      <c r="AR22" s="698"/>
      <c r="AS22" s="698"/>
      <c r="AT22" s="698"/>
      <c r="AU22" s="698"/>
      <c r="AV22" s="698"/>
      <c r="AW22" s="698"/>
      <c r="AX22" s="698"/>
      <c r="AY22" s="698"/>
      <c r="AZ22" s="698"/>
      <c r="BA22" s="698"/>
      <c r="BB22" s="698"/>
      <c r="BC22" s="698"/>
      <c r="BD22" s="698"/>
      <c r="BE22" s="698"/>
      <c r="BF22" s="699"/>
      <c r="BG22" s="679" t="s">
        <v>130</v>
      </c>
      <c r="BH22" s="680"/>
      <c r="BI22" s="680"/>
      <c r="BJ22" s="680"/>
      <c r="BK22" s="680"/>
      <c r="BL22" s="680"/>
      <c r="BM22" s="680"/>
      <c r="BN22" s="681"/>
      <c r="BO22" s="682" t="s">
        <v>130</v>
      </c>
      <c r="BP22" s="682"/>
      <c r="BQ22" s="682"/>
      <c r="BR22" s="682"/>
      <c r="BS22" s="688" t="s">
        <v>234</v>
      </c>
      <c r="BT22" s="680"/>
      <c r="BU22" s="680"/>
      <c r="BV22" s="680"/>
      <c r="BW22" s="680"/>
      <c r="BX22" s="680"/>
      <c r="BY22" s="680"/>
      <c r="BZ22" s="680"/>
      <c r="CA22" s="680"/>
      <c r="CB22" s="689"/>
      <c r="CD22" s="661" t="s">
        <v>281</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282</v>
      </c>
      <c r="C23" s="677"/>
      <c r="D23" s="677"/>
      <c r="E23" s="677"/>
      <c r="F23" s="677"/>
      <c r="G23" s="677"/>
      <c r="H23" s="677"/>
      <c r="I23" s="677"/>
      <c r="J23" s="677"/>
      <c r="K23" s="677"/>
      <c r="L23" s="677"/>
      <c r="M23" s="677"/>
      <c r="N23" s="677"/>
      <c r="O23" s="677"/>
      <c r="P23" s="677"/>
      <c r="Q23" s="678"/>
      <c r="R23" s="679">
        <v>3524</v>
      </c>
      <c r="S23" s="680"/>
      <c r="T23" s="680"/>
      <c r="U23" s="680"/>
      <c r="V23" s="680"/>
      <c r="W23" s="680"/>
      <c r="X23" s="680"/>
      <c r="Y23" s="681"/>
      <c r="Z23" s="682">
        <v>0</v>
      </c>
      <c r="AA23" s="682"/>
      <c r="AB23" s="682"/>
      <c r="AC23" s="682"/>
      <c r="AD23" s="683">
        <v>3524</v>
      </c>
      <c r="AE23" s="683"/>
      <c r="AF23" s="683"/>
      <c r="AG23" s="683"/>
      <c r="AH23" s="683"/>
      <c r="AI23" s="683"/>
      <c r="AJ23" s="683"/>
      <c r="AK23" s="683"/>
      <c r="AL23" s="684">
        <v>0</v>
      </c>
      <c r="AM23" s="685"/>
      <c r="AN23" s="685"/>
      <c r="AO23" s="686"/>
      <c r="AP23" s="697" t="s">
        <v>283</v>
      </c>
      <c r="AQ23" s="698"/>
      <c r="AR23" s="698"/>
      <c r="AS23" s="698"/>
      <c r="AT23" s="698"/>
      <c r="AU23" s="698"/>
      <c r="AV23" s="698"/>
      <c r="AW23" s="698"/>
      <c r="AX23" s="698"/>
      <c r="AY23" s="698"/>
      <c r="AZ23" s="698"/>
      <c r="BA23" s="698"/>
      <c r="BB23" s="698"/>
      <c r="BC23" s="698"/>
      <c r="BD23" s="698"/>
      <c r="BE23" s="698"/>
      <c r="BF23" s="699"/>
      <c r="BG23" s="679" t="s">
        <v>130</v>
      </c>
      <c r="BH23" s="680"/>
      <c r="BI23" s="680"/>
      <c r="BJ23" s="680"/>
      <c r="BK23" s="680"/>
      <c r="BL23" s="680"/>
      <c r="BM23" s="680"/>
      <c r="BN23" s="681"/>
      <c r="BO23" s="682" t="s">
        <v>130</v>
      </c>
      <c r="BP23" s="682"/>
      <c r="BQ23" s="682"/>
      <c r="BR23" s="682"/>
      <c r="BS23" s="688" t="s">
        <v>234</v>
      </c>
      <c r="BT23" s="680"/>
      <c r="BU23" s="680"/>
      <c r="BV23" s="680"/>
      <c r="BW23" s="680"/>
      <c r="BX23" s="680"/>
      <c r="BY23" s="680"/>
      <c r="BZ23" s="680"/>
      <c r="CA23" s="680"/>
      <c r="CB23" s="689"/>
      <c r="CD23" s="661" t="s">
        <v>222</v>
      </c>
      <c r="CE23" s="662"/>
      <c r="CF23" s="662"/>
      <c r="CG23" s="662"/>
      <c r="CH23" s="662"/>
      <c r="CI23" s="662"/>
      <c r="CJ23" s="662"/>
      <c r="CK23" s="662"/>
      <c r="CL23" s="662"/>
      <c r="CM23" s="662"/>
      <c r="CN23" s="662"/>
      <c r="CO23" s="662"/>
      <c r="CP23" s="662"/>
      <c r="CQ23" s="663"/>
      <c r="CR23" s="661" t="s">
        <v>284</v>
      </c>
      <c r="CS23" s="662"/>
      <c r="CT23" s="662"/>
      <c r="CU23" s="662"/>
      <c r="CV23" s="662"/>
      <c r="CW23" s="662"/>
      <c r="CX23" s="662"/>
      <c r="CY23" s="663"/>
      <c r="CZ23" s="661" t="s">
        <v>285</v>
      </c>
      <c r="DA23" s="662"/>
      <c r="DB23" s="662"/>
      <c r="DC23" s="663"/>
      <c r="DD23" s="661" t="s">
        <v>286</v>
      </c>
      <c r="DE23" s="662"/>
      <c r="DF23" s="662"/>
      <c r="DG23" s="662"/>
      <c r="DH23" s="662"/>
      <c r="DI23" s="662"/>
      <c r="DJ23" s="662"/>
      <c r="DK23" s="663"/>
      <c r="DL23" s="709" t="s">
        <v>287</v>
      </c>
      <c r="DM23" s="710"/>
      <c r="DN23" s="710"/>
      <c r="DO23" s="710"/>
      <c r="DP23" s="710"/>
      <c r="DQ23" s="710"/>
      <c r="DR23" s="710"/>
      <c r="DS23" s="710"/>
      <c r="DT23" s="710"/>
      <c r="DU23" s="710"/>
      <c r="DV23" s="711"/>
      <c r="DW23" s="661" t="s">
        <v>288</v>
      </c>
      <c r="DX23" s="662"/>
      <c r="DY23" s="662"/>
      <c r="DZ23" s="662"/>
      <c r="EA23" s="662"/>
      <c r="EB23" s="662"/>
      <c r="EC23" s="663"/>
    </row>
    <row r="24" spans="2:133" ht="11.25" customHeight="1" x14ac:dyDescent="0.15">
      <c r="B24" s="676" t="s">
        <v>289</v>
      </c>
      <c r="C24" s="677"/>
      <c r="D24" s="677"/>
      <c r="E24" s="677"/>
      <c r="F24" s="677"/>
      <c r="G24" s="677"/>
      <c r="H24" s="677"/>
      <c r="I24" s="677"/>
      <c r="J24" s="677"/>
      <c r="K24" s="677"/>
      <c r="L24" s="677"/>
      <c r="M24" s="677"/>
      <c r="N24" s="677"/>
      <c r="O24" s="677"/>
      <c r="P24" s="677"/>
      <c r="Q24" s="678"/>
      <c r="R24" s="679">
        <v>80898</v>
      </c>
      <c r="S24" s="680"/>
      <c r="T24" s="680"/>
      <c r="U24" s="680"/>
      <c r="V24" s="680"/>
      <c r="W24" s="680"/>
      <c r="X24" s="680"/>
      <c r="Y24" s="681"/>
      <c r="Z24" s="682">
        <v>0.3</v>
      </c>
      <c r="AA24" s="682"/>
      <c r="AB24" s="682"/>
      <c r="AC24" s="682"/>
      <c r="AD24" s="683" t="s">
        <v>234</v>
      </c>
      <c r="AE24" s="683"/>
      <c r="AF24" s="683"/>
      <c r="AG24" s="683"/>
      <c r="AH24" s="683"/>
      <c r="AI24" s="683"/>
      <c r="AJ24" s="683"/>
      <c r="AK24" s="683"/>
      <c r="AL24" s="684" t="s">
        <v>234</v>
      </c>
      <c r="AM24" s="685"/>
      <c r="AN24" s="685"/>
      <c r="AO24" s="686"/>
      <c r="AP24" s="697" t="s">
        <v>290</v>
      </c>
      <c r="AQ24" s="698"/>
      <c r="AR24" s="698"/>
      <c r="AS24" s="698"/>
      <c r="AT24" s="698"/>
      <c r="AU24" s="698"/>
      <c r="AV24" s="698"/>
      <c r="AW24" s="698"/>
      <c r="AX24" s="698"/>
      <c r="AY24" s="698"/>
      <c r="AZ24" s="698"/>
      <c r="BA24" s="698"/>
      <c r="BB24" s="698"/>
      <c r="BC24" s="698"/>
      <c r="BD24" s="698"/>
      <c r="BE24" s="698"/>
      <c r="BF24" s="699"/>
      <c r="BG24" s="679" t="s">
        <v>234</v>
      </c>
      <c r="BH24" s="680"/>
      <c r="BI24" s="680"/>
      <c r="BJ24" s="680"/>
      <c r="BK24" s="680"/>
      <c r="BL24" s="680"/>
      <c r="BM24" s="680"/>
      <c r="BN24" s="681"/>
      <c r="BO24" s="682" t="s">
        <v>234</v>
      </c>
      <c r="BP24" s="682"/>
      <c r="BQ24" s="682"/>
      <c r="BR24" s="682"/>
      <c r="BS24" s="688" t="s">
        <v>130</v>
      </c>
      <c r="BT24" s="680"/>
      <c r="BU24" s="680"/>
      <c r="BV24" s="680"/>
      <c r="BW24" s="680"/>
      <c r="BX24" s="680"/>
      <c r="BY24" s="680"/>
      <c r="BZ24" s="680"/>
      <c r="CA24" s="680"/>
      <c r="CB24" s="689"/>
      <c r="CD24" s="690" t="s">
        <v>291</v>
      </c>
      <c r="CE24" s="691"/>
      <c r="CF24" s="691"/>
      <c r="CG24" s="691"/>
      <c r="CH24" s="691"/>
      <c r="CI24" s="691"/>
      <c r="CJ24" s="691"/>
      <c r="CK24" s="691"/>
      <c r="CL24" s="691"/>
      <c r="CM24" s="691"/>
      <c r="CN24" s="691"/>
      <c r="CO24" s="691"/>
      <c r="CP24" s="691"/>
      <c r="CQ24" s="692"/>
      <c r="CR24" s="668">
        <v>12325967</v>
      </c>
      <c r="CS24" s="669"/>
      <c r="CT24" s="669"/>
      <c r="CU24" s="669"/>
      <c r="CV24" s="669"/>
      <c r="CW24" s="669"/>
      <c r="CX24" s="669"/>
      <c r="CY24" s="670"/>
      <c r="CZ24" s="673">
        <v>49</v>
      </c>
      <c r="DA24" s="674"/>
      <c r="DB24" s="674"/>
      <c r="DC24" s="693"/>
      <c r="DD24" s="712">
        <v>9772185</v>
      </c>
      <c r="DE24" s="669"/>
      <c r="DF24" s="669"/>
      <c r="DG24" s="669"/>
      <c r="DH24" s="669"/>
      <c r="DI24" s="669"/>
      <c r="DJ24" s="669"/>
      <c r="DK24" s="670"/>
      <c r="DL24" s="712">
        <v>9625522</v>
      </c>
      <c r="DM24" s="669"/>
      <c r="DN24" s="669"/>
      <c r="DO24" s="669"/>
      <c r="DP24" s="669"/>
      <c r="DQ24" s="669"/>
      <c r="DR24" s="669"/>
      <c r="DS24" s="669"/>
      <c r="DT24" s="669"/>
      <c r="DU24" s="669"/>
      <c r="DV24" s="670"/>
      <c r="DW24" s="673">
        <v>56.9</v>
      </c>
      <c r="DX24" s="674"/>
      <c r="DY24" s="674"/>
      <c r="DZ24" s="674"/>
      <c r="EA24" s="674"/>
      <c r="EB24" s="674"/>
      <c r="EC24" s="675"/>
    </row>
    <row r="25" spans="2:133" ht="11.25" customHeight="1" x14ac:dyDescent="0.15">
      <c r="B25" s="676" t="s">
        <v>292</v>
      </c>
      <c r="C25" s="677"/>
      <c r="D25" s="677"/>
      <c r="E25" s="677"/>
      <c r="F25" s="677"/>
      <c r="G25" s="677"/>
      <c r="H25" s="677"/>
      <c r="I25" s="677"/>
      <c r="J25" s="677"/>
      <c r="K25" s="677"/>
      <c r="L25" s="677"/>
      <c r="M25" s="677"/>
      <c r="N25" s="677"/>
      <c r="O25" s="677"/>
      <c r="P25" s="677"/>
      <c r="Q25" s="678"/>
      <c r="R25" s="679">
        <v>310286</v>
      </c>
      <c r="S25" s="680"/>
      <c r="T25" s="680"/>
      <c r="U25" s="680"/>
      <c r="V25" s="680"/>
      <c r="W25" s="680"/>
      <c r="X25" s="680"/>
      <c r="Y25" s="681"/>
      <c r="Z25" s="682">
        <v>1.2</v>
      </c>
      <c r="AA25" s="682"/>
      <c r="AB25" s="682"/>
      <c r="AC25" s="682"/>
      <c r="AD25" s="683">
        <v>33044</v>
      </c>
      <c r="AE25" s="683"/>
      <c r="AF25" s="683"/>
      <c r="AG25" s="683"/>
      <c r="AH25" s="683"/>
      <c r="AI25" s="683"/>
      <c r="AJ25" s="683"/>
      <c r="AK25" s="683"/>
      <c r="AL25" s="684">
        <v>0.2</v>
      </c>
      <c r="AM25" s="685"/>
      <c r="AN25" s="685"/>
      <c r="AO25" s="686"/>
      <c r="AP25" s="697" t="s">
        <v>293</v>
      </c>
      <c r="AQ25" s="698"/>
      <c r="AR25" s="698"/>
      <c r="AS25" s="698"/>
      <c r="AT25" s="698"/>
      <c r="AU25" s="698"/>
      <c r="AV25" s="698"/>
      <c r="AW25" s="698"/>
      <c r="AX25" s="698"/>
      <c r="AY25" s="698"/>
      <c r="AZ25" s="698"/>
      <c r="BA25" s="698"/>
      <c r="BB25" s="698"/>
      <c r="BC25" s="698"/>
      <c r="BD25" s="698"/>
      <c r="BE25" s="698"/>
      <c r="BF25" s="699"/>
      <c r="BG25" s="679" t="s">
        <v>130</v>
      </c>
      <c r="BH25" s="680"/>
      <c r="BI25" s="680"/>
      <c r="BJ25" s="680"/>
      <c r="BK25" s="680"/>
      <c r="BL25" s="680"/>
      <c r="BM25" s="680"/>
      <c r="BN25" s="681"/>
      <c r="BO25" s="682" t="s">
        <v>234</v>
      </c>
      <c r="BP25" s="682"/>
      <c r="BQ25" s="682"/>
      <c r="BR25" s="682"/>
      <c r="BS25" s="688" t="s">
        <v>130</v>
      </c>
      <c r="BT25" s="680"/>
      <c r="BU25" s="680"/>
      <c r="BV25" s="680"/>
      <c r="BW25" s="680"/>
      <c r="BX25" s="680"/>
      <c r="BY25" s="680"/>
      <c r="BZ25" s="680"/>
      <c r="CA25" s="680"/>
      <c r="CB25" s="689"/>
      <c r="CD25" s="694" t="s">
        <v>294</v>
      </c>
      <c r="CE25" s="695"/>
      <c r="CF25" s="695"/>
      <c r="CG25" s="695"/>
      <c r="CH25" s="695"/>
      <c r="CI25" s="695"/>
      <c r="CJ25" s="695"/>
      <c r="CK25" s="695"/>
      <c r="CL25" s="695"/>
      <c r="CM25" s="695"/>
      <c r="CN25" s="695"/>
      <c r="CO25" s="695"/>
      <c r="CP25" s="695"/>
      <c r="CQ25" s="696"/>
      <c r="CR25" s="679">
        <v>4155288</v>
      </c>
      <c r="CS25" s="715"/>
      <c r="CT25" s="715"/>
      <c r="CU25" s="715"/>
      <c r="CV25" s="715"/>
      <c r="CW25" s="715"/>
      <c r="CX25" s="715"/>
      <c r="CY25" s="716"/>
      <c r="CZ25" s="684">
        <v>16.5</v>
      </c>
      <c r="DA25" s="713"/>
      <c r="DB25" s="713"/>
      <c r="DC25" s="717"/>
      <c r="DD25" s="688">
        <v>4015945</v>
      </c>
      <c r="DE25" s="715"/>
      <c r="DF25" s="715"/>
      <c r="DG25" s="715"/>
      <c r="DH25" s="715"/>
      <c r="DI25" s="715"/>
      <c r="DJ25" s="715"/>
      <c r="DK25" s="716"/>
      <c r="DL25" s="688">
        <v>3869282</v>
      </c>
      <c r="DM25" s="715"/>
      <c r="DN25" s="715"/>
      <c r="DO25" s="715"/>
      <c r="DP25" s="715"/>
      <c r="DQ25" s="715"/>
      <c r="DR25" s="715"/>
      <c r="DS25" s="715"/>
      <c r="DT25" s="715"/>
      <c r="DU25" s="715"/>
      <c r="DV25" s="716"/>
      <c r="DW25" s="684">
        <v>22.9</v>
      </c>
      <c r="DX25" s="713"/>
      <c r="DY25" s="713"/>
      <c r="DZ25" s="713"/>
      <c r="EA25" s="713"/>
      <c r="EB25" s="713"/>
      <c r="EC25" s="714"/>
    </row>
    <row r="26" spans="2:133" ht="11.25" customHeight="1" x14ac:dyDescent="0.15">
      <c r="B26" s="676" t="s">
        <v>295</v>
      </c>
      <c r="C26" s="677"/>
      <c r="D26" s="677"/>
      <c r="E26" s="677"/>
      <c r="F26" s="677"/>
      <c r="G26" s="677"/>
      <c r="H26" s="677"/>
      <c r="I26" s="677"/>
      <c r="J26" s="677"/>
      <c r="K26" s="677"/>
      <c r="L26" s="677"/>
      <c r="M26" s="677"/>
      <c r="N26" s="677"/>
      <c r="O26" s="677"/>
      <c r="P26" s="677"/>
      <c r="Q26" s="678"/>
      <c r="R26" s="679">
        <v>74428</v>
      </c>
      <c r="S26" s="680"/>
      <c r="T26" s="680"/>
      <c r="U26" s="680"/>
      <c r="V26" s="680"/>
      <c r="W26" s="680"/>
      <c r="X26" s="680"/>
      <c r="Y26" s="681"/>
      <c r="Z26" s="682">
        <v>0.3</v>
      </c>
      <c r="AA26" s="682"/>
      <c r="AB26" s="682"/>
      <c r="AC26" s="682"/>
      <c r="AD26" s="683" t="s">
        <v>130</v>
      </c>
      <c r="AE26" s="683"/>
      <c r="AF26" s="683"/>
      <c r="AG26" s="683"/>
      <c r="AH26" s="683"/>
      <c r="AI26" s="683"/>
      <c r="AJ26" s="683"/>
      <c r="AK26" s="683"/>
      <c r="AL26" s="684" t="s">
        <v>234</v>
      </c>
      <c r="AM26" s="685"/>
      <c r="AN26" s="685"/>
      <c r="AO26" s="686"/>
      <c r="AP26" s="697" t="s">
        <v>296</v>
      </c>
      <c r="AQ26" s="718"/>
      <c r="AR26" s="718"/>
      <c r="AS26" s="718"/>
      <c r="AT26" s="718"/>
      <c r="AU26" s="718"/>
      <c r="AV26" s="718"/>
      <c r="AW26" s="718"/>
      <c r="AX26" s="718"/>
      <c r="AY26" s="718"/>
      <c r="AZ26" s="718"/>
      <c r="BA26" s="718"/>
      <c r="BB26" s="718"/>
      <c r="BC26" s="718"/>
      <c r="BD26" s="718"/>
      <c r="BE26" s="718"/>
      <c r="BF26" s="699"/>
      <c r="BG26" s="679" t="s">
        <v>130</v>
      </c>
      <c r="BH26" s="680"/>
      <c r="BI26" s="680"/>
      <c r="BJ26" s="680"/>
      <c r="BK26" s="680"/>
      <c r="BL26" s="680"/>
      <c r="BM26" s="680"/>
      <c r="BN26" s="681"/>
      <c r="BO26" s="682" t="s">
        <v>234</v>
      </c>
      <c r="BP26" s="682"/>
      <c r="BQ26" s="682"/>
      <c r="BR26" s="682"/>
      <c r="BS26" s="688" t="s">
        <v>130</v>
      </c>
      <c r="BT26" s="680"/>
      <c r="BU26" s="680"/>
      <c r="BV26" s="680"/>
      <c r="BW26" s="680"/>
      <c r="BX26" s="680"/>
      <c r="BY26" s="680"/>
      <c r="BZ26" s="680"/>
      <c r="CA26" s="680"/>
      <c r="CB26" s="689"/>
      <c r="CD26" s="694" t="s">
        <v>297</v>
      </c>
      <c r="CE26" s="695"/>
      <c r="CF26" s="695"/>
      <c r="CG26" s="695"/>
      <c r="CH26" s="695"/>
      <c r="CI26" s="695"/>
      <c r="CJ26" s="695"/>
      <c r="CK26" s="695"/>
      <c r="CL26" s="695"/>
      <c r="CM26" s="695"/>
      <c r="CN26" s="695"/>
      <c r="CO26" s="695"/>
      <c r="CP26" s="695"/>
      <c r="CQ26" s="696"/>
      <c r="CR26" s="679">
        <v>2801675</v>
      </c>
      <c r="CS26" s="680"/>
      <c r="CT26" s="680"/>
      <c r="CU26" s="680"/>
      <c r="CV26" s="680"/>
      <c r="CW26" s="680"/>
      <c r="CX26" s="680"/>
      <c r="CY26" s="681"/>
      <c r="CZ26" s="684">
        <v>11.1</v>
      </c>
      <c r="DA26" s="713"/>
      <c r="DB26" s="713"/>
      <c r="DC26" s="717"/>
      <c r="DD26" s="688">
        <v>2684123</v>
      </c>
      <c r="DE26" s="680"/>
      <c r="DF26" s="680"/>
      <c r="DG26" s="680"/>
      <c r="DH26" s="680"/>
      <c r="DI26" s="680"/>
      <c r="DJ26" s="680"/>
      <c r="DK26" s="681"/>
      <c r="DL26" s="688" t="s">
        <v>234</v>
      </c>
      <c r="DM26" s="680"/>
      <c r="DN26" s="680"/>
      <c r="DO26" s="680"/>
      <c r="DP26" s="680"/>
      <c r="DQ26" s="680"/>
      <c r="DR26" s="680"/>
      <c r="DS26" s="680"/>
      <c r="DT26" s="680"/>
      <c r="DU26" s="680"/>
      <c r="DV26" s="681"/>
      <c r="DW26" s="684" t="s">
        <v>130</v>
      </c>
      <c r="DX26" s="713"/>
      <c r="DY26" s="713"/>
      <c r="DZ26" s="713"/>
      <c r="EA26" s="713"/>
      <c r="EB26" s="713"/>
      <c r="EC26" s="714"/>
    </row>
    <row r="27" spans="2:133" ht="11.25" customHeight="1" x14ac:dyDescent="0.15">
      <c r="B27" s="676" t="s">
        <v>298</v>
      </c>
      <c r="C27" s="677"/>
      <c r="D27" s="677"/>
      <c r="E27" s="677"/>
      <c r="F27" s="677"/>
      <c r="G27" s="677"/>
      <c r="H27" s="677"/>
      <c r="I27" s="677"/>
      <c r="J27" s="677"/>
      <c r="K27" s="677"/>
      <c r="L27" s="677"/>
      <c r="M27" s="677"/>
      <c r="N27" s="677"/>
      <c r="O27" s="677"/>
      <c r="P27" s="677"/>
      <c r="Q27" s="678"/>
      <c r="R27" s="679">
        <v>2109987</v>
      </c>
      <c r="S27" s="680"/>
      <c r="T27" s="680"/>
      <c r="U27" s="680"/>
      <c r="V27" s="680"/>
      <c r="W27" s="680"/>
      <c r="X27" s="680"/>
      <c r="Y27" s="681"/>
      <c r="Z27" s="682">
        <v>8.1999999999999993</v>
      </c>
      <c r="AA27" s="682"/>
      <c r="AB27" s="682"/>
      <c r="AC27" s="682"/>
      <c r="AD27" s="683" t="s">
        <v>130</v>
      </c>
      <c r="AE27" s="683"/>
      <c r="AF27" s="683"/>
      <c r="AG27" s="683"/>
      <c r="AH27" s="683"/>
      <c r="AI27" s="683"/>
      <c r="AJ27" s="683"/>
      <c r="AK27" s="683"/>
      <c r="AL27" s="684" t="s">
        <v>234</v>
      </c>
      <c r="AM27" s="685"/>
      <c r="AN27" s="685"/>
      <c r="AO27" s="686"/>
      <c r="AP27" s="676" t="s">
        <v>299</v>
      </c>
      <c r="AQ27" s="677"/>
      <c r="AR27" s="677"/>
      <c r="AS27" s="677"/>
      <c r="AT27" s="677"/>
      <c r="AU27" s="677"/>
      <c r="AV27" s="677"/>
      <c r="AW27" s="677"/>
      <c r="AX27" s="677"/>
      <c r="AY27" s="677"/>
      <c r="AZ27" s="677"/>
      <c r="BA27" s="677"/>
      <c r="BB27" s="677"/>
      <c r="BC27" s="677"/>
      <c r="BD27" s="677"/>
      <c r="BE27" s="677"/>
      <c r="BF27" s="678"/>
      <c r="BG27" s="679">
        <v>5951790</v>
      </c>
      <c r="BH27" s="680"/>
      <c r="BI27" s="680"/>
      <c r="BJ27" s="680"/>
      <c r="BK27" s="680"/>
      <c r="BL27" s="680"/>
      <c r="BM27" s="680"/>
      <c r="BN27" s="681"/>
      <c r="BO27" s="682">
        <v>100</v>
      </c>
      <c r="BP27" s="682"/>
      <c r="BQ27" s="682"/>
      <c r="BR27" s="682"/>
      <c r="BS27" s="688" t="s">
        <v>234</v>
      </c>
      <c r="BT27" s="680"/>
      <c r="BU27" s="680"/>
      <c r="BV27" s="680"/>
      <c r="BW27" s="680"/>
      <c r="BX27" s="680"/>
      <c r="BY27" s="680"/>
      <c r="BZ27" s="680"/>
      <c r="CA27" s="680"/>
      <c r="CB27" s="689"/>
      <c r="CD27" s="694" t="s">
        <v>300</v>
      </c>
      <c r="CE27" s="695"/>
      <c r="CF27" s="695"/>
      <c r="CG27" s="695"/>
      <c r="CH27" s="695"/>
      <c r="CI27" s="695"/>
      <c r="CJ27" s="695"/>
      <c r="CK27" s="695"/>
      <c r="CL27" s="695"/>
      <c r="CM27" s="695"/>
      <c r="CN27" s="695"/>
      <c r="CO27" s="695"/>
      <c r="CP27" s="695"/>
      <c r="CQ27" s="696"/>
      <c r="CR27" s="679">
        <v>3551815</v>
      </c>
      <c r="CS27" s="715"/>
      <c r="CT27" s="715"/>
      <c r="CU27" s="715"/>
      <c r="CV27" s="715"/>
      <c r="CW27" s="715"/>
      <c r="CX27" s="715"/>
      <c r="CY27" s="716"/>
      <c r="CZ27" s="684">
        <v>14.1</v>
      </c>
      <c r="DA27" s="713"/>
      <c r="DB27" s="713"/>
      <c r="DC27" s="717"/>
      <c r="DD27" s="688">
        <v>1158284</v>
      </c>
      <c r="DE27" s="715"/>
      <c r="DF27" s="715"/>
      <c r="DG27" s="715"/>
      <c r="DH27" s="715"/>
      <c r="DI27" s="715"/>
      <c r="DJ27" s="715"/>
      <c r="DK27" s="716"/>
      <c r="DL27" s="688">
        <v>1158284</v>
      </c>
      <c r="DM27" s="715"/>
      <c r="DN27" s="715"/>
      <c r="DO27" s="715"/>
      <c r="DP27" s="715"/>
      <c r="DQ27" s="715"/>
      <c r="DR27" s="715"/>
      <c r="DS27" s="715"/>
      <c r="DT27" s="715"/>
      <c r="DU27" s="715"/>
      <c r="DV27" s="716"/>
      <c r="DW27" s="684">
        <v>6.8</v>
      </c>
      <c r="DX27" s="713"/>
      <c r="DY27" s="713"/>
      <c r="DZ27" s="713"/>
      <c r="EA27" s="713"/>
      <c r="EB27" s="713"/>
      <c r="EC27" s="714"/>
    </row>
    <row r="28" spans="2:133" ht="11.25" customHeight="1" x14ac:dyDescent="0.15">
      <c r="B28" s="721" t="s">
        <v>301</v>
      </c>
      <c r="C28" s="722"/>
      <c r="D28" s="722"/>
      <c r="E28" s="722"/>
      <c r="F28" s="722"/>
      <c r="G28" s="722"/>
      <c r="H28" s="722"/>
      <c r="I28" s="722"/>
      <c r="J28" s="722"/>
      <c r="K28" s="722"/>
      <c r="L28" s="722"/>
      <c r="M28" s="722"/>
      <c r="N28" s="722"/>
      <c r="O28" s="722"/>
      <c r="P28" s="722"/>
      <c r="Q28" s="723"/>
      <c r="R28" s="679" t="s">
        <v>130</v>
      </c>
      <c r="S28" s="680"/>
      <c r="T28" s="680"/>
      <c r="U28" s="680"/>
      <c r="V28" s="680"/>
      <c r="W28" s="680"/>
      <c r="X28" s="680"/>
      <c r="Y28" s="681"/>
      <c r="Z28" s="682" t="s">
        <v>130</v>
      </c>
      <c r="AA28" s="682"/>
      <c r="AB28" s="682"/>
      <c r="AC28" s="682"/>
      <c r="AD28" s="683" t="s">
        <v>130</v>
      </c>
      <c r="AE28" s="683"/>
      <c r="AF28" s="683"/>
      <c r="AG28" s="683"/>
      <c r="AH28" s="683"/>
      <c r="AI28" s="683"/>
      <c r="AJ28" s="683"/>
      <c r="AK28" s="683"/>
      <c r="AL28" s="684" t="s">
        <v>234</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302</v>
      </c>
      <c r="CE28" s="695"/>
      <c r="CF28" s="695"/>
      <c r="CG28" s="695"/>
      <c r="CH28" s="695"/>
      <c r="CI28" s="695"/>
      <c r="CJ28" s="695"/>
      <c r="CK28" s="695"/>
      <c r="CL28" s="695"/>
      <c r="CM28" s="695"/>
      <c r="CN28" s="695"/>
      <c r="CO28" s="695"/>
      <c r="CP28" s="695"/>
      <c r="CQ28" s="696"/>
      <c r="CR28" s="679">
        <v>4618864</v>
      </c>
      <c r="CS28" s="680"/>
      <c r="CT28" s="680"/>
      <c r="CU28" s="680"/>
      <c r="CV28" s="680"/>
      <c r="CW28" s="680"/>
      <c r="CX28" s="680"/>
      <c r="CY28" s="681"/>
      <c r="CZ28" s="684">
        <v>18.399999999999999</v>
      </c>
      <c r="DA28" s="713"/>
      <c r="DB28" s="713"/>
      <c r="DC28" s="717"/>
      <c r="DD28" s="688">
        <v>4597956</v>
      </c>
      <c r="DE28" s="680"/>
      <c r="DF28" s="680"/>
      <c r="DG28" s="680"/>
      <c r="DH28" s="680"/>
      <c r="DI28" s="680"/>
      <c r="DJ28" s="680"/>
      <c r="DK28" s="681"/>
      <c r="DL28" s="688">
        <v>4597956</v>
      </c>
      <c r="DM28" s="680"/>
      <c r="DN28" s="680"/>
      <c r="DO28" s="680"/>
      <c r="DP28" s="680"/>
      <c r="DQ28" s="680"/>
      <c r="DR28" s="680"/>
      <c r="DS28" s="680"/>
      <c r="DT28" s="680"/>
      <c r="DU28" s="680"/>
      <c r="DV28" s="681"/>
      <c r="DW28" s="684">
        <v>27.2</v>
      </c>
      <c r="DX28" s="713"/>
      <c r="DY28" s="713"/>
      <c r="DZ28" s="713"/>
      <c r="EA28" s="713"/>
      <c r="EB28" s="713"/>
      <c r="EC28" s="714"/>
    </row>
    <row r="29" spans="2:133" ht="11.25" customHeight="1" x14ac:dyDescent="0.15">
      <c r="B29" s="676" t="s">
        <v>303</v>
      </c>
      <c r="C29" s="677"/>
      <c r="D29" s="677"/>
      <c r="E29" s="677"/>
      <c r="F29" s="677"/>
      <c r="G29" s="677"/>
      <c r="H29" s="677"/>
      <c r="I29" s="677"/>
      <c r="J29" s="677"/>
      <c r="K29" s="677"/>
      <c r="L29" s="677"/>
      <c r="M29" s="677"/>
      <c r="N29" s="677"/>
      <c r="O29" s="677"/>
      <c r="P29" s="677"/>
      <c r="Q29" s="678"/>
      <c r="R29" s="679">
        <v>1151522</v>
      </c>
      <c r="S29" s="680"/>
      <c r="T29" s="680"/>
      <c r="U29" s="680"/>
      <c r="V29" s="680"/>
      <c r="W29" s="680"/>
      <c r="X29" s="680"/>
      <c r="Y29" s="681"/>
      <c r="Z29" s="682">
        <v>4.5</v>
      </c>
      <c r="AA29" s="682"/>
      <c r="AB29" s="682"/>
      <c r="AC29" s="682"/>
      <c r="AD29" s="683" t="s">
        <v>130</v>
      </c>
      <c r="AE29" s="683"/>
      <c r="AF29" s="683"/>
      <c r="AG29" s="683"/>
      <c r="AH29" s="683"/>
      <c r="AI29" s="683"/>
      <c r="AJ29" s="683"/>
      <c r="AK29" s="683"/>
      <c r="AL29" s="684" t="s">
        <v>130</v>
      </c>
      <c r="AM29" s="685"/>
      <c r="AN29" s="685"/>
      <c r="AO29" s="686"/>
      <c r="AP29" s="658" t="s">
        <v>222</v>
      </c>
      <c r="AQ29" s="659"/>
      <c r="AR29" s="659"/>
      <c r="AS29" s="659"/>
      <c r="AT29" s="659"/>
      <c r="AU29" s="659"/>
      <c r="AV29" s="659"/>
      <c r="AW29" s="659"/>
      <c r="AX29" s="659"/>
      <c r="AY29" s="659"/>
      <c r="AZ29" s="659"/>
      <c r="BA29" s="659"/>
      <c r="BB29" s="659"/>
      <c r="BC29" s="659"/>
      <c r="BD29" s="659"/>
      <c r="BE29" s="659"/>
      <c r="BF29" s="660"/>
      <c r="BG29" s="658" t="s">
        <v>304</v>
      </c>
      <c r="BH29" s="719"/>
      <c r="BI29" s="719"/>
      <c r="BJ29" s="719"/>
      <c r="BK29" s="719"/>
      <c r="BL29" s="719"/>
      <c r="BM29" s="719"/>
      <c r="BN29" s="719"/>
      <c r="BO29" s="719"/>
      <c r="BP29" s="719"/>
      <c r="BQ29" s="720"/>
      <c r="BR29" s="658" t="s">
        <v>305</v>
      </c>
      <c r="BS29" s="719"/>
      <c r="BT29" s="719"/>
      <c r="BU29" s="719"/>
      <c r="BV29" s="719"/>
      <c r="BW29" s="719"/>
      <c r="BX29" s="719"/>
      <c r="BY29" s="719"/>
      <c r="BZ29" s="719"/>
      <c r="CA29" s="719"/>
      <c r="CB29" s="720"/>
      <c r="CD29" s="742" t="s">
        <v>306</v>
      </c>
      <c r="CE29" s="743"/>
      <c r="CF29" s="694" t="s">
        <v>68</v>
      </c>
      <c r="CG29" s="695"/>
      <c r="CH29" s="695"/>
      <c r="CI29" s="695"/>
      <c r="CJ29" s="695"/>
      <c r="CK29" s="695"/>
      <c r="CL29" s="695"/>
      <c r="CM29" s="695"/>
      <c r="CN29" s="695"/>
      <c r="CO29" s="695"/>
      <c r="CP29" s="695"/>
      <c r="CQ29" s="696"/>
      <c r="CR29" s="679">
        <v>4618811</v>
      </c>
      <c r="CS29" s="715"/>
      <c r="CT29" s="715"/>
      <c r="CU29" s="715"/>
      <c r="CV29" s="715"/>
      <c r="CW29" s="715"/>
      <c r="CX29" s="715"/>
      <c r="CY29" s="716"/>
      <c r="CZ29" s="684">
        <v>18.399999999999999</v>
      </c>
      <c r="DA29" s="713"/>
      <c r="DB29" s="713"/>
      <c r="DC29" s="717"/>
      <c r="DD29" s="688">
        <v>4597903</v>
      </c>
      <c r="DE29" s="715"/>
      <c r="DF29" s="715"/>
      <c r="DG29" s="715"/>
      <c r="DH29" s="715"/>
      <c r="DI29" s="715"/>
      <c r="DJ29" s="715"/>
      <c r="DK29" s="716"/>
      <c r="DL29" s="688">
        <v>4597903</v>
      </c>
      <c r="DM29" s="715"/>
      <c r="DN29" s="715"/>
      <c r="DO29" s="715"/>
      <c r="DP29" s="715"/>
      <c r="DQ29" s="715"/>
      <c r="DR29" s="715"/>
      <c r="DS29" s="715"/>
      <c r="DT29" s="715"/>
      <c r="DU29" s="715"/>
      <c r="DV29" s="716"/>
      <c r="DW29" s="684">
        <v>27.2</v>
      </c>
      <c r="DX29" s="713"/>
      <c r="DY29" s="713"/>
      <c r="DZ29" s="713"/>
      <c r="EA29" s="713"/>
      <c r="EB29" s="713"/>
      <c r="EC29" s="714"/>
    </row>
    <row r="30" spans="2:133" ht="11.25" customHeight="1" x14ac:dyDescent="0.15">
      <c r="B30" s="676" t="s">
        <v>307</v>
      </c>
      <c r="C30" s="677"/>
      <c r="D30" s="677"/>
      <c r="E30" s="677"/>
      <c r="F30" s="677"/>
      <c r="G30" s="677"/>
      <c r="H30" s="677"/>
      <c r="I30" s="677"/>
      <c r="J30" s="677"/>
      <c r="K30" s="677"/>
      <c r="L30" s="677"/>
      <c r="M30" s="677"/>
      <c r="N30" s="677"/>
      <c r="O30" s="677"/>
      <c r="P30" s="677"/>
      <c r="Q30" s="678"/>
      <c r="R30" s="679">
        <v>25113</v>
      </c>
      <c r="S30" s="680"/>
      <c r="T30" s="680"/>
      <c r="U30" s="680"/>
      <c r="V30" s="680"/>
      <c r="W30" s="680"/>
      <c r="X30" s="680"/>
      <c r="Y30" s="681"/>
      <c r="Z30" s="682">
        <v>0.1</v>
      </c>
      <c r="AA30" s="682"/>
      <c r="AB30" s="682"/>
      <c r="AC30" s="682"/>
      <c r="AD30" s="683">
        <v>9308</v>
      </c>
      <c r="AE30" s="683"/>
      <c r="AF30" s="683"/>
      <c r="AG30" s="683"/>
      <c r="AH30" s="683"/>
      <c r="AI30" s="683"/>
      <c r="AJ30" s="683"/>
      <c r="AK30" s="683"/>
      <c r="AL30" s="684">
        <v>0.1</v>
      </c>
      <c r="AM30" s="685"/>
      <c r="AN30" s="685"/>
      <c r="AO30" s="686"/>
      <c r="AP30" s="727" t="s">
        <v>308</v>
      </c>
      <c r="AQ30" s="728"/>
      <c r="AR30" s="728"/>
      <c r="AS30" s="728"/>
      <c r="AT30" s="733" t="s">
        <v>309</v>
      </c>
      <c r="AU30" s="230"/>
      <c r="AV30" s="230"/>
      <c r="AW30" s="230"/>
      <c r="AX30" s="665" t="s">
        <v>189</v>
      </c>
      <c r="AY30" s="666"/>
      <c r="AZ30" s="666"/>
      <c r="BA30" s="666"/>
      <c r="BB30" s="666"/>
      <c r="BC30" s="666"/>
      <c r="BD30" s="666"/>
      <c r="BE30" s="666"/>
      <c r="BF30" s="667"/>
      <c r="BG30" s="739">
        <v>98.4</v>
      </c>
      <c r="BH30" s="740"/>
      <c r="BI30" s="740"/>
      <c r="BJ30" s="740"/>
      <c r="BK30" s="740"/>
      <c r="BL30" s="740"/>
      <c r="BM30" s="674">
        <v>91.1</v>
      </c>
      <c r="BN30" s="740"/>
      <c r="BO30" s="740"/>
      <c r="BP30" s="740"/>
      <c r="BQ30" s="741"/>
      <c r="BR30" s="739">
        <v>98.2</v>
      </c>
      <c r="BS30" s="740"/>
      <c r="BT30" s="740"/>
      <c r="BU30" s="740"/>
      <c r="BV30" s="740"/>
      <c r="BW30" s="740"/>
      <c r="BX30" s="674">
        <v>89.5</v>
      </c>
      <c r="BY30" s="740"/>
      <c r="BZ30" s="740"/>
      <c r="CA30" s="740"/>
      <c r="CB30" s="741"/>
      <c r="CD30" s="744"/>
      <c r="CE30" s="745"/>
      <c r="CF30" s="694" t="s">
        <v>310</v>
      </c>
      <c r="CG30" s="695"/>
      <c r="CH30" s="695"/>
      <c r="CI30" s="695"/>
      <c r="CJ30" s="695"/>
      <c r="CK30" s="695"/>
      <c r="CL30" s="695"/>
      <c r="CM30" s="695"/>
      <c r="CN30" s="695"/>
      <c r="CO30" s="695"/>
      <c r="CP30" s="695"/>
      <c r="CQ30" s="696"/>
      <c r="CR30" s="679">
        <v>4401979</v>
      </c>
      <c r="CS30" s="680"/>
      <c r="CT30" s="680"/>
      <c r="CU30" s="680"/>
      <c r="CV30" s="680"/>
      <c r="CW30" s="680"/>
      <c r="CX30" s="680"/>
      <c r="CY30" s="681"/>
      <c r="CZ30" s="684">
        <v>17.5</v>
      </c>
      <c r="DA30" s="713"/>
      <c r="DB30" s="713"/>
      <c r="DC30" s="717"/>
      <c r="DD30" s="688">
        <v>4382940</v>
      </c>
      <c r="DE30" s="680"/>
      <c r="DF30" s="680"/>
      <c r="DG30" s="680"/>
      <c r="DH30" s="680"/>
      <c r="DI30" s="680"/>
      <c r="DJ30" s="680"/>
      <c r="DK30" s="681"/>
      <c r="DL30" s="688">
        <v>4382940</v>
      </c>
      <c r="DM30" s="680"/>
      <c r="DN30" s="680"/>
      <c r="DO30" s="680"/>
      <c r="DP30" s="680"/>
      <c r="DQ30" s="680"/>
      <c r="DR30" s="680"/>
      <c r="DS30" s="680"/>
      <c r="DT30" s="680"/>
      <c r="DU30" s="680"/>
      <c r="DV30" s="681"/>
      <c r="DW30" s="684">
        <v>25.9</v>
      </c>
      <c r="DX30" s="713"/>
      <c r="DY30" s="713"/>
      <c r="DZ30" s="713"/>
      <c r="EA30" s="713"/>
      <c r="EB30" s="713"/>
      <c r="EC30" s="714"/>
    </row>
    <row r="31" spans="2:133" ht="11.25" customHeight="1" x14ac:dyDescent="0.15">
      <c r="B31" s="676" t="s">
        <v>311</v>
      </c>
      <c r="C31" s="677"/>
      <c r="D31" s="677"/>
      <c r="E31" s="677"/>
      <c r="F31" s="677"/>
      <c r="G31" s="677"/>
      <c r="H31" s="677"/>
      <c r="I31" s="677"/>
      <c r="J31" s="677"/>
      <c r="K31" s="677"/>
      <c r="L31" s="677"/>
      <c r="M31" s="677"/>
      <c r="N31" s="677"/>
      <c r="O31" s="677"/>
      <c r="P31" s="677"/>
      <c r="Q31" s="678"/>
      <c r="R31" s="679">
        <v>125123</v>
      </c>
      <c r="S31" s="680"/>
      <c r="T31" s="680"/>
      <c r="U31" s="680"/>
      <c r="V31" s="680"/>
      <c r="W31" s="680"/>
      <c r="X31" s="680"/>
      <c r="Y31" s="681"/>
      <c r="Z31" s="682">
        <v>0.5</v>
      </c>
      <c r="AA31" s="682"/>
      <c r="AB31" s="682"/>
      <c r="AC31" s="682"/>
      <c r="AD31" s="683" t="s">
        <v>130</v>
      </c>
      <c r="AE31" s="683"/>
      <c r="AF31" s="683"/>
      <c r="AG31" s="683"/>
      <c r="AH31" s="683"/>
      <c r="AI31" s="683"/>
      <c r="AJ31" s="683"/>
      <c r="AK31" s="683"/>
      <c r="AL31" s="684" t="s">
        <v>130</v>
      </c>
      <c r="AM31" s="685"/>
      <c r="AN31" s="685"/>
      <c r="AO31" s="686"/>
      <c r="AP31" s="729"/>
      <c r="AQ31" s="730"/>
      <c r="AR31" s="730"/>
      <c r="AS31" s="730"/>
      <c r="AT31" s="734"/>
      <c r="AU31" s="229" t="s">
        <v>312</v>
      </c>
      <c r="AV31" s="229"/>
      <c r="AW31" s="229"/>
      <c r="AX31" s="676" t="s">
        <v>313</v>
      </c>
      <c r="AY31" s="677"/>
      <c r="AZ31" s="677"/>
      <c r="BA31" s="677"/>
      <c r="BB31" s="677"/>
      <c r="BC31" s="677"/>
      <c r="BD31" s="677"/>
      <c r="BE31" s="677"/>
      <c r="BF31" s="678"/>
      <c r="BG31" s="736">
        <v>98.7</v>
      </c>
      <c r="BH31" s="715"/>
      <c r="BI31" s="715"/>
      <c r="BJ31" s="715"/>
      <c r="BK31" s="715"/>
      <c r="BL31" s="715"/>
      <c r="BM31" s="685">
        <v>95.9</v>
      </c>
      <c r="BN31" s="737"/>
      <c r="BO31" s="737"/>
      <c r="BP31" s="737"/>
      <c r="BQ31" s="738"/>
      <c r="BR31" s="736">
        <v>98.5</v>
      </c>
      <c r="BS31" s="715"/>
      <c r="BT31" s="715"/>
      <c r="BU31" s="715"/>
      <c r="BV31" s="715"/>
      <c r="BW31" s="715"/>
      <c r="BX31" s="685">
        <v>95.2</v>
      </c>
      <c r="BY31" s="737"/>
      <c r="BZ31" s="737"/>
      <c r="CA31" s="737"/>
      <c r="CB31" s="738"/>
      <c r="CD31" s="744"/>
      <c r="CE31" s="745"/>
      <c r="CF31" s="694" t="s">
        <v>314</v>
      </c>
      <c r="CG31" s="695"/>
      <c r="CH31" s="695"/>
      <c r="CI31" s="695"/>
      <c r="CJ31" s="695"/>
      <c r="CK31" s="695"/>
      <c r="CL31" s="695"/>
      <c r="CM31" s="695"/>
      <c r="CN31" s="695"/>
      <c r="CO31" s="695"/>
      <c r="CP31" s="695"/>
      <c r="CQ31" s="696"/>
      <c r="CR31" s="679">
        <v>216832</v>
      </c>
      <c r="CS31" s="715"/>
      <c r="CT31" s="715"/>
      <c r="CU31" s="715"/>
      <c r="CV31" s="715"/>
      <c r="CW31" s="715"/>
      <c r="CX31" s="715"/>
      <c r="CY31" s="716"/>
      <c r="CZ31" s="684">
        <v>0.9</v>
      </c>
      <c r="DA31" s="713"/>
      <c r="DB31" s="713"/>
      <c r="DC31" s="717"/>
      <c r="DD31" s="688">
        <v>214963</v>
      </c>
      <c r="DE31" s="715"/>
      <c r="DF31" s="715"/>
      <c r="DG31" s="715"/>
      <c r="DH31" s="715"/>
      <c r="DI31" s="715"/>
      <c r="DJ31" s="715"/>
      <c r="DK31" s="716"/>
      <c r="DL31" s="688">
        <v>214963</v>
      </c>
      <c r="DM31" s="715"/>
      <c r="DN31" s="715"/>
      <c r="DO31" s="715"/>
      <c r="DP31" s="715"/>
      <c r="DQ31" s="715"/>
      <c r="DR31" s="715"/>
      <c r="DS31" s="715"/>
      <c r="DT31" s="715"/>
      <c r="DU31" s="715"/>
      <c r="DV31" s="716"/>
      <c r="DW31" s="684">
        <v>1.3</v>
      </c>
      <c r="DX31" s="713"/>
      <c r="DY31" s="713"/>
      <c r="DZ31" s="713"/>
      <c r="EA31" s="713"/>
      <c r="EB31" s="713"/>
      <c r="EC31" s="714"/>
    </row>
    <row r="32" spans="2:133" ht="11.25" customHeight="1" x14ac:dyDescent="0.15">
      <c r="B32" s="676" t="s">
        <v>315</v>
      </c>
      <c r="C32" s="677"/>
      <c r="D32" s="677"/>
      <c r="E32" s="677"/>
      <c r="F32" s="677"/>
      <c r="G32" s="677"/>
      <c r="H32" s="677"/>
      <c r="I32" s="677"/>
      <c r="J32" s="677"/>
      <c r="K32" s="677"/>
      <c r="L32" s="677"/>
      <c r="M32" s="677"/>
      <c r="N32" s="677"/>
      <c r="O32" s="677"/>
      <c r="P32" s="677"/>
      <c r="Q32" s="678"/>
      <c r="R32" s="679">
        <v>1829586</v>
      </c>
      <c r="S32" s="680"/>
      <c r="T32" s="680"/>
      <c r="U32" s="680"/>
      <c r="V32" s="680"/>
      <c r="W32" s="680"/>
      <c r="X32" s="680"/>
      <c r="Y32" s="681"/>
      <c r="Z32" s="682">
        <v>7.1</v>
      </c>
      <c r="AA32" s="682"/>
      <c r="AB32" s="682"/>
      <c r="AC32" s="682"/>
      <c r="AD32" s="683" t="s">
        <v>234</v>
      </c>
      <c r="AE32" s="683"/>
      <c r="AF32" s="683"/>
      <c r="AG32" s="683"/>
      <c r="AH32" s="683"/>
      <c r="AI32" s="683"/>
      <c r="AJ32" s="683"/>
      <c r="AK32" s="683"/>
      <c r="AL32" s="684" t="s">
        <v>234</v>
      </c>
      <c r="AM32" s="685"/>
      <c r="AN32" s="685"/>
      <c r="AO32" s="686"/>
      <c r="AP32" s="731"/>
      <c r="AQ32" s="732"/>
      <c r="AR32" s="732"/>
      <c r="AS32" s="732"/>
      <c r="AT32" s="735"/>
      <c r="AU32" s="231"/>
      <c r="AV32" s="231"/>
      <c r="AW32" s="231"/>
      <c r="AX32" s="724" t="s">
        <v>316</v>
      </c>
      <c r="AY32" s="725"/>
      <c r="AZ32" s="725"/>
      <c r="BA32" s="725"/>
      <c r="BB32" s="725"/>
      <c r="BC32" s="725"/>
      <c r="BD32" s="725"/>
      <c r="BE32" s="725"/>
      <c r="BF32" s="726"/>
      <c r="BG32" s="748">
        <v>98</v>
      </c>
      <c r="BH32" s="749"/>
      <c r="BI32" s="749"/>
      <c r="BJ32" s="749"/>
      <c r="BK32" s="749"/>
      <c r="BL32" s="749"/>
      <c r="BM32" s="750">
        <v>87.1</v>
      </c>
      <c r="BN32" s="749"/>
      <c r="BO32" s="749"/>
      <c r="BP32" s="749"/>
      <c r="BQ32" s="751"/>
      <c r="BR32" s="748">
        <v>97.8</v>
      </c>
      <c r="BS32" s="749"/>
      <c r="BT32" s="749"/>
      <c r="BU32" s="749"/>
      <c r="BV32" s="749"/>
      <c r="BW32" s="749"/>
      <c r="BX32" s="750">
        <v>84.8</v>
      </c>
      <c r="BY32" s="749"/>
      <c r="BZ32" s="749"/>
      <c r="CA32" s="749"/>
      <c r="CB32" s="751"/>
      <c r="CD32" s="746"/>
      <c r="CE32" s="747"/>
      <c r="CF32" s="694" t="s">
        <v>317</v>
      </c>
      <c r="CG32" s="695"/>
      <c r="CH32" s="695"/>
      <c r="CI32" s="695"/>
      <c r="CJ32" s="695"/>
      <c r="CK32" s="695"/>
      <c r="CL32" s="695"/>
      <c r="CM32" s="695"/>
      <c r="CN32" s="695"/>
      <c r="CO32" s="695"/>
      <c r="CP32" s="695"/>
      <c r="CQ32" s="696"/>
      <c r="CR32" s="679">
        <v>53</v>
      </c>
      <c r="CS32" s="680"/>
      <c r="CT32" s="680"/>
      <c r="CU32" s="680"/>
      <c r="CV32" s="680"/>
      <c r="CW32" s="680"/>
      <c r="CX32" s="680"/>
      <c r="CY32" s="681"/>
      <c r="CZ32" s="684">
        <v>0</v>
      </c>
      <c r="DA32" s="713"/>
      <c r="DB32" s="713"/>
      <c r="DC32" s="717"/>
      <c r="DD32" s="688">
        <v>53</v>
      </c>
      <c r="DE32" s="680"/>
      <c r="DF32" s="680"/>
      <c r="DG32" s="680"/>
      <c r="DH32" s="680"/>
      <c r="DI32" s="680"/>
      <c r="DJ32" s="680"/>
      <c r="DK32" s="681"/>
      <c r="DL32" s="688">
        <v>53</v>
      </c>
      <c r="DM32" s="680"/>
      <c r="DN32" s="680"/>
      <c r="DO32" s="680"/>
      <c r="DP32" s="680"/>
      <c r="DQ32" s="680"/>
      <c r="DR32" s="680"/>
      <c r="DS32" s="680"/>
      <c r="DT32" s="680"/>
      <c r="DU32" s="680"/>
      <c r="DV32" s="681"/>
      <c r="DW32" s="684">
        <v>0</v>
      </c>
      <c r="DX32" s="713"/>
      <c r="DY32" s="713"/>
      <c r="DZ32" s="713"/>
      <c r="EA32" s="713"/>
      <c r="EB32" s="713"/>
      <c r="EC32" s="714"/>
    </row>
    <row r="33" spans="2:133" ht="11.25" customHeight="1" x14ac:dyDescent="0.15">
      <c r="B33" s="676" t="s">
        <v>318</v>
      </c>
      <c r="C33" s="677"/>
      <c r="D33" s="677"/>
      <c r="E33" s="677"/>
      <c r="F33" s="677"/>
      <c r="G33" s="677"/>
      <c r="H33" s="677"/>
      <c r="I33" s="677"/>
      <c r="J33" s="677"/>
      <c r="K33" s="677"/>
      <c r="L33" s="677"/>
      <c r="M33" s="677"/>
      <c r="N33" s="677"/>
      <c r="O33" s="677"/>
      <c r="P33" s="677"/>
      <c r="Q33" s="678"/>
      <c r="R33" s="679">
        <v>617496</v>
      </c>
      <c r="S33" s="680"/>
      <c r="T33" s="680"/>
      <c r="U33" s="680"/>
      <c r="V33" s="680"/>
      <c r="W33" s="680"/>
      <c r="X33" s="680"/>
      <c r="Y33" s="681"/>
      <c r="Z33" s="682">
        <v>2.4</v>
      </c>
      <c r="AA33" s="682"/>
      <c r="AB33" s="682"/>
      <c r="AC33" s="682"/>
      <c r="AD33" s="683" t="s">
        <v>130</v>
      </c>
      <c r="AE33" s="683"/>
      <c r="AF33" s="683"/>
      <c r="AG33" s="683"/>
      <c r="AH33" s="683"/>
      <c r="AI33" s="683"/>
      <c r="AJ33" s="683"/>
      <c r="AK33" s="683"/>
      <c r="AL33" s="684" t="s">
        <v>130</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319</v>
      </c>
      <c r="CE33" s="695"/>
      <c r="CF33" s="695"/>
      <c r="CG33" s="695"/>
      <c r="CH33" s="695"/>
      <c r="CI33" s="695"/>
      <c r="CJ33" s="695"/>
      <c r="CK33" s="695"/>
      <c r="CL33" s="695"/>
      <c r="CM33" s="695"/>
      <c r="CN33" s="695"/>
      <c r="CO33" s="695"/>
      <c r="CP33" s="695"/>
      <c r="CQ33" s="696"/>
      <c r="CR33" s="679">
        <v>11147062</v>
      </c>
      <c r="CS33" s="715"/>
      <c r="CT33" s="715"/>
      <c r="CU33" s="715"/>
      <c r="CV33" s="715"/>
      <c r="CW33" s="715"/>
      <c r="CX33" s="715"/>
      <c r="CY33" s="716"/>
      <c r="CZ33" s="684">
        <v>44.3</v>
      </c>
      <c r="DA33" s="713"/>
      <c r="DB33" s="713"/>
      <c r="DC33" s="717"/>
      <c r="DD33" s="688">
        <v>8998881</v>
      </c>
      <c r="DE33" s="715"/>
      <c r="DF33" s="715"/>
      <c r="DG33" s="715"/>
      <c r="DH33" s="715"/>
      <c r="DI33" s="715"/>
      <c r="DJ33" s="715"/>
      <c r="DK33" s="716"/>
      <c r="DL33" s="688">
        <v>7200583</v>
      </c>
      <c r="DM33" s="715"/>
      <c r="DN33" s="715"/>
      <c r="DO33" s="715"/>
      <c r="DP33" s="715"/>
      <c r="DQ33" s="715"/>
      <c r="DR33" s="715"/>
      <c r="DS33" s="715"/>
      <c r="DT33" s="715"/>
      <c r="DU33" s="715"/>
      <c r="DV33" s="716"/>
      <c r="DW33" s="684">
        <v>42.5</v>
      </c>
      <c r="DX33" s="713"/>
      <c r="DY33" s="713"/>
      <c r="DZ33" s="713"/>
      <c r="EA33" s="713"/>
      <c r="EB33" s="713"/>
      <c r="EC33" s="714"/>
    </row>
    <row r="34" spans="2:133" ht="11.25" customHeight="1" x14ac:dyDescent="0.15">
      <c r="B34" s="676" t="s">
        <v>320</v>
      </c>
      <c r="C34" s="677"/>
      <c r="D34" s="677"/>
      <c r="E34" s="677"/>
      <c r="F34" s="677"/>
      <c r="G34" s="677"/>
      <c r="H34" s="677"/>
      <c r="I34" s="677"/>
      <c r="J34" s="677"/>
      <c r="K34" s="677"/>
      <c r="L34" s="677"/>
      <c r="M34" s="677"/>
      <c r="N34" s="677"/>
      <c r="O34" s="677"/>
      <c r="P34" s="677"/>
      <c r="Q34" s="678"/>
      <c r="R34" s="679">
        <v>494608</v>
      </c>
      <c r="S34" s="680"/>
      <c r="T34" s="680"/>
      <c r="U34" s="680"/>
      <c r="V34" s="680"/>
      <c r="W34" s="680"/>
      <c r="X34" s="680"/>
      <c r="Y34" s="681"/>
      <c r="Z34" s="682">
        <v>1.9</v>
      </c>
      <c r="AA34" s="682"/>
      <c r="AB34" s="682"/>
      <c r="AC34" s="682"/>
      <c r="AD34" s="683">
        <v>160</v>
      </c>
      <c r="AE34" s="683"/>
      <c r="AF34" s="683"/>
      <c r="AG34" s="683"/>
      <c r="AH34" s="683"/>
      <c r="AI34" s="683"/>
      <c r="AJ34" s="683"/>
      <c r="AK34" s="683"/>
      <c r="AL34" s="684">
        <v>0</v>
      </c>
      <c r="AM34" s="685"/>
      <c r="AN34" s="685"/>
      <c r="AO34" s="686"/>
      <c r="AP34" s="234"/>
      <c r="AQ34" s="658" t="s">
        <v>321</v>
      </c>
      <c r="AR34" s="659"/>
      <c r="AS34" s="659"/>
      <c r="AT34" s="659"/>
      <c r="AU34" s="659"/>
      <c r="AV34" s="659"/>
      <c r="AW34" s="659"/>
      <c r="AX34" s="659"/>
      <c r="AY34" s="659"/>
      <c r="AZ34" s="659"/>
      <c r="BA34" s="659"/>
      <c r="BB34" s="659"/>
      <c r="BC34" s="659"/>
      <c r="BD34" s="659"/>
      <c r="BE34" s="659"/>
      <c r="BF34" s="660"/>
      <c r="BG34" s="658" t="s">
        <v>322</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323</v>
      </c>
      <c r="CE34" s="695"/>
      <c r="CF34" s="695"/>
      <c r="CG34" s="695"/>
      <c r="CH34" s="695"/>
      <c r="CI34" s="695"/>
      <c r="CJ34" s="695"/>
      <c r="CK34" s="695"/>
      <c r="CL34" s="695"/>
      <c r="CM34" s="695"/>
      <c r="CN34" s="695"/>
      <c r="CO34" s="695"/>
      <c r="CP34" s="695"/>
      <c r="CQ34" s="696"/>
      <c r="CR34" s="679">
        <v>3556568</v>
      </c>
      <c r="CS34" s="680"/>
      <c r="CT34" s="680"/>
      <c r="CU34" s="680"/>
      <c r="CV34" s="680"/>
      <c r="CW34" s="680"/>
      <c r="CX34" s="680"/>
      <c r="CY34" s="681"/>
      <c r="CZ34" s="684">
        <v>14.1</v>
      </c>
      <c r="DA34" s="713"/>
      <c r="DB34" s="713"/>
      <c r="DC34" s="717"/>
      <c r="DD34" s="688">
        <v>2218356</v>
      </c>
      <c r="DE34" s="680"/>
      <c r="DF34" s="680"/>
      <c r="DG34" s="680"/>
      <c r="DH34" s="680"/>
      <c r="DI34" s="680"/>
      <c r="DJ34" s="680"/>
      <c r="DK34" s="681"/>
      <c r="DL34" s="688">
        <v>1858853</v>
      </c>
      <c r="DM34" s="680"/>
      <c r="DN34" s="680"/>
      <c r="DO34" s="680"/>
      <c r="DP34" s="680"/>
      <c r="DQ34" s="680"/>
      <c r="DR34" s="680"/>
      <c r="DS34" s="680"/>
      <c r="DT34" s="680"/>
      <c r="DU34" s="680"/>
      <c r="DV34" s="681"/>
      <c r="DW34" s="684">
        <v>11</v>
      </c>
      <c r="DX34" s="713"/>
      <c r="DY34" s="713"/>
      <c r="DZ34" s="713"/>
      <c r="EA34" s="713"/>
      <c r="EB34" s="713"/>
      <c r="EC34" s="714"/>
    </row>
    <row r="35" spans="2:133" ht="11.25" customHeight="1" x14ac:dyDescent="0.15">
      <c r="B35" s="676" t="s">
        <v>324</v>
      </c>
      <c r="C35" s="677"/>
      <c r="D35" s="677"/>
      <c r="E35" s="677"/>
      <c r="F35" s="677"/>
      <c r="G35" s="677"/>
      <c r="H35" s="677"/>
      <c r="I35" s="677"/>
      <c r="J35" s="677"/>
      <c r="K35" s="677"/>
      <c r="L35" s="677"/>
      <c r="M35" s="677"/>
      <c r="N35" s="677"/>
      <c r="O35" s="677"/>
      <c r="P35" s="677"/>
      <c r="Q35" s="678"/>
      <c r="R35" s="679">
        <v>2244200</v>
      </c>
      <c r="S35" s="680"/>
      <c r="T35" s="680"/>
      <c r="U35" s="680"/>
      <c r="V35" s="680"/>
      <c r="W35" s="680"/>
      <c r="X35" s="680"/>
      <c r="Y35" s="681"/>
      <c r="Z35" s="682">
        <v>8.6999999999999993</v>
      </c>
      <c r="AA35" s="682"/>
      <c r="AB35" s="682"/>
      <c r="AC35" s="682"/>
      <c r="AD35" s="683" t="s">
        <v>130</v>
      </c>
      <c r="AE35" s="683"/>
      <c r="AF35" s="683"/>
      <c r="AG35" s="683"/>
      <c r="AH35" s="683"/>
      <c r="AI35" s="683"/>
      <c r="AJ35" s="683"/>
      <c r="AK35" s="683"/>
      <c r="AL35" s="684" t="s">
        <v>234</v>
      </c>
      <c r="AM35" s="685"/>
      <c r="AN35" s="685"/>
      <c r="AO35" s="686"/>
      <c r="AP35" s="234"/>
      <c r="AQ35" s="752" t="s">
        <v>325</v>
      </c>
      <c r="AR35" s="753"/>
      <c r="AS35" s="753"/>
      <c r="AT35" s="753"/>
      <c r="AU35" s="753"/>
      <c r="AV35" s="753"/>
      <c r="AW35" s="753"/>
      <c r="AX35" s="753"/>
      <c r="AY35" s="754"/>
      <c r="AZ35" s="668">
        <v>3307295</v>
      </c>
      <c r="BA35" s="669"/>
      <c r="BB35" s="669"/>
      <c r="BC35" s="669"/>
      <c r="BD35" s="669"/>
      <c r="BE35" s="669"/>
      <c r="BF35" s="755"/>
      <c r="BG35" s="690" t="s">
        <v>326</v>
      </c>
      <c r="BH35" s="691"/>
      <c r="BI35" s="691"/>
      <c r="BJ35" s="691"/>
      <c r="BK35" s="691"/>
      <c r="BL35" s="691"/>
      <c r="BM35" s="691"/>
      <c r="BN35" s="691"/>
      <c r="BO35" s="691"/>
      <c r="BP35" s="691"/>
      <c r="BQ35" s="691"/>
      <c r="BR35" s="691"/>
      <c r="BS35" s="691"/>
      <c r="BT35" s="691"/>
      <c r="BU35" s="692"/>
      <c r="BV35" s="668">
        <v>327587</v>
      </c>
      <c r="BW35" s="669"/>
      <c r="BX35" s="669"/>
      <c r="BY35" s="669"/>
      <c r="BZ35" s="669"/>
      <c r="CA35" s="669"/>
      <c r="CB35" s="755"/>
      <c r="CD35" s="694" t="s">
        <v>327</v>
      </c>
      <c r="CE35" s="695"/>
      <c r="CF35" s="695"/>
      <c r="CG35" s="695"/>
      <c r="CH35" s="695"/>
      <c r="CI35" s="695"/>
      <c r="CJ35" s="695"/>
      <c r="CK35" s="695"/>
      <c r="CL35" s="695"/>
      <c r="CM35" s="695"/>
      <c r="CN35" s="695"/>
      <c r="CO35" s="695"/>
      <c r="CP35" s="695"/>
      <c r="CQ35" s="696"/>
      <c r="CR35" s="679">
        <v>221099</v>
      </c>
      <c r="CS35" s="715"/>
      <c r="CT35" s="715"/>
      <c r="CU35" s="715"/>
      <c r="CV35" s="715"/>
      <c r="CW35" s="715"/>
      <c r="CX35" s="715"/>
      <c r="CY35" s="716"/>
      <c r="CZ35" s="684">
        <v>0.9</v>
      </c>
      <c r="DA35" s="713"/>
      <c r="DB35" s="713"/>
      <c r="DC35" s="717"/>
      <c r="DD35" s="688">
        <v>153689</v>
      </c>
      <c r="DE35" s="715"/>
      <c r="DF35" s="715"/>
      <c r="DG35" s="715"/>
      <c r="DH35" s="715"/>
      <c r="DI35" s="715"/>
      <c r="DJ35" s="715"/>
      <c r="DK35" s="716"/>
      <c r="DL35" s="688">
        <v>151549</v>
      </c>
      <c r="DM35" s="715"/>
      <c r="DN35" s="715"/>
      <c r="DO35" s="715"/>
      <c r="DP35" s="715"/>
      <c r="DQ35" s="715"/>
      <c r="DR35" s="715"/>
      <c r="DS35" s="715"/>
      <c r="DT35" s="715"/>
      <c r="DU35" s="715"/>
      <c r="DV35" s="716"/>
      <c r="DW35" s="684">
        <v>0.9</v>
      </c>
      <c r="DX35" s="713"/>
      <c r="DY35" s="713"/>
      <c r="DZ35" s="713"/>
      <c r="EA35" s="713"/>
      <c r="EB35" s="713"/>
      <c r="EC35" s="714"/>
    </row>
    <row r="36" spans="2:133" ht="11.25" customHeight="1" x14ac:dyDescent="0.15">
      <c r="B36" s="676" t="s">
        <v>328</v>
      </c>
      <c r="C36" s="677"/>
      <c r="D36" s="677"/>
      <c r="E36" s="677"/>
      <c r="F36" s="677"/>
      <c r="G36" s="677"/>
      <c r="H36" s="677"/>
      <c r="I36" s="677"/>
      <c r="J36" s="677"/>
      <c r="K36" s="677"/>
      <c r="L36" s="677"/>
      <c r="M36" s="677"/>
      <c r="N36" s="677"/>
      <c r="O36" s="677"/>
      <c r="P36" s="677"/>
      <c r="Q36" s="678"/>
      <c r="R36" s="679" t="s">
        <v>130</v>
      </c>
      <c r="S36" s="680"/>
      <c r="T36" s="680"/>
      <c r="U36" s="680"/>
      <c r="V36" s="680"/>
      <c r="W36" s="680"/>
      <c r="X36" s="680"/>
      <c r="Y36" s="681"/>
      <c r="Z36" s="682" t="s">
        <v>130</v>
      </c>
      <c r="AA36" s="682"/>
      <c r="AB36" s="682"/>
      <c r="AC36" s="682"/>
      <c r="AD36" s="683" t="s">
        <v>130</v>
      </c>
      <c r="AE36" s="683"/>
      <c r="AF36" s="683"/>
      <c r="AG36" s="683"/>
      <c r="AH36" s="683"/>
      <c r="AI36" s="683"/>
      <c r="AJ36" s="683"/>
      <c r="AK36" s="683"/>
      <c r="AL36" s="684" t="s">
        <v>130</v>
      </c>
      <c r="AM36" s="685"/>
      <c r="AN36" s="685"/>
      <c r="AO36" s="686"/>
      <c r="AQ36" s="756" t="s">
        <v>329</v>
      </c>
      <c r="AR36" s="757"/>
      <c r="AS36" s="757"/>
      <c r="AT36" s="757"/>
      <c r="AU36" s="757"/>
      <c r="AV36" s="757"/>
      <c r="AW36" s="757"/>
      <c r="AX36" s="757"/>
      <c r="AY36" s="758"/>
      <c r="AZ36" s="679">
        <v>461986</v>
      </c>
      <c r="BA36" s="680"/>
      <c r="BB36" s="680"/>
      <c r="BC36" s="680"/>
      <c r="BD36" s="715"/>
      <c r="BE36" s="715"/>
      <c r="BF36" s="738"/>
      <c r="BG36" s="694" t="s">
        <v>330</v>
      </c>
      <c r="BH36" s="695"/>
      <c r="BI36" s="695"/>
      <c r="BJ36" s="695"/>
      <c r="BK36" s="695"/>
      <c r="BL36" s="695"/>
      <c r="BM36" s="695"/>
      <c r="BN36" s="695"/>
      <c r="BO36" s="695"/>
      <c r="BP36" s="695"/>
      <c r="BQ36" s="695"/>
      <c r="BR36" s="695"/>
      <c r="BS36" s="695"/>
      <c r="BT36" s="695"/>
      <c r="BU36" s="696"/>
      <c r="BV36" s="679">
        <v>464214</v>
      </c>
      <c r="BW36" s="680"/>
      <c r="BX36" s="680"/>
      <c r="BY36" s="680"/>
      <c r="BZ36" s="680"/>
      <c r="CA36" s="680"/>
      <c r="CB36" s="689"/>
      <c r="CD36" s="694" t="s">
        <v>331</v>
      </c>
      <c r="CE36" s="695"/>
      <c r="CF36" s="695"/>
      <c r="CG36" s="695"/>
      <c r="CH36" s="695"/>
      <c r="CI36" s="695"/>
      <c r="CJ36" s="695"/>
      <c r="CK36" s="695"/>
      <c r="CL36" s="695"/>
      <c r="CM36" s="695"/>
      <c r="CN36" s="695"/>
      <c r="CO36" s="695"/>
      <c r="CP36" s="695"/>
      <c r="CQ36" s="696"/>
      <c r="CR36" s="679">
        <v>3391286</v>
      </c>
      <c r="CS36" s="680"/>
      <c r="CT36" s="680"/>
      <c r="CU36" s="680"/>
      <c r="CV36" s="680"/>
      <c r="CW36" s="680"/>
      <c r="CX36" s="680"/>
      <c r="CY36" s="681"/>
      <c r="CZ36" s="684">
        <v>13.5</v>
      </c>
      <c r="DA36" s="713"/>
      <c r="DB36" s="713"/>
      <c r="DC36" s="717"/>
      <c r="DD36" s="688">
        <v>3199942</v>
      </c>
      <c r="DE36" s="680"/>
      <c r="DF36" s="680"/>
      <c r="DG36" s="680"/>
      <c r="DH36" s="680"/>
      <c r="DI36" s="680"/>
      <c r="DJ36" s="680"/>
      <c r="DK36" s="681"/>
      <c r="DL36" s="688">
        <v>2888589</v>
      </c>
      <c r="DM36" s="680"/>
      <c r="DN36" s="680"/>
      <c r="DO36" s="680"/>
      <c r="DP36" s="680"/>
      <c r="DQ36" s="680"/>
      <c r="DR36" s="680"/>
      <c r="DS36" s="680"/>
      <c r="DT36" s="680"/>
      <c r="DU36" s="680"/>
      <c r="DV36" s="681"/>
      <c r="DW36" s="684">
        <v>17.100000000000001</v>
      </c>
      <c r="DX36" s="713"/>
      <c r="DY36" s="713"/>
      <c r="DZ36" s="713"/>
      <c r="EA36" s="713"/>
      <c r="EB36" s="713"/>
      <c r="EC36" s="714"/>
    </row>
    <row r="37" spans="2:133" ht="11.25" customHeight="1" x14ac:dyDescent="0.15">
      <c r="B37" s="676" t="s">
        <v>332</v>
      </c>
      <c r="C37" s="677"/>
      <c r="D37" s="677"/>
      <c r="E37" s="677"/>
      <c r="F37" s="677"/>
      <c r="G37" s="677"/>
      <c r="H37" s="677"/>
      <c r="I37" s="677"/>
      <c r="J37" s="677"/>
      <c r="K37" s="677"/>
      <c r="L37" s="677"/>
      <c r="M37" s="677"/>
      <c r="N37" s="677"/>
      <c r="O37" s="677"/>
      <c r="P37" s="677"/>
      <c r="Q37" s="678"/>
      <c r="R37" s="679">
        <v>793200</v>
      </c>
      <c r="S37" s="680"/>
      <c r="T37" s="680"/>
      <c r="U37" s="680"/>
      <c r="V37" s="680"/>
      <c r="W37" s="680"/>
      <c r="X37" s="680"/>
      <c r="Y37" s="681"/>
      <c r="Z37" s="682">
        <v>3.1</v>
      </c>
      <c r="AA37" s="682"/>
      <c r="AB37" s="682"/>
      <c r="AC37" s="682"/>
      <c r="AD37" s="683" t="s">
        <v>234</v>
      </c>
      <c r="AE37" s="683"/>
      <c r="AF37" s="683"/>
      <c r="AG37" s="683"/>
      <c r="AH37" s="683"/>
      <c r="AI37" s="683"/>
      <c r="AJ37" s="683"/>
      <c r="AK37" s="683"/>
      <c r="AL37" s="684" t="s">
        <v>130</v>
      </c>
      <c r="AM37" s="685"/>
      <c r="AN37" s="685"/>
      <c r="AO37" s="686"/>
      <c r="AQ37" s="756" t="s">
        <v>333</v>
      </c>
      <c r="AR37" s="757"/>
      <c r="AS37" s="757"/>
      <c r="AT37" s="757"/>
      <c r="AU37" s="757"/>
      <c r="AV37" s="757"/>
      <c r="AW37" s="757"/>
      <c r="AX37" s="757"/>
      <c r="AY37" s="758"/>
      <c r="AZ37" s="679">
        <v>317994</v>
      </c>
      <c r="BA37" s="680"/>
      <c r="BB37" s="680"/>
      <c r="BC37" s="680"/>
      <c r="BD37" s="715"/>
      <c r="BE37" s="715"/>
      <c r="BF37" s="738"/>
      <c r="BG37" s="694" t="s">
        <v>334</v>
      </c>
      <c r="BH37" s="695"/>
      <c r="BI37" s="695"/>
      <c r="BJ37" s="695"/>
      <c r="BK37" s="695"/>
      <c r="BL37" s="695"/>
      <c r="BM37" s="695"/>
      <c r="BN37" s="695"/>
      <c r="BO37" s="695"/>
      <c r="BP37" s="695"/>
      <c r="BQ37" s="695"/>
      <c r="BR37" s="695"/>
      <c r="BS37" s="695"/>
      <c r="BT37" s="695"/>
      <c r="BU37" s="696"/>
      <c r="BV37" s="679">
        <v>8983</v>
      </c>
      <c r="BW37" s="680"/>
      <c r="BX37" s="680"/>
      <c r="BY37" s="680"/>
      <c r="BZ37" s="680"/>
      <c r="CA37" s="680"/>
      <c r="CB37" s="689"/>
      <c r="CD37" s="694" t="s">
        <v>335</v>
      </c>
      <c r="CE37" s="695"/>
      <c r="CF37" s="695"/>
      <c r="CG37" s="695"/>
      <c r="CH37" s="695"/>
      <c r="CI37" s="695"/>
      <c r="CJ37" s="695"/>
      <c r="CK37" s="695"/>
      <c r="CL37" s="695"/>
      <c r="CM37" s="695"/>
      <c r="CN37" s="695"/>
      <c r="CO37" s="695"/>
      <c r="CP37" s="695"/>
      <c r="CQ37" s="696"/>
      <c r="CR37" s="679">
        <v>2279147</v>
      </c>
      <c r="CS37" s="715"/>
      <c r="CT37" s="715"/>
      <c r="CU37" s="715"/>
      <c r="CV37" s="715"/>
      <c r="CW37" s="715"/>
      <c r="CX37" s="715"/>
      <c r="CY37" s="716"/>
      <c r="CZ37" s="684">
        <v>9.1</v>
      </c>
      <c r="DA37" s="713"/>
      <c r="DB37" s="713"/>
      <c r="DC37" s="717"/>
      <c r="DD37" s="688">
        <v>2275313</v>
      </c>
      <c r="DE37" s="715"/>
      <c r="DF37" s="715"/>
      <c r="DG37" s="715"/>
      <c r="DH37" s="715"/>
      <c r="DI37" s="715"/>
      <c r="DJ37" s="715"/>
      <c r="DK37" s="716"/>
      <c r="DL37" s="688">
        <v>2222437</v>
      </c>
      <c r="DM37" s="715"/>
      <c r="DN37" s="715"/>
      <c r="DO37" s="715"/>
      <c r="DP37" s="715"/>
      <c r="DQ37" s="715"/>
      <c r="DR37" s="715"/>
      <c r="DS37" s="715"/>
      <c r="DT37" s="715"/>
      <c r="DU37" s="715"/>
      <c r="DV37" s="716"/>
      <c r="DW37" s="684">
        <v>13.1</v>
      </c>
      <c r="DX37" s="713"/>
      <c r="DY37" s="713"/>
      <c r="DZ37" s="713"/>
      <c r="EA37" s="713"/>
      <c r="EB37" s="713"/>
      <c r="EC37" s="714"/>
    </row>
    <row r="38" spans="2:133" ht="11.25" customHeight="1" x14ac:dyDescent="0.15">
      <c r="B38" s="724" t="s">
        <v>336</v>
      </c>
      <c r="C38" s="725"/>
      <c r="D38" s="725"/>
      <c r="E38" s="725"/>
      <c r="F38" s="725"/>
      <c r="G38" s="725"/>
      <c r="H38" s="725"/>
      <c r="I38" s="725"/>
      <c r="J38" s="725"/>
      <c r="K38" s="725"/>
      <c r="L38" s="725"/>
      <c r="M38" s="725"/>
      <c r="N38" s="725"/>
      <c r="O38" s="725"/>
      <c r="P38" s="725"/>
      <c r="Q38" s="726"/>
      <c r="R38" s="759">
        <v>25819521</v>
      </c>
      <c r="S38" s="760"/>
      <c r="T38" s="760"/>
      <c r="U38" s="760"/>
      <c r="V38" s="760"/>
      <c r="W38" s="760"/>
      <c r="X38" s="760"/>
      <c r="Y38" s="761"/>
      <c r="Z38" s="762">
        <v>100</v>
      </c>
      <c r="AA38" s="762"/>
      <c r="AB38" s="762"/>
      <c r="AC38" s="762"/>
      <c r="AD38" s="763">
        <v>16136453</v>
      </c>
      <c r="AE38" s="763"/>
      <c r="AF38" s="763"/>
      <c r="AG38" s="763"/>
      <c r="AH38" s="763"/>
      <c r="AI38" s="763"/>
      <c r="AJ38" s="763"/>
      <c r="AK38" s="763"/>
      <c r="AL38" s="764">
        <v>100</v>
      </c>
      <c r="AM38" s="750"/>
      <c r="AN38" s="750"/>
      <c r="AO38" s="765"/>
      <c r="AQ38" s="756" t="s">
        <v>337</v>
      </c>
      <c r="AR38" s="757"/>
      <c r="AS38" s="757"/>
      <c r="AT38" s="757"/>
      <c r="AU38" s="757"/>
      <c r="AV38" s="757"/>
      <c r="AW38" s="757"/>
      <c r="AX38" s="757"/>
      <c r="AY38" s="758"/>
      <c r="AZ38" s="679">
        <v>80883</v>
      </c>
      <c r="BA38" s="680"/>
      <c r="BB38" s="680"/>
      <c r="BC38" s="680"/>
      <c r="BD38" s="715"/>
      <c r="BE38" s="715"/>
      <c r="BF38" s="738"/>
      <c r="BG38" s="694" t="s">
        <v>338</v>
      </c>
      <c r="BH38" s="695"/>
      <c r="BI38" s="695"/>
      <c r="BJ38" s="695"/>
      <c r="BK38" s="695"/>
      <c r="BL38" s="695"/>
      <c r="BM38" s="695"/>
      <c r="BN38" s="695"/>
      <c r="BO38" s="695"/>
      <c r="BP38" s="695"/>
      <c r="BQ38" s="695"/>
      <c r="BR38" s="695"/>
      <c r="BS38" s="695"/>
      <c r="BT38" s="695"/>
      <c r="BU38" s="696"/>
      <c r="BV38" s="679">
        <v>14200</v>
      </c>
      <c r="BW38" s="680"/>
      <c r="BX38" s="680"/>
      <c r="BY38" s="680"/>
      <c r="BZ38" s="680"/>
      <c r="CA38" s="680"/>
      <c r="CB38" s="689"/>
      <c r="CD38" s="694" t="s">
        <v>339</v>
      </c>
      <c r="CE38" s="695"/>
      <c r="CF38" s="695"/>
      <c r="CG38" s="695"/>
      <c r="CH38" s="695"/>
      <c r="CI38" s="695"/>
      <c r="CJ38" s="695"/>
      <c r="CK38" s="695"/>
      <c r="CL38" s="695"/>
      <c r="CM38" s="695"/>
      <c r="CN38" s="695"/>
      <c r="CO38" s="695"/>
      <c r="CP38" s="695"/>
      <c r="CQ38" s="696"/>
      <c r="CR38" s="679">
        <v>2842295</v>
      </c>
      <c r="CS38" s="680"/>
      <c r="CT38" s="680"/>
      <c r="CU38" s="680"/>
      <c r="CV38" s="680"/>
      <c r="CW38" s="680"/>
      <c r="CX38" s="680"/>
      <c r="CY38" s="681"/>
      <c r="CZ38" s="684">
        <v>11.3</v>
      </c>
      <c r="DA38" s="713"/>
      <c r="DB38" s="713"/>
      <c r="DC38" s="717"/>
      <c r="DD38" s="688">
        <v>2402599</v>
      </c>
      <c r="DE38" s="680"/>
      <c r="DF38" s="680"/>
      <c r="DG38" s="680"/>
      <c r="DH38" s="680"/>
      <c r="DI38" s="680"/>
      <c r="DJ38" s="680"/>
      <c r="DK38" s="681"/>
      <c r="DL38" s="688">
        <v>2301592</v>
      </c>
      <c r="DM38" s="680"/>
      <c r="DN38" s="680"/>
      <c r="DO38" s="680"/>
      <c r="DP38" s="680"/>
      <c r="DQ38" s="680"/>
      <c r="DR38" s="680"/>
      <c r="DS38" s="680"/>
      <c r="DT38" s="680"/>
      <c r="DU38" s="680"/>
      <c r="DV38" s="681"/>
      <c r="DW38" s="684">
        <v>13.6</v>
      </c>
      <c r="DX38" s="713"/>
      <c r="DY38" s="713"/>
      <c r="DZ38" s="713"/>
      <c r="EA38" s="713"/>
      <c r="EB38" s="713"/>
      <c r="EC38" s="714"/>
    </row>
    <row r="39" spans="2:133" ht="11.25" customHeight="1" x14ac:dyDescent="0.15">
      <c r="AQ39" s="756" t="s">
        <v>340</v>
      </c>
      <c r="AR39" s="757"/>
      <c r="AS39" s="757"/>
      <c r="AT39" s="757"/>
      <c r="AU39" s="757"/>
      <c r="AV39" s="757"/>
      <c r="AW39" s="757"/>
      <c r="AX39" s="757"/>
      <c r="AY39" s="758"/>
      <c r="AZ39" s="679">
        <v>3014</v>
      </c>
      <c r="BA39" s="680"/>
      <c r="BB39" s="680"/>
      <c r="BC39" s="680"/>
      <c r="BD39" s="715"/>
      <c r="BE39" s="715"/>
      <c r="BF39" s="738"/>
      <c r="BG39" s="770" t="s">
        <v>341</v>
      </c>
      <c r="BH39" s="771"/>
      <c r="BI39" s="771"/>
      <c r="BJ39" s="771"/>
      <c r="BK39" s="771"/>
      <c r="BL39" s="235"/>
      <c r="BM39" s="695" t="s">
        <v>342</v>
      </c>
      <c r="BN39" s="695"/>
      <c r="BO39" s="695"/>
      <c r="BP39" s="695"/>
      <c r="BQ39" s="695"/>
      <c r="BR39" s="695"/>
      <c r="BS39" s="695"/>
      <c r="BT39" s="695"/>
      <c r="BU39" s="696"/>
      <c r="BV39" s="679">
        <v>98</v>
      </c>
      <c r="BW39" s="680"/>
      <c r="BX39" s="680"/>
      <c r="BY39" s="680"/>
      <c r="BZ39" s="680"/>
      <c r="CA39" s="680"/>
      <c r="CB39" s="689"/>
      <c r="CD39" s="694" t="s">
        <v>343</v>
      </c>
      <c r="CE39" s="695"/>
      <c r="CF39" s="695"/>
      <c r="CG39" s="695"/>
      <c r="CH39" s="695"/>
      <c r="CI39" s="695"/>
      <c r="CJ39" s="695"/>
      <c r="CK39" s="695"/>
      <c r="CL39" s="695"/>
      <c r="CM39" s="695"/>
      <c r="CN39" s="695"/>
      <c r="CO39" s="695"/>
      <c r="CP39" s="695"/>
      <c r="CQ39" s="696"/>
      <c r="CR39" s="679">
        <v>1135814</v>
      </c>
      <c r="CS39" s="715"/>
      <c r="CT39" s="715"/>
      <c r="CU39" s="715"/>
      <c r="CV39" s="715"/>
      <c r="CW39" s="715"/>
      <c r="CX39" s="715"/>
      <c r="CY39" s="716"/>
      <c r="CZ39" s="684">
        <v>4.5</v>
      </c>
      <c r="DA39" s="713"/>
      <c r="DB39" s="713"/>
      <c r="DC39" s="717"/>
      <c r="DD39" s="688">
        <v>1024295</v>
      </c>
      <c r="DE39" s="715"/>
      <c r="DF39" s="715"/>
      <c r="DG39" s="715"/>
      <c r="DH39" s="715"/>
      <c r="DI39" s="715"/>
      <c r="DJ39" s="715"/>
      <c r="DK39" s="716"/>
      <c r="DL39" s="688" t="s">
        <v>234</v>
      </c>
      <c r="DM39" s="715"/>
      <c r="DN39" s="715"/>
      <c r="DO39" s="715"/>
      <c r="DP39" s="715"/>
      <c r="DQ39" s="715"/>
      <c r="DR39" s="715"/>
      <c r="DS39" s="715"/>
      <c r="DT39" s="715"/>
      <c r="DU39" s="715"/>
      <c r="DV39" s="716"/>
      <c r="DW39" s="684" t="s">
        <v>130</v>
      </c>
      <c r="DX39" s="713"/>
      <c r="DY39" s="713"/>
      <c r="DZ39" s="713"/>
      <c r="EA39" s="713"/>
      <c r="EB39" s="713"/>
      <c r="EC39" s="714"/>
    </row>
    <row r="40" spans="2:133" ht="11.25" customHeight="1" x14ac:dyDescent="0.15">
      <c r="AQ40" s="756" t="s">
        <v>344</v>
      </c>
      <c r="AR40" s="757"/>
      <c r="AS40" s="757"/>
      <c r="AT40" s="757"/>
      <c r="AU40" s="757"/>
      <c r="AV40" s="757"/>
      <c r="AW40" s="757"/>
      <c r="AX40" s="757"/>
      <c r="AY40" s="758"/>
      <c r="AZ40" s="679">
        <v>531033</v>
      </c>
      <c r="BA40" s="680"/>
      <c r="BB40" s="680"/>
      <c r="BC40" s="680"/>
      <c r="BD40" s="715"/>
      <c r="BE40" s="715"/>
      <c r="BF40" s="738"/>
      <c r="BG40" s="770"/>
      <c r="BH40" s="771"/>
      <c r="BI40" s="771"/>
      <c r="BJ40" s="771"/>
      <c r="BK40" s="771"/>
      <c r="BL40" s="235"/>
      <c r="BM40" s="695" t="s">
        <v>345</v>
      </c>
      <c r="BN40" s="695"/>
      <c r="BO40" s="695"/>
      <c r="BP40" s="695"/>
      <c r="BQ40" s="695"/>
      <c r="BR40" s="695"/>
      <c r="BS40" s="695"/>
      <c r="BT40" s="695"/>
      <c r="BU40" s="696"/>
      <c r="BV40" s="679" t="s">
        <v>130</v>
      </c>
      <c r="BW40" s="680"/>
      <c r="BX40" s="680"/>
      <c r="BY40" s="680"/>
      <c r="BZ40" s="680"/>
      <c r="CA40" s="680"/>
      <c r="CB40" s="689"/>
      <c r="CD40" s="694" t="s">
        <v>346</v>
      </c>
      <c r="CE40" s="695"/>
      <c r="CF40" s="695"/>
      <c r="CG40" s="695"/>
      <c r="CH40" s="695"/>
      <c r="CI40" s="695"/>
      <c r="CJ40" s="695"/>
      <c r="CK40" s="695"/>
      <c r="CL40" s="695"/>
      <c r="CM40" s="695"/>
      <c r="CN40" s="695"/>
      <c r="CO40" s="695"/>
      <c r="CP40" s="695"/>
      <c r="CQ40" s="696"/>
      <c r="CR40" s="679" t="s">
        <v>130</v>
      </c>
      <c r="CS40" s="680"/>
      <c r="CT40" s="680"/>
      <c r="CU40" s="680"/>
      <c r="CV40" s="680"/>
      <c r="CW40" s="680"/>
      <c r="CX40" s="680"/>
      <c r="CY40" s="681"/>
      <c r="CZ40" s="684" t="s">
        <v>130</v>
      </c>
      <c r="DA40" s="713"/>
      <c r="DB40" s="713"/>
      <c r="DC40" s="717"/>
      <c r="DD40" s="688" t="s">
        <v>130</v>
      </c>
      <c r="DE40" s="680"/>
      <c r="DF40" s="680"/>
      <c r="DG40" s="680"/>
      <c r="DH40" s="680"/>
      <c r="DI40" s="680"/>
      <c r="DJ40" s="680"/>
      <c r="DK40" s="681"/>
      <c r="DL40" s="688" t="s">
        <v>130</v>
      </c>
      <c r="DM40" s="680"/>
      <c r="DN40" s="680"/>
      <c r="DO40" s="680"/>
      <c r="DP40" s="680"/>
      <c r="DQ40" s="680"/>
      <c r="DR40" s="680"/>
      <c r="DS40" s="680"/>
      <c r="DT40" s="680"/>
      <c r="DU40" s="680"/>
      <c r="DV40" s="681"/>
      <c r="DW40" s="684" t="s">
        <v>130</v>
      </c>
      <c r="DX40" s="713"/>
      <c r="DY40" s="713"/>
      <c r="DZ40" s="713"/>
      <c r="EA40" s="713"/>
      <c r="EB40" s="713"/>
      <c r="EC40" s="714"/>
    </row>
    <row r="41" spans="2:133" ht="11.25" customHeight="1" x14ac:dyDescent="0.15">
      <c r="AQ41" s="766" t="s">
        <v>347</v>
      </c>
      <c r="AR41" s="767"/>
      <c r="AS41" s="767"/>
      <c r="AT41" s="767"/>
      <c r="AU41" s="767"/>
      <c r="AV41" s="767"/>
      <c r="AW41" s="767"/>
      <c r="AX41" s="767"/>
      <c r="AY41" s="768"/>
      <c r="AZ41" s="759">
        <v>1912385</v>
      </c>
      <c r="BA41" s="760"/>
      <c r="BB41" s="760"/>
      <c r="BC41" s="760"/>
      <c r="BD41" s="749"/>
      <c r="BE41" s="749"/>
      <c r="BF41" s="751"/>
      <c r="BG41" s="772"/>
      <c r="BH41" s="773"/>
      <c r="BI41" s="773"/>
      <c r="BJ41" s="773"/>
      <c r="BK41" s="773"/>
      <c r="BL41" s="236"/>
      <c r="BM41" s="704" t="s">
        <v>348</v>
      </c>
      <c r="BN41" s="704"/>
      <c r="BO41" s="704"/>
      <c r="BP41" s="704"/>
      <c r="BQ41" s="704"/>
      <c r="BR41" s="704"/>
      <c r="BS41" s="704"/>
      <c r="BT41" s="704"/>
      <c r="BU41" s="705"/>
      <c r="BV41" s="759">
        <v>325</v>
      </c>
      <c r="BW41" s="760"/>
      <c r="BX41" s="760"/>
      <c r="BY41" s="760"/>
      <c r="BZ41" s="760"/>
      <c r="CA41" s="760"/>
      <c r="CB41" s="769"/>
      <c r="CD41" s="694" t="s">
        <v>349</v>
      </c>
      <c r="CE41" s="695"/>
      <c r="CF41" s="695"/>
      <c r="CG41" s="695"/>
      <c r="CH41" s="695"/>
      <c r="CI41" s="695"/>
      <c r="CJ41" s="695"/>
      <c r="CK41" s="695"/>
      <c r="CL41" s="695"/>
      <c r="CM41" s="695"/>
      <c r="CN41" s="695"/>
      <c r="CO41" s="695"/>
      <c r="CP41" s="695"/>
      <c r="CQ41" s="696"/>
      <c r="CR41" s="679" t="s">
        <v>234</v>
      </c>
      <c r="CS41" s="715"/>
      <c r="CT41" s="715"/>
      <c r="CU41" s="715"/>
      <c r="CV41" s="715"/>
      <c r="CW41" s="715"/>
      <c r="CX41" s="715"/>
      <c r="CY41" s="716"/>
      <c r="CZ41" s="684" t="s">
        <v>130</v>
      </c>
      <c r="DA41" s="713"/>
      <c r="DB41" s="713"/>
      <c r="DC41" s="717"/>
      <c r="DD41" s="688" t="s">
        <v>130</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350</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351</v>
      </c>
      <c r="CE42" s="677"/>
      <c r="CF42" s="677"/>
      <c r="CG42" s="677"/>
      <c r="CH42" s="677"/>
      <c r="CI42" s="677"/>
      <c r="CJ42" s="677"/>
      <c r="CK42" s="677"/>
      <c r="CL42" s="677"/>
      <c r="CM42" s="677"/>
      <c r="CN42" s="677"/>
      <c r="CO42" s="677"/>
      <c r="CP42" s="677"/>
      <c r="CQ42" s="678"/>
      <c r="CR42" s="679">
        <v>1683494</v>
      </c>
      <c r="CS42" s="680"/>
      <c r="CT42" s="680"/>
      <c r="CU42" s="680"/>
      <c r="CV42" s="680"/>
      <c r="CW42" s="680"/>
      <c r="CX42" s="680"/>
      <c r="CY42" s="681"/>
      <c r="CZ42" s="684">
        <v>6.7</v>
      </c>
      <c r="DA42" s="685"/>
      <c r="DB42" s="685"/>
      <c r="DC42" s="780"/>
      <c r="DD42" s="688">
        <v>347059</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352</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353</v>
      </c>
      <c r="CE43" s="677"/>
      <c r="CF43" s="677"/>
      <c r="CG43" s="677"/>
      <c r="CH43" s="677"/>
      <c r="CI43" s="677"/>
      <c r="CJ43" s="677"/>
      <c r="CK43" s="677"/>
      <c r="CL43" s="677"/>
      <c r="CM43" s="677"/>
      <c r="CN43" s="677"/>
      <c r="CO43" s="677"/>
      <c r="CP43" s="677"/>
      <c r="CQ43" s="678"/>
      <c r="CR43" s="679">
        <v>87788</v>
      </c>
      <c r="CS43" s="715"/>
      <c r="CT43" s="715"/>
      <c r="CU43" s="715"/>
      <c r="CV43" s="715"/>
      <c r="CW43" s="715"/>
      <c r="CX43" s="715"/>
      <c r="CY43" s="716"/>
      <c r="CZ43" s="684">
        <v>0.3</v>
      </c>
      <c r="DA43" s="713"/>
      <c r="DB43" s="713"/>
      <c r="DC43" s="717"/>
      <c r="DD43" s="688">
        <v>87788</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354</v>
      </c>
      <c r="CD44" s="791" t="s">
        <v>306</v>
      </c>
      <c r="CE44" s="792"/>
      <c r="CF44" s="676" t="s">
        <v>355</v>
      </c>
      <c r="CG44" s="677"/>
      <c r="CH44" s="677"/>
      <c r="CI44" s="677"/>
      <c r="CJ44" s="677"/>
      <c r="CK44" s="677"/>
      <c r="CL44" s="677"/>
      <c r="CM44" s="677"/>
      <c r="CN44" s="677"/>
      <c r="CO44" s="677"/>
      <c r="CP44" s="677"/>
      <c r="CQ44" s="678"/>
      <c r="CR44" s="679">
        <v>1679941</v>
      </c>
      <c r="CS44" s="680"/>
      <c r="CT44" s="680"/>
      <c r="CU44" s="680"/>
      <c r="CV44" s="680"/>
      <c r="CW44" s="680"/>
      <c r="CX44" s="680"/>
      <c r="CY44" s="681"/>
      <c r="CZ44" s="684">
        <v>6.7</v>
      </c>
      <c r="DA44" s="685"/>
      <c r="DB44" s="685"/>
      <c r="DC44" s="780"/>
      <c r="DD44" s="688">
        <v>344471</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356</v>
      </c>
      <c r="CG45" s="677"/>
      <c r="CH45" s="677"/>
      <c r="CI45" s="677"/>
      <c r="CJ45" s="677"/>
      <c r="CK45" s="677"/>
      <c r="CL45" s="677"/>
      <c r="CM45" s="677"/>
      <c r="CN45" s="677"/>
      <c r="CO45" s="677"/>
      <c r="CP45" s="677"/>
      <c r="CQ45" s="678"/>
      <c r="CR45" s="679">
        <v>623632</v>
      </c>
      <c r="CS45" s="715"/>
      <c r="CT45" s="715"/>
      <c r="CU45" s="715"/>
      <c r="CV45" s="715"/>
      <c r="CW45" s="715"/>
      <c r="CX45" s="715"/>
      <c r="CY45" s="716"/>
      <c r="CZ45" s="684">
        <v>2.5</v>
      </c>
      <c r="DA45" s="713"/>
      <c r="DB45" s="713"/>
      <c r="DC45" s="717"/>
      <c r="DD45" s="688">
        <v>82815</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357</v>
      </c>
      <c r="CG46" s="677"/>
      <c r="CH46" s="677"/>
      <c r="CI46" s="677"/>
      <c r="CJ46" s="677"/>
      <c r="CK46" s="677"/>
      <c r="CL46" s="677"/>
      <c r="CM46" s="677"/>
      <c r="CN46" s="677"/>
      <c r="CO46" s="677"/>
      <c r="CP46" s="677"/>
      <c r="CQ46" s="678"/>
      <c r="CR46" s="679">
        <v>1015066</v>
      </c>
      <c r="CS46" s="680"/>
      <c r="CT46" s="680"/>
      <c r="CU46" s="680"/>
      <c r="CV46" s="680"/>
      <c r="CW46" s="680"/>
      <c r="CX46" s="680"/>
      <c r="CY46" s="681"/>
      <c r="CZ46" s="684">
        <v>4</v>
      </c>
      <c r="DA46" s="685"/>
      <c r="DB46" s="685"/>
      <c r="DC46" s="780"/>
      <c r="DD46" s="688">
        <v>220413</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358</v>
      </c>
      <c r="CG47" s="677"/>
      <c r="CH47" s="677"/>
      <c r="CI47" s="677"/>
      <c r="CJ47" s="677"/>
      <c r="CK47" s="677"/>
      <c r="CL47" s="677"/>
      <c r="CM47" s="677"/>
      <c r="CN47" s="677"/>
      <c r="CO47" s="677"/>
      <c r="CP47" s="677"/>
      <c r="CQ47" s="678"/>
      <c r="CR47" s="679">
        <v>3553</v>
      </c>
      <c r="CS47" s="715"/>
      <c r="CT47" s="715"/>
      <c r="CU47" s="715"/>
      <c r="CV47" s="715"/>
      <c r="CW47" s="715"/>
      <c r="CX47" s="715"/>
      <c r="CY47" s="716"/>
      <c r="CZ47" s="684">
        <v>0</v>
      </c>
      <c r="DA47" s="713"/>
      <c r="DB47" s="713"/>
      <c r="DC47" s="717"/>
      <c r="DD47" s="688">
        <v>2588</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359</v>
      </c>
      <c r="CG48" s="677"/>
      <c r="CH48" s="677"/>
      <c r="CI48" s="677"/>
      <c r="CJ48" s="677"/>
      <c r="CK48" s="677"/>
      <c r="CL48" s="677"/>
      <c r="CM48" s="677"/>
      <c r="CN48" s="677"/>
      <c r="CO48" s="677"/>
      <c r="CP48" s="677"/>
      <c r="CQ48" s="678"/>
      <c r="CR48" s="679" t="s">
        <v>130</v>
      </c>
      <c r="CS48" s="680"/>
      <c r="CT48" s="680"/>
      <c r="CU48" s="680"/>
      <c r="CV48" s="680"/>
      <c r="CW48" s="680"/>
      <c r="CX48" s="680"/>
      <c r="CY48" s="681"/>
      <c r="CZ48" s="684" t="s">
        <v>130</v>
      </c>
      <c r="DA48" s="685"/>
      <c r="DB48" s="685"/>
      <c r="DC48" s="780"/>
      <c r="DD48" s="688" t="s">
        <v>130</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360</v>
      </c>
      <c r="CE49" s="725"/>
      <c r="CF49" s="725"/>
      <c r="CG49" s="725"/>
      <c r="CH49" s="725"/>
      <c r="CI49" s="725"/>
      <c r="CJ49" s="725"/>
      <c r="CK49" s="725"/>
      <c r="CL49" s="725"/>
      <c r="CM49" s="725"/>
      <c r="CN49" s="725"/>
      <c r="CO49" s="725"/>
      <c r="CP49" s="725"/>
      <c r="CQ49" s="726"/>
      <c r="CR49" s="759">
        <v>25156523</v>
      </c>
      <c r="CS49" s="749"/>
      <c r="CT49" s="749"/>
      <c r="CU49" s="749"/>
      <c r="CV49" s="749"/>
      <c r="CW49" s="749"/>
      <c r="CX49" s="749"/>
      <c r="CY49" s="781"/>
      <c r="CZ49" s="764">
        <v>100</v>
      </c>
      <c r="DA49" s="782"/>
      <c r="DB49" s="782"/>
      <c r="DC49" s="783"/>
      <c r="DD49" s="784">
        <v>19118125</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z9Kx8+xjEoW1nj1rljKLrZ12q/ey1B1QKuFKNP1OzG16ApgCgGDSFI7lMEH6+7uFAOUtHZ3uqoZbntn4Bq6oAA==" saltValue="8eMXkqSh5ab4AsgjXfaai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361</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362</v>
      </c>
      <c r="DK2" s="827"/>
      <c r="DL2" s="827"/>
      <c r="DM2" s="827"/>
      <c r="DN2" s="827"/>
      <c r="DO2" s="828"/>
      <c r="DP2" s="249"/>
      <c r="DQ2" s="826" t="s">
        <v>363</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364</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365</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366</v>
      </c>
      <c r="B5" s="821"/>
      <c r="C5" s="821"/>
      <c r="D5" s="821"/>
      <c r="E5" s="821"/>
      <c r="F5" s="821"/>
      <c r="G5" s="821"/>
      <c r="H5" s="821"/>
      <c r="I5" s="821"/>
      <c r="J5" s="821"/>
      <c r="K5" s="821"/>
      <c r="L5" s="821"/>
      <c r="M5" s="821"/>
      <c r="N5" s="821"/>
      <c r="O5" s="821"/>
      <c r="P5" s="822"/>
      <c r="Q5" s="797" t="s">
        <v>367</v>
      </c>
      <c r="R5" s="798"/>
      <c r="S5" s="798"/>
      <c r="T5" s="798"/>
      <c r="U5" s="799"/>
      <c r="V5" s="797" t="s">
        <v>368</v>
      </c>
      <c r="W5" s="798"/>
      <c r="X5" s="798"/>
      <c r="Y5" s="798"/>
      <c r="Z5" s="799"/>
      <c r="AA5" s="797" t="s">
        <v>369</v>
      </c>
      <c r="AB5" s="798"/>
      <c r="AC5" s="798"/>
      <c r="AD5" s="798"/>
      <c r="AE5" s="798"/>
      <c r="AF5" s="830" t="s">
        <v>370</v>
      </c>
      <c r="AG5" s="798"/>
      <c r="AH5" s="798"/>
      <c r="AI5" s="798"/>
      <c r="AJ5" s="809"/>
      <c r="AK5" s="798" t="s">
        <v>371</v>
      </c>
      <c r="AL5" s="798"/>
      <c r="AM5" s="798"/>
      <c r="AN5" s="798"/>
      <c r="AO5" s="799"/>
      <c r="AP5" s="797" t="s">
        <v>372</v>
      </c>
      <c r="AQ5" s="798"/>
      <c r="AR5" s="798"/>
      <c r="AS5" s="798"/>
      <c r="AT5" s="799"/>
      <c r="AU5" s="797" t="s">
        <v>373</v>
      </c>
      <c r="AV5" s="798"/>
      <c r="AW5" s="798"/>
      <c r="AX5" s="798"/>
      <c r="AY5" s="809"/>
      <c r="AZ5" s="256"/>
      <c r="BA5" s="256"/>
      <c r="BB5" s="256"/>
      <c r="BC5" s="256"/>
      <c r="BD5" s="256"/>
      <c r="BE5" s="257"/>
      <c r="BF5" s="257"/>
      <c r="BG5" s="257"/>
      <c r="BH5" s="257"/>
      <c r="BI5" s="257"/>
      <c r="BJ5" s="257"/>
      <c r="BK5" s="257"/>
      <c r="BL5" s="257"/>
      <c r="BM5" s="257"/>
      <c r="BN5" s="257"/>
      <c r="BO5" s="257"/>
      <c r="BP5" s="257"/>
      <c r="BQ5" s="820" t="s">
        <v>374</v>
      </c>
      <c r="BR5" s="821"/>
      <c r="BS5" s="821"/>
      <c r="BT5" s="821"/>
      <c r="BU5" s="821"/>
      <c r="BV5" s="821"/>
      <c r="BW5" s="821"/>
      <c r="BX5" s="821"/>
      <c r="BY5" s="821"/>
      <c r="BZ5" s="821"/>
      <c r="CA5" s="821"/>
      <c r="CB5" s="821"/>
      <c r="CC5" s="821"/>
      <c r="CD5" s="821"/>
      <c r="CE5" s="821"/>
      <c r="CF5" s="821"/>
      <c r="CG5" s="822"/>
      <c r="CH5" s="797" t="s">
        <v>375</v>
      </c>
      <c r="CI5" s="798"/>
      <c r="CJ5" s="798"/>
      <c r="CK5" s="798"/>
      <c r="CL5" s="799"/>
      <c r="CM5" s="797" t="s">
        <v>376</v>
      </c>
      <c r="CN5" s="798"/>
      <c r="CO5" s="798"/>
      <c r="CP5" s="798"/>
      <c r="CQ5" s="799"/>
      <c r="CR5" s="797" t="s">
        <v>377</v>
      </c>
      <c r="CS5" s="798"/>
      <c r="CT5" s="798"/>
      <c r="CU5" s="798"/>
      <c r="CV5" s="799"/>
      <c r="CW5" s="797" t="s">
        <v>378</v>
      </c>
      <c r="CX5" s="798"/>
      <c r="CY5" s="798"/>
      <c r="CZ5" s="798"/>
      <c r="DA5" s="799"/>
      <c r="DB5" s="797" t="s">
        <v>379</v>
      </c>
      <c r="DC5" s="798"/>
      <c r="DD5" s="798"/>
      <c r="DE5" s="798"/>
      <c r="DF5" s="799"/>
      <c r="DG5" s="803" t="s">
        <v>380</v>
      </c>
      <c r="DH5" s="804"/>
      <c r="DI5" s="804"/>
      <c r="DJ5" s="804"/>
      <c r="DK5" s="805"/>
      <c r="DL5" s="803" t="s">
        <v>381</v>
      </c>
      <c r="DM5" s="804"/>
      <c r="DN5" s="804"/>
      <c r="DO5" s="804"/>
      <c r="DP5" s="805"/>
      <c r="DQ5" s="797" t="s">
        <v>382</v>
      </c>
      <c r="DR5" s="798"/>
      <c r="DS5" s="798"/>
      <c r="DT5" s="798"/>
      <c r="DU5" s="799"/>
      <c r="DV5" s="797" t="s">
        <v>373</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383</v>
      </c>
      <c r="C7" s="812"/>
      <c r="D7" s="812"/>
      <c r="E7" s="812"/>
      <c r="F7" s="812"/>
      <c r="G7" s="812"/>
      <c r="H7" s="812"/>
      <c r="I7" s="812"/>
      <c r="J7" s="812"/>
      <c r="K7" s="812"/>
      <c r="L7" s="812"/>
      <c r="M7" s="812"/>
      <c r="N7" s="812"/>
      <c r="O7" s="812"/>
      <c r="P7" s="813"/>
      <c r="Q7" s="814">
        <v>25829</v>
      </c>
      <c r="R7" s="815"/>
      <c r="S7" s="815"/>
      <c r="T7" s="815"/>
      <c r="U7" s="815"/>
      <c r="V7" s="815">
        <v>25169</v>
      </c>
      <c r="W7" s="815"/>
      <c r="X7" s="815"/>
      <c r="Y7" s="815"/>
      <c r="Z7" s="815"/>
      <c r="AA7" s="815">
        <v>660</v>
      </c>
      <c r="AB7" s="815"/>
      <c r="AC7" s="815"/>
      <c r="AD7" s="815"/>
      <c r="AE7" s="816"/>
      <c r="AF7" s="817">
        <v>641</v>
      </c>
      <c r="AG7" s="818"/>
      <c r="AH7" s="818"/>
      <c r="AI7" s="818"/>
      <c r="AJ7" s="819"/>
      <c r="AK7" s="854">
        <v>1846</v>
      </c>
      <c r="AL7" s="855"/>
      <c r="AM7" s="855"/>
      <c r="AN7" s="855"/>
      <c r="AO7" s="855"/>
      <c r="AP7" s="855">
        <v>30016</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c r="BT7" s="859"/>
      <c r="BU7" s="859"/>
      <c r="BV7" s="859"/>
      <c r="BW7" s="859"/>
      <c r="BX7" s="859"/>
      <c r="BY7" s="859"/>
      <c r="BZ7" s="859"/>
      <c r="CA7" s="859"/>
      <c r="CB7" s="859"/>
      <c r="CC7" s="859"/>
      <c r="CD7" s="859"/>
      <c r="CE7" s="859"/>
      <c r="CF7" s="859"/>
      <c r="CG7" s="860"/>
      <c r="CH7" s="851"/>
      <c r="CI7" s="852"/>
      <c r="CJ7" s="852"/>
      <c r="CK7" s="852"/>
      <c r="CL7" s="853"/>
      <c r="CM7" s="851"/>
      <c r="CN7" s="852"/>
      <c r="CO7" s="852"/>
      <c r="CP7" s="852"/>
      <c r="CQ7" s="853"/>
      <c r="CR7" s="851"/>
      <c r="CS7" s="852"/>
      <c r="CT7" s="852"/>
      <c r="CU7" s="852"/>
      <c r="CV7" s="853"/>
      <c r="CW7" s="851"/>
      <c r="CX7" s="852"/>
      <c r="CY7" s="852"/>
      <c r="CZ7" s="852"/>
      <c r="DA7" s="853"/>
      <c r="DB7" s="851"/>
      <c r="DC7" s="852"/>
      <c r="DD7" s="852"/>
      <c r="DE7" s="852"/>
      <c r="DF7" s="853"/>
      <c r="DG7" s="851"/>
      <c r="DH7" s="852"/>
      <c r="DI7" s="852"/>
      <c r="DJ7" s="852"/>
      <c r="DK7" s="853"/>
      <c r="DL7" s="851"/>
      <c r="DM7" s="852"/>
      <c r="DN7" s="852"/>
      <c r="DO7" s="852"/>
      <c r="DP7" s="853"/>
      <c r="DQ7" s="851"/>
      <c r="DR7" s="852"/>
      <c r="DS7" s="852"/>
      <c r="DT7" s="852"/>
      <c r="DU7" s="853"/>
      <c r="DV7" s="832"/>
      <c r="DW7" s="833"/>
      <c r="DX7" s="833"/>
      <c r="DY7" s="833"/>
      <c r="DZ7" s="834"/>
      <c r="EA7" s="254"/>
    </row>
    <row r="8" spans="1:131" s="255" customFormat="1" ht="26.25" customHeight="1" x14ac:dyDescent="0.15">
      <c r="A8" s="261">
        <v>2</v>
      </c>
      <c r="B8" s="835" t="s">
        <v>384</v>
      </c>
      <c r="C8" s="836"/>
      <c r="D8" s="836"/>
      <c r="E8" s="836"/>
      <c r="F8" s="836"/>
      <c r="G8" s="836"/>
      <c r="H8" s="836"/>
      <c r="I8" s="836"/>
      <c r="J8" s="836"/>
      <c r="K8" s="836"/>
      <c r="L8" s="836"/>
      <c r="M8" s="836"/>
      <c r="N8" s="836"/>
      <c r="O8" s="836"/>
      <c r="P8" s="837"/>
      <c r="Q8" s="838">
        <v>13</v>
      </c>
      <c r="R8" s="839"/>
      <c r="S8" s="839"/>
      <c r="T8" s="839"/>
      <c r="U8" s="839"/>
      <c r="V8" s="839">
        <v>10</v>
      </c>
      <c r="W8" s="839"/>
      <c r="X8" s="839"/>
      <c r="Y8" s="839"/>
      <c r="Z8" s="839"/>
      <c r="AA8" s="839">
        <v>3</v>
      </c>
      <c r="AB8" s="839"/>
      <c r="AC8" s="839"/>
      <c r="AD8" s="839"/>
      <c r="AE8" s="840"/>
      <c r="AF8" s="841">
        <v>3</v>
      </c>
      <c r="AG8" s="842"/>
      <c r="AH8" s="842"/>
      <c r="AI8" s="842"/>
      <c r="AJ8" s="843"/>
      <c r="AK8" s="844" t="s">
        <v>569</v>
      </c>
      <c r="AL8" s="845"/>
      <c r="AM8" s="845"/>
      <c r="AN8" s="845"/>
      <c r="AO8" s="845"/>
      <c r="AP8" s="845">
        <v>1</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c r="BT8" s="849"/>
      <c r="BU8" s="849"/>
      <c r="BV8" s="849"/>
      <c r="BW8" s="849"/>
      <c r="BX8" s="849"/>
      <c r="BY8" s="849"/>
      <c r="BZ8" s="849"/>
      <c r="CA8" s="849"/>
      <c r="CB8" s="849"/>
      <c r="CC8" s="849"/>
      <c r="CD8" s="849"/>
      <c r="CE8" s="849"/>
      <c r="CF8" s="849"/>
      <c r="CG8" s="850"/>
      <c r="CH8" s="861"/>
      <c r="CI8" s="862"/>
      <c r="CJ8" s="862"/>
      <c r="CK8" s="862"/>
      <c r="CL8" s="863"/>
      <c r="CM8" s="861"/>
      <c r="CN8" s="862"/>
      <c r="CO8" s="862"/>
      <c r="CP8" s="862"/>
      <c r="CQ8" s="863"/>
      <c r="CR8" s="861"/>
      <c r="CS8" s="862"/>
      <c r="CT8" s="862"/>
      <c r="CU8" s="862"/>
      <c r="CV8" s="863"/>
      <c r="CW8" s="861"/>
      <c r="CX8" s="862"/>
      <c r="CY8" s="862"/>
      <c r="CZ8" s="862"/>
      <c r="DA8" s="863"/>
      <c r="DB8" s="861"/>
      <c r="DC8" s="862"/>
      <c r="DD8" s="862"/>
      <c r="DE8" s="862"/>
      <c r="DF8" s="863"/>
      <c r="DG8" s="861"/>
      <c r="DH8" s="862"/>
      <c r="DI8" s="862"/>
      <c r="DJ8" s="862"/>
      <c r="DK8" s="863"/>
      <c r="DL8" s="861"/>
      <c r="DM8" s="862"/>
      <c r="DN8" s="862"/>
      <c r="DO8" s="862"/>
      <c r="DP8" s="863"/>
      <c r="DQ8" s="861"/>
      <c r="DR8" s="862"/>
      <c r="DS8" s="862"/>
      <c r="DT8" s="862"/>
      <c r="DU8" s="863"/>
      <c r="DV8" s="864"/>
      <c r="DW8" s="865"/>
      <c r="DX8" s="865"/>
      <c r="DY8" s="865"/>
      <c r="DZ8" s="866"/>
      <c r="EA8" s="254"/>
    </row>
    <row r="9" spans="1:131" s="255" customFormat="1" ht="26.25" customHeight="1" x14ac:dyDescent="0.15">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385</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386</v>
      </c>
      <c r="B23" s="870" t="s">
        <v>387</v>
      </c>
      <c r="C23" s="871"/>
      <c r="D23" s="871"/>
      <c r="E23" s="871"/>
      <c r="F23" s="871"/>
      <c r="G23" s="871"/>
      <c r="H23" s="871"/>
      <c r="I23" s="871"/>
      <c r="J23" s="871"/>
      <c r="K23" s="871"/>
      <c r="L23" s="871"/>
      <c r="M23" s="871"/>
      <c r="N23" s="871"/>
      <c r="O23" s="871"/>
      <c r="P23" s="872"/>
      <c r="Q23" s="873">
        <v>25833</v>
      </c>
      <c r="R23" s="874"/>
      <c r="S23" s="874"/>
      <c r="T23" s="874"/>
      <c r="U23" s="874"/>
      <c r="V23" s="874">
        <v>25170</v>
      </c>
      <c r="W23" s="874"/>
      <c r="X23" s="874"/>
      <c r="Y23" s="874"/>
      <c r="Z23" s="874"/>
      <c r="AA23" s="874">
        <v>663</v>
      </c>
      <c r="AB23" s="874"/>
      <c r="AC23" s="874"/>
      <c r="AD23" s="874"/>
      <c r="AE23" s="875"/>
      <c r="AF23" s="876">
        <v>643</v>
      </c>
      <c r="AG23" s="874"/>
      <c r="AH23" s="874"/>
      <c r="AI23" s="874"/>
      <c r="AJ23" s="877"/>
      <c r="AK23" s="878"/>
      <c r="AL23" s="879"/>
      <c r="AM23" s="879"/>
      <c r="AN23" s="879"/>
      <c r="AO23" s="879"/>
      <c r="AP23" s="874">
        <v>30017</v>
      </c>
      <c r="AQ23" s="874"/>
      <c r="AR23" s="874"/>
      <c r="AS23" s="874"/>
      <c r="AT23" s="874"/>
      <c r="AU23" s="880"/>
      <c r="AV23" s="880"/>
      <c r="AW23" s="880"/>
      <c r="AX23" s="880"/>
      <c r="AY23" s="881"/>
      <c r="AZ23" s="889" t="s">
        <v>130</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388</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389</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366</v>
      </c>
      <c r="B26" s="821"/>
      <c r="C26" s="821"/>
      <c r="D26" s="821"/>
      <c r="E26" s="821"/>
      <c r="F26" s="821"/>
      <c r="G26" s="821"/>
      <c r="H26" s="821"/>
      <c r="I26" s="821"/>
      <c r="J26" s="821"/>
      <c r="K26" s="821"/>
      <c r="L26" s="821"/>
      <c r="M26" s="821"/>
      <c r="N26" s="821"/>
      <c r="O26" s="821"/>
      <c r="P26" s="822"/>
      <c r="Q26" s="797" t="s">
        <v>390</v>
      </c>
      <c r="R26" s="798"/>
      <c r="S26" s="798"/>
      <c r="T26" s="798"/>
      <c r="U26" s="799"/>
      <c r="V26" s="797" t="s">
        <v>391</v>
      </c>
      <c r="W26" s="798"/>
      <c r="X26" s="798"/>
      <c r="Y26" s="798"/>
      <c r="Z26" s="799"/>
      <c r="AA26" s="797" t="s">
        <v>392</v>
      </c>
      <c r="AB26" s="798"/>
      <c r="AC26" s="798"/>
      <c r="AD26" s="798"/>
      <c r="AE26" s="798"/>
      <c r="AF26" s="892" t="s">
        <v>393</v>
      </c>
      <c r="AG26" s="893"/>
      <c r="AH26" s="893"/>
      <c r="AI26" s="893"/>
      <c r="AJ26" s="894"/>
      <c r="AK26" s="798" t="s">
        <v>394</v>
      </c>
      <c r="AL26" s="798"/>
      <c r="AM26" s="798"/>
      <c r="AN26" s="798"/>
      <c r="AO26" s="799"/>
      <c r="AP26" s="797" t="s">
        <v>395</v>
      </c>
      <c r="AQ26" s="798"/>
      <c r="AR26" s="798"/>
      <c r="AS26" s="798"/>
      <c r="AT26" s="799"/>
      <c r="AU26" s="797" t="s">
        <v>396</v>
      </c>
      <c r="AV26" s="798"/>
      <c r="AW26" s="798"/>
      <c r="AX26" s="798"/>
      <c r="AY26" s="799"/>
      <c r="AZ26" s="797" t="s">
        <v>397</v>
      </c>
      <c r="BA26" s="798"/>
      <c r="BB26" s="798"/>
      <c r="BC26" s="798"/>
      <c r="BD26" s="799"/>
      <c r="BE26" s="797" t="s">
        <v>373</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398</v>
      </c>
      <c r="C28" s="812"/>
      <c r="D28" s="812"/>
      <c r="E28" s="812"/>
      <c r="F28" s="812"/>
      <c r="G28" s="812"/>
      <c r="H28" s="812"/>
      <c r="I28" s="812"/>
      <c r="J28" s="812"/>
      <c r="K28" s="812"/>
      <c r="L28" s="812"/>
      <c r="M28" s="812"/>
      <c r="N28" s="812"/>
      <c r="O28" s="812"/>
      <c r="P28" s="813"/>
      <c r="Q28" s="901">
        <v>7236</v>
      </c>
      <c r="R28" s="902"/>
      <c r="S28" s="902"/>
      <c r="T28" s="902"/>
      <c r="U28" s="902"/>
      <c r="V28" s="902">
        <v>6908</v>
      </c>
      <c r="W28" s="902"/>
      <c r="X28" s="902"/>
      <c r="Y28" s="902"/>
      <c r="Z28" s="902"/>
      <c r="AA28" s="902">
        <v>328</v>
      </c>
      <c r="AB28" s="902"/>
      <c r="AC28" s="902"/>
      <c r="AD28" s="902"/>
      <c r="AE28" s="903"/>
      <c r="AF28" s="904">
        <v>328</v>
      </c>
      <c r="AG28" s="902"/>
      <c r="AH28" s="902"/>
      <c r="AI28" s="902"/>
      <c r="AJ28" s="905"/>
      <c r="AK28" s="906">
        <v>531</v>
      </c>
      <c r="AL28" s="898"/>
      <c r="AM28" s="898"/>
      <c r="AN28" s="898"/>
      <c r="AO28" s="898"/>
      <c r="AP28" s="898" t="s">
        <v>569</v>
      </c>
      <c r="AQ28" s="898"/>
      <c r="AR28" s="898"/>
      <c r="AS28" s="898"/>
      <c r="AT28" s="898"/>
      <c r="AU28" s="898" t="s">
        <v>569</v>
      </c>
      <c r="AV28" s="898"/>
      <c r="AW28" s="898"/>
      <c r="AX28" s="898"/>
      <c r="AY28" s="898"/>
      <c r="AZ28" s="898" t="s">
        <v>569</v>
      </c>
      <c r="BA28" s="898"/>
      <c r="BB28" s="898"/>
      <c r="BC28" s="898"/>
      <c r="BD28" s="898"/>
      <c r="BE28" s="899"/>
      <c r="BF28" s="899"/>
      <c r="BG28" s="899"/>
      <c r="BH28" s="899"/>
      <c r="BI28" s="900"/>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399</v>
      </c>
      <c r="C29" s="836"/>
      <c r="D29" s="836"/>
      <c r="E29" s="836"/>
      <c r="F29" s="836"/>
      <c r="G29" s="836"/>
      <c r="H29" s="836"/>
      <c r="I29" s="836"/>
      <c r="J29" s="836"/>
      <c r="K29" s="836"/>
      <c r="L29" s="836"/>
      <c r="M29" s="836"/>
      <c r="N29" s="836"/>
      <c r="O29" s="836"/>
      <c r="P29" s="837"/>
      <c r="Q29" s="838">
        <v>7349</v>
      </c>
      <c r="R29" s="839"/>
      <c r="S29" s="839"/>
      <c r="T29" s="839"/>
      <c r="U29" s="839"/>
      <c r="V29" s="839">
        <v>7153</v>
      </c>
      <c r="W29" s="839"/>
      <c r="X29" s="839"/>
      <c r="Y29" s="839"/>
      <c r="Z29" s="839"/>
      <c r="AA29" s="839">
        <v>196</v>
      </c>
      <c r="AB29" s="839"/>
      <c r="AC29" s="839"/>
      <c r="AD29" s="839"/>
      <c r="AE29" s="840"/>
      <c r="AF29" s="841">
        <v>196</v>
      </c>
      <c r="AG29" s="842"/>
      <c r="AH29" s="842"/>
      <c r="AI29" s="842"/>
      <c r="AJ29" s="843"/>
      <c r="AK29" s="909">
        <v>1030</v>
      </c>
      <c r="AL29" s="910"/>
      <c r="AM29" s="910"/>
      <c r="AN29" s="910"/>
      <c r="AO29" s="910"/>
      <c r="AP29" s="910" t="s">
        <v>569</v>
      </c>
      <c r="AQ29" s="910"/>
      <c r="AR29" s="910"/>
      <c r="AS29" s="910"/>
      <c r="AT29" s="910"/>
      <c r="AU29" s="910" t="s">
        <v>569</v>
      </c>
      <c r="AV29" s="910"/>
      <c r="AW29" s="910"/>
      <c r="AX29" s="910"/>
      <c r="AY29" s="910"/>
      <c r="AZ29" s="910" t="s">
        <v>569</v>
      </c>
      <c r="BA29" s="910"/>
      <c r="BB29" s="910"/>
      <c r="BC29" s="910"/>
      <c r="BD29" s="910"/>
      <c r="BE29" s="907"/>
      <c r="BF29" s="907"/>
      <c r="BG29" s="907"/>
      <c r="BH29" s="907"/>
      <c r="BI29" s="908"/>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400</v>
      </c>
      <c r="C30" s="836"/>
      <c r="D30" s="836"/>
      <c r="E30" s="836"/>
      <c r="F30" s="836"/>
      <c r="G30" s="836"/>
      <c r="H30" s="836"/>
      <c r="I30" s="836"/>
      <c r="J30" s="836"/>
      <c r="K30" s="836"/>
      <c r="L30" s="836"/>
      <c r="M30" s="836"/>
      <c r="N30" s="836"/>
      <c r="O30" s="836"/>
      <c r="P30" s="837"/>
      <c r="Q30" s="838">
        <v>1367</v>
      </c>
      <c r="R30" s="839"/>
      <c r="S30" s="839"/>
      <c r="T30" s="839"/>
      <c r="U30" s="839"/>
      <c r="V30" s="839">
        <v>1349</v>
      </c>
      <c r="W30" s="839"/>
      <c r="X30" s="839"/>
      <c r="Y30" s="839"/>
      <c r="Z30" s="839"/>
      <c r="AA30" s="839">
        <v>18</v>
      </c>
      <c r="AB30" s="839"/>
      <c r="AC30" s="839"/>
      <c r="AD30" s="839"/>
      <c r="AE30" s="840"/>
      <c r="AF30" s="841">
        <v>18</v>
      </c>
      <c r="AG30" s="842"/>
      <c r="AH30" s="842"/>
      <c r="AI30" s="842"/>
      <c r="AJ30" s="843"/>
      <c r="AK30" s="909">
        <v>888</v>
      </c>
      <c r="AL30" s="910"/>
      <c r="AM30" s="910"/>
      <c r="AN30" s="910"/>
      <c r="AO30" s="910"/>
      <c r="AP30" s="910" t="s">
        <v>569</v>
      </c>
      <c r="AQ30" s="910"/>
      <c r="AR30" s="910"/>
      <c r="AS30" s="910"/>
      <c r="AT30" s="910"/>
      <c r="AU30" s="910" t="s">
        <v>569</v>
      </c>
      <c r="AV30" s="910"/>
      <c r="AW30" s="910"/>
      <c r="AX30" s="910"/>
      <c r="AY30" s="910"/>
      <c r="AZ30" s="910" t="s">
        <v>569</v>
      </c>
      <c r="BA30" s="910"/>
      <c r="BB30" s="910"/>
      <c r="BC30" s="910"/>
      <c r="BD30" s="910"/>
      <c r="BE30" s="907"/>
      <c r="BF30" s="907"/>
      <c r="BG30" s="907"/>
      <c r="BH30" s="907"/>
      <c r="BI30" s="908"/>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401</v>
      </c>
      <c r="C31" s="836"/>
      <c r="D31" s="836"/>
      <c r="E31" s="836"/>
      <c r="F31" s="836"/>
      <c r="G31" s="836"/>
      <c r="H31" s="836"/>
      <c r="I31" s="836"/>
      <c r="J31" s="836"/>
      <c r="K31" s="836"/>
      <c r="L31" s="836"/>
      <c r="M31" s="836"/>
      <c r="N31" s="836"/>
      <c r="O31" s="836"/>
      <c r="P31" s="837"/>
      <c r="Q31" s="838">
        <v>1688</v>
      </c>
      <c r="R31" s="839"/>
      <c r="S31" s="839"/>
      <c r="T31" s="839"/>
      <c r="U31" s="839"/>
      <c r="V31" s="839">
        <v>1347</v>
      </c>
      <c r="W31" s="839"/>
      <c r="X31" s="839"/>
      <c r="Y31" s="839"/>
      <c r="Z31" s="839"/>
      <c r="AA31" s="839">
        <v>341</v>
      </c>
      <c r="AB31" s="839"/>
      <c r="AC31" s="839"/>
      <c r="AD31" s="839"/>
      <c r="AE31" s="840"/>
      <c r="AF31" s="841">
        <v>1606</v>
      </c>
      <c r="AG31" s="842"/>
      <c r="AH31" s="842"/>
      <c r="AI31" s="842"/>
      <c r="AJ31" s="843"/>
      <c r="AK31" s="909">
        <v>3</v>
      </c>
      <c r="AL31" s="910"/>
      <c r="AM31" s="910"/>
      <c r="AN31" s="910"/>
      <c r="AO31" s="910"/>
      <c r="AP31" s="910">
        <v>2053</v>
      </c>
      <c r="AQ31" s="910"/>
      <c r="AR31" s="910"/>
      <c r="AS31" s="910"/>
      <c r="AT31" s="910"/>
      <c r="AU31" s="910">
        <v>14</v>
      </c>
      <c r="AV31" s="910"/>
      <c r="AW31" s="910"/>
      <c r="AX31" s="910"/>
      <c r="AY31" s="910"/>
      <c r="AZ31" s="910" t="s">
        <v>569</v>
      </c>
      <c r="BA31" s="910"/>
      <c r="BB31" s="910"/>
      <c r="BC31" s="910"/>
      <c r="BD31" s="910"/>
      <c r="BE31" s="907" t="s">
        <v>402</v>
      </c>
      <c r="BF31" s="907"/>
      <c r="BG31" s="907"/>
      <c r="BH31" s="907"/>
      <c r="BI31" s="908"/>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403</v>
      </c>
      <c r="C32" s="836"/>
      <c r="D32" s="836"/>
      <c r="E32" s="836"/>
      <c r="F32" s="836"/>
      <c r="G32" s="836"/>
      <c r="H32" s="836"/>
      <c r="I32" s="836"/>
      <c r="J32" s="836"/>
      <c r="K32" s="836"/>
      <c r="L32" s="836"/>
      <c r="M32" s="836"/>
      <c r="N32" s="836"/>
      <c r="O32" s="836"/>
      <c r="P32" s="837"/>
      <c r="Q32" s="838">
        <v>1264</v>
      </c>
      <c r="R32" s="839"/>
      <c r="S32" s="839"/>
      <c r="T32" s="839"/>
      <c r="U32" s="839"/>
      <c r="V32" s="839">
        <v>1244</v>
      </c>
      <c r="W32" s="839"/>
      <c r="X32" s="839"/>
      <c r="Y32" s="839"/>
      <c r="Z32" s="839"/>
      <c r="AA32" s="839">
        <v>20</v>
      </c>
      <c r="AB32" s="839"/>
      <c r="AC32" s="839"/>
      <c r="AD32" s="839"/>
      <c r="AE32" s="840"/>
      <c r="AF32" s="841">
        <v>98</v>
      </c>
      <c r="AG32" s="842"/>
      <c r="AH32" s="842"/>
      <c r="AI32" s="842"/>
      <c r="AJ32" s="843"/>
      <c r="AK32" s="909">
        <v>462</v>
      </c>
      <c r="AL32" s="910"/>
      <c r="AM32" s="910"/>
      <c r="AN32" s="910"/>
      <c r="AO32" s="910"/>
      <c r="AP32" s="910">
        <v>901</v>
      </c>
      <c r="AQ32" s="910"/>
      <c r="AR32" s="910"/>
      <c r="AS32" s="910"/>
      <c r="AT32" s="910"/>
      <c r="AU32" s="910">
        <v>809</v>
      </c>
      <c r="AV32" s="910"/>
      <c r="AW32" s="910"/>
      <c r="AX32" s="910"/>
      <c r="AY32" s="910"/>
      <c r="AZ32" s="910" t="s">
        <v>569</v>
      </c>
      <c r="BA32" s="910"/>
      <c r="BB32" s="910"/>
      <c r="BC32" s="910"/>
      <c r="BD32" s="910"/>
      <c r="BE32" s="907" t="s">
        <v>404</v>
      </c>
      <c r="BF32" s="907"/>
      <c r="BG32" s="907"/>
      <c r="BH32" s="907"/>
      <c r="BI32" s="908"/>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t="s">
        <v>405</v>
      </c>
      <c r="C33" s="836"/>
      <c r="D33" s="836"/>
      <c r="E33" s="836"/>
      <c r="F33" s="836"/>
      <c r="G33" s="836"/>
      <c r="H33" s="836"/>
      <c r="I33" s="836"/>
      <c r="J33" s="836"/>
      <c r="K33" s="836"/>
      <c r="L33" s="836"/>
      <c r="M33" s="836"/>
      <c r="N33" s="836"/>
      <c r="O33" s="836"/>
      <c r="P33" s="837"/>
      <c r="Q33" s="838">
        <v>535</v>
      </c>
      <c r="R33" s="839"/>
      <c r="S33" s="839"/>
      <c r="T33" s="839"/>
      <c r="U33" s="839"/>
      <c r="V33" s="839">
        <v>516</v>
      </c>
      <c r="W33" s="839"/>
      <c r="X33" s="839"/>
      <c r="Y33" s="839"/>
      <c r="Z33" s="839"/>
      <c r="AA33" s="839">
        <v>19</v>
      </c>
      <c r="AB33" s="839"/>
      <c r="AC33" s="839"/>
      <c r="AD33" s="839"/>
      <c r="AE33" s="840"/>
      <c r="AF33" s="841">
        <v>19</v>
      </c>
      <c r="AG33" s="842"/>
      <c r="AH33" s="842"/>
      <c r="AI33" s="842"/>
      <c r="AJ33" s="843"/>
      <c r="AK33" s="909">
        <v>318</v>
      </c>
      <c r="AL33" s="910"/>
      <c r="AM33" s="910"/>
      <c r="AN33" s="910"/>
      <c r="AO33" s="910"/>
      <c r="AP33" s="910">
        <v>2418</v>
      </c>
      <c r="AQ33" s="910"/>
      <c r="AR33" s="910"/>
      <c r="AS33" s="910"/>
      <c r="AT33" s="910"/>
      <c r="AU33" s="910">
        <v>2396</v>
      </c>
      <c r="AV33" s="910"/>
      <c r="AW33" s="910"/>
      <c r="AX33" s="910"/>
      <c r="AY33" s="910"/>
      <c r="AZ33" s="910" t="s">
        <v>569</v>
      </c>
      <c r="BA33" s="910"/>
      <c r="BB33" s="910"/>
      <c r="BC33" s="910"/>
      <c r="BD33" s="910"/>
      <c r="BE33" s="907" t="s">
        <v>406</v>
      </c>
      <c r="BF33" s="907"/>
      <c r="BG33" s="907"/>
      <c r="BH33" s="907"/>
      <c r="BI33" s="908"/>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09"/>
      <c r="AL34" s="910"/>
      <c r="AM34" s="910"/>
      <c r="AN34" s="910"/>
      <c r="AO34" s="910"/>
      <c r="AP34" s="910"/>
      <c r="AQ34" s="910"/>
      <c r="AR34" s="910"/>
      <c r="AS34" s="910"/>
      <c r="AT34" s="910"/>
      <c r="AU34" s="910"/>
      <c r="AV34" s="910"/>
      <c r="AW34" s="910"/>
      <c r="AX34" s="910"/>
      <c r="AY34" s="910"/>
      <c r="AZ34" s="911"/>
      <c r="BA34" s="911"/>
      <c r="BB34" s="911"/>
      <c r="BC34" s="911"/>
      <c r="BD34" s="911"/>
      <c r="BE34" s="907"/>
      <c r="BF34" s="907"/>
      <c r="BG34" s="907"/>
      <c r="BH34" s="907"/>
      <c r="BI34" s="908"/>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09"/>
      <c r="AL35" s="910"/>
      <c r="AM35" s="910"/>
      <c r="AN35" s="910"/>
      <c r="AO35" s="910"/>
      <c r="AP35" s="910"/>
      <c r="AQ35" s="910"/>
      <c r="AR35" s="910"/>
      <c r="AS35" s="910"/>
      <c r="AT35" s="910"/>
      <c r="AU35" s="910"/>
      <c r="AV35" s="910"/>
      <c r="AW35" s="910"/>
      <c r="AX35" s="910"/>
      <c r="AY35" s="910"/>
      <c r="AZ35" s="911"/>
      <c r="BA35" s="911"/>
      <c r="BB35" s="911"/>
      <c r="BC35" s="911"/>
      <c r="BD35" s="911"/>
      <c r="BE35" s="907"/>
      <c r="BF35" s="907"/>
      <c r="BG35" s="907"/>
      <c r="BH35" s="907"/>
      <c r="BI35" s="908"/>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09"/>
      <c r="AL36" s="910"/>
      <c r="AM36" s="910"/>
      <c r="AN36" s="910"/>
      <c r="AO36" s="910"/>
      <c r="AP36" s="910"/>
      <c r="AQ36" s="910"/>
      <c r="AR36" s="910"/>
      <c r="AS36" s="910"/>
      <c r="AT36" s="910"/>
      <c r="AU36" s="910"/>
      <c r="AV36" s="910"/>
      <c r="AW36" s="910"/>
      <c r="AX36" s="910"/>
      <c r="AY36" s="910"/>
      <c r="AZ36" s="911"/>
      <c r="BA36" s="911"/>
      <c r="BB36" s="911"/>
      <c r="BC36" s="911"/>
      <c r="BD36" s="911"/>
      <c r="BE36" s="907"/>
      <c r="BF36" s="907"/>
      <c r="BG36" s="907"/>
      <c r="BH36" s="907"/>
      <c r="BI36" s="908"/>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09"/>
      <c r="AL37" s="910"/>
      <c r="AM37" s="910"/>
      <c r="AN37" s="910"/>
      <c r="AO37" s="910"/>
      <c r="AP37" s="910"/>
      <c r="AQ37" s="910"/>
      <c r="AR37" s="910"/>
      <c r="AS37" s="910"/>
      <c r="AT37" s="910"/>
      <c r="AU37" s="910"/>
      <c r="AV37" s="910"/>
      <c r="AW37" s="910"/>
      <c r="AX37" s="910"/>
      <c r="AY37" s="910"/>
      <c r="AZ37" s="911"/>
      <c r="BA37" s="911"/>
      <c r="BB37" s="911"/>
      <c r="BC37" s="911"/>
      <c r="BD37" s="911"/>
      <c r="BE37" s="907"/>
      <c r="BF37" s="907"/>
      <c r="BG37" s="907"/>
      <c r="BH37" s="907"/>
      <c r="BI37" s="908"/>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09"/>
      <c r="AL38" s="910"/>
      <c r="AM38" s="910"/>
      <c r="AN38" s="910"/>
      <c r="AO38" s="910"/>
      <c r="AP38" s="910"/>
      <c r="AQ38" s="910"/>
      <c r="AR38" s="910"/>
      <c r="AS38" s="910"/>
      <c r="AT38" s="910"/>
      <c r="AU38" s="910"/>
      <c r="AV38" s="910"/>
      <c r="AW38" s="910"/>
      <c r="AX38" s="910"/>
      <c r="AY38" s="910"/>
      <c r="AZ38" s="911"/>
      <c r="BA38" s="911"/>
      <c r="BB38" s="911"/>
      <c r="BC38" s="911"/>
      <c r="BD38" s="911"/>
      <c r="BE38" s="907"/>
      <c r="BF38" s="907"/>
      <c r="BG38" s="907"/>
      <c r="BH38" s="907"/>
      <c r="BI38" s="908"/>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09"/>
      <c r="AL39" s="910"/>
      <c r="AM39" s="910"/>
      <c r="AN39" s="910"/>
      <c r="AO39" s="910"/>
      <c r="AP39" s="910"/>
      <c r="AQ39" s="910"/>
      <c r="AR39" s="910"/>
      <c r="AS39" s="910"/>
      <c r="AT39" s="910"/>
      <c r="AU39" s="910"/>
      <c r="AV39" s="910"/>
      <c r="AW39" s="910"/>
      <c r="AX39" s="910"/>
      <c r="AY39" s="910"/>
      <c r="AZ39" s="911"/>
      <c r="BA39" s="911"/>
      <c r="BB39" s="911"/>
      <c r="BC39" s="911"/>
      <c r="BD39" s="911"/>
      <c r="BE39" s="907"/>
      <c r="BF39" s="907"/>
      <c r="BG39" s="907"/>
      <c r="BH39" s="907"/>
      <c r="BI39" s="908"/>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09"/>
      <c r="AL40" s="910"/>
      <c r="AM40" s="910"/>
      <c r="AN40" s="910"/>
      <c r="AO40" s="910"/>
      <c r="AP40" s="910"/>
      <c r="AQ40" s="910"/>
      <c r="AR40" s="910"/>
      <c r="AS40" s="910"/>
      <c r="AT40" s="910"/>
      <c r="AU40" s="910"/>
      <c r="AV40" s="910"/>
      <c r="AW40" s="910"/>
      <c r="AX40" s="910"/>
      <c r="AY40" s="910"/>
      <c r="AZ40" s="911"/>
      <c r="BA40" s="911"/>
      <c r="BB40" s="911"/>
      <c r="BC40" s="911"/>
      <c r="BD40" s="911"/>
      <c r="BE40" s="907"/>
      <c r="BF40" s="907"/>
      <c r="BG40" s="907"/>
      <c r="BH40" s="907"/>
      <c r="BI40" s="908"/>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09"/>
      <c r="AL41" s="910"/>
      <c r="AM41" s="910"/>
      <c r="AN41" s="910"/>
      <c r="AO41" s="910"/>
      <c r="AP41" s="910"/>
      <c r="AQ41" s="910"/>
      <c r="AR41" s="910"/>
      <c r="AS41" s="910"/>
      <c r="AT41" s="910"/>
      <c r="AU41" s="910"/>
      <c r="AV41" s="910"/>
      <c r="AW41" s="910"/>
      <c r="AX41" s="910"/>
      <c r="AY41" s="910"/>
      <c r="AZ41" s="911"/>
      <c r="BA41" s="911"/>
      <c r="BB41" s="911"/>
      <c r="BC41" s="911"/>
      <c r="BD41" s="911"/>
      <c r="BE41" s="907"/>
      <c r="BF41" s="907"/>
      <c r="BG41" s="907"/>
      <c r="BH41" s="907"/>
      <c r="BI41" s="908"/>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09"/>
      <c r="AL42" s="910"/>
      <c r="AM42" s="910"/>
      <c r="AN42" s="910"/>
      <c r="AO42" s="910"/>
      <c r="AP42" s="910"/>
      <c r="AQ42" s="910"/>
      <c r="AR42" s="910"/>
      <c r="AS42" s="910"/>
      <c r="AT42" s="910"/>
      <c r="AU42" s="910"/>
      <c r="AV42" s="910"/>
      <c r="AW42" s="910"/>
      <c r="AX42" s="910"/>
      <c r="AY42" s="910"/>
      <c r="AZ42" s="911"/>
      <c r="BA42" s="911"/>
      <c r="BB42" s="911"/>
      <c r="BC42" s="911"/>
      <c r="BD42" s="911"/>
      <c r="BE42" s="907"/>
      <c r="BF42" s="907"/>
      <c r="BG42" s="907"/>
      <c r="BH42" s="907"/>
      <c r="BI42" s="908"/>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09"/>
      <c r="AL43" s="910"/>
      <c r="AM43" s="910"/>
      <c r="AN43" s="910"/>
      <c r="AO43" s="910"/>
      <c r="AP43" s="910"/>
      <c r="AQ43" s="910"/>
      <c r="AR43" s="910"/>
      <c r="AS43" s="910"/>
      <c r="AT43" s="910"/>
      <c r="AU43" s="910"/>
      <c r="AV43" s="910"/>
      <c r="AW43" s="910"/>
      <c r="AX43" s="910"/>
      <c r="AY43" s="910"/>
      <c r="AZ43" s="911"/>
      <c r="BA43" s="911"/>
      <c r="BB43" s="911"/>
      <c r="BC43" s="911"/>
      <c r="BD43" s="911"/>
      <c r="BE43" s="907"/>
      <c r="BF43" s="907"/>
      <c r="BG43" s="907"/>
      <c r="BH43" s="907"/>
      <c r="BI43" s="908"/>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09"/>
      <c r="AL44" s="910"/>
      <c r="AM44" s="910"/>
      <c r="AN44" s="910"/>
      <c r="AO44" s="910"/>
      <c r="AP44" s="910"/>
      <c r="AQ44" s="910"/>
      <c r="AR44" s="910"/>
      <c r="AS44" s="910"/>
      <c r="AT44" s="910"/>
      <c r="AU44" s="910"/>
      <c r="AV44" s="910"/>
      <c r="AW44" s="910"/>
      <c r="AX44" s="910"/>
      <c r="AY44" s="910"/>
      <c r="AZ44" s="911"/>
      <c r="BA44" s="911"/>
      <c r="BB44" s="911"/>
      <c r="BC44" s="911"/>
      <c r="BD44" s="911"/>
      <c r="BE44" s="907"/>
      <c r="BF44" s="907"/>
      <c r="BG44" s="907"/>
      <c r="BH44" s="907"/>
      <c r="BI44" s="908"/>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09"/>
      <c r="AL45" s="910"/>
      <c r="AM45" s="910"/>
      <c r="AN45" s="910"/>
      <c r="AO45" s="910"/>
      <c r="AP45" s="910"/>
      <c r="AQ45" s="910"/>
      <c r="AR45" s="910"/>
      <c r="AS45" s="910"/>
      <c r="AT45" s="910"/>
      <c r="AU45" s="910"/>
      <c r="AV45" s="910"/>
      <c r="AW45" s="910"/>
      <c r="AX45" s="910"/>
      <c r="AY45" s="910"/>
      <c r="AZ45" s="911"/>
      <c r="BA45" s="911"/>
      <c r="BB45" s="911"/>
      <c r="BC45" s="911"/>
      <c r="BD45" s="911"/>
      <c r="BE45" s="907"/>
      <c r="BF45" s="907"/>
      <c r="BG45" s="907"/>
      <c r="BH45" s="907"/>
      <c r="BI45" s="908"/>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09"/>
      <c r="AL46" s="910"/>
      <c r="AM46" s="910"/>
      <c r="AN46" s="910"/>
      <c r="AO46" s="910"/>
      <c r="AP46" s="910"/>
      <c r="AQ46" s="910"/>
      <c r="AR46" s="910"/>
      <c r="AS46" s="910"/>
      <c r="AT46" s="910"/>
      <c r="AU46" s="910"/>
      <c r="AV46" s="910"/>
      <c r="AW46" s="910"/>
      <c r="AX46" s="910"/>
      <c r="AY46" s="910"/>
      <c r="AZ46" s="911"/>
      <c r="BA46" s="911"/>
      <c r="BB46" s="911"/>
      <c r="BC46" s="911"/>
      <c r="BD46" s="911"/>
      <c r="BE46" s="907"/>
      <c r="BF46" s="907"/>
      <c r="BG46" s="907"/>
      <c r="BH46" s="907"/>
      <c r="BI46" s="908"/>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09"/>
      <c r="AL47" s="910"/>
      <c r="AM47" s="910"/>
      <c r="AN47" s="910"/>
      <c r="AO47" s="910"/>
      <c r="AP47" s="910"/>
      <c r="AQ47" s="910"/>
      <c r="AR47" s="910"/>
      <c r="AS47" s="910"/>
      <c r="AT47" s="910"/>
      <c r="AU47" s="910"/>
      <c r="AV47" s="910"/>
      <c r="AW47" s="910"/>
      <c r="AX47" s="910"/>
      <c r="AY47" s="910"/>
      <c r="AZ47" s="911"/>
      <c r="BA47" s="911"/>
      <c r="BB47" s="911"/>
      <c r="BC47" s="911"/>
      <c r="BD47" s="911"/>
      <c r="BE47" s="907"/>
      <c r="BF47" s="907"/>
      <c r="BG47" s="907"/>
      <c r="BH47" s="907"/>
      <c r="BI47" s="908"/>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09"/>
      <c r="AL48" s="910"/>
      <c r="AM48" s="910"/>
      <c r="AN48" s="910"/>
      <c r="AO48" s="910"/>
      <c r="AP48" s="910"/>
      <c r="AQ48" s="910"/>
      <c r="AR48" s="910"/>
      <c r="AS48" s="910"/>
      <c r="AT48" s="910"/>
      <c r="AU48" s="910"/>
      <c r="AV48" s="910"/>
      <c r="AW48" s="910"/>
      <c r="AX48" s="910"/>
      <c r="AY48" s="910"/>
      <c r="AZ48" s="911"/>
      <c r="BA48" s="911"/>
      <c r="BB48" s="911"/>
      <c r="BC48" s="911"/>
      <c r="BD48" s="911"/>
      <c r="BE48" s="907"/>
      <c r="BF48" s="907"/>
      <c r="BG48" s="907"/>
      <c r="BH48" s="907"/>
      <c r="BI48" s="908"/>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09"/>
      <c r="AL49" s="910"/>
      <c r="AM49" s="910"/>
      <c r="AN49" s="910"/>
      <c r="AO49" s="910"/>
      <c r="AP49" s="910"/>
      <c r="AQ49" s="910"/>
      <c r="AR49" s="910"/>
      <c r="AS49" s="910"/>
      <c r="AT49" s="910"/>
      <c r="AU49" s="910"/>
      <c r="AV49" s="910"/>
      <c r="AW49" s="910"/>
      <c r="AX49" s="910"/>
      <c r="AY49" s="910"/>
      <c r="AZ49" s="911"/>
      <c r="BA49" s="911"/>
      <c r="BB49" s="911"/>
      <c r="BC49" s="911"/>
      <c r="BD49" s="911"/>
      <c r="BE49" s="907"/>
      <c r="BF49" s="907"/>
      <c r="BG49" s="907"/>
      <c r="BH49" s="907"/>
      <c r="BI49" s="908"/>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2"/>
      <c r="R50" s="913"/>
      <c r="S50" s="913"/>
      <c r="T50" s="913"/>
      <c r="U50" s="913"/>
      <c r="V50" s="913"/>
      <c r="W50" s="913"/>
      <c r="X50" s="913"/>
      <c r="Y50" s="913"/>
      <c r="Z50" s="913"/>
      <c r="AA50" s="913"/>
      <c r="AB50" s="913"/>
      <c r="AC50" s="913"/>
      <c r="AD50" s="913"/>
      <c r="AE50" s="914"/>
      <c r="AF50" s="841"/>
      <c r="AG50" s="842"/>
      <c r="AH50" s="842"/>
      <c r="AI50" s="842"/>
      <c r="AJ50" s="843"/>
      <c r="AK50" s="915"/>
      <c r="AL50" s="913"/>
      <c r="AM50" s="913"/>
      <c r="AN50" s="913"/>
      <c r="AO50" s="913"/>
      <c r="AP50" s="913"/>
      <c r="AQ50" s="913"/>
      <c r="AR50" s="913"/>
      <c r="AS50" s="913"/>
      <c r="AT50" s="913"/>
      <c r="AU50" s="913"/>
      <c r="AV50" s="913"/>
      <c r="AW50" s="913"/>
      <c r="AX50" s="913"/>
      <c r="AY50" s="913"/>
      <c r="AZ50" s="916"/>
      <c r="BA50" s="916"/>
      <c r="BB50" s="916"/>
      <c r="BC50" s="916"/>
      <c r="BD50" s="916"/>
      <c r="BE50" s="907"/>
      <c r="BF50" s="907"/>
      <c r="BG50" s="907"/>
      <c r="BH50" s="907"/>
      <c r="BI50" s="908"/>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2"/>
      <c r="R51" s="913"/>
      <c r="S51" s="913"/>
      <c r="T51" s="913"/>
      <c r="U51" s="913"/>
      <c r="V51" s="913"/>
      <c r="W51" s="913"/>
      <c r="X51" s="913"/>
      <c r="Y51" s="913"/>
      <c r="Z51" s="913"/>
      <c r="AA51" s="913"/>
      <c r="AB51" s="913"/>
      <c r="AC51" s="913"/>
      <c r="AD51" s="913"/>
      <c r="AE51" s="914"/>
      <c r="AF51" s="841"/>
      <c r="AG51" s="842"/>
      <c r="AH51" s="842"/>
      <c r="AI51" s="842"/>
      <c r="AJ51" s="843"/>
      <c r="AK51" s="915"/>
      <c r="AL51" s="913"/>
      <c r="AM51" s="913"/>
      <c r="AN51" s="913"/>
      <c r="AO51" s="913"/>
      <c r="AP51" s="913"/>
      <c r="AQ51" s="913"/>
      <c r="AR51" s="913"/>
      <c r="AS51" s="913"/>
      <c r="AT51" s="913"/>
      <c r="AU51" s="913"/>
      <c r="AV51" s="913"/>
      <c r="AW51" s="913"/>
      <c r="AX51" s="913"/>
      <c r="AY51" s="913"/>
      <c r="AZ51" s="916"/>
      <c r="BA51" s="916"/>
      <c r="BB51" s="916"/>
      <c r="BC51" s="916"/>
      <c r="BD51" s="916"/>
      <c r="BE51" s="907"/>
      <c r="BF51" s="907"/>
      <c r="BG51" s="907"/>
      <c r="BH51" s="907"/>
      <c r="BI51" s="908"/>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2"/>
      <c r="R52" s="913"/>
      <c r="S52" s="913"/>
      <c r="T52" s="913"/>
      <c r="U52" s="913"/>
      <c r="V52" s="913"/>
      <c r="W52" s="913"/>
      <c r="X52" s="913"/>
      <c r="Y52" s="913"/>
      <c r="Z52" s="913"/>
      <c r="AA52" s="913"/>
      <c r="AB52" s="913"/>
      <c r="AC52" s="913"/>
      <c r="AD52" s="913"/>
      <c r="AE52" s="914"/>
      <c r="AF52" s="841"/>
      <c r="AG52" s="842"/>
      <c r="AH52" s="842"/>
      <c r="AI52" s="842"/>
      <c r="AJ52" s="843"/>
      <c r="AK52" s="915"/>
      <c r="AL52" s="913"/>
      <c r="AM52" s="913"/>
      <c r="AN52" s="913"/>
      <c r="AO52" s="913"/>
      <c r="AP52" s="913"/>
      <c r="AQ52" s="913"/>
      <c r="AR52" s="913"/>
      <c r="AS52" s="913"/>
      <c r="AT52" s="913"/>
      <c r="AU52" s="913"/>
      <c r="AV52" s="913"/>
      <c r="AW52" s="913"/>
      <c r="AX52" s="913"/>
      <c r="AY52" s="913"/>
      <c r="AZ52" s="916"/>
      <c r="BA52" s="916"/>
      <c r="BB52" s="916"/>
      <c r="BC52" s="916"/>
      <c r="BD52" s="916"/>
      <c r="BE52" s="907"/>
      <c r="BF52" s="907"/>
      <c r="BG52" s="907"/>
      <c r="BH52" s="907"/>
      <c r="BI52" s="908"/>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2"/>
      <c r="R53" s="913"/>
      <c r="S53" s="913"/>
      <c r="T53" s="913"/>
      <c r="U53" s="913"/>
      <c r="V53" s="913"/>
      <c r="W53" s="913"/>
      <c r="X53" s="913"/>
      <c r="Y53" s="913"/>
      <c r="Z53" s="913"/>
      <c r="AA53" s="913"/>
      <c r="AB53" s="913"/>
      <c r="AC53" s="913"/>
      <c r="AD53" s="913"/>
      <c r="AE53" s="914"/>
      <c r="AF53" s="841"/>
      <c r="AG53" s="842"/>
      <c r="AH53" s="842"/>
      <c r="AI53" s="842"/>
      <c r="AJ53" s="843"/>
      <c r="AK53" s="915"/>
      <c r="AL53" s="913"/>
      <c r="AM53" s="913"/>
      <c r="AN53" s="913"/>
      <c r="AO53" s="913"/>
      <c r="AP53" s="913"/>
      <c r="AQ53" s="913"/>
      <c r="AR53" s="913"/>
      <c r="AS53" s="913"/>
      <c r="AT53" s="913"/>
      <c r="AU53" s="913"/>
      <c r="AV53" s="913"/>
      <c r="AW53" s="913"/>
      <c r="AX53" s="913"/>
      <c r="AY53" s="913"/>
      <c r="AZ53" s="916"/>
      <c r="BA53" s="916"/>
      <c r="BB53" s="916"/>
      <c r="BC53" s="916"/>
      <c r="BD53" s="916"/>
      <c r="BE53" s="907"/>
      <c r="BF53" s="907"/>
      <c r="BG53" s="907"/>
      <c r="BH53" s="907"/>
      <c r="BI53" s="908"/>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2"/>
      <c r="R54" s="913"/>
      <c r="S54" s="913"/>
      <c r="T54" s="913"/>
      <c r="U54" s="913"/>
      <c r="V54" s="913"/>
      <c r="W54" s="913"/>
      <c r="X54" s="913"/>
      <c r="Y54" s="913"/>
      <c r="Z54" s="913"/>
      <c r="AA54" s="913"/>
      <c r="AB54" s="913"/>
      <c r="AC54" s="913"/>
      <c r="AD54" s="913"/>
      <c r="AE54" s="914"/>
      <c r="AF54" s="841"/>
      <c r="AG54" s="842"/>
      <c r="AH54" s="842"/>
      <c r="AI54" s="842"/>
      <c r="AJ54" s="843"/>
      <c r="AK54" s="915"/>
      <c r="AL54" s="913"/>
      <c r="AM54" s="913"/>
      <c r="AN54" s="913"/>
      <c r="AO54" s="913"/>
      <c r="AP54" s="913"/>
      <c r="AQ54" s="913"/>
      <c r="AR54" s="913"/>
      <c r="AS54" s="913"/>
      <c r="AT54" s="913"/>
      <c r="AU54" s="913"/>
      <c r="AV54" s="913"/>
      <c r="AW54" s="913"/>
      <c r="AX54" s="913"/>
      <c r="AY54" s="913"/>
      <c r="AZ54" s="916"/>
      <c r="BA54" s="916"/>
      <c r="BB54" s="916"/>
      <c r="BC54" s="916"/>
      <c r="BD54" s="916"/>
      <c r="BE54" s="907"/>
      <c r="BF54" s="907"/>
      <c r="BG54" s="907"/>
      <c r="BH54" s="907"/>
      <c r="BI54" s="908"/>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2"/>
      <c r="R55" s="913"/>
      <c r="S55" s="913"/>
      <c r="T55" s="913"/>
      <c r="U55" s="913"/>
      <c r="V55" s="913"/>
      <c r="W55" s="913"/>
      <c r="X55" s="913"/>
      <c r="Y55" s="913"/>
      <c r="Z55" s="913"/>
      <c r="AA55" s="913"/>
      <c r="AB55" s="913"/>
      <c r="AC55" s="913"/>
      <c r="AD55" s="913"/>
      <c r="AE55" s="914"/>
      <c r="AF55" s="841"/>
      <c r="AG55" s="842"/>
      <c r="AH55" s="842"/>
      <c r="AI55" s="842"/>
      <c r="AJ55" s="843"/>
      <c r="AK55" s="915"/>
      <c r="AL55" s="913"/>
      <c r="AM55" s="913"/>
      <c r="AN55" s="913"/>
      <c r="AO55" s="913"/>
      <c r="AP55" s="913"/>
      <c r="AQ55" s="913"/>
      <c r="AR55" s="913"/>
      <c r="AS55" s="913"/>
      <c r="AT55" s="913"/>
      <c r="AU55" s="913"/>
      <c r="AV55" s="913"/>
      <c r="AW55" s="913"/>
      <c r="AX55" s="913"/>
      <c r="AY55" s="913"/>
      <c r="AZ55" s="916"/>
      <c r="BA55" s="916"/>
      <c r="BB55" s="916"/>
      <c r="BC55" s="916"/>
      <c r="BD55" s="916"/>
      <c r="BE55" s="907"/>
      <c r="BF55" s="907"/>
      <c r="BG55" s="907"/>
      <c r="BH55" s="907"/>
      <c r="BI55" s="908"/>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2"/>
      <c r="R56" s="913"/>
      <c r="S56" s="913"/>
      <c r="T56" s="913"/>
      <c r="U56" s="913"/>
      <c r="V56" s="913"/>
      <c r="W56" s="913"/>
      <c r="X56" s="913"/>
      <c r="Y56" s="913"/>
      <c r="Z56" s="913"/>
      <c r="AA56" s="913"/>
      <c r="AB56" s="913"/>
      <c r="AC56" s="913"/>
      <c r="AD56" s="913"/>
      <c r="AE56" s="914"/>
      <c r="AF56" s="841"/>
      <c r="AG56" s="842"/>
      <c r="AH56" s="842"/>
      <c r="AI56" s="842"/>
      <c r="AJ56" s="843"/>
      <c r="AK56" s="915"/>
      <c r="AL56" s="913"/>
      <c r="AM56" s="913"/>
      <c r="AN56" s="913"/>
      <c r="AO56" s="913"/>
      <c r="AP56" s="913"/>
      <c r="AQ56" s="913"/>
      <c r="AR56" s="913"/>
      <c r="AS56" s="913"/>
      <c r="AT56" s="913"/>
      <c r="AU56" s="913"/>
      <c r="AV56" s="913"/>
      <c r="AW56" s="913"/>
      <c r="AX56" s="913"/>
      <c r="AY56" s="913"/>
      <c r="AZ56" s="916"/>
      <c r="BA56" s="916"/>
      <c r="BB56" s="916"/>
      <c r="BC56" s="916"/>
      <c r="BD56" s="916"/>
      <c r="BE56" s="907"/>
      <c r="BF56" s="907"/>
      <c r="BG56" s="907"/>
      <c r="BH56" s="907"/>
      <c r="BI56" s="908"/>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2"/>
      <c r="R57" s="913"/>
      <c r="S57" s="913"/>
      <c r="T57" s="913"/>
      <c r="U57" s="913"/>
      <c r="V57" s="913"/>
      <c r="W57" s="913"/>
      <c r="X57" s="913"/>
      <c r="Y57" s="913"/>
      <c r="Z57" s="913"/>
      <c r="AA57" s="913"/>
      <c r="AB57" s="913"/>
      <c r="AC57" s="913"/>
      <c r="AD57" s="913"/>
      <c r="AE57" s="914"/>
      <c r="AF57" s="841"/>
      <c r="AG57" s="842"/>
      <c r="AH57" s="842"/>
      <c r="AI57" s="842"/>
      <c r="AJ57" s="843"/>
      <c r="AK57" s="915"/>
      <c r="AL57" s="913"/>
      <c r="AM57" s="913"/>
      <c r="AN57" s="913"/>
      <c r="AO57" s="913"/>
      <c r="AP57" s="913"/>
      <c r="AQ57" s="913"/>
      <c r="AR57" s="913"/>
      <c r="AS57" s="913"/>
      <c r="AT57" s="913"/>
      <c r="AU57" s="913"/>
      <c r="AV57" s="913"/>
      <c r="AW57" s="913"/>
      <c r="AX57" s="913"/>
      <c r="AY57" s="913"/>
      <c r="AZ57" s="916"/>
      <c r="BA57" s="916"/>
      <c r="BB57" s="916"/>
      <c r="BC57" s="916"/>
      <c r="BD57" s="916"/>
      <c r="BE57" s="907"/>
      <c r="BF57" s="907"/>
      <c r="BG57" s="907"/>
      <c r="BH57" s="907"/>
      <c r="BI57" s="908"/>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2"/>
      <c r="R58" s="913"/>
      <c r="S58" s="913"/>
      <c r="T58" s="913"/>
      <c r="U58" s="913"/>
      <c r="V58" s="913"/>
      <c r="W58" s="913"/>
      <c r="X58" s="913"/>
      <c r="Y58" s="913"/>
      <c r="Z58" s="913"/>
      <c r="AA58" s="913"/>
      <c r="AB58" s="913"/>
      <c r="AC58" s="913"/>
      <c r="AD58" s="913"/>
      <c r="AE58" s="914"/>
      <c r="AF58" s="841"/>
      <c r="AG58" s="842"/>
      <c r="AH58" s="842"/>
      <c r="AI58" s="842"/>
      <c r="AJ58" s="843"/>
      <c r="AK58" s="915"/>
      <c r="AL58" s="913"/>
      <c r="AM58" s="913"/>
      <c r="AN58" s="913"/>
      <c r="AO58" s="913"/>
      <c r="AP58" s="913"/>
      <c r="AQ58" s="913"/>
      <c r="AR58" s="913"/>
      <c r="AS58" s="913"/>
      <c r="AT58" s="913"/>
      <c r="AU58" s="913"/>
      <c r="AV58" s="913"/>
      <c r="AW58" s="913"/>
      <c r="AX58" s="913"/>
      <c r="AY58" s="913"/>
      <c r="AZ58" s="916"/>
      <c r="BA58" s="916"/>
      <c r="BB58" s="916"/>
      <c r="BC58" s="916"/>
      <c r="BD58" s="916"/>
      <c r="BE58" s="907"/>
      <c r="BF58" s="907"/>
      <c r="BG58" s="907"/>
      <c r="BH58" s="907"/>
      <c r="BI58" s="908"/>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2"/>
      <c r="R59" s="913"/>
      <c r="S59" s="913"/>
      <c r="T59" s="913"/>
      <c r="U59" s="913"/>
      <c r="V59" s="913"/>
      <c r="W59" s="913"/>
      <c r="X59" s="913"/>
      <c r="Y59" s="913"/>
      <c r="Z59" s="913"/>
      <c r="AA59" s="913"/>
      <c r="AB59" s="913"/>
      <c r="AC59" s="913"/>
      <c r="AD59" s="913"/>
      <c r="AE59" s="914"/>
      <c r="AF59" s="841"/>
      <c r="AG59" s="842"/>
      <c r="AH59" s="842"/>
      <c r="AI59" s="842"/>
      <c r="AJ59" s="843"/>
      <c r="AK59" s="915"/>
      <c r="AL59" s="913"/>
      <c r="AM59" s="913"/>
      <c r="AN59" s="913"/>
      <c r="AO59" s="913"/>
      <c r="AP59" s="913"/>
      <c r="AQ59" s="913"/>
      <c r="AR59" s="913"/>
      <c r="AS59" s="913"/>
      <c r="AT59" s="913"/>
      <c r="AU59" s="913"/>
      <c r="AV59" s="913"/>
      <c r="AW59" s="913"/>
      <c r="AX59" s="913"/>
      <c r="AY59" s="913"/>
      <c r="AZ59" s="916"/>
      <c r="BA59" s="916"/>
      <c r="BB59" s="916"/>
      <c r="BC59" s="916"/>
      <c r="BD59" s="916"/>
      <c r="BE59" s="907"/>
      <c r="BF59" s="907"/>
      <c r="BG59" s="907"/>
      <c r="BH59" s="907"/>
      <c r="BI59" s="908"/>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2"/>
      <c r="R60" s="913"/>
      <c r="S60" s="913"/>
      <c r="T60" s="913"/>
      <c r="U60" s="913"/>
      <c r="V60" s="913"/>
      <c r="W60" s="913"/>
      <c r="X60" s="913"/>
      <c r="Y60" s="913"/>
      <c r="Z60" s="913"/>
      <c r="AA60" s="913"/>
      <c r="AB60" s="913"/>
      <c r="AC60" s="913"/>
      <c r="AD60" s="913"/>
      <c r="AE60" s="914"/>
      <c r="AF60" s="841"/>
      <c r="AG60" s="842"/>
      <c r="AH60" s="842"/>
      <c r="AI60" s="842"/>
      <c r="AJ60" s="843"/>
      <c r="AK60" s="915"/>
      <c r="AL60" s="913"/>
      <c r="AM60" s="913"/>
      <c r="AN60" s="913"/>
      <c r="AO60" s="913"/>
      <c r="AP60" s="913"/>
      <c r="AQ60" s="913"/>
      <c r="AR60" s="913"/>
      <c r="AS60" s="913"/>
      <c r="AT60" s="913"/>
      <c r="AU60" s="913"/>
      <c r="AV60" s="913"/>
      <c r="AW60" s="913"/>
      <c r="AX60" s="913"/>
      <c r="AY60" s="913"/>
      <c r="AZ60" s="916"/>
      <c r="BA60" s="916"/>
      <c r="BB60" s="916"/>
      <c r="BC60" s="916"/>
      <c r="BD60" s="916"/>
      <c r="BE60" s="907"/>
      <c r="BF60" s="907"/>
      <c r="BG60" s="907"/>
      <c r="BH60" s="907"/>
      <c r="BI60" s="908"/>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2"/>
      <c r="R61" s="913"/>
      <c r="S61" s="913"/>
      <c r="T61" s="913"/>
      <c r="U61" s="913"/>
      <c r="V61" s="913"/>
      <c r="W61" s="913"/>
      <c r="X61" s="913"/>
      <c r="Y61" s="913"/>
      <c r="Z61" s="913"/>
      <c r="AA61" s="913"/>
      <c r="AB61" s="913"/>
      <c r="AC61" s="913"/>
      <c r="AD61" s="913"/>
      <c r="AE61" s="914"/>
      <c r="AF61" s="841"/>
      <c r="AG61" s="842"/>
      <c r="AH61" s="842"/>
      <c r="AI61" s="842"/>
      <c r="AJ61" s="843"/>
      <c r="AK61" s="915"/>
      <c r="AL61" s="913"/>
      <c r="AM61" s="913"/>
      <c r="AN61" s="913"/>
      <c r="AO61" s="913"/>
      <c r="AP61" s="913"/>
      <c r="AQ61" s="913"/>
      <c r="AR61" s="913"/>
      <c r="AS61" s="913"/>
      <c r="AT61" s="913"/>
      <c r="AU61" s="913"/>
      <c r="AV61" s="913"/>
      <c r="AW61" s="913"/>
      <c r="AX61" s="913"/>
      <c r="AY61" s="913"/>
      <c r="AZ61" s="916"/>
      <c r="BA61" s="916"/>
      <c r="BB61" s="916"/>
      <c r="BC61" s="916"/>
      <c r="BD61" s="916"/>
      <c r="BE61" s="907"/>
      <c r="BF61" s="907"/>
      <c r="BG61" s="907"/>
      <c r="BH61" s="907"/>
      <c r="BI61" s="908"/>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2"/>
      <c r="R62" s="913"/>
      <c r="S62" s="913"/>
      <c r="T62" s="913"/>
      <c r="U62" s="913"/>
      <c r="V62" s="913"/>
      <c r="W62" s="913"/>
      <c r="X62" s="913"/>
      <c r="Y62" s="913"/>
      <c r="Z62" s="913"/>
      <c r="AA62" s="913"/>
      <c r="AB62" s="913"/>
      <c r="AC62" s="913"/>
      <c r="AD62" s="913"/>
      <c r="AE62" s="914"/>
      <c r="AF62" s="841"/>
      <c r="AG62" s="842"/>
      <c r="AH62" s="842"/>
      <c r="AI62" s="842"/>
      <c r="AJ62" s="843"/>
      <c r="AK62" s="915"/>
      <c r="AL62" s="913"/>
      <c r="AM62" s="913"/>
      <c r="AN62" s="913"/>
      <c r="AO62" s="913"/>
      <c r="AP62" s="913"/>
      <c r="AQ62" s="913"/>
      <c r="AR62" s="913"/>
      <c r="AS62" s="913"/>
      <c r="AT62" s="913"/>
      <c r="AU62" s="913"/>
      <c r="AV62" s="913"/>
      <c r="AW62" s="913"/>
      <c r="AX62" s="913"/>
      <c r="AY62" s="913"/>
      <c r="AZ62" s="916"/>
      <c r="BA62" s="916"/>
      <c r="BB62" s="916"/>
      <c r="BC62" s="916"/>
      <c r="BD62" s="916"/>
      <c r="BE62" s="907"/>
      <c r="BF62" s="907"/>
      <c r="BG62" s="907"/>
      <c r="BH62" s="907"/>
      <c r="BI62" s="908"/>
      <c r="BJ62" s="924" t="s">
        <v>407</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386</v>
      </c>
      <c r="B63" s="870" t="s">
        <v>408</v>
      </c>
      <c r="C63" s="871"/>
      <c r="D63" s="871"/>
      <c r="E63" s="871"/>
      <c r="F63" s="871"/>
      <c r="G63" s="871"/>
      <c r="H63" s="871"/>
      <c r="I63" s="871"/>
      <c r="J63" s="871"/>
      <c r="K63" s="871"/>
      <c r="L63" s="871"/>
      <c r="M63" s="871"/>
      <c r="N63" s="871"/>
      <c r="O63" s="871"/>
      <c r="P63" s="872"/>
      <c r="Q63" s="917"/>
      <c r="R63" s="918"/>
      <c r="S63" s="918"/>
      <c r="T63" s="918"/>
      <c r="U63" s="918"/>
      <c r="V63" s="918"/>
      <c r="W63" s="918"/>
      <c r="X63" s="918"/>
      <c r="Y63" s="918"/>
      <c r="Z63" s="918"/>
      <c r="AA63" s="918"/>
      <c r="AB63" s="918"/>
      <c r="AC63" s="918"/>
      <c r="AD63" s="918"/>
      <c r="AE63" s="919"/>
      <c r="AF63" s="920">
        <v>2264</v>
      </c>
      <c r="AG63" s="921"/>
      <c r="AH63" s="921"/>
      <c r="AI63" s="921"/>
      <c r="AJ63" s="922"/>
      <c r="AK63" s="923"/>
      <c r="AL63" s="918"/>
      <c r="AM63" s="918"/>
      <c r="AN63" s="918"/>
      <c r="AO63" s="918"/>
      <c r="AP63" s="921">
        <v>5372</v>
      </c>
      <c r="AQ63" s="921"/>
      <c r="AR63" s="921"/>
      <c r="AS63" s="921"/>
      <c r="AT63" s="921"/>
      <c r="AU63" s="921">
        <v>3219</v>
      </c>
      <c r="AV63" s="921"/>
      <c r="AW63" s="921"/>
      <c r="AX63" s="921"/>
      <c r="AY63" s="921"/>
      <c r="AZ63" s="925"/>
      <c r="BA63" s="925"/>
      <c r="BB63" s="925"/>
      <c r="BC63" s="925"/>
      <c r="BD63" s="925"/>
      <c r="BE63" s="926"/>
      <c r="BF63" s="926"/>
      <c r="BG63" s="926"/>
      <c r="BH63" s="926"/>
      <c r="BI63" s="927"/>
      <c r="BJ63" s="928" t="s">
        <v>130</v>
      </c>
      <c r="BK63" s="929"/>
      <c r="BL63" s="929"/>
      <c r="BM63" s="929"/>
      <c r="BN63" s="930"/>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409</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410</v>
      </c>
      <c r="B66" s="821"/>
      <c r="C66" s="821"/>
      <c r="D66" s="821"/>
      <c r="E66" s="821"/>
      <c r="F66" s="821"/>
      <c r="G66" s="821"/>
      <c r="H66" s="821"/>
      <c r="I66" s="821"/>
      <c r="J66" s="821"/>
      <c r="K66" s="821"/>
      <c r="L66" s="821"/>
      <c r="M66" s="821"/>
      <c r="N66" s="821"/>
      <c r="O66" s="821"/>
      <c r="P66" s="822"/>
      <c r="Q66" s="797" t="s">
        <v>411</v>
      </c>
      <c r="R66" s="798"/>
      <c r="S66" s="798"/>
      <c r="T66" s="798"/>
      <c r="U66" s="799"/>
      <c r="V66" s="797" t="s">
        <v>412</v>
      </c>
      <c r="W66" s="798"/>
      <c r="X66" s="798"/>
      <c r="Y66" s="798"/>
      <c r="Z66" s="799"/>
      <c r="AA66" s="797" t="s">
        <v>413</v>
      </c>
      <c r="AB66" s="798"/>
      <c r="AC66" s="798"/>
      <c r="AD66" s="798"/>
      <c r="AE66" s="799"/>
      <c r="AF66" s="931" t="s">
        <v>393</v>
      </c>
      <c r="AG66" s="893"/>
      <c r="AH66" s="893"/>
      <c r="AI66" s="893"/>
      <c r="AJ66" s="932"/>
      <c r="AK66" s="797" t="s">
        <v>414</v>
      </c>
      <c r="AL66" s="821"/>
      <c r="AM66" s="821"/>
      <c r="AN66" s="821"/>
      <c r="AO66" s="822"/>
      <c r="AP66" s="797" t="s">
        <v>395</v>
      </c>
      <c r="AQ66" s="798"/>
      <c r="AR66" s="798"/>
      <c r="AS66" s="798"/>
      <c r="AT66" s="799"/>
      <c r="AU66" s="797" t="s">
        <v>415</v>
      </c>
      <c r="AV66" s="798"/>
      <c r="AW66" s="798"/>
      <c r="AX66" s="798"/>
      <c r="AY66" s="799"/>
      <c r="AZ66" s="797" t="s">
        <v>373</v>
      </c>
      <c r="BA66" s="798"/>
      <c r="BB66" s="798"/>
      <c r="BC66" s="798"/>
      <c r="BD66" s="809"/>
      <c r="BE66" s="265"/>
      <c r="BF66" s="265"/>
      <c r="BG66" s="265"/>
      <c r="BH66" s="265"/>
      <c r="BI66" s="265"/>
      <c r="BJ66" s="265"/>
      <c r="BK66" s="265"/>
      <c r="BL66" s="265"/>
      <c r="BM66" s="265"/>
      <c r="BN66" s="265"/>
      <c r="BO66" s="265"/>
      <c r="BP66" s="265"/>
      <c r="BQ66" s="262">
        <v>60</v>
      </c>
      <c r="BR66" s="267"/>
      <c r="BS66" s="942"/>
      <c r="BT66" s="943"/>
      <c r="BU66" s="943"/>
      <c r="BV66" s="943"/>
      <c r="BW66" s="943"/>
      <c r="BX66" s="943"/>
      <c r="BY66" s="943"/>
      <c r="BZ66" s="943"/>
      <c r="CA66" s="943"/>
      <c r="CB66" s="943"/>
      <c r="CC66" s="943"/>
      <c r="CD66" s="943"/>
      <c r="CE66" s="943"/>
      <c r="CF66" s="943"/>
      <c r="CG66" s="944"/>
      <c r="CH66" s="939"/>
      <c r="CI66" s="940"/>
      <c r="CJ66" s="940"/>
      <c r="CK66" s="940"/>
      <c r="CL66" s="941"/>
      <c r="CM66" s="939"/>
      <c r="CN66" s="940"/>
      <c r="CO66" s="940"/>
      <c r="CP66" s="940"/>
      <c r="CQ66" s="941"/>
      <c r="CR66" s="939"/>
      <c r="CS66" s="940"/>
      <c r="CT66" s="940"/>
      <c r="CU66" s="940"/>
      <c r="CV66" s="941"/>
      <c r="CW66" s="939"/>
      <c r="CX66" s="940"/>
      <c r="CY66" s="940"/>
      <c r="CZ66" s="940"/>
      <c r="DA66" s="941"/>
      <c r="DB66" s="939"/>
      <c r="DC66" s="940"/>
      <c r="DD66" s="940"/>
      <c r="DE66" s="940"/>
      <c r="DF66" s="941"/>
      <c r="DG66" s="939"/>
      <c r="DH66" s="940"/>
      <c r="DI66" s="940"/>
      <c r="DJ66" s="940"/>
      <c r="DK66" s="941"/>
      <c r="DL66" s="939"/>
      <c r="DM66" s="940"/>
      <c r="DN66" s="940"/>
      <c r="DO66" s="940"/>
      <c r="DP66" s="941"/>
      <c r="DQ66" s="939"/>
      <c r="DR66" s="940"/>
      <c r="DS66" s="940"/>
      <c r="DT66" s="940"/>
      <c r="DU66" s="941"/>
      <c r="DV66" s="936"/>
      <c r="DW66" s="937"/>
      <c r="DX66" s="937"/>
      <c r="DY66" s="937"/>
      <c r="DZ66" s="938"/>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3"/>
      <c r="AG67" s="896"/>
      <c r="AH67" s="896"/>
      <c r="AI67" s="896"/>
      <c r="AJ67" s="934"/>
      <c r="AK67" s="935"/>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2"/>
      <c r="BT67" s="943"/>
      <c r="BU67" s="943"/>
      <c r="BV67" s="943"/>
      <c r="BW67" s="943"/>
      <c r="BX67" s="943"/>
      <c r="BY67" s="943"/>
      <c r="BZ67" s="943"/>
      <c r="CA67" s="943"/>
      <c r="CB67" s="943"/>
      <c r="CC67" s="943"/>
      <c r="CD67" s="943"/>
      <c r="CE67" s="943"/>
      <c r="CF67" s="943"/>
      <c r="CG67" s="944"/>
      <c r="CH67" s="939"/>
      <c r="CI67" s="940"/>
      <c r="CJ67" s="940"/>
      <c r="CK67" s="940"/>
      <c r="CL67" s="941"/>
      <c r="CM67" s="939"/>
      <c r="CN67" s="940"/>
      <c r="CO67" s="940"/>
      <c r="CP67" s="940"/>
      <c r="CQ67" s="941"/>
      <c r="CR67" s="939"/>
      <c r="CS67" s="940"/>
      <c r="CT67" s="940"/>
      <c r="CU67" s="940"/>
      <c r="CV67" s="941"/>
      <c r="CW67" s="939"/>
      <c r="CX67" s="940"/>
      <c r="CY67" s="940"/>
      <c r="CZ67" s="940"/>
      <c r="DA67" s="941"/>
      <c r="DB67" s="939"/>
      <c r="DC67" s="940"/>
      <c r="DD67" s="940"/>
      <c r="DE67" s="940"/>
      <c r="DF67" s="941"/>
      <c r="DG67" s="939"/>
      <c r="DH67" s="940"/>
      <c r="DI67" s="940"/>
      <c r="DJ67" s="940"/>
      <c r="DK67" s="941"/>
      <c r="DL67" s="939"/>
      <c r="DM67" s="940"/>
      <c r="DN67" s="940"/>
      <c r="DO67" s="940"/>
      <c r="DP67" s="941"/>
      <c r="DQ67" s="939"/>
      <c r="DR67" s="940"/>
      <c r="DS67" s="940"/>
      <c r="DT67" s="940"/>
      <c r="DU67" s="941"/>
      <c r="DV67" s="936"/>
      <c r="DW67" s="937"/>
      <c r="DX67" s="937"/>
      <c r="DY67" s="937"/>
      <c r="DZ67" s="938"/>
      <c r="EA67" s="246"/>
    </row>
    <row r="68" spans="1:131" s="247" customFormat="1" ht="26.25" customHeight="1" thickTop="1" x14ac:dyDescent="0.15">
      <c r="A68" s="258">
        <v>1</v>
      </c>
      <c r="B68" s="948" t="s">
        <v>570</v>
      </c>
      <c r="C68" s="949"/>
      <c r="D68" s="949"/>
      <c r="E68" s="949"/>
      <c r="F68" s="949"/>
      <c r="G68" s="949"/>
      <c r="H68" s="949"/>
      <c r="I68" s="949"/>
      <c r="J68" s="949"/>
      <c r="K68" s="949"/>
      <c r="L68" s="949"/>
      <c r="M68" s="949"/>
      <c r="N68" s="949"/>
      <c r="O68" s="949"/>
      <c r="P68" s="950"/>
      <c r="Q68" s="951">
        <v>1303</v>
      </c>
      <c r="R68" s="945"/>
      <c r="S68" s="945"/>
      <c r="T68" s="945"/>
      <c r="U68" s="945"/>
      <c r="V68" s="945">
        <v>1263</v>
      </c>
      <c r="W68" s="945"/>
      <c r="X68" s="945"/>
      <c r="Y68" s="945"/>
      <c r="Z68" s="945"/>
      <c r="AA68" s="945">
        <v>40</v>
      </c>
      <c r="AB68" s="945"/>
      <c r="AC68" s="945"/>
      <c r="AD68" s="945"/>
      <c r="AE68" s="945"/>
      <c r="AF68" s="945">
        <v>40</v>
      </c>
      <c r="AG68" s="945"/>
      <c r="AH68" s="945"/>
      <c r="AI68" s="945"/>
      <c r="AJ68" s="945"/>
      <c r="AK68" s="945" t="s">
        <v>569</v>
      </c>
      <c r="AL68" s="945"/>
      <c r="AM68" s="945"/>
      <c r="AN68" s="945"/>
      <c r="AO68" s="945"/>
      <c r="AP68" s="945">
        <v>240</v>
      </c>
      <c r="AQ68" s="945"/>
      <c r="AR68" s="945"/>
      <c r="AS68" s="945"/>
      <c r="AT68" s="945"/>
      <c r="AU68" s="945">
        <v>207</v>
      </c>
      <c r="AV68" s="945"/>
      <c r="AW68" s="945"/>
      <c r="AX68" s="945"/>
      <c r="AY68" s="945"/>
      <c r="AZ68" s="946"/>
      <c r="BA68" s="946"/>
      <c r="BB68" s="946"/>
      <c r="BC68" s="946"/>
      <c r="BD68" s="947"/>
      <c r="BE68" s="265"/>
      <c r="BF68" s="265"/>
      <c r="BG68" s="265"/>
      <c r="BH68" s="265"/>
      <c r="BI68" s="265"/>
      <c r="BJ68" s="265"/>
      <c r="BK68" s="265"/>
      <c r="BL68" s="265"/>
      <c r="BM68" s="265"/>
      <c r="BN68" s="265"/>
      <c r="BO68" s="265"/>
      <c r="BP68" s="265"/>
      <c r="BQ68" s="262">
        <v>62</v>
      </c>
      <c r="BR68" s="267"/>
      <c r="BS68" s="942"/>
      <c r="BT68" s="943"/>
      <c r="BU68" s="943"/>
      <c r="BV68" s="943"/>
      <c r="BW68" s="943"/>
      <c r="BX68" s="943"/>
      <c r="BY68" s="943"/>
      <c r="BZ68" s="943"/>
      <c r="CA68" s="943"/>
      <c r="CB68" s="943"/>
      <c r="CC68" s="943"/>
      <c r="CD68" s="943"/>
      <c r="CE68" s="943"/>
      <c r="CF68" s="943"/>
      <c r="CG68" s="944"/>
      <c r="CH68" s="939"/>
      <c r="CI68" s="940"/>
      <c r="CJ68" s="940"/>
      <c r="CK68" s="940"/>
      <c r="CL68" s="941"/>
      <c r="CM68" s="939"/>
      <c r="CN68" s="940"/>
      <c r="CO68" s="940"/>
      <c r="CP68" s="940"/>
      <c r="CQ68" s="941"/>
      <c r="CR68" s="939"/>
      <c r="CS68" s="940"/>
      <c r="CT68" s="940"/>
      <c r="CU68" s="940"/>
      <c r="CV68" s="941"/>
      <c r="CW68" s="939"/>
      <c r="CX68" s="940"/>
      <c r="CY68" s="940"/>
      <c r="CZ68" s="940"/>
      <c r="DA68" s="941"/>
      <c r="DB68" s="939"/>
      <c r="DC68" s="940"/>
      <c r="DD68" s="940"/>
      <c r="DE68" s="940"/>
      <c r="DF68" s="941"/>
      <c r="DG68" s="939"/>
      <c r="DH68" s="940"/>
      <c r="DI68" s="940"/>
      <c r="DJ68" s="940"/>
      <c r="DK68" s="941"/>
      <c r="DL68" s="939"/>
      <c r="DM68" s="940"/>
      <c r="DN68" s="940"/>
      <c r="DO68" s="940"/>
      <c r="DP68" s="941"/>
      <c r="DQ68" s="939"/>
      <c r="DR68" s="940"/>
      <c r="DS68" s="940"/>
      <c r="DT68" s="940"/>
      <c r="DU68" s="941"/>
      <c r="DV68" s="936"/>
      <c r="DW68" s="937"/>
      <c r="DX68" s="937"/>
      <c r="DY68" s="937"/>
      <c r="DZ68" s="938"/>
      <c r="EA68" s="246"/>
    </row>
    <row r="69" spans="1:131" s="247" customFormat="1" ht="26.25" customHeight="1" x14ac:dyDescent="0.15">
      <c r="A69" s="261">
        <v>2</v>
      </c>
      <c r="B69" s="952" t="s">
        <v>571</v>
      </c>
      <c r="C69" s="953"/>
      <c r="D69" s="953"/>
      <c r="E69" s="953"/>
      <c r="F69" s="953"/>
      <c r="G69" s="953"/>
      <c r="H69" s="953"/>
      <c r="I69" s="953"/>
      <c r="J69" s="953"/>
      <c r="K69" s="953"/>
      <c r="L69" s="953"/>
      <c r="M69" s="953"/>
      <c r="N69" s="953"/>
      <c r="O69" s="953"/>
      <c r="P69" s="954"/>
      <c r="Q69" s="955">
        <v>248</v>
      </c>
      <c r="R69" s="910"/>
      <c r="S69" s="910"/>
      <c r="T69" s="910"/>
      <c r="U69" s="910"/>
      <c r="V69" s="910">
        <v>239</v>
      </c>
      <c r="W69" s="910"/>
      <c r="X69" s="910"/>
      <c r="Y69" s="910"/>
      <c r="Z69" s="910"/>
      <c r="AA69" s="910">
        <v>9</v>
      </c>
      <c r="AB69" s="910"/>
      <c r="AC69" s="910"/>
      <c r="AD69" s="910"/>
      <c r="AE69" s="910"/>
      <c r="AF69" s="910">
        <v>9</v>
      </c>
      <c r="AG69" s="910"/>
      <c r="AH69" s="910"/>
      <c r="AI69" s="910"/>
      <c r="AJ69" s="910"/>
      <c r="AK69" s="910">
        <v>19</v>
      </c>
      <c r="AL69" s="910"/>
      <c r="AM69" s="910"/>
      <c r="AN69" s="910"/>
      <c r="AO69" s="910"/>
      <c r="AP69" s="910" t="s">
        <v>569</v>
      </c>
      <c r="AQ69" s="910"/>
      <c r="AR69" s="910"/>
      <c r="AS69" s="910"/>
      <c r="AT69" s="910"/>
      <c r="AU69" s="910" t="s">
        <v>569</v>
      </c>
      <c r="AV69" s="910"/>
      <c r="AW69" s="910"/>
      <c r="AX69" s="910"/>
      <c r="AY69" s="910"/>
      <c r="AZ69" s="956"/>
      <c r="BA69" s="956"/>
      <c r="BB69" s="956"/>
      <c r="BC69" s="956"/>
      <c r="BD69" s="957"/>
      <c r="BE69" s="265"/>
      <c r="BF69" s="265"/>
      <c r="BG69" s="265"/>
      <c r="BH69" s="265"/>
      <c r="BI69" s="265"/>
      <c r="BJ69" s="265"/>
      <c r="BK69" s="265"/>
      <c r="BL69" s="265"/>
      <c r="BM69" s="265"/>
      <c r="BN69" s="265"/>
      <c r="BO69" s="265"/>
      <c r="BP69" s="265"/>
      <c r="BQ69" s="262">
        <v>63</v>
      </c>
      <c r="BR69" s="267"/>
      <c r="BS69" s="942"/>
      <c r="BT69" s="943"/>
      <c r="BU69" s="943"/>
      <c r="BV69" s="943"/>
      <c r="BW69" s="943"/>
      <c r="BX69" s="943"/>
      <c r="BY69" s="943"/>
      <c r="BZ69" s="943"/>
      <c r="CA69" s="943"/>
      <c r="CB69" s="943"/>
      <c r="CC69" s="943"/>
      <c r="CD69" s="943"/>
      <c r="CE69" s="943"/>
      <c r="CF69" s="943"/>
      <c r="CG69" s="944"/>
      <c r="CH69" s="939"/>
      <c r="CI69" s="940"/>
      <c r="CJ69" s="940"/>
      <c r="CK69" s="940"/>
      <c r="CL69" s="941"/>
      <c r="CM69" s="939"/>
      <c r="CN69" s="940"/>
      <c r="CO69" s="940"/>
      <c r="CP69" s="940"/>
      <c r="CQ69" s="941"/>
      <c r="CR69" s="939"/>
      <c r="CS69" s="940"/>
      <c r="CT69" s="940"/>
      <c r="CU69" s="940"/>
      <c r="CV69" s="941"/>
      <c r="CW69" s="939"/>
      <c r="CX69" s="940"/>
      <c r="CY69" s="940"/>
      <c r="CZ69" s="940"/>
      <c r="DA69" s="941"/>
      <c r="DB69" s="939"/>
      <c r="DC69" s="940"/>
      <c r="DD69" s="940"/>
      <c r="DE69" s="940"/>
      <c r="DF69" s="941"/>
      <c r="DG69" s="939"/>
      <c r="DH69" s="940"/>
      <c r="DI69" s="940"/>
      <c r="DJ69" s="940"/>
      <c r="DK69" s="941"/>
      <c r="DL69" s="939"/>
      <c r="DM69" s="940"/>
      <c r="DN69" s="940"/>
      <c r="DO69" s="940"/>
      <c r="DP69" s="941"/>
      <c r="DQ69" s="939"/>
      <c r="DR69" s="940"/>
      <c r="DS69" s="940"/>
      <c r="DT69" s="940"/>
      <c r="DU69" s="941"/>
      <c r="DV69" s="936"/>
      <c r="DW69" s="937"/>
      <c r="DX69" s="937"/>
      <c r="DY69" s="937"/>
      <c r="DZ69" s="938"/>
      <c r="EA69" s="246"/>
    </row>
    <row r="70" spans="1:131" s="247" customFormat="1" ht="26.25" customHeight="1" x14ac:dyDescent="0.15">
      <c r="A70" s="261">
        <v>3</v>
      </c>
      <c r="B70" s="952" t="s">
        <v>572</v>
      </c>
      <c r="C70" s="953"/>
      <c r="D70" s="953"/>
      <c r="E70" s="953"/>
      <c r="F70" s="953"/>
      <c r="G70" s="953"/>
      <c r="H70" s="953"/>
      <c r="I70" s="953"/>
      <c r="J70" s="953"/>
      <c r="K70" s="953"/>
      <c r="L70" s="953"/>
      <c r="M70" s="953"/>
      <c r="N70" s="953"/>
      <c r="O70" s="953"/>
      <c r="P70" s="954"/>
      <c r="Q70" s="955">
        <v>413</v>
      </c>
      <c r="R70" s="910"/>
      <c r="S70" s="910"/>
      <c r="T70" s="910"/>
      <c r="U70" s="910"/>
      <c r="V70" s="910">
        <v>395</v>
      </c>
      <c r="W70" s="910"/>
      <c r="X70" s="910"/>
      <c r="Y70" s="910"/>
      <c r="Z70" s="910"/>
      <c r="AA70" s="910">
        <v>18</v>
      </c>
      <c r="AB70" s="910"/>
      <c r="AC70" s="910"/>
      <c r="AD70" s="910"/>
      <c r="AE70" s="910"/>
      <c r="AF70" s="910">
        <v>18</v>
      </c>
      <c r="AG70" s="910"/>
      <c r="AH70" s="910"/>
      <c r="AI70" s="910"/>
      <c r="AJ70" s="910"/>
      <c r="AK70" s="910">
        <v>16</v>
      </c>
      <c r="AL70" s="910"/>
      <c r="AM70" s="910"/>
      <c r="AN70" s="910"/>
      <c r="AO70" s="910"/>
      <c r="AP70" s="910" t="s">
        <v>569</v>
      </c>
      <c r="AQ70" s="910"/>
      <c r="AR70" s="910"/>
      <c r="AS70" s="910"/>
      <c r="AT70" s="910"/>
      <c r="AU70" s="910" t="s">
        <v>569</v>
      </c>
      <c r="AV70" s="910"/>
      <c r="AW70" s="910"/>
      <c r="AX70" s="910"/>
      <c r="AY70" s="910"/>
      <c r="AZ70" s="956"/>
      <c r="BA70" s="956"/>
      <c r="BB70" s="956"/>
      <c r="BC70" s="956"/>
      <c r="BD70" s="957"/>
      <c r="BE70" s="265"/>
      <c r="BF70" s="265"/>
      <c r="BG70" s="265"/>
      <c r="BH70" s="265"/>
      <c r="BI70" s="265"/>
      <c r="BJ70" s="265"/>
      <c r="BK70" s="265"/>
      <c r="BL70" s="265"/>
      <c r="BM70" s="265"/>
      <c r="BN70" s="265"/>
      <c r="BO70" s="265"/>
      <c r="BP70" s="265"/>
      <c r="BQ70" s="262">
        <v>64</v>
      </c>
      <c r="BR70" s="267"/>
      <c r="BS70" s="942"/>
      <c r="BT70" s="943"/>
      <c r="BU70" s="943"/>
      <c r="BV70" s="943"/>
      <c r="BW70" s="943"/>
      <c r="BX70" s="943"/>
      <c r="BY70" s="943"/>
      <c r="BZ70" s="943"/>
      <c r="CA70" s="943"/>
      <c r="CB70" s="943"/>
      <c r="CC70" s="943"/>
      <c r="CD70" s="943"/>
      <c r="CE70" s="943"/>
      <c r="CF70" s="943"/>
      <c r="CG70" s="944"/>
      <c r="CH70" s="939"/>
      <c r="CI70" s="940"/>
      <c r="CJ70" s="940"/>
      <c r="CK70" s="940"/>
      <c r="CL70" s="941"/>
      <c r="CM70" s="939"/>
      <c r="CN70" s="940"/>
      <c r="CO70" s="940"/>
      <c r="CP70" s="940"/>
      <c r="CQ70" s="941"/>
      <c r="CR70" s="939"/>
      <c r="CS70" s="940"/>
      <c r="CT70" s="940"/>
      <c r="CU70" s="940"/>
      <c r="CV70" s="941"/>
      <c r="CW70" s="939"/>
      <c r="CX70" s="940"/>
      <c r="CY70" s="940"/>
      <c r="CZ70" s="940"/>
      <c r="DA70" s="941"/>
      <c r="DB70" s="939"/>
      <c r="DC70" s="940"/>
      <c r="DD70" s="940"/>
      <c r="DE70" s="940"/>
      <c r="DF70" s="941"/>
      <c r="DG70" s="939"/>
      <c r="DH70" s="940"/>
      <c r="DI70" s="940"/>
      <c r="DJ70" s="940"/>
      <c r="DK70" s="941"/>
      <c r="DL70" s="939"/>
      <c r="DM70" s="940"/>
      <c r="DN70" s="940"/>
      <c r="DO70" s="940"/>
      <c r="DP70" s="941"/>
      <c r="DQ70" s="939"/>
      <c r="DR70" s="940"/>
      <c r="DS70" s="940"/>
      <c r="DT70" s="940"/>
      <c r="DU70" s="941"/>
      <c r="DV70" s="936"/>
      <c r="DW70" s="937"/>
      <c r="DX70" s="937"/>
      <c r="DY70" s="937"/>
      <c r="DZ70" s="938"/>
      <c r="EA70" s="246"/>
    </row>
    <row r="71" spans="1:131" s="247" customFormat="1" ht="26.25" customHeight="1" x14ac:dyDescent="0.15">
      <c r="A71" s="261">
        <v>4</v>
      </c>
      <c r="B71" s="952" t="s">
        <v>573</v>
      </c>
      <c r="C71" s="953"/>
      <c r="D71" s="953"/>
      <c r="E71" s="953"/>
      <c r="F71" s="953"/>
      <c r="G71" s="953"/>
      <c r="H71" s="953"/>
      <c r="I71" s="953"/>
      <c r="J71" s="953"/>
      <c r="K71" s="953"/>
      <c r="L71" s="953"/>
      <c r="M71" s="953"/>
      <c r="N71" s="953"/>
      <c r="O71" s="953"/>
      <c r="P71" s="954"/>
      <c r="Q71" s="955">
        <v>393</v>
      </c>
      <c r="R71" s="910"/>
      <c r="S71" s="910"/>
      <c r="T71" s="910"/>
      <c r="U71" s="910"/>
      <c r="V71" s="910">
        <v>378</v>
      </c>
      <c r="W71" s="910"/>
      <c r="X71" s="910"/>
      <c r="Y71" s="910"/>
      <c r="Z71" s="910"/>
      <c r="AA71" s="910">
        <v>14</v>
      </c>
      <c r="AB71" s="910"/>
      <c r="AC71" s="910"/>
      <c r="AD71" s="910"/>
      <c r="AE71" s="910"/>
      <c r="AF71" s="910">
        <v>14</v>
      </c>
      <c r="AG71" s="910"/>
      <c r="AH71" s="910"/>
      <c r="AI71" s="910"/>
      <c r="AJ71" s="910"/>
      <c r="AK71" s="910">
        <v>14</v>
      </c>
      <c r="AL71" s="910"/>
      <c r="AM71" s="910"/>
      <c r="AN71" s="910"/>
      <c r="AO71" s="910"/>
      <c r="AP71" s="910">
        <v>11</v>
      </c>
      <c r="AQ71" s="910"/>
      <c r="AR71" s="910"/>
      <c r="AS71" s="910"/>
      <c r="AT71" s="910"/>
      <c r="AU71" s="910" t="s">
        <v>569</v>
      </c>
      <c r="AV71" s="910"/>
      <c r="AW71" s="910"/>
      <c r="AX71" s="910"/>
      <c r="AY71" s="910"/>
      <c r="AZ71" s="956"/>
      <c r="BA71" s="956"/>
      <c r="BB71" s="956"/>
      <c r="BC71" s="956"/>
      <c r="BD71" s="957"/>
      <c r="BE71" s="265"/>
      <c r="BF71" s="265"/>
      <c r="BG71" s="265"/>
      <c r="BH71" s="265"/>
      <c r="BI71" s="265"/>
      <c r="BJ71" s="265"/>
      <c r="BK71" s="265"/>
      <c r="BL71" s="265"/>
      <c r="BM71" s="265"/>
      <c r="BN71" s="265"/>
      <c r="BO71" s="265"/>
      <c r="BP71" s="265"/>
      <c r="BQ71" s="262">
        <v>65</v>
      </c>
      <c r="BR71" s="267"/>
      <c r="BS71" s="942"/>
      <c r="BT71" s="943"/>
      <c r="BU71" s="943"/>
      <c r="BV71" s="943"/>
      <c r="BW71" s="943"/>
      <c r="BX71" s="943"/>
      <c r="BY71" s="943"/>
      <c r="BZ71" s="943"/>
      <c r="CA71" s="943"/>
      <c r="CB71" s="943"/>
      <c r="CC71" s="943"/>
      <c r="CD71" s="943"/>
      <c r="CE71" s="943"/>
      <c r="CF71" s="943"/>
      <c r="CG71" s="944"/>
      <c r="CH71" s="939"/>
      <c r="CI71" s="940"/>
      <c r="CJ71" s="940"/>
      <c r="CK71" s="940"/>
      <c r="CL71" s="941"/>
      <c r="CM71" s="939"/>
      <c r="CN71" s="940"/>
      <c r="CO71" s="940"/>
      <c r="CP71" s="940"/>
      <c r="CQ71" s="941"/>
      <c r="CR71" s="939"/>
      <c r="CS71" s="940"/>
      <c r="CT71" s="940"/>
      <c r="CU71" s="940"/>
      <c r="CV71" s="941"/>
      <c r="CW71" s="939"/>
      <c r="CX71" s="940"/>
      <c r="CY71" s="940"/>
      <c r="CZ71" s="940"/>
      <c r="DA71" s="941"/>
      <c r="DB71" s="939"/>
      <c r="DC71" s="940"/>
      <c r="DD71" s="940"/>
      <c r="DE71" s="940"/>
      <c r="DF71" s="941"/>
      <c r="DG71" s="939"/>
      <c r="DH71" s="940"/>
      <c r="DI71" s="940"/>
      <c r="DJ71" s="940"/>
      <c r="DK71" s="941"/>
      <c r="DL71" s="939"/>
      <c r="DM71" s="940"/>
      <c r="DN71" s="940"/>
      <c r="DO71" s="940"/>
      <c r="DP71" s="941"/>
      <c r="DQ71" s="939"/>
      <c r="DR71" s="940"/>
      <c r="DS71" s="940"/>
      <c r="DT71" s="940"/>
      <c r="DU71" s="941"/>
      <c r="DV71" s="936"/>
      <c r="DW71" s="937"/>
      <c r="DX71" s="937"/>
      <c r="DY71" s="937"/>
      <c r="DZ71" s="938"/>
      <c r="EA71" s="246"/>
    </row>
    <row r="72" spans="1:131" s="247" customFormat="1" ht="26.25" customHeight="1" x14ac:dyDescent="0.15">
      <c r="A72" s="261">
        <v>5</v>
      </c>
      <c r="B72" s="952" t="s">
        <v>574</v>
      </c>
      <c r="C72" s="953"/>
      <c r="D72" s="953"/>
      <c r="E72" s="953"/>
      <c r="F72" s="953"/>
      <c r="G72" s="953"/>
      <c r="H72" s="953"/>
      <c r="I72" s="953"/>
      <c r="J72" s="953"/>
      <c r="K72" s="953"/>
      <c r="L72" s="953"/>
      <c r="M72" s="953"/>
      <c r="N72" s="953"/>
      <c r="O72" s="953"/>
      <c r="P72" s="954"/>
      <c r="Q72" s="955">
        <v>39</v>
      </c>
      <c r="R72" s="910"/>
      <c r="S72" s="910"/>
      <c r="T72" s="910"/>
      <c r="U72" s="910"/>
      <c r="V72" s="910">
        <v>38</v>
      </c>
      <c r="W72" s="910"/>
      <c r="X72" s="910"/>
      <c r="Y72" s="910"/>
      <c r="Z72" s="910"/>
      <c r="AA72" s="910">
        <v>2</v>
      </c>
      <c r="AB72" s="910"/>
      <c r="AC72" s="910"/>
      <c r="AD72" s="910"/>
      <c r="AE72" s="910"/>
      <c r="AF72" s="910">
        <v>2</v>
      </c>
      <c r="AG72" s="910"/>
      <c r="AH72" s="910"/>
      <c r="AI72" s="910"/>
      <c r="AJ72" s="910"/>
      <c r="AK72" s="910">
        <v>0</v>
      </c>
      <c r="AL72" s="910"/>
      <c r="AM72" s="910"/>
      <c r="AN72" s="910"/>
      <c r="AO72" s="910"/>
      <c r="AP72" s="910" t="s">
        <v>569</v>
      </c>
      <c r="AQ72" s="910"/>
      <c r="AR72" s="910"/>
      <c r="AS72" s="910"/>
      <c r="AT72" s="910"/>
      <c r="AU72" s="910" t="s">
        <v>569</v>
      </c>
      <c r="AV72" s="910"/>
      <c r="AW72" s="910"/>
      <c r="AX72" s="910"/>
      <c r="AY72" s="910"/>
      <c r="AZ72" s="956"/>
      <c r="BA72" s="956"/>
      <c r="BB72" s="956"/>
      <c r="BC72" s="956"/>
      <c r="BD72" s="957"/>
      <c r="BE72" s="265"/>
      <c r="BF72" s="265"/>
      <c r="BG72" s="265"/>
      <c r="BH72" s="265"/>
      <c r="BI72" s="265"/>
      <c r="BJ72" s="265"/>
      <c r="BK72" s="265"/>
      <c r="BL72" s="265"/>
      <c r="BM72" s="265"/>
      <c r="BN72" s="265"/>
      <c r="BO72" s="265"/>
      <c r="BP72" s="265"/>
      <c r="BQ72" s="262">
        <v>66</v>
      </c>
      <c r="BR72" s="267"/>
      <c r="BS72" s="942"/>
      <c r="BT72" s="943"/>
      <c r="BU72" s="943"/>
      <c r="BV72" s="943"/>
      <c r="BW72" s="943"/>
      <c r="BX72" s="943"/>
      <c r="BY72" s="943"/>
      <c r="BZ72" s="943"/>
      <c r="CA72" s="943"/>
      <c r="CB72" s="943"/>
      <c r="CC72" s="943"/>
      <c r="CD72" s="943"/>
      <c r="CE72" s="943"/>
      <c r="CF72" s="943"/>
      <c r="CG72" s="944"/>
      <c r="CH72" s="939"/>
      <c r="CI72" s="940"/>
      <c r="CJ72" s="940"/>
      <c r="CK72" s="940"/>
      <c r="CL72" s="941"/>
      <c r="CM72" s="939"/>
      <c r="CN72" s="940"/>
      <c r="CO72" s="940"/>
      <c r="CP72" s="940"/>
      <c r="CQ72" s="941"/>
      <c r="CR72" s="939"/>
      <c r="CS72" s="940"/>
      <c r="CT72" s="940"/>
      <c r="CU72" s="940"/>
      <c r="CV72" s="941"/>
      <c r="CW72" s="939"/>
      <c r="CX72" s="940"/>
      <c r="CY72" s="940"/>
      <c r="CZ72" s="940"/>
      <c r="DA72" s="941"/>
      <c r="DB72" s="939"/>
      <c r="DC72" s="940"/>
      <c r="DD72" s="940"/>
      <c r="DE72" s="940"/>
      <c r="DF72" s="941"/>
      <c r="DG72" s="939"/>
      <c r="DH72" s="940"/>
      <c r="DI72" s="940"/>
      <c r="DJ72" s="940"/>
      <c r="DK72" s="941"/>
      <c r="DL72" s="939"/>
      <c r="DM72" s="940"/>
      <c r="DN72" s="940"/>
      <c r="DO72" s="940"/>
      <c r="DP72" s="941"/>
      <c r="DQ72" s="939"/>
      <c r="DR72" s="940"/>
      <c r="DS72" s="940"/>
      <c r="DT72" s="940"/>
      <c r="DU72" s="941"/>
      <c r="DV72" s="936"/>
      <c r="DW72" s="937"/>
      <c r="DX72" s="937"/>
      <c r="DY72" s="937"/>
      <c r="DZ72" s="938"/>
      <c r="EA72" s="246"/>
    </row>
    <row r="73" spans="1:131" s="247" customFormat="1" ht="26.25" customHeight="1" x14ac:dyDescent="0.15">
      <c r="A73" s="261">
        <v>6</v>
      </c>
      <c r="B73" s="952" t="s">
        <v>575</v>
      </c>
      <c r="C73" s="953"/>
      <c r="D73" s="953"/>
      <c r="E73" s="953"/>
      <c r="F73" s="953"/>
      <c r="G73" s="953"/>
      <c r="H73" s="953"/>
      <c r="I73" s="953"/>
      <c r="J73" s="953"/>
      <c r="K73" s="953"/>
      <c r="L73" s="953"/>
      <c r="M73" s="953"/>
      <c r="N73" s="953"/>
      <c r="O73" s="953"/>
      <c r="P73" s="954"/>
      <c r="Q73" s="955">
        <v>296</v>
      </c>
      <c r="R73" s="910"/>
      <c r="S73" s="910"/>
      <c r="T73" s="910"/>
      <c r="U73" s="910"/>
      <c r="V73" s="910">
        <v>278</v>
      </c>
      <c r="W73" s="910"/>
      <c r="X73" s="910"/>
      <c r="Y73" s="910"/>
      <c r="Z73" s="910"/>
      <c r="AA73" s="910">
        <v>18</v>
      </c>
      <c r="AB73" s="910"/>
      <c r="AC73" s="910"/>
      <c r="AD73" s="910"/>
      <c r="AE73" s="910"/>
      <c r="AF73" s="910">
        <v>18</v>
      </c>
      <c r="AG73" s="910"/>
      <c r="AH73" s="910"/>
      <c r="AI73" s="910"/>
      <c r="AJ73" s="910"/>
      <c r="AK73" s="910">
        <v>85</v>
      </c>
      <c r="AL73" s="910"/>
      <c r="AM73" s="910"/>
      <c r="AN73" s="910"/>
      <c r="AO73" s="910"/>
      <c r="AP73" s="910" t="s">
        <v>569</v>
      </c>
      <c r="AQ73" s="910"/>
      <c r="AR73" s="910"/>
      <c r="AS73" s="910"/>
      <c r="AT73" s="910"/>
      <c r="AU73" s="910" t="s">
        <v>569</v>
      </c>
      <c r="AV73" s="910"/>
      <c r="AW73" s="910"/>
      <c r="AX73" s="910"/>
      <c r="AY73" s="910"/>
      <c r="AZ73" s="956"/>
      <c r="BA73" s="956"/>
      <c r="BB73" s="956"/>
      <c r="BC73" s="956"/>
      <c r="BD73" s="957"/>
      <c r="BE73" s="265"/>
      <c r="BF73" s="265"/>
      <c r="BG73" s="265"/>
      <c r="BH73" s="265"/>
      <c r="BI73" s="265"/>
      <c r="BJ73" s="265"/>
      <c r="BK73" s="265"/>
      <c r="BL73" s="265"/>
      <c r="BM73" s="265"/>
      <c r="BN73" s="265"/>
      <c r="BO73" s="265"/>
      <c r="BP73" s="265"/>
      <c r="BQ73" s="262">
        <v>67</v>
      </c>
      <c r="BR73" s="267"/>
      <c r="BS73" s="942"/>
      <c r="BT73" s="943"/>
      <c r="BU73" s="943"/>
      <c r="BV73" s="943"/>
      <c r="BW73" s="943"/>
      <c r="BX73" s="943"/>
      <c r="BY73" s="943"/>
      <c r="BZ73" s="943"/>
      <c r="CA73" s="943"/>
      <c r="CB73" s="943"/>
      <c r="CC73" s="943"/>
      <c r="CD73" s="943"/>
      <c r="CE73" s="943"/>
      <c r="CF73" s="943"/>
      <c r="CG73" s="944"/>
      <c r="CH73" s="939"/>
      <c r="CI73" s="940"/>
      <c r="CJ73" s="940"/>
      <c r="CK73" s="940"/>
      <c r="CL73" s="941"/>
      <c r="CM73" s="939"/>
      <c r="CN73" s="940"/>
      <c r="CO73" s="940"/>
      <c r="CP73" s="940"/>
      <c r="CQ73" s="941"/>
      <c r="CR73" s="939"/>
      <c r="CS73" s="940"/>
      <c r="CT73" s="940"/>
      <c r="CU73" s="940"/>
      <c r="CV73" s="941"/>
      <c r="CW73" s="939"/>
      <c r="CX73" s="940"/>
      <c r="CY73" s="940"/>
      <c r="CZ73" s="940"/>
      <c r="DA73" s="941"/>
      <c r="DB73" s="939"/>
      <c r="DC73" s="940"/>
      <c r="DD73" s="940"/>
      <c r="DE73" s="940"/>
      <c r="DF73" s="941"/>
      <c r="DG73" s="939"/>
      <c r="DH73" s="940"/>
      <c r="DI73" s="940"/>
      <c r="DJ73" s="940"/>
      <c r="DK73" s="941"/>
      <c r="DL73" s="939"/>
      <c r="DM73" s="940"/>
      <c r="DN73" s="940"/>
      <c r="DO73" s="940"/>
      <c r="DP73" s="941"/>
      <c r="DQ73" s="939"/>
      <c r="DR73" s="940"/>
      <c r="DS73" s="940"/>
      <c r="DT73" s="940"/>
      <c r="DU73" s="941"/>
      <c r="DV73" s="936"/>
      <c r="DW73" s="937"/>
      <c r="DX73" s="937"/>
      <c r="DY73" s="937"/>
      <c r="DZ73" s="938"/>
      <c r="EA73" s="246"/>
    </row>
    <row r="74" spans="1:131" s="247" customFormat="1" ht="26.25" customHeight="1" x14ac:dyDescent="0.15">
      <c r="A74" s="261">
        <v>7</v>
      </c>
      <c r="B74" s="952" t="s">
        <v>576</v>
      </c>
      <c r="C74" s="953"/>
      <c r="D74" s="953"/>
      <c r="E74" s="953"/>
      <c r="F74" s="953"/>
      <c r="G74" s="953"/>
      <c r="H74" s="953"/>
      <c r="I74" s="953"/>
      <c r="J74" s="953"/>
      <c r="K74" s="953"/>
      <c r="L74" s="953"/>
      <c r="M74" s="953"/>
      <c r="N74" s="953"/>
      <c r="O74" s="953"/>
      <c r="P74" s="954"/>
      <c r="Q74" s="955">
        <v>6602</v>
      </c>
      <c r="R74" s="910"/>
      <c r="S74" s="910"/>
      <c r="T74" s="910"/>
      <c r="U74" s="910"/>
      <c r="V74" s="910">
        <v>5976</v>
      </c>
      <c r="W74" s="910"/>
      <c r="X74" s="910"/>
      <c r="Y74" s="910"/>
      <c r="Z74" s="910"/>
      <c r="AA74" s="910">
        <v>625</v>
      </c>
      <c r="AB74" s="910"/>
      <c r="AC74" s="910"/>
      <c r="AD74" s="910"/>
      <c r="AE74" s="910"/>
      <c r="AF74" s="910">
        <v>625</v>
      </c>
      <c r="AG74" s="910"/>
      <c r="AH74" s="910"/>
      <c r="AI74" s="910"/>
      <c r="AJ74" s="910"/>
      <c r="AK74" s="910">
        <v>16</v>
      </c>
      <c r="AL74" s="910"/>
      <c r="AM74" s="910"/>
      <c r="AN74" s="910"/>
      <c r="AO74" s="910"/>
      <c r="AP74" s="910" t="s">
        <v>569</v>
      </c>
      <c r="AQ74" s="910"/>
      <c r="AR74" s="910"/>
      <c r="AS74" s="910"/>
      <c r="AT74" s="910"/>
      <c r="AU74" s="910" t="s">
        <v>569</v>
      </c>
      <c r="AV74" s="910"/>
      <c r="AW74" s="910"/>
      <c r="AX74" s="910"/>
      <c r="AY74" s="910"/>
      <c r="AZ74" s="956"/>
      <c r="BA74" s="956"/>
      <c r="BB74" s="956"/>
      <c r="BC74" s="956"/>
      <c r="BD74" s="957"/>
      <c r="BE74" s="265"/>
      <c r="BF74" s="265"/>
      <c r="BG74" s="265"/>
      <c r="BH74" s="265"/>
      <c r="BI74" s="265"/>
      <c r="BJ74" s="265"/>
      <c r="BK74" s="265"/>
      <c r="BL74" s="265"/>
      <c r="BM74" s="265"/>
      <c r="BN74" s="265"/>
      <c r="BO74" s="265"/>
      <c r="BP74" s="265"/>
      <c r="BQ74" s="262">
        <v>68</v>
      </c>
      <c r="BR74" s="267"/>
      <c r="BS74" s="942"/>
      <c r="BT74" s="943"/>
      <c r="BU74" s="943"/>
      <c r="BV74" s="943"/>
      <c r="BW74" s="943"/>
      <c r="BX74" s="943"/>
      <c r="BY74" s="943"/>
      <c r="BZ74" s="943"/>
      <c r="CA74" s="943"/>
      <c r="CB74" s="943"/>
      <c r="CC74" s="943"/>
      <c r="CD74" s="943"/>
      <c r="CE74" s="943"/>
      <c r="CF74" s="943"/>
      <c r="CG74" s="944"/>
      <c r="CH74" s="939"/>
      <c r="CI74" s="940"/>
      <c r="CJ74" s="940"/>
      <c r="CK74" s="940"/>
      <c r="CL74" s="941"/>
      <c r="CM74" s="939"/>
      <c r="CN74" s="940"/>
      <c r="CO74" s="940"/>
      <c r="CP74" s="940"/>
      <c r="CQ74" s="941"/>
      <c r="CR74" s="939"/>
      <c r="CS74" s="940"/>
      <c r="CT74" s="940"/>
      <c r="CU74" s="940"/>
      <c r="CV74" s="941"/>
      <c r="CW74" s="939"/>
      <c r="CX74" s="940"/>
      <c r="CY74" s="940"/>
      <c r="CZ74" s="940"/>
      <c r="DA74" s="941"/>
      <c r="DB74" s="939"/>
      <c r="DC74" s="940"/>
      <c r="DD74" s="940"/>
      <c r="DE74" s="940"/>
      <c r="DF74" s="941"/>
      <c r="DG74" s="939"/>
      <c r="DH74" s="940"/>
      <c r="DI74" s="940"/>
      <c r="DJ74" s="940"/>
      <c r="DK74" s="941"/>
      <c r="DL74" s="939"/>
      <c r="DM74" s="940"/>
      <c r="DN74" s="940"/>
      <c r="DO74" s="940"/>
      <c r="DP74" s="941"/>
      <c r="DQ74" s="939"/>
      <c r="DR74" s="940"/>
      <c r="DS74" s="940"/>
      <c r="DT74" s="940"/>
      <c r="DU74" s="941"/>
      <c r="DV74" s="936"/>
      <c r="DW74" s="937"/>
      <c r="DX74" s="937"/>
      <c r="DY74" s="937"/>
      <c r="DZ74" s="938"/>
      <c r="EA74" s="246"/>
    </row>
    <row r="75" spans="1:131" s="247" customFormat="1" ht="26.25" customHeight="1" x14ac:dyDescent="0.15">
      <c r="A75" s="261">
        <v>8</v>
      </c>
      <c r="B75" s="952" t="s">
        <v>577</v>
      </c>
      <c r="C75" s="953"/>
      <c r="D75" s="953"/>
      <c r="E75" s="953"/>
      <c r="F75" s="953"/>
      <c r="G75" s="953"/>
      <c r="H75" s="953"/>
      <c r="I75" s="953"/>
      <c r="J75" s="953"/>
      <c r="K75" s="953"/>
      <c r="L75" s="953"/>
      <c r="M75" s="953"/>
      <c r="N75" s="953"/>
      <c r="O75" s="953"/>
      <c r="P75" s="954"/>
      <c r="Q75" s="958">
        <v>139</v>
      </c>
      <c r="R75" s="959"/>
      <c r="S75" s="959"/>
      <c r="T75" s="959"/>
      <c r="U75" s="909"/>
      <c r="V75" s="960">
        <v>138</v>
      </c>
      <c r="W75" s="959"/>
      <c r="X75" s="959"/>
      <c r="Y75" s="959"/>
      <c r="Z75" s="909"/>
      <c r="AA75" s="960">
        <v>2</v>
      </c>
      <c r="AB75" s="959"/>
      <c r="AC75" s="959"/>
      <c r="AD75" s="959"/>
      <c r="AE75" s="909"/>
      <c r="AF75" s="960">
        <v>2</v>
      </c>
      <c r="AG75" s="959"/>
      <c r="AH75" s="959"/>
      <c r="AI75" s="959"/>
      <c r="AJ75" s="909"/>
      <c r="AK75" s="960" t="s">
        <v>569</v>
      </c>
      <c r="AL75" s="959"/>
      <c r="AM75" s="959"/>
      <c r="AN75" s="959"/>
      <c r="AO75" s="909"/>
      <c r="AP75" s="960" t="s">
        <v>569</v>
      </c>
      <c r="AQ75" s="959"/>
      <c r="AR75" s="959"/>
      <c r="AS75" s="959"/>
      <c r="AT75" s="909"/>
      <c r="AU75" s="910" t="s">
        <v>569</v>
      </c>
      <c r="AV75" s="910"/>
      <c r="AW75" s="910"/>
      <c r="AX75" s="910"/>
      <c r="AY75" s="910"/>
      <c r="AZ75" s="956"/>
      <c r="BA75" s="956"/>
      <c r="BB75" s="956"/>
      <c r="BC75" s="956"/>
      <c r="BD75" s="957"/>
      <c r="BE75" s="265"/>
      <c r="BF75" s="265"/>
      <c r="BG75" s="265"/>
      <c r="BH75" s="265"/>
      <c r="BI75" s="265"/>
      <c r="BJ75" s="265"/>
      <c r="BK75" s="265"/>
      <c r="BL75" s="265"/>
      <c r="BM75" s="265"/>
      <c r="BN75" s="265"/>
      <c r="BO75" s="265"/>
      <c r="BP75" s="265"/>
      <c r="BQ75" s="262">
        <v>69</v>
      </c>
      <c r="BR75" s="267"/>
      <c r="BS75" s="942"/>
      <c r="BT75" s="943"/>
      <c r="BU75" s="943"/>
      <c r="BV75" s="943"/>
      <c r="BW75" s="943"/>
      <c r="BX75" s="943"/>
      <c r="BY75" s="943"/>
      <c r="BZ75" s="943"/>
      <c r="CA75" s="943"/>
      <c r="CB75" s="943"/>
      <c r="CC75" s="943"/>
      <c r="CD75" s="943"/>
      <c r="CE75" s="943"/>
      <c r="CF75" s="943"/>
      <c r="CG75" s="944"/>
      <c r="CH75" s="939"/>
      <c r="CI75" s="940"/>
      <c r="CJ75" s="940"/>
      <c r="CK75" s="940"/>
      <c r="CL75" s="941"/>
      <c r="CM75" s="939"/>
      <c r="CN75" s="940"/>
      <c r="CO75" s="940"/>
      <c r="CP75" s="940"/>
      <c r="CQ75" s="941"/>
      <c r="CR75" s="939"/>
      <c r="CS75" s="940"/>
      <c r="CT75" s="940"/>
      <c r="CU75" s="940"/>
      <c r="CV75" s="941"/>
      <c r="CW75" s="939"/>
      <c r="CX75" s="940"/>
      <c r="CY75" s="940"/>
      <c r="CZ75" s="940"/>
      <c r="DA75" s="941"/>
      <c r="DB75" s="939"/>
      <c r="DC75" s="940"/>
      <c r="DD75" s="940"/>
      <c r="DE75" s="940"/>
      <c r="DF75" s="941"/>
      <c r="DG75" s="939"/>
      <c r="DH75" s="940"/>
      <c r="DI75" s="940"/>
      <c r="DJ75" s="940"/>
      <c r="DK75" s="941"/>
      <c r="DL75" s="939"/>
      <c r="DM75" s="940"/>
      <c r="DN75" s="940"/>
      <c r="DO75" s="940"/>
      <c r="DP75" s="941"/>
      <c r="DQ75" s="939"/>
      <c r="DR75" s="940"/>
      <c r="DS75" s="940"/>
      <c r="DT75" s="940"/>
      <c r="DU75" s="941"/>
      <c r="DV75" s="936"/>
      <c r="DW75" s="937"/>
      <c r="DX75" s="937"/>
      <c r="DY75" s="937"/>
      <c r="DZ75" s="938"/>
      <c r="EA75" s="246"/>
    </row>
    <row r="76" spans="1:131" s="247" customFormat="1" ht="26.25" customHeight="1" x14ac:dyDescent="0.15">
      <c r="A76" s="261">
        <v>9</v>
      </c>
      <c r="B76" s="952" t="s">
        <v>578</v>
      </c>
      <c r="C76" s="953"/>
      <c r="D76" s="953"/>
      <c r="E76" s="953"/>
      <c r="F76" s="953"/>
      <c r="G76" s="953"/>
      <c r="H76" s="953"/>
      <c r="I76" s="953"/>
      <c r="J76" s="953"/>
      <c r="K76" s="953"/>
      <c r="L76" s="953"/>
      <c r="M76" s="953"/>
      <c r="N76" s="953"/>
      <c r="O76" s="953"/>
      <c r="P76" s="954"/>
      <c r="Q76" s="958">
        <v>64</v>
      </c>
      <c r="R76" s="959"/>
      <c r="S76" s="959"/>
      <c r="T76" s="959"/>
      <c r="U76" s="909"/>
      <c r="V76" s="960">
        <v>63</v>
      </c>
      <c r="W76" s="959"/>
      <c r="X76" s="959"/>
      <c r="Y76" s="959"/>
      <c r="Z76" s="909"/>
      <c r="AA76" s="960">
        <v>1</v>
      </c>
      <c r="AB76" s="959"/>
      <c r="AC76" s="959"/>
      <c r="AD76" s="959"/>
      <c r="AE76" s="909"/>
      <c r="AF76" s="960">
        <v>1</v>
      </c>
      <c r="AG76" s="959"/>
      <c r="AH76" s="959"/>
      <c r="AI76" s="959"/>
      <c r="AJ76" s="909"/>
      <c r="AK76" s="960" t="s">
        <v>569</v>
      </c>
      <c r="AL76" s="959"/>
      <c r="AM76" s="959"/>
      <c r="AN76" s="959"/>
      <c r="AO76" s="909"/>
      <c r="AP76" s="960" t="s">
        <v>569</v>
      </c>
      <c r="AQ76" s="959"/>
      <c r="AR76" s="959"/>
      <c r="AS76" s="959"/>
      <c r="AT76" s="909"/>
      <c r="AU76" s="910" t="s">
        <v>569</v>
      </c>
      <c r="AV76" s="910"/>
      <c r="AW76" s="910"/>
      <c r="AX76" s="910"/>
      <c r="AY76" s="910"/>
      <c r="AZ76" s="956"/>
      <c r="BA76" s="956"/>
      <c r="BB76" s="956"/>
      <c r="BC76" s="956"/>
      <c r="BD76" s="957"/>
      <c r="BE76" s="265"/>
      <c r="BF76" s="265"/>
      <c r="BG76" s="265"/>
      <c r="BH76" s="265"/>
      <c r="BI76" s="265"/>
      <c r="BJ76" s="265"/>
      <c r="BK76" s="265"/>
      <c r="BL76" s="265"/>
      <c r="BM76" s="265"/>
      <c r="BN76" s="265"/>
      <c r="BO76" s="265"/>
      <c r="BP76" s="265"/>
      <c r="BQ76" s="262">
        <v>70</v>
      </c>
      <c r="BR76" s="267"/>
      <c r="BS76" s="942"/>
      <c r="BT76" s="943"/>
      <c r="BU76" s="943"/>
      <c r="BV76" s="943"/>
      <c r="BW76" s="943"/>
      <c r="BX76" s="943"/>
      <c r="BY76" s="943"/>
      <c r="BZ76" s="943"/>
      <c r="CA76" s="943"/>
      <c r="CB76" s="943"/>
      <c r="CC76" s="943"/>
      <c r="CD76" s="943"/>
      <c r="CE76" s="943"/>
      <c r="CF76" s="943"/>
      <c r="CG76" s="944"/>
      <c r="CH76" s="939"/>
      <c r="CI76" s="940"/>
      <c r="CJ76" s="940"/>
      <c r="CK76" s="940"/>
      <c r="CL76" s="941"/>
      <c r="CM76" s="939"/>
      <c r="CN76" s="940"/>
      <c r="CO76" s="940"/>
      <c r="CP76" s="940"/>
      <c r="CQ76" s="941"/>
      <c r="CR76" s="939"/>
      <c r="CS76" s="940"/>
      <c r="CT76" s="940"/>
      <c r="CU76" s="940"/>
      <c r="CV76" s="941"/>
      <c r="CW76" s="939"/>
      <c r="CX76" s="940"/>
      <c r="CY76" s="940"/>
      <c r="CZ76" s="940"/>
      <c r="DA76" s="941"/>
      <c r="DB76" s="939"/>
      <c r="DC76" s="940"/>
      <c r="DD76" s="940"/>
      <c r="DE76" s="940"/>
      <c r="DF76" s="941"/>
      <c r="DG76" s="939"/>
      <c r="DH76" s="940"/>
      <c r="DI76" s="940"/>
      <c r="DJ76" s="940"/>
      <c r="DK76" s="941"/>
      <c r="DL76" s="939"/>
      <c r="DM76" s="940"/>
      <c r="DN76" s="940"/>
      <c r="DO76" s="940"/>
      <c r="DP76" s="941"/>
      <c r="DQ76" s="939"/>
      <c r="DR76" s="940"/>
      <c r="DS76" s="940"/>
      <c r="DT76" s="940"/>
      <c r="DU76" s="941"/>
      <c r="DV76" s="936"/>
      <c r="DW76" s="937"/>
      <c r="DX76" s="937"/>
      <c r="DY76" s="937"/>
      <c r="DZ76" s="938"/>
      <c r="EA76" s="246"/>
    </row>
    <row r="77" spans="1:131" s="247" customFormat="1" ht="26.25" customHeight="1" x14ac:dyDescent="0.15">
      <c r="A77" s="261">
        <v>10</v>
      </c>
      <c r="B77" s="952" t="s">
        <v>579</v>
      </c>
      <c r="C77" s="953"/>
      <c r="D77" s="953"/>
      <c r="E77" s="953"/>
      <c r="F77" s="953"/>
      <c r="G77" s="953"/>
      <c r="H77" s="953"/>
      <c r="I77" s="953"/>
      <c r="J77" s="953"/>
      <c r="K77" s="953"/>
      <c r="L77" s="953"/>
      <c r="M77" s="953"/>
      <c r="N77" s="953"/>
      <c r="O77" s="953"/>
      <c r="P77" s="954"/>
      <c r="Q77" s="958">
        <v>6</v>
      </c>
      <c r="R77" s="959"/>
      <c r="S77" s="959"/>
      <c r="T77" s="959"/>
      <c r="U77" s="909"/>
      <c r="V77" s="960">
        <v>4</v>
      </c>
      <c r="W77" s="959"/>
      <c r="X77" s="959"/>
      <c r="Y77" s="959"/>
      <c r="Z77" s="909"/>
      <c r="AA77" s="960">
        <v>2</v>
      </c>
      <c r="AB77" s="959"/>
      <c r="AC77" s="959"/>
      <c r="AD77" s="959"/>
      <c r="AE77" s="909"/>
      <c r="AF77" s="960">
        <v>2</v>
      </c>
      <c r="AG77" s="959"/>
      <c r="AH77" s="959"/>
      <c r="AI77" s="959"/>
      <c r="AJ77" s="909"/>
      <c r="AK77" s="960" t="s">
        <v>569</v>
      </c>
      <c r="AL77" s="959"/>
      <c r="AM77" s="959"/>
      <c r="AN77" s="959"/>
      <c r="AO77" s="909"/>
      <c r="AP77" s="960" t="s">
        <v>569</v>
      </c>
      <c r="AQ77" s="959"/>
      <c r="AR77" s="959"/>
      <c r="AS77" s="959"/>
      <c r="AT77" s="909"/>
      <c r="AU77" s="910" t="s">
        <v>569</v>
      </c>
      <c r="AV77" s="910"/>
      <c r="AW77" s="910"/>
      <c r="AX77" s="910"/>
      <c r="AY77" s="910"/>
      <c r="AZ77" s="956"/>
      <c r="BA77" s="956"/>
      <c r="BB77" s="956"/>
      <c r="BC77" s="956"/>
      <c r="BD77" s="957"/>
      <c r="BE77" s="265"/>
      <c r="BF77" s="265"/>
      <c r="BG77" s="265"/>
      <c r="BH77" s="265"/>
      <c r="BI77" s="265"/>
      <c r="BJ77" s="265"/>
      <c r="BK77" s="265"/>
      <c r="BL77" s="265"/>
      <c r="BM77" s="265"/>
      <c r="BN77" s="265"/>
      <c r="BO77" s="265"/>
      <c r="BP77" s="265"/>
      <c r="BQ77" s="262">
        <v>71</v>
      </c>
      <c r="BR77" s="267"/>
      <c r="BS77" s="942"/>
      <c r="BT77" s="943"/>
      <c r="BU77" s="943"/>
      <c r="BV77" s="943"/>
      <c r="BW77" s="943"/>
      <c r="BX77" s="943"/>
      <c r="BY77" s="943"/>
      <c r="BZ77" s="943"/>
      <c r="CA77" s="943"/>
      <c r="CB77" s="943"/>
      <c r="CC77" s="943"/>
      <c r="CD77" s="943"/>
      <c r="CE77" s="943"/>
      <c r="CF77" s="943"/>
      <c r="CG77" s="944"/>
      <c r="CH77" s="939"/>
      <c r="CI77" s="940"/>
      <c r="CJ77" s="940"/>
      <c r="CK77" s="940"/>
      <c r="CL77" s="941"/>
      <c r="CM77" s="939"/>
      <c r="CN77" s="940"/>
      <c r="CO77" s="940"/>
      <c r="CP77" s="940"/>
      <c r="CQ77" s="941"/>
      <c r="CR77" s="939"/>
      <c r="CS77" s="940"/>
      <c r="CT77" s="940"/>
      <c r="CU77" s="940"/>
      <c r="CV77" s="941"/>
      <c r="CW77" s="939"/>
      <c r="CX77" s="940"/>
      <c r="CY77" s="940"/>
      <c r="CZ77" s="940"/>
      <c r="DA77" s="941"/>
      <c r="DB77" s="939"/>
      <c r="DC77" s="940"/>
      <c r="DD77" s="940"/>
      <c r="DE77" s="940"/>
      <c r="DF77" s="941"/>
      <c r="DG77" s="939"/>
      <c r="DH77" s="940"/>
      <c r="DI77" s="940"/>
      <c r="DJ77" s="940"/>
      <c r="DK77" s="941"/>
      <c r="DL77" s="939"/>
      <c r="DM77" s="940"/>
      <c r="DN77" s="940"/>
      <c r="DO77" s="940"/>
      <c r="DP77" s="941"/>
      <c r="DQ77" s="939"/>
      <c r="DR77" s="940"/>
      <c r="DS77" s="940"/>
      <c r="DT77" s="940"/>
      <c r="DU77" s="941"/>
      <c r="DV77" s="936"/>
      <c r="DW77" s="937"/>
      <c r="DX77" s="937"/>
      <c r="DY77" s="937"/>
      <c r="DZ77" s="938"/>
      <c r="EA77" s="246"/>
    </row>
    <row r="78" spans="1:131" s="247" customFormat="1" ht="26.25" customHeight="1" x14ac:dyDescent="0.15">
      <c r="A78" s="261">
        <v>11</v>
      </c>
      <c r="B78" s="952" t="s">
        <v>580</v>
      </c>
      <c r="C78" s="953"/>
      <c r="D78" s="953"/>
      <c r="E78" s="953"/>
      <c r="F78" s="953"/>
      <c r="G78" s="953"/>
      <c r="H78" s="953"/>
      <c r="I78" s="953"/>
      <c r="J78" s="953"/>
      <c r="K78" s="953"/>
      <c r="L78" s="953"/>
      <c r="M78" s="953"/>
      <c r="N78" s="953"/>
      <c r="O78" s="953"/>
      <c r="P78" s="954"/>
      <c r="Q78" s="955">
        <v>3</v>
      </c>
      <c r="R78" s="910"/>
      <c r="S78" s="910"/>
      <c r="T78" s="910"/>
      <c r="U78" s="910"/>
      <c r="V78" s="910">
        <v>2</v>
      </c>
      <c r="W78" s="910"/>
      <c r="X78" s="910"/>
      <c r="Y78" s="910"/>
      <c r="Z78" s="910"/>
      <c r="AA78" s="910">
        <v>1</v>
      </c>
      <c r="AB78" s="910"/>
      <c r="AC78" s="910"/>
      <c r="AD78" s="910"/>
      <c r="AE78" s="910"/>
      <c r="AF78" s="910">
        <v>1</v>
      </c>
      <c r="AG78" s="910"/>
      <c r="AH78" s="910"/>
      <c r="AI78" s="910"/>
      <c r="AJ78" s="910"/>
      <c r="AK78" s="910">
        <v>0</v>
      </c>
      <c r="AL78" s="910"/>
      <c r="AM78" s="910"/>
      <c r="AN78" s="910"/>
      <c r="AO78" s="910"/>
      <c r="AP78" s="910" t="s">
        <v>569</v>
      </c>
      <c r="AQ78" s="910"/>
      <c r="AR78" s="910"/>
      <c r="AS78" s="910"/>
      <c r="AT78" s="910"/>
      <c r="AU78" s="910" t="s">
        <v>569</v>
      </c>
      <c r="AV78" s="910"/>
      <c r="AW78" s="910"/>
      <c r="AX78" s="910"/>
      <c r="AY78" s="910"/>
      <c r="AZ78" s="956"/>
      <c r="BA78" s="956"/>
      <c r="BB78" s="956"/>
      <c r="BC78" s="956"/>
      <c r="BD78" s="957"/>
      <c r="BE78" s="265"/>
      <c r="BF78" s="265"/>
      <c r="BG78" s="265"/>
      <c r="BH78" s="265"/>
      <c r="BI78" s="265"/>
      <c r="BJ78" s="268"/>
      <c r="BK78" s="268"/>
      <c r="BL78" s="268"/>
      <c r="BM78" s="268"/>
      <c r="BN78" s="268"/>
      <c r="BO78" s="265"/>
      <c r="BP78" s="265"/>
      <c r="BQ78" s="262">
        <v>72</v>
      </c>
      <c r="BR78" s="267"/>
      <c r="BS78" s="942"/>
      <c r="BT78" s="943"/>
      <c r="BU78" s="943"/>
      <c r="BV78" s="943"/>
      <c r="BW78" s="943"/>
      <c r="BX78" s="943"/>
      <c r="BY78" s="943"/>
      <c r="BZ78" s="943"/>
      <c r="CA78" s="943"/>
      <c r="CB78" s="943"/>
      <c r="CC78" s="943"/>
      <c r="CD78" s="943"/>
      <c r="CE78" s="943"/>
      <c r="CF78" s="943"/>
      <c r="CG78" s="944"/>
      <c r="CH78" s="939"/>
      <c r="CI78" s="940"/>
      <c r="CJ78" s="940"/>
      <c r="CK78" s="940"/>
      <c r="CL78" s="941"/>
      <c r="CM78" s="939"/>
      <c r="CN78" s="940"/>
      <c r="CO78" s="940"/>
      <c r="CP78" s="940"/>
      <c r="CQ78" s="941"/>
      <c r="CR78" s="939"/>
      <c r="CS78" s="940"/>
      <c r="CT78" s="940"/>
      <c r="CU78" s="940"/>
      <c r="CV78" s="941"/>
      <c r="CW78" s="939"/>
      <c r="CX78" s="940"/>
      <c r="CY78" s="940"/>
      <c r="CZ78" s="940"/>
      <c r="DA78" s="941"/>
      <c r="DB78" s="939"/>
      <c r="DC78" s="940"/>
      <c r="DD78" s="940"/>
      <c r="DE78" s="940"/>
      <c r="DF78" s="941"/>
      <c r="DG78" s="939"/>
      <c r="DH78" s="940"/>
      <c r="DI78" s="940"/>
      <c r="DJ78" s="940"/>
      <c r="DK78" s="941"/>
      <c r="DL78" s="939"/>
      <c r="DM78" s="940"/>
      <c r="DN78" s="940"/>
      <c r="DO78" s="940"/>
      <c r="DP78" s="941"/>
      <c r="DQ78" s="939"/>
      <c r="DR78" s="940"/>
      <c r="DS78" s="940"/>
      <c r="DT78" s="940"/>
      <c r="DU78" s="941"/>
      <c r="DV78" s="936"/>
      <c r="DW78" s="937"/>
      <c r="DX78" s="937"/>
      <c r="DY78" s="937"/>
      <c r="DZ78" s="938"/>
      <c r="EA78" s="246"/>
    </row>
    <row r="79" spans="1:131" s="247" customFormat="1" ht="26.25" customHeight="1" x14ac:dyDescent="0.15">
      <c r="A79" s="261">
        <v>12</v>
      </c>
      <c r="B79" s="952" t="s">
        <v>581</v>
      </c>
      <c r="C79" s="953"/>
      <c r="D79" s="953"/>
      <c r="E79" s="953"/>
      <c r="F79" s="953"/>
      <c r="G79" s="953"/>
      <c r="H79" s="953"/>
      <c r="I79" s="953"/>
      <c r="J79" s="953"/>
      <c r="K79" s="953"/>
      <c r="L79" s="953"/>
      <c r="M79" s="953"/>
      <c r="N79" s="953"/>
      <c r="O79" s="953"/>
      <c r="P79" s="954"/>
      <c r="Q79" s="955">
        <v>285</v>
      </c>
      <c r="R79" s="910"/>
      <c r="S79" s="910"/>
      <c r="T79" s="910"/>
      <c r="U79" s="910"/>
      <c r="V79" s="910">
        <v>276</v>
      </c>
      <c r="W79" s="910"/>
      <c r="X79" s="910"/>
      <c r="Y79" s="910"/>
      <c r="Z79" s="910"/>
      <c r="AA79" s="910">
        <v>9</v>
      </c>
      <c r="AB79" s="910"/>
      <c r="AC79" s="910"/>
      <c r="AD79" s="910"/>
      <c r="AE79" s="910"/>
      <c r="AF79" s="910">
        <v>9</v>
      </c>
      <c r="AG79" s="910"/>
      <c r="AH79" s="910"/>
      <c r="AI79" s="910"/>
      <c r="AJ79" s="910"/>
      <c r="AK79" s="910" t="s">
        <v>569</v>
      </c>
      <c r="AL79" s="910"/>
      <c r="AM79" s="910"/>
      <c r="AN79" s="910"/>
      <c r="AO79" s="910"/>
      <c r="AP79" s="910">
        <v>1164</v>
      </c>
      <c r="AQ79" s="910"/>
      <c r="AR79" s="910"/>
      <c r="AS79" s="910"/>
      <c r="AT79" s="910"/>
      <c r="AU79" s="910">
        <v>61</v>
      </c>
      <c r="AV79" s="910"/>
      <c r="AW79" s="910"/>
      <c r="AX79" s="910"/>
      <c r="AY79" s="910"/>
      <c r="AZ79" s="956"/>
      <c r="BA79" s="956"/>
      <c r="BB79" s="956"/>
      <c r="BC79" s="956"/>
      <c r="BD79" s="957"/>
      <c r="BE79" s="265"/>
      <c r="BF79" s="265"/>
      <c r="BG79" s="265"/>
      <c r="BH79" s="265"/>
      <c r="BI79" s="265"/>
      <c r="BJ79" s="268"/>
      <c r="BK79" s="268"/>
      <c r="BL79" s="268"/>
      <c r="BM79" s="268"/>
      <c r="BN79" s="268"/>
      <c r="BO79" s="265"/>
      <c r="BP79" s="265"/>
      <c r="BQ79" s="262">
        <v>73</v>
      </c>
      <c r="BR79" s="267"/>
      <c r="BS79" s="942"/>
      <c r="BT79" s="943"/>
      <c r="BU79" s="943"/>
      <c r="BV79" s="943"/>
      <c r="BW79" s="943"/>
      <c r="BX79" s="943"/>
      <c r="BY79" s="943"/>
      <c r="BZ79" s="943"/>
      <c r="CA79" s="943"/>
      <c r="CB79" s="943"/>
      <c r="CC79" s="943"/>
      <c r="CD79" s="943"/>
      <c r="CE79" s="943"/>
      <c r="CF79" s="943"/>
      <c r="CG79" s="944"/>
      <c r="CH79" s="939"/>
      <c r="CI79" s="940"/>
      <c r="CJ79" s="940"/>
      <c r="CK79" s="940"/>
      <c r="CL79" s="941"/>
      <c r="CM79" s="939"/>
      <c r="CN79" s="940"/>
      <c r="CO79" s="940"/>
      <c r="CP79" s="940"/>
      <c r="CQ79" s="941"/>
      <c r="CR79" s="939"/>
      <c r="CS79" s="940"/>
      <c r="CT79" s="940"/>
      <c r="CU79" s="940"/>
      <c r="CV79" s="941"/>
      <c r="CW79" s="939"/>
      <c r="CX79" s="940"/>
      <c r="CY79" s="940"/>
      <c r="CZ79" s="940"/>
      <c r="DA79" s="941"/>
      <c r="DB79" s="939"/>
      <c r="DC79" s="940"/>
      <c r="DD79" s="940"/>
      <c r="DE79" s="940"/>
      <c r="DF79" s="941"/>
      <c r="DG79" s="939"/>
      <c r="DH79" s="940"/>
      <c r="DI79" s="940"/>
      <c r="DJ79" s="940"/>
      <c r="DK79" s="941"/>
      <c r="DL79" s="939"/>
      <c r="DM79" s="940"/>
      <c r="DN79" s="940"/>
      <c r="DO79" s="940"/>
      <c r="DP79" s="941"/>
      <c r="DQ79" s="939"/>
      <c r="DR79" s="940"/>
      <c r="DS79" s="940"/>
      <c r="DT79" s="940"/>
      <c r="DU79" s="941"/>
      <c r="DV79" s="936"/>
      <c r="DW79" s="937"/>
      <c r="DX79" s="937"/>
      <c r="DY79" s="937"/>
      <c r="DZ79" s="938"/>
      <c r="EA79" s="246"/>
    </row>
    <row r="80" spans="1:131" s="247" customFormat="1" ht="26.25" customHeight="1" x14ac:dyDescent="0.15">
      <c r="A80" s="261">
        <v>13</v>
      </c>
      <c r="B80" s="952" t="s">
        <v>582</v>
      </c>
      <c r="C80" s="953"/>
      <c r="D80" s="953"/>
      <c r="E80" s="953"/>
      <c r="F80" s="953"/>
      <c r="G80" s="953"/>
      <c r="H80" s="953"/>
      <c r="I80" s="953"/>
      <c r="J80" s="953"/>
      <c r="K80" s="953"/>
      <c r="L80" s="953"/>
      <c r="M80" s="953"/>
      <c r="N80" s="953"/>
      <c r="O80" s="953"/>
      <c r="P80" s="954"/>
      <c r="Q80" s="955">
        <v>2202</v>
      </c>
      <c r="R80" s="910"/>
      <c r="S80" s="910"/>
      <c r="T80" s="910"/>
      <c r="U80" s="910"/>
      <c r="V80" s="910">
        <v>2150</v>
      </c>
      <c r="W80" s="910"/>
      <c r="X80" s="910"/>
      <c r="Y80" s="910"/>
      <c r="Z80" s="910"/>
      <c r="AA80" s="910">
        <v>52</v>
      </c>
      <c r="AB80" s="910"/>
      <c r="AC80" s="910"/>
      <c r="AD80" s="910"/>
      <c r="AE80" s="910"/>
      <c r="AF80" s="910">
        <v>52</v>
      </c>
      <c r="AG80" s="910"/>
      <c r="AH80" s="910"/>
      <c r="AI80" s="910"/>
      <c r="AJ80" s="910"/>
      <c r="AK80" s="910">
        <v>61</v>
      </c>
      <c r="AL80" s="910"/>
      <c r="AM80" s="910"/>
      <c r="AN80" s="910"/>
      <c r="AO80" s="910"/>
      <c r="AP80" s="910">
        <v>1803</v>
      </c>
      <c r="AQ80" s="910"/>
      <c r="AR80" s="910"/>
      <c r="AS80" s="910"/>
      <c r="AT80" s="910"/>
      <c r="AU80" s="910">
        <v>459</v>
      </c>
      <c r="AV80" s="910"/>
      <c r="AW80" s="910"/>
      <c r="AX80" s="910"/>
      <c r="AY80" s="910"/>
      <c r="AZ80" s="956"/>
      <c r="BA80" s="956"/>
      <c r="BB80" s="956"/>
      <c r="BC80" s="956"/>
      <c r="BD80" s="957"/>
      <c r="BE80" s="265"/>
      <c r="BF80" s="265"/>
      <c r="BG80" s="265"/>
      <c r="BH80" s="265"/>
      <c r="BI80" s="265"/>
      <c r="BJ80" s="265"/>
      <c r="BK80" s="265"/>
      <c r="BL80" s="265"/>
      <c r="BM80" s="265"/>
      <c r="BN80" s="265"/>
      <c r="BO80" s="265"/>
      <c r="BP80" s="265"/>
      <c r="BQ80" s="262">
        <v>74</v>
      </c>
      <c r="BR80" s="267"/>
      <c r="BS80" s="942"/>
      <c r="BT80" s="943"/>
      <c r="BU80" s="943"/>
      <c r="BV80" s="943"/>
      <c r="BW80" s="943"/>
      <c r="BX80" s="943"/>
      <c r="BY80" s="943"/>
      <c r="BZ80" s="943"/>
      <c r="CA80" s="943"/>
      <c r="CB80" s="943"/>
      <c r="CC80" s="943"/>
      <c r="CD80" s="943"/>
      <c r="CE80" s="943"/>
      <c r="CF80" s="943"/>
      <c r="CG80" s="944"/>
      <c r="CH80" s="939"/>
      <c r="CI80" s="940"/>
      <c r="CJ80" s="940"/>
      <c r="CK80" s="940"/>
      <c r="CL80" s="941"/>
      <c r="CM80" s="939"/>
      <c r="CN80" s="940"/>
      <c r="CO80" s="940"/>
      <c r="CP80" s="940"/>
      <c r="CQ80" s="941"/>
      <c r="CR80" s="939"/>
      <c r="CS80" s="940"/>
      <c r="CT80" s="940"/>
      <c r="CU80" s="940"/>
      <c r="CV80" s="941"/>
      <c r="CW80" s="939"/>
      <c r="CX80" s="940"/>
      <c r="CY80" s="940"/>
      <c r="CZ80" s="940"/>
      <c r="DA80" s="941"/>
      <c r="DB80" s="939"/>
      <c r="DC80" s="940"/>
      <c r="DD80" s="940"/>
      <c r="DE80" s="940"/>
      <c r="DF80" s="941"/>
      <c r="DG80" s="939"/>
      <c r="DH80" s="940"/>
      <c r="DI80" s="940"/>
      <c r="DJ80" s="940"/>
      <c r="DK80" s="941"/>
      <c r="DL80" s="939"/>
      <c r="DM80" s="940"/>
      <c r="DN80" s="940"/>
      <c r="DO80" s="940"/>
      <c r="DP80" s="941"/>
      <c r="DQ80" s="939"/>
      <c r="DR80" s="940"/>
      <c r="DS80" s="940"/>
      <c r="DT80" s="940"/>
      <c r="DU80" s="941"/>
      <c r="DV80" s="936"/>
      <c r="DW80" s="937"/>
      <c r="DX80" s="937"/>
      <c r="DY80" s="937"/>
      <c r="DZ80" s="938"/>
      <c r="EA80" s="246"/>
    </row>
    <row r="81" spans="1:131" s="247" customFormat="1" ht="26.25" customHeight="1" x14ac:dyDescent="0.15">
      <c r="A81" s="261">
        <v>14</v>
      </c>
      <c r="B81" s="952" t="s">
        <v>583</v>
      </c>
      <c r="C81" s="953"/>
      <c r="D81" s="953"/>
      <c r="E81" s="953"/>
      <c r="F81" s="953"/>
      <c r="G81" s="953"/>
      <c r="H81" s="953"/>
      <c r="I81" s="953"/>
      <c r="J81" s="953"/>
      <c r="K81" s="953"/>
      <c r="L81" s="953"/>
      <c r="M81" s="953"/>
      <c r="N81" s="953"/>
      <c r="O81" s="953"/>
      <c r="P81" s="954"/>
      <c r="Q81" s="955">
        <v>298</v>
      </c>
      <c r="R81" s="910"/>
      <c r="S81" s="910"/>
      <c r="T81" s="910"/>
      <c r="U81" s="910"/>
      <c r="V81" s="910">
        <v>227</v>
      </c>
      <c r="W81" s="910"/>
      <c r="X81" s="910"/>
      <c r="Y81" s="910"/>
      <c r="Z81" s="910"/>
      <c r="AA81" s="910">
        <v>71</v>
      </c>
      <c r="AB81" s="910"/>
      <c r="AC81" s="910"/>
      <c r="AD81" s="910"/>
      <c r="AE81" s="910"/>
      <c r="AF81" s="910">
        <v>71</v>
      </c>
      <c r="AG81" s="910"/>
      <c r="AH81" s="910"/>
      <c r="AI81" s="910"/>
      <c r="AJ81" s="910"/>
      <c r="AK81" s="910">
        <v>23</v>
      </c>
      <c r="AL81" s="910"/>
      <c r="AM81" s="910"/>
      <c r="AN81" s="910"/>
      <c r="AO81" s="910"/>
      <c r="AP81" s="910" t="s">
        <v>569</v>
      </c>
      <c r="AQ81" s="910"/>
      <c r="AR81" s="910"/>
      <c r="AS81" s="910"/>
      <c r="AT81" s="910"/>
      <c r="AU81" s="910" t="s">
        <v>569</v>
      </c>
      <c r="AV81" s="910"/>
      <c r="AW81" s="910"/>
      <c r="AX81" s="910"/>
      <c r="AY81" s="910"/>
      <c r="AZ81" s="956"/>
      <c r="BA81" s="956"/>
      <c r="BB81" s="956"/>
      <c r="BC81" s="956"/>
      <c r="BD81" s="957"/>
      <c r="BE81" s="265"/>
      <c r="BF81" s="265"/>
      <c r="BG81" s="265"/>
      <c r="BH81" s="265"/>
      <c r="BI81" s="265"/>
      <c r="BJ81" s="265"/>
      <c r="BK81" s="265"/>
      <c r="BL81" s="265"/>
      <c r="BM81" s="265"/>
      <c r="BN81" s="265"/>
      <c r="BO81" s="265"/>
      <c r="BP81" s="265"/>
      <c r="BQ81" s="262">
        <v>75</v>
      </c>
      <c r="BR81" s="267"/>
      <c r="BS81" s="942"/>
      <c r="BT81" s="943"/>
      <c r="BU81" s="943"/>
      <c r="BV81" s="943"/>
      <c r="BW81" s="943"/>
      <c r="BX81" s="943"/>
      <c r="BY81" s="943"/>
      <c r="BZ81" s="943"/>
      <c r="CA81" s="943"/>
      <c r="CB81" s="943"/>
      <c r="CC81" s="943"/>
      <c r="CD81" s="943"/>
      <c r="CE81" s="943"/>
      <c r="CF81" s="943"/>
      <c r="CG81" s="944"/>
      <c r="CH81" s="939"/>
      <c r="CI81" s="940"/>
      <c r="CJ81" s="940"/>
      <c r="CK81" s="940"/>
      <c r="CL81" s="941"/>
      <c r="CM81" s="939"/>
      <c r="CN81" s="940"/>
      <c r="CO81" s="940"/>
      <c r="CP81" s="940"/>
      <c r="CQ81" s="941"/>
      <c r="CR81" s="939"/>
      <c r="CS81" s="940"/>
      <c r="CT81" s="940"/>
      <c r="CU81" s="940"/>
      <c r="CV81" s="941"/>
      <c r="CW81" s="939"/>
      <c r="CX81" s="940"/>
      <c r="CY81" s="940"/>
      <c r="CZ81" s="940"/>
      <c r="DA81" s="941"/>
      <c r="DB81" s="939"/>
      <c r="DC81" s="940"/>
      <c r="DD81" s="940"/>
      <c r="DE81" s="940"/>
      <c r="DF81" s="941"/>
      <c r="DG81" s="939"/>
      <c r="DH81" s="940"/>
      <c r="DI81" s="940"/>
      <c r="DJ81" s="940"/>
      <c r="DK81" s="941"/>
      <c r="DL81" s="939"/>
      <c r="DM81" s="940"/>
      <c r="DN81" s="940"/>
      <c r="DO81" s="940"/>
      <c r="DP81" s="941"/>
      <c r="DQ81" s="939"/>
      <c r="DR81" s="940"/>
      <c r="DS81" s="940"/>
      <c r="DT81" s="940"/>
      <c r="DU81" s="941"/>
      <c r="DV81" s="936"/>
      <c r="DW81" s="937"/>
      <c r="DX81" s="937"/>
      <c r="DY81" s="937"/>
      <c r="DZ81" s="938"/>
      <c r="EA81" s="246"/>
    </row>
    <row r="82" spans="1:131" s="247" customFormat="1" ht="26.25" customHeight="1" x14ac:dyDescent="0.15">
      <c r="A82" s="261">
        <v>15</v>
      </c>
      <c r="B82" s="952" t="s">
        <v>584</v>
      </c>
      <c r="C82" s="953"/>
      <c r="D82" s="953"/>
      <c r="E82" s="953"/>
      <c r="F82" s="953"/>
      <c r="G82" s="953"/>
      <c r="H82" s="953"/>
      <c r="I82" s="953"/>
      <c r="J82" s="953"/>
      <c r="K82" s="953"/>
      <c r="L82" s="953"/>
      <c r="M82" s="953"/>
      <c r="N82" s="953"/>
      <c r="O82" s="953"/>
      <c r="P82" s="954"/>
      <c r="Q82" s="955">
        <v>57</v>
      </c>
      <c r="R82" s="910"/>
      <c r="S82" s="910"/>
      <c r="T82" s="910"/>
      <c r="U82" s="910"/>
      <c r="V82" s="910">
        <v>51</v>
      </c>
      <c r="W82" s="910"/>
      <c r="X82" s="910"/>
      <c r="Y82" s="910"/>
      <c r="Z82" s="910"/>
      <c r="AA82" s="910">
        <v>5</v>
      </c>
      <c r="AB82" s="910"/>
      <c r="AC82" s="910"/>
      <c r="AD82" s="910"/>
      <c r="AE82" s="910"/>
      <c r="AF82" s="910">
        <v>5</v>
      </c>
      <c r="AG82" s="910"/>
      <c r="AH82" s="910"/>
      <c r="AI82" s="910"/>
      <c r="AJ82" s="910"/>
      <c r="AK82" s="910" t="s">
        <v>569</v>
      </c>
      <c r="AL82" s="910"/>
      <c r="AM82" s="910"/>
      <c r="AN82" s="910"/>
      <c r="AO82" s="910"/>
      <c r="AP82" s="910" t="s">
        <v>569</v>
      </c>
      <c r="AQ82" s="910"/>
      <c r="AR82" s="910"/>
      <c r="AS82" s="910"/>
      <c r="AT82" s="910"/>
      <c r="AU82" s="910" t="s">
        <v>569</v>
      </c>
      <c r="AV82" s="910"/>
      <c r="AW82" s="910"/>
      <c r="AX82" s="910"/>
      <c r="AY82" s="910"/>
      <c r="AZ82" s="956"/>
      <c r="BA82" s="956"/>
      <c r="BB82" s="956"/>
      <c r="BC82" s="956"/>
      <c r="BD82" s="957"/>
      <c r="BE82" s="265"/>
      <c r="BF82" s="265"/>
      <c r="BG82" s="265"/>
      <c r="BH82" s="265"/>
      <c r="BI82" s="265"/>
      <c r="BJ82" s="265"/>
      <c r="BK82" s="265"/>
      <c r="BL82" s="265"/>
      <c r="BM82" s="265"/>
      <c r="BN82" s="265"/>
      <c r="BO82" s="265"/>
      <c r="BP82" s="265"/>
      <c r="BQ82" s="262">
        <v>76</v>
      </c>
      <c r="BR82" s="267"/>
      <c r="BS82" s="942"/>
      <c r="BT82" s="943"/>
      <c r="BU82" s="943"/>
      <c r="BV82" s="943"/>
      <c r="BW82" s="943"/>
      <c r="BX82" s="943"/>
      <c r="BY82" s="943"/>
      <c r="BZ82" s="943"/>
      <c r="CA82" s="943"/>
      <c r="CB82" s="943"/>
      <c r="CC82" s="943"/>
      <c r="CD82" s="943"/>
      <c r="CE82" s="943"/>
      <c r="CF82" s="943"/>
      <c r="CG82" s="944"/>
      <c r="CH82" s="939"/>
      <c r="CI82" s="940"/>
      <c r="CJ82" s="940"/>
      <c r="CK82" s="940"/>
      <c r="CL82" s="941"/>
      <c r="CM82" s="939"/>
      <c r="CN82" s="940"/>
      <c r="CO82" s="940"/>
      <c r="CP82" s="940"/>
      <c r="CQ82" s="941"/>
      <c r="CR82" s="939"/>
      <c r="CS82" s="940"/>
      <c r="CT82" s="940"/>
      <c r="CU82" s="940"/>
      <c r="CV82" s="941"/>
      <c r="CW82" s="939"/>
      <c r="CX82" s="940"/>
      <c r="CY82" s="940"/>
      <c r="CZ82" s="940"/>
      <c r="DA82" s="941"/>
      <c r="DB82" s="939"/>
      <c r="DC82" s="940"/>
      <c r="DD82" s="940"/>
      <c r="DE82" s="940"/>
      <c r="DF82" s="941"/>
      <c r="DG82" s="939"/>
      <c r="DH82" s="940"/>
      <c r="DI82" s="940"/>
      <c r="DJ82" s="940"/>
      <c r="DK82" s="941"/>
      <c r="DL82" s="939"/>
      <c r="DM82" s="940"/>
      <c r="DN82" s="940"/>
      <c r="DO82" s="940"/>
      <c r="DP82" s="941"/>
      <c r="DQ82" s="939"/>
      <c r="DR82" s="940"/>
      <c r="DS82" s="940"/>
      <c r="DT82" s="940"/>
      <c r="DU82" s="941"/>
      <c r="DV82" s="936"/>
      <c r="DW82" s="937"/>
      <c r="DX82" s="937"/>
      <c r="DY82" s="937"/>
      <c r="DZ82" s="938"/>
      <c r="EA82" s="246"/>
    </row>
    <row r="83" spans="1:131" s="247" customFormat="1" ht="26.25" customHeight="1" x14ac:dyDescent="0.15">
      <c r="A83" s="261">
        <v>16</v>
      </c>
      <c r="B83" s="952" t="s">
        <v>585</v>
      </c>
      <c r="C83" s="953"/>
      <c r="D83" s="953"/>
      <c r="E83" s="953"/>
      <c r="F83" s="953"/>
      <c r="G83" s="953"/>
      <c r="H83" s="953"/>
      <c r="I83" s="953"/>
      <c r="J83" s="953"/>
      <c r="K83" s="953"/>
      <c r="L83" s="953"/>
      <c r="M83" s="953"/>
      <c r="N83" s="953"/>
      <c r="O83" s="953"/>
      <c r="P83" s="954"/>
      <c r="Q83" s="955">
        <v>194</v>
      </c>
      <c r="R83" s="910"/>
      <c r="S83" s="910"/>
      <c r="T83" s="910"/>
      <c r="U83" s="910"/>
      <c r="V83" s="910">
        <v>191</v>
      </c>
      <c r="W83" s="910"/>
      <c r="X83" s="910"/>
      <c r="Y83" s="910"/>
      <c r="Z83" s="910"/>
      <c r="AA83" s="910">
        <v>3</v>
      </c>
      <c r="AB83" s="910"/>
      <c r="AC83" s="910"/>
      <c r="AD83" s="910"/>
      <c r="AE83" s="910"/>
      <c r="AF83" s="910">
        <v>3</v>
      </c>
      <c r="AG83" s="910"/>
      <c r="AH83" s="910"/>
      <c r="AI83" s="910"/>
      <c r="AJ83" s="910"/>
      <c r="AK83" s="910" t="s">
        <v>569</v>
      </c>
      <c r="AL83" s="910"/>
      <c r="AM83" s="910"/>
      <c r="AN83" s="910"/>
      <c r="AO83" s="910"/>
      <c r="AP83" s="910" t="s">
        <v>569</v>
      </c>
      <c r="AQ83" s="910"/>
      <c r="AR83" s="910"/>
      <c r="AS83" s="910"/>
      <c r="AT83" s="910"/>
      <c r="AU83" s="910" t="s">
        <v>569</v>
      </c>
      <c r="AV83" s="910"/>
      <c r="AW83" s="910"/>
      <c r="AX83" s="910"/>
      <c r="AY83" s="910"/>
      <c r="AZ83" s="956"/>
      <c r="BA83" s="956"/>
      <c r="BB83" s="956"/>
      <c r="BC83" s="956"/>
      <c r="BD83" s="957"/>
      <c r="BE83" s="265"/>
      <c r="BF83" s="265"/>
      <c r="BG83" s="265"/>
      <c r="BH83" s="265"/>
      <c r="BI83" s="265"/>
      <c r="BJ83" s="265"/>
      <c r="BK83" s="265"/>
      <c r="BL83" s="265"/>
      <c r="BM83" s="265"/>
      <c r="BN83" s="265"/>
      <c r="BO83" s="265"/>
      <c r="BP83" s="265"/>
      <c r="BQ83" s="262">
        <v>77</v>
      </c>
      <c r="BR83" s="267"/>
      <c r="BS83" s="942"/>
      <c r="BT83" s="943"/>
      <c r="BU83" s="943"/>
      <c r="BV83" s="943"/>
      <c r="BW83" s="943"/>
      <c r="BX83" s="943"/>
      <c r="BY83" s="943"/>
      <c r="BZ83" s="943"/>
      <c r="CA83" s="943"/>
      <c r="CB83" s="943"/>
      <c r="CC83" s="943"/>
      <c r="CD83" s="943"/>
      <c r="CE83" s="943"/>
      <c r="CF83" s="943"/>
      <c r="CG83" s="944"/>
      <c r="CH83" s="939"/>
      <c r="CI83" s="940"/>
      <c r="CJ83" s="940"/>
      <c r="CK83" s="940"/>
      <c r="CL83" s="941"/>
      <c r="CM83" s="939"/>
      <c r="CN83" s="940"/>
      <c r="CO83" s="940"/>
      <c r="CP83" s="940"/>
      <c r="CQ83" s="941"/>
      <c r="CR83" s="939"/>
      <c r="CS83" s="940"/>
      <c r="CT83" s="940"/>
      <c r="CU83" s="940"/>
      <c r="CV83" s="941"/>
      <c r="CW83" s="939"/>
      <c r="CX83" s="940"/>
      <c r="CY83" s="940"/>
      <c r="CZ83" s="940"/>
      <c r="DA83" s="941"/>
      <c r="DB83" s="939"/>
      <c r="DC83" s="940"/>
      <c r="DD83" s="940"/>
      <c r="DE83" s="940"/>
      <c r="DF83" s="941"/>
      <c r="DG83" s="939"/>
      <c r="DH83" s="940"/>
      <c r="DI83" s="940"/>
      <c r="DJ83" s="940"/>
      <c r="DK83" s="941"/>
      <c r="DL83" s="939"/>
      <c r="DM83" s="940"/>
      <c r="DN83" s="940"/>
      <c r="DO83" s="940"/>
      <c r="DP83" s="941"/>
      <c r="DQ83" s="939"/>
      <c r="DR83" s="940"/>
      <c r="DS83" s="940"/>
      <c r="DT83" s="940"/>
      <c r="DU83" s="941"/>
      <c r="DV83" s="936"/>
      <c r="DW83" s="937"/>
      <c r="DX83" s="937"/>
      <c r="DY83" s="937"/>
      <c r="DZ83" s="938"/>
      <c r="EA83" s="246"/>
    </row>
    <row r="84" spans="1:131" s="247" customFormat="1" ht="26.25" customHeight="1" x14ac:dyDescent="0.15">
      <c r="A84" s="261">
        <v>17</v>
      </c>
      <c r="B84" s="952" t="s">
        <v>586</v>
      </c>
      <c r="C84" s="953"/>
      <c r="D84" s="953"/>
      <c r="E84" s="953"/>
      <c r="F84" s="953"/>
      <c r="G84" s="953"/>
      <c r="H84" s="953"/>
      <c r="I84" s="953"/>
      <c r="J84" s="953"/>
      <c r="K84" s="953"/>
      <c r="L84" s="953"/>
      <c r="M84" s="953"/>
      <c r="N84" s="953"/>
      <c r="O84" s="953"/>
      <c r="P84" s="954"/>
      <c r="Q84" s="955">
        <v>222382</v>
      </c>
      <c r="R84" s="910"/>
      <c r="S84" s="910"/>
      <c r="T84" s="910"/>
      <c r="U84" s="910"/>
      <c r="V84" s="910">
        <v>212552</v>
      </c>
      <c r="W84" s="910"/>
      <c r="X84" s="910"/>
      <c r="Y84" s="910"/>
      <c r="Z84" s="910"/>
      <c r="AA84" s="910">
        <v>9831</v>
      </c>
      <c r="AB84" s="910"/>
      <c r="AC84" s="910"/>
      <c r="AD84" s="910"/>
      <c r="AE84" s="910"/>
      <c r="AF84" s="910">
        <v>9831</v>
      </c>
      <c r="AG84" s="910"/>
      <c r="AH84" s="910"/>
      <c r="AI84" s="910"/>
      <c r="AJ84" s="910"/>
      <c r="AK84" s="910">
        <v>127</v>
      </c>
      <c r="AL84" s="910"/>
      <c r="AM84" s="910"/>
      <c r="AN84" s="910"/>
      <c r="AO84" s="910"/>
      <c r="AP84" s="910" t="s">
        <v>569</v>
      </c>
      <c r="AQ84" s="910"/>
      <c r="AR84" s="910"/>
      <c r="AS84" s="910"/>
      <c r="AT84" s="910"/>
      <c r="AU84" s="910" t="s">
        <v>569</v>
      </c>
      <c r="AV84" s="910"/>
      <c r="AW84" s="910"/>
      <c r="AX84" s="910"/>
      <c r="AY84" s="910"/>
      <c r="AZ84" s="956"/>
      <c r="BA84" s="956"/>
      <c r="BB84" s="956"/>
      <c r="BC84" s="956"/>
      <c r="BD84" s="957"/>
      <c r="BE84" s="265"/>
      <c r="BF84" s="265"/>
      <c r="BG84" s="265"/>
      <c r="BH84" s="265"/>
      <c r="BI84" s="265"/>
      <c r="BJ84" s="265"/>
      <c r="BK84" s="265"/>
      <c r="BL84" s="265"/>
      <c r="BM84" s="265"/>
      <c r="BN84" s="265"/>
      <c r="BO84" s="265"/>
      <c r="BP84" s="265"/>
      <c r="BQ84" s="262">
        <v>78</v>
      </c>
      <c r="BR84" s="267"/>
      <c r="BS84" s="942"/>
      <c r="BT84" s="943"/>
      <c r="BU84" s="943"/>
      <c r="BV84" s="943"/>
      <c r="BW84" s="943"/>
      <c r="BX84" s="943"/>
      <c r="BY84" s="943"/>
      <c r="BZ84" s="943"/>
      <c r="CA84" s="943"/>
      <c r="CB84" s="943"/>
      <c r="CC84" s="943"/>
      <c r="CD84" s="943"/>
      <c r="CE84" s="943"/>
      <c r="CF84" s="943"/>
      <c r="CG84" s="944"/>
      <c r="CH84" s="939"/>
      <c r="CI84" s="940"/>
      <c r="CJ84" s="940"/>
      <c r="CK84" s="940"/>
      <c r="CL84" s="941"/>
      <c r="CM84" s="939"/>
      <c r="CN84" s="940"/>
      <c r="CO84" s="940"/>
      <c r="CP84" s="940"/>
      <c r="CQ84" s="941"/>
      <c r="CR84" s="939"/>
      <c r="CS84" s="940"/>
      <c r="CT84" s="940"/>
      <c r="CU84" s="940"/>
      <c r="CV84" s="941"/>
      <c r="CW84" s="939"/>
      <c r="CX84" s="940"/>
      <c r="CY84" s="940"/>
      <c r="CZ84" s="940"/>
      <c r="DA84" s="941"/>
      <c r="DB84" s="939"/>
      <c r="DC84" s="940"/>
      <c r="DD84" s="940"/>
      <c r="DE84" s="940"/>
      <c r="DF84" s="941"/>
      <c r="DG84" s="939"/>
      <c r="DH84" s="940"/>
      <c r="DI84" s="940"/>
      <c r="DJ84" s="940"/>
      <c r="DK84" s="941"/>
      <c r="DL84" s="939"/>
      <c r="DM84" s="940"/>
      <c r="DN84" s="940"/>
      <c r="DO84" s="940"/>
      <c r="DP84" s="941"/>
      <c r="DQ84" s="939"/>
      <c r="DR84" s="940"/>
      <c r="DS84" s="940"/>
      <c r="DT84" s="940"/>
      <c r="DU84" s="941"/>
      <c r="DV84" s="936"/>
      <c r="DW84" s="937"/>
      <c r="DX84" s="937"/>
      <c r="DY84" s="937"/>
      <c r="DZ84" s="938"/>
      <c r="EA84" s="246"/>
    </row>
    <row r="85" spans="1:131" s="247" customFormat="1" ht="26.25" customHeight="1" x14ac:dyDescent="0.15">
      <c r="A85" s="261">
        <v>18</v>
      </c>
      <c r="B85" s="952"/>
      <c r="C85" s="953"/>
      <c r="D85" s="953"/>
      <c r="E85" s="953"/>
      <c r="F85" s="953"/>
      <c r="G85" s="953"/>
      <c r="H85" s="953"/>
      <c r="I85" s="953"/>
      <c r="J85" s="953"/>
      <c r="K85" s="953"/>
      <c r="L85" s="953"/>
      <c r="M85" s="953"/>
      <c r="N85" s="953"/>
      <c r="O85" s="953"/>
      <c r="P85" s="954"/>
      <c r="Q85" s="955"/>
      <c r="R85" s="910"/>
      <c r="S85" s="910"/>
      <c r="T85" s="910"/>
      <c r="U85" s="910"/>
      <c r="V85" s="910"/>
      <c r="W85" s="910"/>
      <c r="X85" s="910"/>
      <c r="Y85" s="910"/>
      <c r="Z85" s="910"/>
      <c r="AA85" s="910"/>
      <c r="AB85" s="910"/>
      <c r="AC85" s="910"/>
      <c r="AD85" s="910"/>
      <c r="AE85" s="910"/>
      <c r="AF85" s="910"/>
      <c r="AG85" s="910"/>
      <c r="AH85" s="910"/>
      <c r="AI85" s="910"/>
      <c r="AJ85" s="910"/>
      <c r="AK85" s="910"/>
      <c r="AL85" s="910"/>
      <c r="AM85" s="910"/>
      <c r="AN85" s="910"/>
      <c r="AO85" s="910"/>
      <c r="AP85" s="910"/>
      <c r="AQ85" s="910"/>
      <c r="AR85" s="910"/>
      <c r="AS85" s="910"/>
      <c r="AT85" s="910"/>
      <c r="AU85" s="910"/>
      <c r="AV85" s="910"/>
      <c r="AW85" s="910"/>
      <c r="AX85" s="910"/>
      <c r="AY85" s="910"/>
      <c r="AZ85" s="956"/>
      <c r="BA85" s="956"/>
      <c r="BB85" s="956"/>
      <c r="BC85" s="956"/>
      <c r="BD85" s="957"/>
      <c r="BE85" s="265"/>
      <c r="BF85" s="265"/>
      <c r="BG85" s="265"/>
      <c r="BH85" s="265"/>
      <c r="BI85" s="265"/>
      <c r="BJ85" s="265"/>
      <c r="BK85" s="265"/>
      <c r="BL85" s="265"/>
      <c r="BM85" s="265"/>
      <c r="BN85" s="265"/>
      <c r="BO85" s="265"/>
      <c r="BP85" s="265"/>
      <c r="BQ85" s="262">
        <v>79</v>
      </c>
      <c r="BR85" s="267"/>
      <c r="BS85" s="942"/>
      <c r="BT85" s="943"/>
      <c r="BU85" s="943"/>
      <c r="BV85" s="943"/>
      <c r="BW85" s="943"/>
      <c r="BX85" s="943"/>
      <c r="BY85" s="943"/>
      <c r="BZ85" s="943"/>
      <c r="CA85" s="943"/>
      <c r="CB85" s="943"/>
      <c r="CC85" s="943"/>
      <c r="CD85" s="943"/>
      <c r="CE85" s="943"/>
      <c r="CF85" s="943"/>
      <c r="CG85" s="944"/>
      <c r="CH85" s="939"/>
      <c r="CI85" s="940"/>
      <c r="CJ85" s="940"/>
      <c r="CK85" s="940"/>
      <c r="CL85" s="941"/>
      <c r="CM85" s="939"/>
      <c r="CN85" s="940"/>
      <c r="CO85" s="940"/>
      <c r="CP85" s="940"/>
      <c r="CQ85" s="941"/>
      <c r="CR85" s="939"/>
      <c r="CS85" s="940"/>
      <c r="CT85" s="940"/>
      <c r="CU85" s="940"/>
      <c r="CV85" s="941"/>
      <c r="CW85" s="939"/>
      <c r="CX85" s="940"/>
      <c r="CY85" s="940"/>
      <c r="CZ85" s="940"/>
      <c r="DA85" s="941"/>
      <c r="DB85" s="939"/>
      <c r="DC85" s="940"/>
      <c r="DD85" s="940"/>
      <c r="DE85" s="940"/>
      <c r="DF85" s="941"/>
      <c r="DG85" s="939"/>
      <c r="DH85" s="940"/>
      <c r="DI85" s="940"/>
      <c r="DJ85" s="940"/>
      <c r="DK85" s="941"/>
      <c r="DL85" s="939"/>
      <c r="DM85" s="940"/>
      <c r="DN85" s="940"/>
      <c r="DO85" s="940"/>
      <c r="DP85" s="941"/>
      <c r="DQ85" s="939"/>
      <c r="DR85" s="940"/>
      <c r="DS85" s="940"/>
      <c r="DT85" s="940"/>
      <c r="DU85" s="941"/>
      <c r="DV85" s="936"/>
      <c r="DW85" s="937"/>
      <c r="DX85" s="937"/>
      <c r="DY85" s="937"/>
      <c r="DZ85" s="938"/>
      <c r="EA85" s="246"/>
    </row>
    <row r="86" spans="1:131" s="247" customFormat="1" ht="26.25" customHeight="1" x14ac:dyDescent="0.15">
      <c r="A86" s="261">
        <v>19</v>
      </c>
      <c r="B86" s="952"/>
      <c r="C86" s="953"/>
      <c r="D86" s="953"/>
      <c r="E86" s="953"/>
      <c r="F86" s="953"/>
      <c r="G86" s="953"/>
      <c r="H86" s="953"/>
      <c r="I86" s="953"/>
      <c r="J86" s="953"/>
      <c r="K86" s="953"/>
      <c r="L86" s="953"/>
      <c r="M86" s="953"/>
      <c r="N86" s="953"/>
      <c r="O86" s="953"/>
      <c r="P86" s="954"/>
      <c r="Q86" s="955"/>
      <c r="R86" s="910"/>
      <c r="S86" s="910"/>
      <c r="T86" s="910"/>
      <c r="U86" s="910"/>
      <c r="V86" s="910"/>
      <c r="W86" s="910"/>
      <c r="X86" s="910"/>
      <c r="Y86" s="910"/>
      <c r="Z86" s="910"/>
      <c r="AA86" s="910"/>
      <c r="AB86" s="910"/>
      <c r="AC86" s="910"/>
      <c r="AD86" s="910"/>
      <c r="AE86" s="910"/>
      <c r="AF86" s="910"/>
      <c r="AG86" s="910"/>
      <c r="AH86" s="910"/>
      <c r="AI86" s="910"/>
      <c r="AJ86" s="910"/>
      <c r="AK86" s="910"/>
      <c r="AL86" s="910"/>
      <c r="AM86" s="910"/>
      <c r="AN86" s="910"/>
      <c r="AO86" s="910"/>
      <c r="AP86" s="910"/>
      <c r="AQ86" s="910"/>
      <c r="AR86" s="910"/>
      <c r="AS86" s="910"/>
      <c r="AT86" s="910"/>
      <c r="AU86" s="910"/>
      <c r="AV86" s="910"/>
      <c r="AW86" s="910"/>
      <c r="AX86" s="910"/>
      <c r="AY86" s="910"/>
      <c r="AZ86" s="956"/>
      <c r="BA86" s="956"/>
      <c r="BB86" s="956"/>
      <c r="BC86" s="956"/>
      <c r="BD86" s="957"/>
      <c r="BE86" s="265"/>
      <c r="BF86" s="265"/>
      <c r="BG86" s="265"/>
      <c r="BH86" s="265"/>
      <c r="BI86" s="265"/>
      <c r="BJ86" s="265"/>
      <c r="BK86" s="265"/>
      <c r="BL86" s="265"/>
      <c r="BM86" s="265"/>
      <c r="BN86" s="265"/>
      <c r="BO86" s="265"/>
      <c r="BP86" s="265"/>
      <c r="BQ86" s="262">
        <v>80</v>
      </c>
      <c r="BR86" s="267"/>
      <c r="BS86" s="942"/>
      <c r="BT86" s="943"/>
      <c r="BU86" s="943"/>
      <c r="BV86" s="943"/>
      <c r="BW86" s="943"/>
      <c r="BX86" s="943"/>
      <c r="BY86" s="943"/>
      <c r="BZ86" s="943"/>
      <c r="CA86" s="943"/>
      <c r="CB86" s="943"/>
      <c r="CC86" s="943"/>
      <c r="CD86" s="943"/>
      <c r="CE86" s="943"/>
      <c r="CF86" s="943"/>
      <c r="CG86" s="944"/>
      <c r="CH86" s="939"/>
      <c r="CI86" s="940"/>
      <c r="CJ86" s="940"/>
      <c r="CK86" s="940"/>
      <c r="CL86" s="941"/>
      <c r="CM86" s="939"/>
      <c r="CN86" s="940"/>
      <c r="CO86" s="940"/>
      <c r="CP86" s="940"/>
      <c r="CQ86" s="941"/>
      <c r="CR86" s="939"/>
      <c r="CS86" s="940"/>
      <c r="CT86" s="940"/>
      <c r="CU86" s="940"/>
      <c r="CV86" s="941"/>
      <c r="CW86" s="939"/>
      <c r="CX86" s="940"/>
      <c r="CY86" s="940"/>
      <c r="CZ86" s="940"/>
      <c r="DA86" s="941"/>
      <c r="DB86" s="939"/>
      <c r="DC86" s="940"/>
      <c r="DD86" s="940"/>
      <c r="DE86" s="940"/>
      <c r="DF86" s="941"/>
      <c r="DG86" s="939"/>
      <c r="DH86" s="940"/>
      <c r="DI86" s="940"/>
      <c r="DJ86" s="940"/>
      <c r="DK86" s="941"/>
      <c r="DL86" s="939"/>
      <c r="DM86" s="940"/>
      <c r="DN86" s="940"/>
      <c r="DO86" s="940"/>
      <c r="DP86" s="941"/>
      <c r="DQ86" s="939"/>
      <c r="DR86" s="940"/>
      <c r="DS86" s="940"/>
      <c r="DT86" s="940"/>
      <c r="DU86" s="941"/>
      <c r="DV86" s="936"/>
      <c r="DW86" s="937"/>
      <c r="DX86" s="937"/>
      <c r="DY86" s="937"/>
      <c r="DZ86" s="938"/>
      <c r="EA86" s="246"/>
    </row>
    <row r="87" spans="1:131" s="247" customFormat="1" ht="26.25" customHeight="1" x14ac:dyDescent="0.15">
      <c r="A87" s="269">
        <v>20</v>
      </c>
      <c r="B87" s="961"/>
      <c r="C87" s="962"/>
      <c r="D87" s="962"/>
      <c r="E87" s="962"/>
      <c r="F87" s="962"/>
      <c r="G87" s="962"/>
      <c r="H87" s="962"/>
      <c r="I87" s="962"/>
      <c r="J87" s="962"/>
      <c r="K87" s="962"/>
      <c r="L87" s="962"/>
      <c r="M87" s="962"/>
      <c r="N87" s="962"/>
      <c r="O87" s="962"/>
      <c r="P87" s="963"/>
      <c r="Q87" s="964"/>
      <c r="R87" s="965"/>
      <c r="S87" s="965"/>
      <c r="T87" s="965"/>
      <c r="U87" s="965"/>
      <c r="V87" s="965"/>
      <c r="W87" s="965"/>
      <c r="X87" s="965"/>
      <c r="Y87" s="965"/>
      <c r="Z87" s="965"/>
      <c r="AA87" s="965"/>
      <c r="AB87" s="965"/>
      <c r="AC87" s="965"/>
      <c r="AD87" s="965"/>
      <c r="AE87" s="965"/>
      <c r="AF87" s="965"/>
      <c r="AG87" s="965"/>
      <c r="AH87" s="965"/>
      <c r="AI87" s="965"/>
      <c r="AJ87" s="965"/>
      <c r="AK87" s="965"/>
      <c r="AL87" s="965"/>
      <c r="AM87" s="965"/>
      <c r="AN87" s="965"/>
      <c r="AO87" s="965"/>
      <c r="AP87" s="965"/>
      <c r="AQ87" s="965"/>
      <c r="AR87" s="965"/>
      <c r="AS87" s="965"/>
      <c r="AT87" s="965"/>
      <c r="AU87" s="965"/>
      <c r="AV87" s="965"/>
      <c r="AW87" s="965"/>
      <c r="AX87" s="965"/>
      <c r="AY87" s="965"/>
      <c r="AZ87" s="966"/>
      <c r="BA87" s="966"/>
      <c r="BB87" s="966"/>
      <c r="BC87" s="966"/>
      <c r="BD87" s="967"/>
      <c r="BE87" s="265"/>
      <c r="BF87" s="265"/>
      <c r="BG87" s="265"/>
      <c r="BH87" s="265"/>
      <c r="BI87" s="265"/>
      <c r="BJ87" s="265"/>
      <c r="BK87" s="265"/>
      <c r="BL87" s="265"/>
      <c r="BM87" s="265"/>
      <c r="BN87" s="265"/>
      <c r="BO87" s="265"/>
      <c r="BP87" s="265"/>
      <c r="BQ87" s="262">
        <v>81</v>
      </c>
      <c r="BR87" s="267"/>
      <c r="BS87" s="942"/>
      <c r="BT87" s="943"/>
      <c r="BU87" s="943"/>
      <c r="BV87" s="943"/>
      <c r="BW87" s="943"/>
      <c r="BX87" s="943"/>
      <c r="BY87" s="943"/>
      <c r="BZ87" s="943"/>
      <c r="CA87" s="943"/>
      <c r="CB87" s="943"/>
      <c r="CC87" s="943"/>
      <c r="CD87" s="943"/>
      <c r="CE87" s="943"/>
      <c r="CF87" s="943"/>
      <c r="CG87" s="944"/>
      <c r="CH87" s="939"/>
      <c r="CI87" s="940"/>
      <c r="CJ87" s="940"/>
      <c r="CK87" s="940"/>
      <c r="CL87" s="941"/>
      <c r="CM87" s="939"/>
      <c r="CN87" s="940"/>
      <c r="CO87" s="940"/>
      <c r="CP87" s="940"/>
      <c r="CQ87" s="941"/>
      <c r="CR87" s="939"/>
      <c r="CS87" s="940"/>
      <c r="CT87" s="940"/>
      <c r="CU87" s="940"/>
      <c r="CV87" s="941"/>
      <c r="CW87" s="939"/>
      <c r="CX87" s="940"/>
      <c r="CY87" s="940"/>
      <c r="CZ87" s="940"/>
      <c r="DA87" s="941"/>
      <c r="DB87" s="939"/>
      <c r="DC87" s="940"/>
      <c r="DD87" s="940"/>
      <c r="DE87" s="940"/>
      <c r="DF87" s="941"/>
      <c r="DG87" s="939"/>
      <c r="DH87" s="940"/>
      <c r="DI87" s="940"/>
      <c r="DJ87" s="940"/>
      <c r="DK87" s="941"/>
      <c r="DL87" s="939"/>
      <c r="DM87" s="940"/>
      <c r="DN87" s="940"/>
      <c r="DO87" s="940"/>
      <c r="DP87" s="941"/>
      <c r="DQ87" s="939"/>
      <c r="DR87" s="940"/>
      <c r="DS87" s="940"/>
      <c r="DT87" s="940"/>
      <c r="DU87" s="941"/>
      <c r="DV87" s="936"/>
      <c r="DW87" s="937"/>
      <c r="DX87" s="937"/>
      <c r="DY87" s="937"/>
      <c r="DZ87" s="938"/>
      <c r="EA87" s="246"/>
    </row>
    <row r="88" spans="1:131" s="247" customFormat="1" ht="26.25" customHeight="1" thickBot="1" x14ac:dyDescent="0.2">
      <c r="A88" s="264" t="s">
        <v>386</v>
      </c>
      <c r="B88" s="870" t="s">
        <v>416</v>
      </c>
      <c r="C88" s="871"/>
      <c r="D88" s="871"/>
      <c r="E88" s="871"/>
      <c r="F88" s="871"/>
      <c r="G88" s="871"/>
      <c r="H88" s="871"/>
      <c r="I88" s="871"/>
      <c r="J88" s="871"/>
      <c r="K88" s="871"/>
      <c r="L88" s="871"/>
      <c r="M88" s="871"/>
      <c r="N88" s="871"/>
      <c r="O88" s="871"/>
      <c r="P88" s="872"/>
      <c r="Q88" s="917"/>
      <c r="R88" s="918"/>
      <c r="S88" s="918"/>
      <c r="T88" s="918"/>
      <c r="U88" s="918"/>
      <c r="V88" s="918"/>
      <c r="W88" s="918"/>
      <c r="X88" s="918"/>
      <c r="Y88" s="918"/>
      <c r="Z88" s="918"/>
      <c r="AA88" s="918"/>
      <c r="AB88" s="918"/>
      <c r="AC88" s="918"/>
      <c r="AD88" s="918"/>
      <c r="AE88" s="918"/>
      <c r="AF88" s="921">
        <v>10703</v>
      </c>
      <c r="AG88" s="921"/>
      <c r="AH88" s="921"/>
      <c r="AI88" s="921"/>
      <c r="AJ88" s="921"/>
      <c r="AK88" s="918"/>
      <c r="AL88" s="918"/>
      <c r="AM88" s="918"/>
      <c r="AN88" s="918"/>
      <c r="AO88" s="918"/>
      <c r="AP88" s="921">
        <v>3218</v>
      </c>
      <c r="AQ88" s="921"/>
      <c r="AR88" s="921"/>
      <c r="AS88" s="921"/>
      <c r="AT88" s="921"/>
      <c r="AU88" s="921">
        <v>727</v>
      </c>
      <c r="AV88" s="921"/>
      <c r="AW88" s="921"/>
      <c r="AX88" s="921"/>
      <c r="AY88" s="921"/>
      <c r="AZ88" s="926"/>
      <c r="BA88" s="926"/>
      <c r="BB88" s="926"/>
      <c r="BC88" s="926"/>
      <c r="BD88" s="927"/>
      <c r="BE88" s="265"/>
      <c r="BF88" s="265"/>
      <c r="BG88" s="265"/>
      <c r="BH88" s="265"/>
      <c r="BI88" s="265"/>
      <c r="BJ88" s="265"/>
      <c r="BK88" s="265"/>
      <c r="BL88" s="265"/>
      <c r="BM88" s="265"/>
      <c r="BN88" s="265"/>
      <c r="BO88" s="265"/>
      <c r="BP88" s="265"/>
      <c r="BQ88" s="262">
        <v>82</v>
      </c>
      <c r="BR88" s="267"/>
      <c r="BS88" s="942"/>
      <c r="BT88" s="943"/>
      <c r="BU88" s="943"/>
      <c r="BV88" s="943"/>
      <c r="BW88" s="943"/>
      <c r="BX88" s="943"/>
      <c r="BY88" s="943"/>
      <c r="BZ88" s="943"/>
      <c r="CA88" s="943"/>
      <c r="CB88" s="943"/>
      <c r="CC88" s="943"/>
      <c r="CD88" s="943"/>
      <c r="CE88" s="943"/>
      <c r="CF88" s="943"/>
      <c r="CG88" s="944"/>
      <c r="CH88" s="939"/>
      <c r="CI88" s="940"/>
      <c r="CJ88" s="940"/>
      <c r="CK88" s="940"/>
      <c r="CL88" s="941"/>
      <c r="CM88" s="939"/>
      <c r="CN88" s="940"/>
      <c r="CO88" s="940"/>
      <c r="CP88" s="940"/>
      <c r="CQ88" s="941"/>
      <c r="CR88" s="939"/>
      <c r="CS88" s="940"/>
      <c r="CT88" s="940"/>
      <c r="CU88" s="940"/>
      <c r="CV88" s="941"/>
      <c r="CW88" s="939"/>
      <c r="CX88" s="940"/>
      <c r="CY88" s="940"/>
      <c r="CZ88" s="940"/>
      <c r="DA88" s="941"/>
      <c r="DB88" s="939"/>
      <c r="DC88" s="940"/>
      <c r="DD88" s="940"/>
      <c r="DE88" s="940"/>
      <c r="DF88" s="941"/>
      <c r="DG88" s="939"/>
      <c r="DH88" s="940"/>
      <c r="DI88" s="940"/>
      <c r="DJ88" s="940"/>
      <c r="DK88" s="941"/>
      <c r="DL88" s="939"/>
      <c r="DM88" s="940"/>
      <c r="DN88" s="940"/>
      <c r="DO88" s="940"/>
      <c r="DP88" s="941"/>
      <c r="DQ88" s="939"/>
      <c r="DR88" s="940"/>
      <c r="DS88" s="940"/>
      <c r="DT88" s="940"/>
      <c r="DU88" s="941"/>
      <c r="DV88" s="936"/>
      <c r="DW88" s="937"/>
      <c r="DX88" s="937"/>
      <c r="DY88" s="937"/>
      <c r="DZ88" s="938"/>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2"/>
      <c r="BT89" s="943"/>
      <c r="BU89" s="943"/>
      <c r="BV89" s="943"/>
      <c r="BW89" s="943"/>
      <c r="BX89" s="943"/>
      <c r="BY89" s="943"/>
      <c r="BZ89" s="943"/>
      <c r="CA89" s="943"/>
      <c r="CB89" s="943"/>
      <c r="CC89" s="943"/>
      <c r="CD89" s="943"/>
      <c r="CE89" s="943"/>
      <c r="CF89" s="943"/>
      <c r="CG89" s="944"/>
      <c r="CH89" s="939"/>
      <c r="CI89" s="940"/>
      <c r="CJ89" s="940"/>
      <c r="CK89" s="940"/>
      <c r="CL89" s="941"/>
      <c r="CM89" s="939"/>
      <c r="CN89" s="940"/>
      <c r="CO89" s="940"/>
      <c r="CP89" s="940"/>
      <c r="CQ89" s="941"/>
      <c r="CR89" s="939"/>
      <c r="CS89" s="940"/>
      <c r="CT89" s="940"/>
      <c r="CU89" s="940"/>
      <c r="CV89" s="941"/>
      <c r="CW89" s="939"/>
      <c r="CX89" s="940"/>
      <c r="CY89" s="940"/>
      <c r="CZ89" s="940"/>
      <c r="DA89" s="941"/>
      <c r="DB89" s="939"/>
      <c r="DC89" s="940"/>
      <c r="DD89" s="940"/>
      <c r="DE89" s="940"/>
      <c r="DF89" s="941"/>
      <c r="DG89" s="939"/>
      <c r="DH89" s="940"/>
      <c r="DI89" s="940"/>
      <c r="DJ89" s="940"/>
      <c r="DK89" s="941"/>
      <c r="DL89" s="939"/>
      <c r="DM89" s="940"/>
      <c r="DN89" s="940"/>
      <c r="DO89" s="940"/>
      <c r="DP89" s="941"/>
      <c r="DQ89" s="939"/>
      <c r="DR89" s="940"/>
      <c r="DS89" s="940"/>
      <c r="DT89" s="940"/>
      <c r="DU89" s="941"/>
      <c r="DV89" s="936"/>
      <c r="DW89" s="937"/>
      <c r="DX89" s="937"/>
      <c r="DY89" s="937"/>
      <c r="DZ89" s="938"/>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2"/>
      <c r="BT90" s="943"/>
      <c r="BU90" s="943"/>
      <c r="BV90" s="943"/>
      <c r="BW90" s="943"/>
      <c r="BX90" s="943"/>
      <c r="BY90" s="943"/>
      <c r="BZ90" s="943"/>
      <c r="CA90" s="943"/>
      <c r="CB90" s="943"/>
      <c r="CC90" s="943"/>
      <c r="CD90" s="943"/>
      <c r="CE90" s="943"/>
      <c r="CF90" s="943"/>
      <c r="CG90" s="944"/>
      <c r="CH90" s="939"/>
      <c r="CI90" s="940"/>
      <c r="CJ90" s="940"/>
      <c r="CK90" s="940"/>
      <c r="CL90" s="941"/>
      <c r="CM90" s="939"/>
      <c r="CN90" s="940"/>
      <c r="CO90" s="940"/>
      <c r="CP90" s="940"/>
      <c r="CQ90" s="941"/>
      <c r="CR90" s="939"/>
      <c r="CS90" s="940"/>
      <c r="CT90" s="940"/>
      <c r="CU90" s="940"/>
      <c r="CV90" s="941"/>
      <c r="CW90" s="939"/>
      <c r="CX90" s="940"/>
      <c r="CY90" s="940"/>
      <c r="CZ90" s="940"/>
      <c r="DA90" s="941"/>
      <c r="DB90" s="939"/>
      <c r="DC90" s="940"/>
      <c r="DD90" s="940"/>
      <c r="DE90" s="940"/>
      <c r="DF90" s="941"/>
      <c r="DG90" s="939"/>
      <c r="DH90" s="940"/>
      <c r="DI90" s="940"/>
      <c r="DJ90" s="940"/>
      <c r="DK90" s="941"/>
      <c r="DL90" s="939"/>
      <c r="DM90" s="940"/>
      <c r="DN90" s="940"/>
      <c r="DO90" s="940"/>
      <c r="DP90" s="941"/>
      <c r="DQ90" s="939"/>
      <c r="DR90" s="940"/>
      <c r="DS90" s="940"/>
      <c r="DT90" s="940"/>
      <c r="DU90" s="941"/>
      <c r="DV90" s="936"/>
      <c r="DW90" s="937"/>
      <c r="DX90" s="937"/>
      <c r="DY90" s="937"/>
      <c r="DZ90" s="938"/>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2"/>
      <c r="BT91" s="943"/>
      <c r="BU91" s="943"/>
      <c r="BV91" s="943"/>
      <c r="BW91" s="943"/>
      <c r="BX91" s="943"/>
      <c r="BY91" s="943"/>
      <c r="BZ91" s="943"/>
      <c r="CA91" s="943"/>
      <c r="CB91" s="943"/>
      <c r="CC91" s="943"/>
      <c r="CD91" s="943"/>
      <c r="CE91" s="943"/>
      <c r="CF91" s="943"/>
      <c r="CG91" s="944"/>
      <c r="CH91" s="939"/>
      <c r="CI91" s="940"/>
      <c r="CJ91" s="940"/>
      <c r="CK91" s="940"/>
      <c r="CL91" s="941"/>
      <c r="CM91" s="939"/>
      <c r="CN91" s="940"/>
      <c r="CO91" s="940"/>
      <c r="CP91" s="940"/>
      <c r="CQ91" s="941"/>
      <c r="CR91" s="939"/>
      <c r="CS91" s="940"/>
      <c r="CT91" s="940"/>
      <c r="CU91" s="940"/>
      <c r="CV91" s="941"/>
      <c r="CW91" s="939"/>
      <c r="CX91" s="940"/>
      <c r="CY91" s="940"/>
      <c r="CZ91" s="940"/>
      <c r="DA91" s="941"/>
      <c r="DB91" s="939"/>
      <c r="DC91" s="940"/>
      <c r="DD91" s="940"/>
      <c r="DE91" s="940"/>
      <c r="DF91" s="941"/>
      <c r="DG91" s="939"/>
      <c r="DH91" s="940"/>
      <c r="DI91" s="940"/>
      <c r="DJ91" s="940"/>
      <c r="DK91" s="941"/>
      <c r="DL91" s="939"/>
      <c r="DM91" s="940"/>
      <c r="DN91" s="940"/>
      <c r="DO91" s="940"/>
      <c r="DP91" s="941"/>
      <c r="DQ91" s="939"/>
      <c r="DR91" s="940"/>
      <c r="DS91" s="940"/>
      <c r="DT91" s="940"/>
      <c r="DU91" s="941"/>
      <c r="DV91" s="936"/>
      <c r="DW91" s="937"/>
      <c r="DX91" s="937"/>
      <c r="DY91" s="937"/>
      <c r="DZ91" s="938"/>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2"/>
      <c r="BT92" s="943"/>
      <c r="BU92" s="943"/>
      <c r="BV92" s="943"/>
      <c r="BW92" s="943"/>
      <c r="BX92" s="943"/>
      <c r="BY92" s="943"/>
      <c r="BZ92" s="943"/>
      <c r="CA92" s="943"/>
      <c r="CB92" s="943"/>
      <c r="CC92" s="943"/>
      <c r="CD92" s="943"/>
      <c r="CE92" s="943"/>
      <c r="CF92" s="943"/>
      <c r="CG92" s="944"/>
      <c r="CH92" s="939"/>
      <c r="CI92" s="940"/>
      <c r="CJ92" s="940"/>
      <c r="CK92" s="940"/>
      <c r="CL92" s="941"/>
      <c r="CM92" s="939"/>
      <c r="CN92" s="940"/>
      <c r="CO92" s="940"/>
      <c r="CP92" s="940"/>
      <c r="CQ92" s="941"/>
      <c r="CR92" s="939"/>
      <c r="CS92" s="940"/>
      <c r="CT92" s="940"/>
      <c r="CU92" s="940"/>
      <c r="CV92" s="941"/>
      <c r="CW92" s="939"/>
      <c r="CX92" s="940"/>
      <c r="CY92" s="940"/>
      <c r="CZ92" s="940"/>
      <c r="DA92" s="941"/>
      <c r="DB92" s="939"/>
      <c r="DC92" s="940"/>
      <c r="DD92" s="940"/>
      <c r="DE92" s="940"/>
      <c r="DF92" s="941"/>
      <c r="DG92" s="939"/>
      <c r="DH92" s="940"/>
      <c r="DI92" s="940"/>
      <c r="DJ92" s="940"/>
      <c r="DK92" s="941"/>
      <c r="DL92" s="939"/>
      <c r="DM92" s="940"/>
      <c r="DN92" s="940"/>
      <c r="DO92" s="940"/>
      <c r="DP92" s="941"/>
      <c r="DQ92" s="939"/>
      <c r="DR92" s="940"/>
      <c r="DS92" s="940"/>
      <c r="DT92" s="940"/>
      <c r="DU92" s="941"/>
      <c r="DV92" s="936"/>
      <c r="DW92" s="937"/>
      <c r="DX92" s="937"/>
      <c r="DY92" s="937"/>
      <c r="DZ92" s="938"/>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2"/>
      <c r="BT93" s="943"/>
      <c r="BU93" s="943"/>
      <c r="BV93" s="943"/>
      <c r="BW93" s="943"/>
      <c r="BX93" s="943"/>
      <c r="BY93" s="943"/>
      <c r="BZ93" s="943"/>
      <c r="CA93" s="943"/>
      <c r="CB93" s="943"/>
      <c r="CC93" s="943"/>
      <c r="CD93" s="943"/>
      <c r="CE93" s="943"/>
      <c r="CF93" s="943"/>
      <c r="CG93" s="944"/>
      <c r="CH93" s="939"/>
      <c r="CI93" s="940"/>
      <c r="CJ93" s="940"/>
      <c r="CK93" s="940"/>
      <c r="CL93" s="941"/>
      <c r="CM93" s="939"/>
      <c r="CN93" s="940"/>
      <c r="CO93" s="940"/>
      <c r="CP93" s="940"/>
      <c r="CQ93" s="941"/>
      <c r="CR93" s="939"/>
      <c r="CS93" s="940"/>
      <c r="CT93" s="940"/>
      <c r="CU93" s="940"/>
      <c r="CV93" s="941"/>
      <c r="CW93" s="939"/>
      <c r="CX93" s="940"/>
      <c r="CY93" s="940"/>
      <c r="CZ93" s="940"/>
      <c r="DA93" s="941"/>
      <c r="DB93" s="939"/>
      <c r="DC93" s="940"/>
      <c r="DD93" s="940"/>
      <c r="DE93" s="940"/>
      <c r="DF93" s="941"/>
      <c r="DG93" s="939"/>
      <c r="DH93" s="940"/>
      <c r="DI93" s="940"/>
      <c r="DJ93" s="940"/>
      <c r="DK93" s="941"/>
      <c r="DL93" s="939"/>
      <c r="DM93" s="940"/>
      <c r="DN93" s="940"/>
      <c r="DO93" s="940"/>
      <c r="DP93" s="941"/>
      <c r="DQ93" s="939"/>
      <c r="DR93" s="940"/>
      <c r="DS93" s="940"/>
      <c r="DT93" s="940"/>
      <c r="DU93" s="941"/>
      <c r="DV93" s="936"/>
      <c r="DW93" s="937"/>
      <c r="DX93" s="937"/>
      <c r="DY93" s="937"/>
      <c r="DZ93" s="938"/>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2"/>
      <c r="BT94" s="943"/>
      <c r="BU94" s="943"/>
      <c r="BV94" s="943"/>
      <c r="BW94" s="943"/>
      <c r="BX94" s="943"/>
      <c r="BY94" s="943"/>
      <c r="BZ94" s="943"/>
      <c r="CA94" s="943"/>
      <c r="CB94" s="943"/>
      <c r="CC94" s="943"/>
      <c r="CD94" s="943"/>
      <c r="CE94" s="943"/>
      <c r="CF94" s="943"/>
      <c r="CG94" s="944"/>
      <c r="CH94" s="939"/>
      <c r="CI94" s="940"/>
      <c r="CJ94" s="940"/>
      <c r="CK94" s="940"/>
      <c r="CL94" s="941"/>
      <c r="CM94" s="939"/>
      <c r="CN94" s="940"/>
      <c r="CO94" s="940"/>
      <c r="CP94" s="940"/>
      <c r="CQ94" s="941"/>
      <c r="CR94" s="939"/>
      <c r="CS94" s="940"/>
      <c r="CT94" s="940"/>
      <c r="CU94" s="940"/>
      <c r="CV94" s="941"/>
      <c r="CW94" s="939"/>
      <c r="CX94" s="940"/>
      <c r="CY94" s="940"/>
      <c r="CZ94" s="940"/>
      <c r="DA94" s="941"/>
      <c r="DB94" s="939"/>
      <c r="DC94" s="940"/>
      <c r="DD94" s="940"/>
      <c r="DE94" s="940"/>
      <c r="DF94" s="941"/>
      <c r="DG94" s="939"/>
      <c r="DH94" s="940"/>
      <c r="DI94" s="940"/>
      <c r="DJ94" s="940"/>
      <c r="DK94" s="941"/>
      <c r="DL94" s="939"/>
      <c r="DM94" s="940"/>
      <c r="DN94" s="940"/>
      <c r="DO94" s="940"/>
      <c r="DP94" s="941"/>
      <c r="DQ94" s="939"/>
      <c r="DR94" s="940"/>
      <c r="DS94" s="940"/>
      <c r="DT94" s="940"/>
      <c r="DU94" s="941"/>
      <c r="DV94" s="936"/>
      <c r="DW94" s="937"/>
      <c r="DX94" s="937"/>
      <c r="DY94" s="937"/>
      <c r="DZ94" s="938"/>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2"/>
      <c r="BT95" s="943"/>
      <c r="BU95" s="943"/>
      <c r="BV95" s="943"/>
      <c r="BW95" s="943"/>
      <c r="BX95" s="943"/>
      <c r="BY95" s="943"/>
      <c r="BZ95" s="943"/>
      <c r="CA95" s="943"/>
      <c r="CB95" s="943"/>
      <c r="CC95" s="943"/>
      <c r="CD95" s="943"/>
      <c r="CE95" s="943"/>
      <c r="CF95" s="943"/>
      <c r="CG95" s="944"/>
      <c r="CH95" s="939"/>
      <c r="CI95" s="940"/>
      <c r="CJ95" s="940"/>
      <c r="CK95" s="940"/>
      <c r="CL95" s="941"/>
      <c r="CM95" s="939"/>
      <c r="CN95" s="940"/>
      <c r="CO95" s="940"/>
      <c r="CP95" s="940"/>
      <c r="CQ95" s="941"/>
      <c r="CR95" s="939"/>
      <c r="CS95" s="940"/>
      <c r="CT95" s="940"/>
      <c r="CU95" s="940"/>
      <c r="CV95" s="941"/>
      <c r="CW95" s="939"/>
      <c r="CX95" s="940"/>
      <c r="CY95" s="940"/>
      <c r="CZ95" s="940"/>
      <c r="DA95" s="941"/>
      <c r="DB95" s="939"/>
      <c r="DC95" s="940"/>
      <c r="DD95" s="940"/>
      <c r="DE95" s="940"/>
      <c r="DF95" s="941"/>
      <c r="DG95" s="939"/>
      <c r="DH95" s="940"/>
      <c r="DI95" s="940"/>
      <c r="DJ95" s="940"/>
      <c r="DK95" s="941"/>
      <c r="DL95" s="939"/>
      <c r="DM95" s="940"/>
      <c r="DN95" s="940"/>
      <c r="DO95" s="940"/>
      <c r="DP95" s="941"/>
      <c r="DQ95" s="939"/>
      <c r="DR95" s="940"/>
      <c r="DS95" s="940"/>
      <c r="DT95" s="940"/>
      <c r="DU95" s="941"/>
      <c r="DV95" s="936"/>
      <c r="DW95" s="937"/>
      <c r="DX95" s="937"/>
      <c r="DY95" s="937"/>
      <c r="DZ95" s="938"/>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2"/>
      <c r="BT96" s="943"/>
      <c r="BU96" s="943"/>
      <c r="BV96" s="943"/>
      <c r="BW96" s="943"/>
      <c r="BX96" s="943"/>
      <c r="BY96" s="943"/>
      <c r="BZ96" s="943"/>
      <c r="CA96" s="943"/>
      <c r="CB96" s="943"/>
      <c r="CC96" s="943"/>
      <c r="CD96" s="943"/>
      <c r="CE96" s="943"/>
      <c r="CF96" s="943"/>
      <c r="CG96" s="944"/>
      <c r="CH96" s="939"/>
      <c r="CI96" s="940"/>
      <c r="CJ96" s="940"/>
      <c r="CK96" s="940"/>
      <c r="CL96" s="941"/>
      <c r="CM96" s="939"/>
      <c r="CN96" s="940"/>
      <c r="CO96" s="940"/>
      <c r="CP96" s="940"/>
      <c r="CQ96" s="941"/>
      <c r="CR96" s="939"/>
      <c r="CS96" s="940"/>
      <c r="CT96" s="940"/>
      <c r="CU96" s="940"/>
      <c r="CV96" s="941"/>
      <c r="CW96" s="939"/>
      <c r="CX96" s="940"/>
      <c r="CY96" s="940"/>
      <c r="CZ96" s="940"/>
      <c r="DA96" s="941"/>
      <c r="DB96" s="939"/>
      <c r="DC96" s="940"/>
      <c r="DD96" s="940"/>
      <c r="DE96" s="940"/>
      <c r="DF96" s="941"/>
      <c r="DG96" s="939"/>
      <c r="DH96" s="940"/>
      <c r="DI96" s="940"/>
      <c r="DJ96" s="940"/>
      <c r="DK96" s="941"/>
      <c r="DL96" s="939"/>
      <c r="DM96" s="940"/>
      <c r="DN96" s="940"/>
      <c r="DO96" s="940"/>
      <c r="DP96" s="941"/>
      <c r="DQ96" s="939"/>
      <c r="DR96" s="940"/>
      <c r="DS96" s="940"/>
      <c r="DT96" s="940"/>
      <c r="DU96" s="941"/>
      <c r="DV96" s="936"/>
      <c r="DW96" s="937"/>
      <c r="DX96" s="937"/>
      <c r="DY96" s="937"/>
      <c r="DZ96" s="938"/>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2"/>
      <c r="BT97" s="943"/>
      <c r="BU97" s="943"/>
      <c r="BV97" s="943"/>
      <c r="BW97" s="943"/>
      <c r="BX97" s="943"/>
      <c r="BY97" s="943"/>
      <c r="BZ97" s="943"/>
      <c r="CA97" s="943"/>
      <c r="CB97" s="943"/>
      <c r="CC97" s="943"/>
      <c r="CD97" s="943"/>
      <c r="CE97" s="943"/>
      <c r="CF97" s="943"/>
      <c r="CG97" s="944"/>
      <c r="CH97" s="939"/>
      <c r="CI97" s="940"/>
      <c r="CJ97" s="940"/>
      <c r="CK97" s="940"/>
      <c r="CL97" s="941"/>
      <c r="CM97" s="939"/>
      <c r="CN97" s="940"/>
      <c r="CO97" s="940"/>
      <c r="CP97" s="940"/>
      <c r="CQ97" s="941"/>
      <c r="CR97" s="939"/>
      <c r="CS97" s="940"/>
      <c r="CT97" s="940"/>
      <c r="CU97" s="940"/>
      <c r="CV97" s="941"/>
      <c r="CW97" s="939"/>
      <c r="CX97" s="940"/>
      <c r="CY97" s="940"/>
      <c r="CZ97" s="940"/>
      <c r="DA97" s="941"/>
      <c r="DB97" s="939"/>
      <c r="DC97" s="940"/>
      <c r="DD97" s="940"/>
      <c r="DE97" s="940"/>
      <c r="DF97" s="941"/>
      <c r="DG97" s="939"/>
      <c r="DH97" s="940"/>
      <c r="DI97" s="940"/>
      <c r="DJ97" s="940"/>
      <c r="DK97" s="941"/>
      <c r="DL97" s="939"/>
      <c r="DM97" s="940"/>
      <c r="DN97" s="940"/>
      <c r="DO97" s="940"/>
      <c r="DP97" s="941"/>
      <c r="DQ97" s="939"/>
      <c r="DR97" s="940"/>
      <c r="DS97" s="940"/>
      <c r="DT97" s="940"/>
      <c r="DU97" s="941"/>
      <c r="DV97" s="936"/>
      <c r="DW97" s="937"/>
      <c r="DX97" s="937"/>
      <c r="DY97" s="937"/>
      <c r="DZ97" s="938"/>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2"/>
      <c r="BT98" s="943"/>
      <c r="BU98" s="943"/>
      <c r="BV98" s="943"/>
      <c r="BW98" s="943"/>
      <c r="BX98" s="943"/>
      <c r="BY98" s="943"/>
      <c r="BZ98" s="943"/>
      <c r="CA98" s="943"/>
      <c r="CB98" s="943"/>
      <c r="CC98" s="943"/>
      <c r="CD98" s="943"/>
      <c r="CE98" s="943"/>
      <c r="CF98" s="943"/>
      <c r="CG98" s="944"/>
      <c r="CH98" s="939"/>
      <c r="CI98" s="940"/>
      <c r="CJ98" s="940"/>
      <c r="CK98" s="940"/>
      <c r="CL98" s="941"/>
      <c r="CM98" s="939"/>
      <c r="CN98" s="940"/>
      <c r="CO98" s="940"/>
      <c r="CP98" s="940"/>
      <c r="CQ98" s="941"/>
      <c r="CR98" s="939"/>
      <c r="CS98" s="940"/>
      <c r="CT98" s="940"/>
      <c r="CU98" s="940"/>
      <c r="CV98" s="941"/>
      <c r="CW98" s="939"/>
      <c r="CX98" s="940"/>
      <c r="CY98" s="940"/>
      <c r="CZ98" s="940"/>
      <c r="DA98" s="941"/>
      <c r="DB98" s="939"/>
      <c r="DC98" s="940"/>
      <c r="DD98" s="940"/>
      <c r="DE98" s="940"/>
      <c r="DF98" s="941"/>
      <c r="DG98" s="939"/>
      <c r="DH98" s="940"/>
      <c r="DI98" s="940"/>
      <c r="DJ98" s="940"/>
      <c r="DK98" s="941"/>
      <c r="DL98" s="939"/>
      <c r="DM98" s="940"/>
      <c r="DN98" s="940"/>
      <c r="DO98" s="940"/>
      <c r="DP98" s="941"/>
      <c r="DQ98" s="939"/>
      <c r="DR98" s="940"/>
      <c r="DS98" s="940"/>
      <c r="DT98" s="940"/>
      <c r="DU98" s="941"/>
      <c r="DV98" s="936"/>
      <c r="DW98" s="937"/>
      <c r="DX98" s="937"/>
      <c r="DY98" s="937"/>
      <c r="DZ98" s="938"/>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2"/>
      <c r="BT99" s="943"/>
      <c r="BU99" s="943"/>
      <c r="BV99" s="943"/>
      <c r="BW99" s="943"/>
      <c r="BX99" s="943"/>
      <c r="BY99" s="943"/>
      <c r="BZ99" s="943"/>
      <c r="CA99" s="943"/>
      <c r="CB99" s="943"/>
      <c r="CC99" s="943"/>
      <c r="CD99" s="943"/>
      <c r="CE99" s="943"/>
      <c r="CF99" s="943"/>
      <c r="CG99" s="944"/>
      <c r="CH99" s="939"/>
      <c r="CI99" s="940"/>
      <c r="CJ99" s="940"/>
      <c r="CK99" s="940"/>
      <c r="CL99" s="941"/>
      <c r="CM99" s="939"/>
      <c r="CN99" s="940"/>
      <c r="CO99" s="940"/>
      <c r="CP99" s="940"/>
      <c r="CQ99" s="941"/>
      <c r="CR99" s="939"/>
      <c r="CS99" s="940"/>
      <c r="CT99" s="940"/>
      <c r="CU99" s="940"/>
      <c r="CV99" s="941"/>
      <c r="CW99" s="939"/>
      <c r="CX99" s="940"/>
      <c r="CY99" s="940"/>
      <c r="CZ99" s="940"/>
      <c r="DA99" s="941"/>
      <c r="DB99" s="939"/>
      <c r="DC99" s="940"/>
      <c r="DD99" s="940"/>
      <c r="DE99" s="940"/>
      <c r="DF99" s="941"/>
      <c r="DG99" s="939"/>
      <c r="DH99" s="940"/>
      <c r="DI99" s="940"/>
      <c r="DJ99" s="940"/>
      <c r="DK99" s="941"/>
      <c r="DL99" s="939"/>
      <c r="DM99" s="940"/>
      <c r="DN99" s="940"/>
      <c r="DO99" s="940"/>
      <c r="DP99" s="941"/>
      <c r="DQ99" s="939"/>
      <c r="DR99" s="940"/>
      <c r="DS99" s="940"/>
      <c r="DT99" s="940"/>
      <c r="DU99" s="941"/>
      <c r="DV99" s="936"/>
      <c r="DW99" s="937"/>
      <c r="DX99" s="937"/>
      <c r="DY99" s="937"/>
      <c r="DZ99" s="938"/>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2"/>
      <c r="BT100" s="943"/>
      <c r="BU100" s="943"/>
      <c r="BV100" s="943"/>
      <c r="BW100" s="943"/>
      <c r="BX100" s="943"/>
      <c r="BY100" s="943"/>
      <c r="BZ100" s="943"/>
      <c r="CA100" s="943"/>
      <c r="CB100" s="943"/>
      <c r="CC100" s="943"/>
      <c r="CD100" s="943"/>
      <c r="CE100" s="943"/>
      <c r="CF100" s="943"/>
      <c r="CG100" s="944"/>
      <c r="CH100" s="939"/>
      <c r="CI100" s="940"/>
      <c r="CJ100" s="940"/>
      <c r="CK100" s="940"/>
      <c r="CL100" s="941"/>
      <c r="CM100" s="939"/>
      <c r="CN100" s="940"/>
      <c r="CO100" s="940"/>
      <c r="CP100" s="940"/>
      <c r="CQ100" s="941"/>
      <c r="CR100" s="939"/>
      <c r="CS100" s="940"/>
      <c r="CT100" s="940"/>
      <c r="CU100" s="940"/>
      <c r="CV100" s="941"/>
      <c r="CW100" s="939"/>
      <c r="CX100" s="940"/>
      <c r="CY100" s="940"/>
      <c r="CZ100" s="940"/>
      <c r="DA100" s="941"/>
      <c r="DB100" s="939"/>
      <c r="DC100" s="940"/>
      <c r="DD100" s="940"/>
      <c r="DE100" s="940"/>
      <c r="DF100" s="941"/>
      <c r="DG100" s="939"/>
      <c r="DH100" s="940"/>
      <c r="DI100" s="940"/>
      <c r="DJ100" s="940"/>
      <c r="DK100" s="941"/>
      <c r="DL100" s="939"/>
      <c r="DM100" s="940"/>
      <c r="DN100" s="940"/>
      <c r="DO100" s="940"/>
      <c r="DP100" s="941"/>
      <c r="DQ100" s="939"/>
      <c r="DR100" s="940"/>
      <c r="DS100" s="940"/>
      <c r="DT100" s="940"/>
      <c r="DU100" s="941"/>
      <c r="DV100" s="936"/>
      <c r="DW100" s="937"/>
      <c r="DX100" s="937"/>
      <c r="DY100" s="937"/>
      <c r="DZ100" s="938"/>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2"/>
      <c r="BT101" s="943"/>
      <c r="BU101" s="943"/>
      <c r="BV101" s="943"/>
      <c r="BW101" s="943"/>
      <c r="BX101" s="943"/>
      <c r="BY101" s="943"/>
      <c r="BZ101" s="943"/>
      <c r="CA101" s="943"/>
      <c r="CB101" s="943"/>
      <c r="CC101" s="943"/>
      <c r="CD101" s="943"/>
      <c r="CE101" s="943"/>
      <c r="CF101" s="943"/>
      <c r="CG101" s="944"/>
      <c r="CH101" s="939"/>
      <c r="CI101" s="940"/>
      <c r="CJ101" s="940"/>
      <c r="CK101" s="940"/>
      <c r="CL101" s="941"/>
      <c r="CM101" s="939"/>
      <c r="CN101" s="940"/>
      <c r="CO101" s="940"/>
      <c r="CP101" s="940"/>
      <c r="CQ101" s="941"/>
      <c r="CR101" s="939"/>
      <c r="CS101" s="940"/>
      <c r="CT101" s="940"/>
      <c r="CU101" s="940"/>
      <c r="CV101" s="941"/>
      <c r="CW101" s="939"/>
      <c r="CX101" s="940"/>
      <c r="CY101" s="940"/>
      <c r="CZ101" s="940"/>
      <c r="DA101" s="941"/>
      <c r="DB101" s="939"/>
      <c r="DC101" s="940"/>
      <c r="DD101" s="940"/>
      <c r="DE101" s="940"/>
      <c r="DF101" s="941"/>
      <c r="DG101" s="939"/>
      <c r="DH101" s="940"/>
      <c r="DI101" s="940"/>
      <c r="DJ101" s="940"/>
      <c r="DK101" s="941"/>
      <c r="DL101" s="939"/>
      <c r="DM101" s="940"/>
      <c r="DN101" s="940"/>
      <c r="DO101" s="940"/>
      <c r="DP101" s="941"/>
      <c r="DQ101" s="939"/>
      <c r="DR101" s="940"/>
      <c r="DS101" s="940"/>
      <c r="DT101" s="940"/>
      <c r="DU101" s="941"/>
      <c r="DV101" s="936"/>
      <c r="DW101" s="937"/>
      <c r="DX101" s="937"/>
      <c r="DY101" s="937"/>
      <c r="DZ101" s="938"/>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386</v>
      </c>
      <c r="BR102" s="870" t="s">
        <v>417</v>
      </c>
      <c r="BS102" s="871"/>
      <c r="BT102" s="871"/>
      <c r="BU102" s="871"/>
      <c r="BV102" s="871"/>
      <c r="BW102" s="871"/>
      <c r="BX102" s="871"/>
      <c r="BY102" s="871"/>
      <c r="BZ102" s="871"/>
      <c r="CA102" s="871"/>
      <c r="CB102" s="871"/>
      <c r="CC102" s="871"/>
      <c r="CD102" s="871"/>
      <c r="CE102" s="871"/>
      <c r="CF102" s="871"/>
      <c r="CG102" s="872"/>
      <c r="CH102" s="968"/>
      <c r="CI102" s="969"/>
      <c r="CJ102" s="969"/>
      <c r="CK102" s="969"/>
      <c r="CL102" s="970"/>
      <c r="CM102" s="968"/>
      <c r="CN102" s="969"/>
      <c r="CO102" s="969"/>
      <c r="CP102" s="969"/>
      <c r="CQ102" s="970"/>
      <c r="CR102" s="971"/>
      <c r="CS102" s="929"/>
      <c r="CT102" s="929"/>
      <c r="CU102" s="929"/>
      <c r="CV102" s="972"/>
      <c r="CW102" s="971"/>
      <c r="CX102" s="929"/>
      <c r="CY102" s="929"/>
      <c r="CZ102" s="929"/>
      <c r="DA102" s="972"/>
      <c r="DB102" s="971"/>
      <c r="DC102" s="929"/>
      <c r="DD102" s="929"/>
      <c r="DE102" s="929"/>
      <c r="DF102" s="972"/>
      <c r="DG102" s="971"/>
      <c r="DH102" s="929"/>
      <c r="DI102" s="929"/>
      <c r="DJ102" s="929"/>
      <c r="DK102" s="972"/>
      <c r="DL102" s="971"/>
      <c r="DM102" s="929"/>
      <c r="DN102" s="929"/>
      <c r="DO102" s="929"/>
      <c r="DP102" s="972"/>
      <c r="DQ102" s="971"/>
      <c r="DR102" s="929"/>
      <c r="DS102" s="929"/>
      <c r="DT102" s="929"/>
      <c r="DU102" s="972"/>
      <c r="DV102" s="995"/>
      <c r="DW102" s="996"/>
      <c r="DX102" s="996"/>
      <c r="DY102" s="996"/>
      <c r="DZ102" s="997"/>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8" t="s">
        <v>418</v>
      </c>
      <c r="BR103" s="998"/>
      <c r="BS103" s="998"/>
      <c r="BT103" s="998"/>
      <c r="BU103" s="998"/>
      <c r="BV103" s="998"/>
      <c r="BW103" s="998"/>
      <c r="BX103" s="998"/>
      <c r="BY103" s="998"/>
      <c r="BZ103" s="998"/>
      <c r="CA103" s="998"/>
      <c r="CB103" s="998"/>
      <c r="CC103" s="998"/>
      <c r="CD103" s="998"/>
      <c r="CE103" s="998"/>
      <c r="CF103" s="998"/>
      <c r="CG103" s="998"/>
      <c r="CH103" s="998"/>
      <c r="CI103" s="998"/>
      <c r="CJ103" s="998"/>
      <c r="CK103" s="998"/>
      <c r="CL103" s="998"/>
      <c r="CM103" s="998"/>
      <c r="CN103" s="998"/>
      <c r="CO103" s="998"/>
      <c r="CP103" s="998"/>
      <c r="CQ103" s="998"/>
      <c r="CR103" s="998"/>
      <c r="CS103" s="998"/>
      <c r="CT103" s="998"/>
      <c r="CU103" s="998"/>
      <c r="CV103" s="998"/>
      <c r="CW103" s="998"/>
      <c r="CX103" s="998"/>
      <c r="CY103" s="998"/>
      <c r="CZ103" s="998"/>
      <c r="DA103" s="998"/>
      <c r="DB103" s="998"/>
      <c r="DC103" s="998"/>
      <c r="DD103" s="998"/>
      <c r="DE103" s="998"/>
      <c r="DF103" s="998"/>
      <c r="DG103" s="998"/>
      <c r="DH103" s="998"/>
      <c r="DI103" s="998"/>
      <c r="DJ103" s="998"/>
      <c r="DK103" s="998"/>
      <c r="DL103" s="998"/>
      <c r="DM103" s="998"/>
      <c r="DN103" s="998"/>
      <c r="DO103" s="998"/>
      <c r="DP103" s="998"/>
      <c r="DQ103" s="998"/>
      <c r="DR103" s="998"/>
      <c r="DS103" s="998"/>
      <c r="DT103" s="998"/>
      <c r="DU103" s="998"/>
      <c r="DV103" s="998"/>
      <c r="DW103" s="998"/>
      <c r="DX103" s="998"/>
      <c r="DY103" s="998"/>
      <c r="DZ103" s="998"/>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99" t="s">
        <v>419</v>
      </c>
      <c r="BR104" s="999"/>
      <c r="BS104" s="999"/>
      <c r="BT104" s="999"/>
      <c r="BU104" s="999"/>
      <c r="BV104" s="999"/>
      <c r="BW104" s="999"/>
      <c r="BX104" s="999"/>
      <c r="BY104" s="999"/>
      <c r="BZ104" s="999"/>
      <c r="CA104" s="999"/>
      <c r="CB104" s="999"/>
      <c r="CC104" s="999"/>
      <c r="CD104" s="999"/>
      <c r="CE104" s="999"/>
      <c r="CF104" s="999"/>
      <c r="CG104" s="999"/>
      <c r="CH104" s="999"/>
      <c r="CI104" s="999"/>
      <c r="CJ104" s="999"/>
      <c r="CK104" s="999"/>
      <c r="CL104" s="999"/>
      <c r="CM104" s="999"/>
      <c r="CN104" s="999"/>
      <c r="CO104" s="999"/>
      <c r="CP104" s="999"/>
      <c r="CQ104" s="999"/>
      <c r="CR104" s="999"/>
      <c r="CS104" s="999"/>
      <c r="CT104" s="999"/>
      <c r="CU104" s="999"/>
      <c r="CV104" s="999"/>
      <c r="CW104" s="999"/>
      <c r="CX104" s="999"/>
      <c r="CY104" s="999"/>
      <c r="CZ104" s="999"/>
      <c r="DA104" s="999"/>
      <c r="DB104" s="999"/>
      <c r="DC104" s="999"/>
      <c r="DD104" s="999"/>
      <c r="DE104" s="999"/>
      <c r="DF104" s="999"/>
      <c r="DG104" s="999"/>
      <c r="DH104" s="999"/>
      <c r="DI104" s="999"/>
      <c r="DJ104" s="999"/>
      <c r="DK104" s="999"/>
      <c r="DL104" s="999"/>
      <c r="DM104" s="999"/>
      <c r="DN104" s="999"/>
      <c r="DO104" s="999"/>
      <c r="DP104" s="999"/>
      <c r="DQ104" s="999"/>
      <c r="DR104" s="999"/>
      <c r="DS104" s="999"/>
      <c r="DT104" s="999"/>
      <c r="DU104" s="999"/>
      <c r="DV104" s="999"/>
      <c r="DW104" s="999"/>
      <c r="DX104" s="999"/>
      <c r="DY104" s="999"/>
      <c r="DZ104" s="999"/>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420</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421</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0" t="s">
        <v>422</v>
      </c>
      <c r="B108" s="1001"/>
      <c r="C108" s="1001"/>
      <c r="D108" s="1001"/>
      <c r="E108" s="1001"/>
      <c r="F108" s="1001"/>
      <c r="G108" s="1001"/>
      <c r="H108" s="1001"/>
      <c r="I108" s="1001"/>
      <c r="J108" s="1001"/>
      <c r="K108" s="1001"/>
      <c r="L108" s="1001"/>
      <c r="M108" s="1001"/>
      <c r="N108" s="1001"/>
      <c r="O108" s="1001"/>
      <c r="P108" s="1001"/>
      <c r="Q108" s="1001"/>
      <c r="R108" s="1001"/>
      <c r="S108" s="1001"/>
      <c r="T108" s="1001"/>
      <c r="U108" s="1001"/>
      <c r="V108" s="1001"/>
      <c r="W108" s="1001"/>
      <c r="X108" s="1001"/>
      <c r="Y108" s="1001"/>
      <c r="Z108" s="1001"/>
      <c r="AA108" s="1001"/>
      <c r="AB108" s="1001"/>
      <c r="AC108" s="1001"/>
      <c r="AD108" s="1001"/>
      <c r="AE108" s="1001"/>
      <c r="AF108" s="1001"/>
      <c r="AG108" s="1001"/>
      <c r="AH108" s="1001"/>
      <c r="AI108" s="1001"/>
      <c r="AJ108" s="1001"/>
      <c r="AK108" s="1001"/>
      <c r="AL108" s="1001"/>
      <c r="AM108" s="1001"/>
      <c r="AN108" s="1001"/>
      <c r="AO108" s="1001"/>
      <c r="AP108" s="1001"/>
      <c r="AQ108" s="1001"/>
      <c r="AR108" s="1001"/>
      <c r="AS108" s="1001"/>
      <c r="AT108" s="1002"/>
      <c r="AU108" s="1000" t="s">
        <v>423</v>
      </c>
      <c r="AV108" s="1001"/>
      <c r="AW108" s="1001"/>
      <c r="AX108" s="1001"/>
      <c r="AY108" s="1001"/>
      <c r="AZ108" s="1001"/>
      <c r="BA108" s="1001"/>
      <c r="BB108" s="1001"/>
      <c r="BC108" s="1001"/>
      <c r="BD108" s="1001"/>
      <c r="BE108" s="1001"/>
      <c r="BF108" s="1001"/>
      <c r="BG108" s="1001"/>
      <c r="BH108" s="1001"/>
      <c r="BI108" s="1001"/>
      <c r="BJ108" s="1001"/>
      <c r="BK108" s="1001"/>
      <c r="BL108" s="1001"/>
      <c r="BM108" s="1001"/>
      <c r="BN108" s="1001"/>
      <c r="BO108" s="1001"/>
      <c r="BP108" s="1001"/>
      <c r="BQ108" s="1001"/>
      <c r="BR108" s="1001"/>
      <c r="BS108" s="1001"/>
      <c r="BT108" s="1001"/>
      <c r="BU108" s="1001"/>
      <c r="BV108" s="1001"/>
      <c r="BW108" s="1001"/>
      <c r="BX108" s="1001"/>
      <c r="BY108" s="1001"/>
      <c r="BZ108" s="1001"/>
      <c r="CA108" s="1001"/>
      <c r="CB108" s="1001"/>
      <c r="CC108" s="1001"/>
      <c r="CD108" s="1001"/>
      <c r="CE108" s="1001"/>
      <c r="CF108" s="1001"/>
      <c r="CG108" s="1001"/>
      <c r="CH108" s="1001"/>
      <c r="CI108" s="1001"/>
      <c r="CJ108" s="1001"/>
      <c r="CK108" s="1001"/>
      <c r="CL108" s="1001"/>
      <c r="CM108" s="1001"/>
      <c r="CN108" s="1001"/>
      <c r="CO108" s="1001"/>
      <c r="CP108" s="1001"/>
      <c r="CQ108" s="1001"/>
      <c r="CR108" s="1001"/>
      <c r="CS108" s="1001"/>
      <c r="CT108" s="1001"/>
      <c r="CU108" s="1001"/>
      <c r="CV108" s="1001"/>
      <c r="CW108" s="1001"/>
      <c r="CX108" s="1001"/>
      <c r="CY108" s="1001"/>
      <c r="CZ108" s="1001"/>
      <c r="DA108" s="1001"/>
      <c r="DB108" s="1001"/>
      <c r="DC108" s="1001"/>
      <c r="DD108" s="1001"/>
      <c r="DE108" s="1001"/>
      <c r="DF108" s="1001"/>
      <c r="DG108" s="1001"/>
      <c r="DH108" s="1001"/>
      <c r="DI108" s="1001"/>
      <c r="DJ108" s="1001"/>
      <c r="DK108" s="1001"/>
      <c r="DL108" s="1001"/>
      <c r="DM108" s="1001"/>
      <c r="DN108" s="1001"/>
      <c r="DO108" s="1001"/>
      <c r="DP108" s="1001"/>
      <c r="DQ108" s="1001"/>
      <c r="DR108" s="1001"/>
      <c r="DS108" s="1001"/>
      <c r="DT108" s="1001"/>
      <c r="DU108" s="1001"/>
      <c r="DV108" s="1001"/>
      <c r="DW108" s="1001"/>
      <c r="DX108" s="1001"/>
      <c r="DY108" s="1001"/>
      <c r="DZ108" s="1002"/>
    </row>
    <row r="109" spans="1:131" s="246" customFormat="1" ht="26.25" customHeight="1" x14ac:dyDescent="0.15">
      <c r="A109" s="993" t="s">
        <v>424</v>
      </c>
      <c r="B109" s="974"/>
      <c r="C109" s="974"/>
      <c r="D109" s="974"/>
      <c r="E109" s="974"/>
      <c r="F109" s="974"/>
      <c r="G109" s="974"/>
      <c r="H109" s="974"/>
      <c r="I109" s="974"/>
      <c r="J109" s="974"/>
      <c r="K109" s="974"/>
      <c r="L109" s="974"/>
      <c r="M109" s="974"/>
      <c r="N109" s="974"/>
      <c r="O109" s="974"/>
      <c r="P109" s="974"/>
      <c r="Q109" s="974"/>
      <c r="R109" s="974"/>
      <c r="S109" s="974"/>
      <c r="T109" s="974"/>
      <c r="U109" s="974"/>
      <c r="V109" s="974"/>
      <c r="W109" s="974"/>
      <c r="X109" s="974"/>
      <c r="Y109" s="974"/>
      <c r="Z109" s="975"/>
      <c r="AA109" s="973" t="s">
        <v>425</v>
      </c>
      <c r="AB109" s="974"/>
      <c r="AC109" s="974"/>
      <c r="AD109" s="974"/>
      <c r="AE109" s="975"/>
      <c r="AF109" s="973" t="s">
        <v>305</v>
      </c>
      <c r="AG109" s="974"/>
      <c r="AH109" s="974"/>
      <c r="AI109" s="974"/>
      <c r="AJ109" s="975"/>
      <c r="AK109" s="973" t="s">
        <v>304</v>
      </c>
      <c r="AL109" s="974"/>
      <c r="AM109" s="974"/>
      <c r="AN109" s="974"/>
      <c r="AO109" s="975"/>
      <c r="AP109" s="973" t="s">
        <v>426</v>
      </c>
      <c r="AQ109" s="974"/>
      <c r="AR109" s="974"/>
      <c r="AS109" s="974"/>
      <c r="AT109" s="976"/>
      <c r="AU109" s="993" t="s">
        <v>424</v>
      </c>
      <c r="AV109" s="974"/>
      <c r="AW109" s="974"/>
      <c r="AX109" s="974"/>
      <c r="AY109" s="974"/>
      <c r="AZ109" s="974"/>
      <c r="BA109" s="974"/>
      <c r="BB109" s="974"/>
      <c r="BC109" s="974"/>
      <c r="BD109" s="974"/>
      <c r="BE109" s="974"/>
      <c r="BF109" s="974"/>
      <c r="BG109" s="974"/>
      <c r="BH109" s="974"/>
      <c r="BI109" s="974"/>
      <c r="BJ109" s="974"/>
      <c r="BK109" s="974"/>
      <c r="BL109" s="974"/>
      <c r="BM109" s="974"/>
      <c r="BN109" s="974"/>
      <c r="BO109" s="974"/>
      <c r="BP109" s="975"/>
      <c r="BQ109" s="973" t="s">
        <v>425</v>
      </c>
      <c r="BR109" s="974"/>
      <c r="BS109" s="974"/>
      <c r="BT109" s="974"/>
      <c r="BU109" s="975"/>
      <c r="BV109" s="973" t="s">
        <v>305</v>
      </c>
      <c r="BW109" s="974"/>
      <c r="BX109" s="974"/>
      <c r="BY109" s="974"/>
      <c r="BZ109" s="975"/>
      <c r="CA109" s="973" t="s">
        <v>304</v>
      </c>
      <c r="CB109" s="974"/>
      <c r="CC109" s="974"/>
      <c r="CD109" s="974"/>
      <c r="CE109" s="975"/>
      <c r="CF109" s="994" t="s">
        <v>426</v>
      </c>
      <c r="CG109" s="994"/>
      <c r="CH109" s="994"/>
      <c r="CI109" s="994"/>
      <c r="CJ109" s="994"/>
      <c r="CK109" s="973" t="s">
        <v>427</v>
      </c>
      <c r="CL109" s="974"/>
      <c r="CM109" s="974"/>
      <c r="CN109" s="974"/>
      <c r="CO109" s="974"/>
      <c r="CP109" s="974"/>
      <c r="CQ109" s="974"/>
      <c r="CR109" s="974"/>
      <c r="CS109" s="974"/>
      <c r="CT109" s="974"/>
      <c r="CU109" s="974"/>
      <c r="CV109" s="974"/>
      <c r="CW109" s="974"/>
      <c r="CX109" s="974"/>
      <c r="CY109" s="974"/>
      <c r="CZ109" s="974"/>
      <c r="DA109" s="974"/>
      <c r="DB109" s="974"/>
      <c r="DC109" s="974"/>
      <c r="DD109" s="974"/>
      <c r="DE109" s="974"/>
      <c r="DF109" s="975"/>
      <c r="DG109" s="973" t="s">
        <v>425</v>
      </c>
      <c r="DH109" s="974"/>
      <c r="DI109" s="974"/>
      <c r="DJ109" s="974"/>
      <c r="DK109" s="975"/>
      <c r="DL109" s="973" t="s">
        <v>305</v>
      </c>
      <c r="DM109" s="974"/>
      <c r="DN109" s="974"/>
      <c r="DO109" s="974"/>
      <c r="DP109" s="975"/>
      <c r="DQ109" s="973" t="s">
        <v>304</v>
      </c>
      <c r="DR109" s="974"/>
      <c r="DS109" s="974"/>
      <c r="DT109" s="974"/>
      <c r="DU109" s="975"/>
      <c r="DV109" s="973" t="s">
        <v>426</v>
      </c>
      <c r="DW109" s="974"/>
      <c r="DX109" s="974"/>
      <c r="DY109" s="974"/>
      <c r="DZ109" s="976"/>
    </row>
    <row r="110" spans="1:131" s="246" customFormat="1" ht="26.25" customHeight="1" x14ac:dyDescent="0.15">
      <c r="A110" s="977" t="s">
        <v>428</v>
      </c>
      <c r="B110" s="978"/>
      <c r="C110" s="978"/>
      <c r="D110" s="978"/>
      <c r="E110" s="978"/>
      <c r="F110" s="978"/>
      <c r="G110" s="978"/>
      <c r="H110" s="978"/>
      <c r="I110" s="978"/>
      <c r="J110" s="978"/>
      <c r="K110" s="978"/>
      <c r="L110" s="978"/>
      <c r="M110" s="978"/>
      <c r="N110" s="978"/>
      <c r="O110" s="978"/>
      <c r="P110" s="978"/>
      <c r="Q110" s="978"/>
      <c r="R110" s="978"/>
      <c r="S110" s="978"/>
      <c r="T110" s="978"/>
      <c r="U110" s="978"/>
      <c r="V110" s="978"/>
      <c r="W110" s="978"/>
      <c r="X110" s="978"/>
      <c r="Y110" s="978"/>
      <c r="Z110" s="979"/>
      <c r="AA110" s="980">
        <v>4512067</v>
      </c>
      <c r="AB110" s="981"/>
      <c r="AC110" s="981"/>
      <c r="AD110" s="981"/>
      <c r="AE110" s="982"/>
      <c r="AF110" s="983">
        <v>4588521</v>
      </c>
      <c r="AG110" s="981"/>
      <c r="AH110" s="981"/>
      <c r="AI110" s="981"/>
      <c r="AJ110" s="982"/>
      <c r="AK110" s="983">
        <v>4699445</v>
      </c>
      <c r="AL110" s="981"/>
      <c r="AM110" s="981"/>
      <c r="AN110" s="981"/>
      <c r="AO110" s="982"/>
      <c r="AP110" s="984">
        <v>36.6</v>
      </c>
      <c r="AQ110" s="985"/>
      <c r="AR110" s="985"/>
      <c r="AS110" s="985"/>
      <c r="AT110" s="986"/>
      <c r="AU110" s="987" t="s">
        <v>71</v>
      </c>
      <c r="AV110" s="988"/>
      <c r="AW110" s="988"/>
      <c r="AX110" s="988"/>
      <c r="AY110" s="988"/>
      <c r="AZ110" s="1029" t="s">
        <v>429</v>
      </c>
      <c r="BA110" s="978"/>
      <c r="BB110" s="978"/>
      <c r="BC110" s="978"/>
      <c r="BD110" s="978"/>
      <c r="BE110" s="978"/>
      <c r="BF110" s="978"/>
      <c r="BG110" s="978"/>
      <c r="BH110" s="978"/>
      <c r="BI110" s="978"/>
      <c r="BJ110" s="978"/>
      <c r="BK110" s="978"/>
      <c r="BL110" s="978"/>
      <c r="BM110" s="978"/>
      <c r="BN110" s="978"/>
      <c r="BO110" s="978"/>
      <c r="BP110" s="979"/>
      <c r="BQ110" s="1015">
        <v>32762650</v>
      </c>
      <c r="BR110" s="1016"/>
      <c r="BS110" s="1016"/>
      <c r="BT110" s="1016"/>
      <c r="BU110" s="1016"/>
      <c r="BV110" s="1016">
        <v>32229894</v>
      </c>
      <c r="BW110" s="1016"/>
      <c r="BX110" s="1016"/>
      <c r="BY110" s="1016"/>
      <c r="BZ110" s="1016"/>
      <c r="CA110" s="1016">
        <v>30017091</v>
      </c>
      <c r="CB110" s="1016"/>
      <c r="CC110" s="1016"/>
      <c r="CD110" s="1016"/>
      <c r="CE110" s="1016"/>
      <c r="CF110" s="1030">
        <v>234</v>
      </c>
      <c r="CG110" s="1031"/>
      <c r="CH110" s="1031"/>
      <c r="CI110" s="1031"/>
      <c r="CJ110" s="1031"/>
      <c r="CK110" s="1032" t="s">
        <v>430</v>
      </c>
      <c r="CL110" s="1033"/>
      <c r="CM110" s="1012" t="s">
        <v>431</v>
      </c>
      <c r="CN110" s="1013"/>
      <c r="CO110" s="1013"/>
      <c r="CP110" s="1013"/>
      <c r="CQ110" s="1013"/>
      <c r="CR110" s="1013"/>
      <c r="CS110" s="1013"/>
      <c r="CT110" s="1013"/>
      <c r="CU110" s="1013"/>
      <c r="CV110" s="1013"/>
      <c r="CW110" s="1013"/>
      <c r="CX110" s="1013"/>
      <c r="CY110" s="1013"/>
      <c r="CZ110" s="1013"/>
      <c r="DA110" s="1013"/>
      <c r="DB110" s="1013"/>
      <c r="DC110" s="1013"/>
      <c r="DD110" s="1013"/>
      <c r="DE110" s="1013"/>
      <c r="DF110" s="1014"/>
      <c r="DG110" s="1015" t="s">
        <v>130</v>
      </c>
      <c r="DH110" s="1016"/>
      <c r="DI110" s="1016"/>
      <c r="DJ110" s="1016"/>
      <c r="DK110" s="1016"/>
      <c r="DL110" s="1016" t="s">
        <v>130</v>
      </c>
      <c r="DM110" s="1016"/>
      <c r="DN110" s="1016"/>
      <c r="DO110" s="1016"/>
      <c r="DP110" s="1016"/>
      <c r="DQ110" s="1016" t="s">
        <v>130</v>
      </c>
      <c r="DR110" s="1016"/>
      <c r="DS110" s="1016"/>
      <c r="DT110" s="1016"/>
      <c r="DU110" s="1016"/>
      <c r="DV110" s="1017" t="s">
        <v>130</v>
      </c>
      <c r="DW110" s="1017"/>
      <c r="DX110" s="1017"/>
      <c r="DY110" s="1017"/>
      <c r="DZ110" s="1018"/>
    </row>
    <row r="111" spans="1:131" s="246" customFormat="1" ht="26.25" customHeight="1" x14ac:dyDescent="0.15">
      <c r="A111" s="1019" t="s">
        <v>432</v>
      </c>
      <c r="B111" s="1020"/>
      <c r="C111" s="1020"/>
      <c r="D111" s="1020"/>
      <c r="E111" s="1020"/>
      <c r="F111" s="1020"/>
      <c r="G111" s="1020"/>
      <c r="H111" s="1020"/>
      <c r="I111" s="1020"/>
      <c r="J111" s="1020"/>
      <c r="K111" s="1020"/>
      <c r="L111" s="1020"/>
      <c r="M111" s="1020"/>
      <c r="N111" s="1020"/>
      <c r="O111" s="1020"/>
      <c r="P111" s="1020"/>
      <c r="Q111" s="1020"/>
      <c r="R111" s="1020"/>
      <c r="S111" s="1020"/>
      <c r="T111" s="1020"/>
      <c r="U111" s="1020"/>
      <c r="V111" s="1020"/>
      <c r="W111" s="1020"/>
      <c r="X111" s="1020"/>
      <c r="Y111" s="1020"/>
      <c r="Z111" s="1021"/>
      <c r="AA111" s="1022" t="s">
        <v>130</v>
      </c>
      <c r="AB111" s="1023"/>
      <c r="AC111" s="1023"/>
      <c r="AD111" s="1023"/>
      <c r="AE111" s="1024"/>
      <c r="AF111" s="1025" t="s">
        <v>130</v>
      </c>
      <c r="AG111" s="1023"/>
      <c r="AH111" s="1023"/>
      <c r="AI111" s="1023"/>
      <c r="AJ111" s="1024"/>
      <c r="AK111" s="1025" t="s">
        <v>130</v>
      </c>
      <c r="AL111" s="1023"/>
      <c r="AM111" s="1023"/>
      <c r="AN111" s="1023"/>
      <c r="AO111" s="1024"/>
      <c r="AP111" s="1026" t="s">
        <v>433</v>
      </c>
      <c r="AQ111" s="1027"/>
      <c r="AR111" s="1027"/>
      <c r="AS111" s="1027"/>
      <c r="AT111" s="1028"/>
      <c r="AU111" s="989"/>
      <c r="AV111" s="990"/>
      <c r="AW111" s="990"/>
      <c r="AX111" s="990"/>
      <c r="AY111" s="990"/>
      <c r="AZ111" s="1038" t="s">
        <v>434</v>
      </c>
      <c r="BA111" s="1039"/>
      <c r="BB111" s="1039"/>
      <c r="BC111" s="1039"/>
      <c r="BD111" s="1039"/>
      <c r="BE111" s="1039"/>
      <c r="BF111" s="1039"/>
      <c r="BG111" s="1039"/>
      <c r="BH111" s="1039"/>
      <c r="BI111" s="1039"/>
      <c r="BJ111" s="1039"/>
      <c r="BK111" s="1039"/>
      <c r="BL111" s="1039"/>
      <c r="BM111" s="1039"/>
      <c r="BN111" s="1039"/>
      <c r="BO111" s="1039"/>
      <c r="BP111" s="1040"/>
      <c r="BQ111" s="1008" t="s">
        <v>130</v>
      </c>
      <c r="BR111" s="1009"/>
      <c r="BS111" s="1009"/>
      <c r="BT111" s="1009"/>
      <c r="BU111" s="1009"/>
      <c r="BV111" s="1009" t="s">
        <v>130</v>
      </c>
      <c r="BW111" s="1009"/>
      <c r="BX111" s="1009"/>
      <c r="BY111" s="1009"/>
      <c r="BZ111" s="1009"/>
      <c r="CA111" s="1009" t="s">
        <v>130</v>
      </c>
      <c r="CB111" s="1009"/>
      <c r="CC111" s="1009"/>
      <c r="CD111" s="1009"/>
      <c r="CE111" s="1009"/>
      <c r="CF111" s="1003" t="s">
        <v>130</v>
      </c>
      <c r="CG111" s="1004"/>
      <c r="CH111" s="1004"/>
      <c r="CI111" s="1004"/>
      <c r="CJ111" s="1004"/>
      <c r="CK111" s="1034"/>
      <c r="CL111" s="1035"/>
      <c r="CM111" s="1005" t="s">
        <v>435</v>
      </c>
      <c r="CN111" s="1006"/>
      <c r="CO111" s="1006"/>
      <c r="CP111" s="1006"/>
      <c r="CQ111" s="1006"/>
      <c r="CR111" s="1006"/>
      <c r="CS111" s="1006"/>
      <c r="CT111" s="1006"/>
      <c r="CU111" s="1006"/>
      <c r="CV111" s="1006"/>
      <c r="CW111" s="1006"/>
      <c r="CX111" s="1006"/>
      <c r="CY111" s="1006"/>
      <c r="CZ111" s="1006"/>
      <c r="DA111" s="1006"/>
      <c r="DB111" s="1006"/>
      <c r="DC111" s="1006"/>
      <c r="DD111" s="1006"/>
      <c r="DE111" s="1006"/>
      <c r="DF111" s="1007"/>
      <c r="DG111" s="1008" t="s">
        <v>130</v>
      </c>
      <c r="DH111" s="1009"/>
      <c r="DI111" s="1009"/>
      <c r="DJ111" s="1009"/>
      <c r="DK111" s="1009"/>
      <c r="DL111" s="1009" t="s">
        <v>130</v>
      </c>
      <c r="DM111" s="1009"/>
      <c r="DN111" s="1009"/>
      <c r="DO111" s="1009"/>
      <c r="DP111" s="1009"/>
      <c r="DQ111" s="1009" t="s">
        <v>130</v>
      </c>
      <c r="DR111" s="1009"/>
      <c r="DS111" s="1009"/>
      <c r="DT111" s="1009"/>
      <c r="DU111" s="1009"/>
      <c r="DV111" s="1010" t="s">
        <v>130</v>
      </c>
      <c r="DW111" s="1010"/>
      <c r="DX111" s="1010"/>
      <c r="DY111" s="1010"/>
      <c r="DZ111" s="1011"/>
    </row>
    <row r="112" spans="1:131" s="246" customFormat="1" ht="26.25" customHeight="1" x14ac:dyDescent="0.15">
      <c r="A112" s="1041" t="s">
        <v>436</v>
      </c>
      <c r="B112" s="1042"/>
      <c r="C112" s="1039" t="s">
        <v>437</v>
      </c>
      <c r="D112" s="1039"/>
      <c r="E112" s="1039"/>
      <c r="F112" s="1039"/>
      <c r="G112" s="1039"/>
      <c r="H112" s="1039"/>
      <c r="I112" s="1039"/>
      <c r="J112" s="1039"/>
      <c r="K112" s="1039"/>
      <c r="L112" s="1039"/>
      <c r="M112" s="1039"/>
      <c r="N112" s="1039"/>
      <c r="O112" s="1039"/>
      <c r="P112" s="1039"/>
      <c r="Q112" s="1039"/>
      <c r="R112" s="1039"/>
      <c r="S112" s="1039"/>
      <c r="T112" s="1039"/>
      <c r="U112" s="1039"/>
      <c r="V112" s="1039"/>
      <c r="W112" s="1039"/>
      <c r="X112" s="1039"/>
      <c r="Y112" s="1039"/>
      <c r="Z112" s="1040"/>
      <c r="AA112" s="1047" t="s">
        <v>130</v>
      </c>
      <c r="AB112" s="1048"/>
      <c r="AC112" s="1048"/>
      <c r="AD112" s="1048"/>
      <c r="AE112" s="1049"/>
      <c r="AF112" s="1050" t="s">
        <v>130</v>
      </c>
      <c r="AG112" s="1048"/>
      <c r="AH112" s="1048"/>
      <c r="AI112" s="1048"/>
      <c r="AJ112" s="1049"/>
      <c r="AK112" s="1050" t="s">
        <v>433</v>
      </c>
      <c r="AL112" s="1048"/>
      <c r="AM112" s="1048"/>
      <c r="AN112" s="1048"/>
      <c r="AO112" s="1049"/>
      <c r="AP112" s="1051" t="s">
        <v>130</v>
      </c>
      <c r="AQ112" s="1052"/>
      <c r="AR112" s="1052"/>
      <c r="AS112" s="1052"/>
      <c r="AT112" s="1053"/>
      <c r="AU112" s="989"/>
      <c r="AV112" s="990"/>
      <c r="AW112" s="990"/>
      <c r="AX112" s="990"/>
      <c r="AY112" s="990"/>
      <c r="AZ112" s="1038" t="s">
        <v>438</v>
      </c>
      <c r="BA112" s="1039"/>
      <c r="BB112" s="1039"/>
      <c r="BC112" s="1039"/>
      <c r="BD112" s="1039"/>
      <c r="BE112" s="1039"/>
      <c r="BF112" s="1039"/>
      <c r="BG112" s="1039"/>
      <c r="BH112" s="1039"/>
      <c r="BI112" s="1039"/>
      <c r="BJ112" s="1039"/>
      <c r="BK112" s="1039"/>
      <c r="BL112" s="1039"/>
      <c r="BM112" s="1039"/>
      <c r="BN112" s="1039"/>
      <c r="BO112" s="1039"/>
      <c r="BP112" s="1040"/>
      <c r="BQ112" s="1008">
        <v>3782611</v>
      </c>
      <c r="BR112" s="1009"/>
      <c r="BS112" s="1009"/>
      <c r="BT112" s="1009"/>
      <c r="BU112" s="1009"/>
      <c r="BV112" s="1009">
        <v>3504103</v>
      </c>
      <c r="BW112" s="1009"/>
      <c r="BX112" s="1009"/>
      <c r="BY112" s="1009"/>
      <c r="BZ112" s="1009"/>
      <c r="CA112" s="1009">
        <v>3219751</v>
      </c>
      <c r="CB112" s="1009"/>
      <c r="CC112" s="1009"/>
      <c r="CD112" s="1009"/>
      <c r="CE112" s="1009"/>
      <c r="CF112" s="1003">
        <v>25.1</v>
      </c>
      <c r="CG112" s="1004"/>
      <c r="CH112" s="1004"/>
      <c r="CI112" s="1004"/>
      <c r="CJ112" s="1004"/>
      <c r="CK112" s="1034"/>
      <c r="CL112" s="1035"/>
      <c r="CM112" s="1005" t="s">
        <v>439</v>
      </c>
      <c r="CN112" s="1006"/>
      <c r="CO112" s="1006"/>
      <c r="CP112" s="1006"/>
      <c r="CQ112" s="1006"/>
      <c r="CR112" s="1006"/>
      <c r="CS112" s="1006"/>
      <c r="CT112" s="1006"/>
      <c r="CU112" s="1006"/>
      <c r="CV112" s="1006"/>
      <c r="CW112" s="1006"/>
      <c r="CX112" s="1006"/>
      <c r="CY112" s="1006"/>
      <c r="CZ112" s="1006"/>
      <c r="DA112" s="1006"/>
      <c r="DB112" s="1006"/>
      <c r="DC112" s="1006"/>
      <c r="DD112" s="1006"/>
      <c r="DE112" s="1006"/>
      <c r="DF112" s="1007"/>
      <c r="DG112" s="1008" t="s">
        <v>130</v>
      </c>
      <c r="DH112" s="1009"/>
      <c r="DI112" s="1009"/>
      <c r="DJ112" s="1009"/>
      <c r="DK112" s="1009"/>
      <c r="DL112" s="1009" t="s">
        <v>433</v>
      </c>
      <c r="DM112" s="1009"/>
      <c r="DN112" s="1009"/>
      <c r="DO112" s="1009"/>
      <c r="DP112" s="1009"/>
      <c r="DQ112" s="1009" t="s">
        <v>433</v>
      </c>
      <c r="DR112" s="1009"/>
      <c r="DS112" s="1009"/>
      <c r="DT112" s="1009"/>
      <c r="DU112" s="1009"/>
      <c r="DV112" s="1010" t="s">
        <v>130</v>
      </c>
      <c r="DW112" s="1010"/>
      <c r="DX112" s="1010"/>
      <c r="DY112" s="1010"/>
      <c r="DZ112" s="1011"/>
    </row>
    <row r="113" spans="1:130" s="246" customFormat="1" ht="26.25" customHeight="1" x14ac:dyDescent="0.15">
      <c r="A113" s="1043"/>
      <c r="B113" s="1044"/>
      <c r="C113" s="1039" t="s">
        <v>440</v>
      </c>
      <c r="D113" s="1039"/>
      <c r="E113" s="1039"/>
      <c r="F113" s="1039"/>
      <c r="G113" s="1039"/>
      <c r="H113" s="1039"/>
      <c r="I113" s="1039"/>
      <c r="J113" s="1039"/>
      <c r="K113" s="1039"/>
      <c r="L113" s="1039"/>
      <c r="M113" s="1039"/>
      <c r="N113" s="1039"/>
      <c r="O113" s="1039"/>
      <c r="P113" s="1039"/>
      <c r="Q113" s="1039"/>
      <c r="R113" s="1039"/>
      <c r="S113" s="1039"/>
      <c r="T113" s="1039"/>
      <c r="U113" s="1039"/>
      <c r="V113" s="1039"/>
      <c r="W113" s="1039"/>
      <c r="X113" s="1039"/>
      <c r="Y113" s="1039"/>
      <c r="Z113" s="1040"/>
      <c r="AA113" s="1022">
        <v>423303</v>
      </c>
      <c r="AB113" s="1023"/>
      <c r="AC113" s="1023"/>
      <c r="AD113" s="1023"/>
      <c r="AE113" s="1024"/>
      <c r="AF113" s="1025">
        <v>411169</v>
      </c>
      <c r="AG113" s="1023"/>
      <c r="AH113" s="1023"/>
      <c r="AI113" s="1023"/>
      <c r="AJ113" s="1024"/>
      <c r="AK113" s="1025">
        <v>397438</v>
      </c>
      <c r="AL113" s="1023"/>
      <c r="AM113" s="1023"/>
      <c r="AN113" s="1023"/>
      <c r="AO113" s="1024"/>
      <c r="AP113" s="1026">
        <v>3.1</v>
      </c>
      <c r="AQ113" s="1027"/>
      <c r="AR113" s="1027"/>
      <c r="AS113" s="1027"/>
      <c r="AT113" s="1028"/>
      <c r="AU113" s="989"/>
      <c r="AV113" s="990"/>
      <c r="AW113" s="990"/>
      <c r="AX113" s="990"/>
      <c r="AY113" s="990"/>
      <c r="AZ113" s="1038" t="s">
        <v>441</v>
      </c>
      <c r="BA113" s="1039"/>
      <c r="BB113" s="1039"/>
      <c r="BC113" s="1039"/>
      <c r="BD113" s="1039"/>
      <c r="BE113" s="1039"/>
      <c r="BF113" s="1039"/>
      <c r="BG113" s="1039"/>
      <c r="BH113" s="1039"/>
      <c r="BI113" s="1039"/>
      <c r="BJ113" s="1039"/>
      <c r="BK113" s="1039"/>
      <c r="BL113" s="1039"/>
      <c r="BM113" s="1039"/>
      <c r="BN113" s="1039"/>
      <c r="BO113" s="1039"/>
      <c r="BP113" s="1040"/>
      <c r="BQ113" s="1008">
        <v>1197892</v>
      </c>
      <c r="BR113" s="1009"/>
      <c r="BS113" s="1009"/>
      <c r="BT113" s="1009"/>
      <c r="BU113" s="1009"/>
      <c r="BV113" s="1009">
        <v>968550</v>
      </c>
      <c r="BW113" s="1009"/>
      <c r="BX113" s="1009"/>
      <c r="BY113" s="1009"/>
      <c r="BZ113" s="1009"/>
      <c r="CA113" s="1009">
        <v>726872</v>
      </c>
      <c r="CB113" s="1009"/>
      <c r="CC113" s="1009"/>
      <c r="CD113" s="1009"/>
      <c r="CE113" s="1009"/>
      <c r="CF113" s="1003">
        <v>5.7</v>
      </c>
      <c r="CG113" s="1004"/>
      <c r="CH113" s="1004"/>
      <c r="CI113" s="1004"/>
      <c r="CJ113" s="1004"/>
      <c r="CK113" s="1034"/>
      <c r="CL113" s="1035"/>
      <c r="CM113" s="1005" t="s">
        <v>442</v>
      </c>
      <c r="CN113" s="1006"/>
      <c r="CO113" s="1006"/>
      <c r="CP113" s="1006"/>
      <c r="CQ113" s="1006"/>
      <c r="CR113" s="1006"/>
      <c r="CS113" s="1006"/>
      <c r="CT113" s="1006"/>
      <c r="CU113" s="1006"/>
      <c r="CV113" s="1006"/>
      <c r="CW113" s="1006"/>
      <c r="CX113" s="1006"/>
      <c r="CY113" s="1006"/>
      <c r="CZ113" s="1006"/>
      <c r="DA113" s="1006"/>
      <c r="DB113" s="1006"/>
      <c r="DC113" s="1006"/>
      <c r="DD113" s="1006"/>
      <c r="DE113" s="1006"/>
      <c r="DF113" s="1007"/>
      <c r="DG113" s="1047" t="s">
        <v>130</v>
      </c>
      <c r="DH113" s="1048"/>
      <c r="DI113" s="1048"/>
      <c r="DJ113" s="1048"/>
      <c r="DK113" s="1049"/>
      <c r="DL113" s="1050" t="s">
        <v>130</v>
      </c>
      <c r="DM113" s="1048"/>
      <c r="DN113" s="1048"/>
      <c r="DO113" s="1048"/>
      <c r="DP113" s="1049"/>
      <c r="DQ113" s="1050" t="s">
        <v>433</v>
      </c>
      <c r="DR113" s="1048"/>
      <c r="DS113" s="1048"/>
      <c r="DT113" s="1048"/>
      <c r="DU113" s="1049"/>
      <c r="DV113" s="1051" t="s">
        <v>433</v>
      </c>
      <c r="DW113" s="1052"/>
      <c r="DX113" s="1052"/>
      <c r="DY113" s="1052"/>
      <c r="DZ113" s="1053"/>
    </row>
    <row r="114" spans="1:130" s="246" customFormat="1" ht="26.25" customHeight="1" x14ac:dyDescent="0.15">
      <c r="A114" s="1043"/>
      <c r="B114" s="1044"/>
      <c r="C114" s="1039" t="s">
        <v>443</v>
      </c>
      <c r="D114" s="1039"/>
      <c r="E114" s="1039"/>
      <c r="F114" s="1039"/>
      <c r="G114" s="1039"/>
      <c r="H114" s="1039"/>
      <c r="I114" s="1039"/>
      <c r="J114" s="1039"/>
      <c r="K114" s="1039"/>
      <c r="L114" s="1039"/>
      <c r="M114" s="1039"/>
      <c r="N114" s="1039"/>
      <c r="O114" s="1039"/>
      <c r="P114" s="1039"/>
      <c r="Q114" s="1039"/>
      <c r="R114" s="1039"/>
      <c r="S114" s="1039"/>
      <c r="T114" s="1039"/>
      <c r="U114" s="1039"/>
      <c r="V114" s="1039"/>
      <c r="W114" s="1039"/>
      <c r="X114" s="1039"/>
      <c r="Y114" s="1039"/>
      <c r="Z114" s="1040"/>
      <c r="AA114" s="1047">
        <v>239648</v>
      </c>
      <c r="AB114" s="1048"/>
      <c r="AC114" s="1048"/>
      <c r="AD114" s="1048"/>
      <c r="AE114" s="1049"/>
      <c r="AF114" s="1050">
        <v>254979</v>
      </c>
      <c r="AG114" s="1048"/>
      <c r="AH114" s="1048"/>
      <c r="AI114" s="1048"/>
      <c r="AJ114" s="1049"/>
      <c r="AK114" s="1050">
        <v>260387</v>
      </c>
      <c r="AL114" s="1048"/>
      <c r="AM114" s="1048"/>
      <c r="AN114" s="1048"/>
      <c r="AO114" s="1049"/>
      <c r="AP114" s="1051">
        <v>2</v>
      </c>
      <c r="AQ114" s="1052"/>
      <c r="AR114" s="1052"/>
      <c r="AS114" s="1052"/>
      <c r="AT114" s="1053"/>
      <c r="AU114" s="989"/>
      <c r="AV114" s="990"/>
      <c r="AW114" s="990"/>
      <c r="AX114" s="990"/>
      <c r="AY114" s="990"/>
      <c r="AZ114" s="1038" t="s">
        <v>444</v>
      </c>
      <c r="BA114" s="1039"/>
      <c r="BB114" s="1039"/>
      <c r="BC114" s="1039"/>
      <c r="BD114" s="1039"/>
      <c r="BE114" s="1039"/>
      <c r="BF114" s="1039"/>
      <c r="BG114" s="1039"/>
      <c r="BH114" s="1039"/>
      <c r="BI114" s="1039"/>
      <c r="BJ114" s="1039"/>
      <c r="BK114" s="1039"/>
      <c r="BL114" s="1039"/>
      <c r="BM114" s="1039"/>
      <c r="BN114" s="1039"/>
      <c r="BO114" s="1039"/>
      <c r="BP114" s="1040"/>
      <c r="BQ114" s="1008">
        <v>4699001</v>
      </c>
      <c r="BR114" s="1009"/>
      <c r="BS114" s="1009"/>
      <c r="BT114" s="1009"/>
      <c r="BU114" s="1009"/>
      <c r="BV114" s="1009">
        <v>4651210</v>
      </c>
      <c r="BW114" s="1009"/>
      <c r="BX114" s="1009"/>
      <c r="BY114" s="1009"/>
      <c r="BZ114" s="1009"/>
      <c r="CA114" s="1009">
        <v>4372707</v>
      </c>
      <c r="CB114" s="1009"/>
      <c r="CC114" s="1009"/>
      <c r="CD114" s="1009"/>
      <c r="CE114" s="1009"/>
      <c r="CF114" s="1003">
        <v>34.1</v>
      </c>
      <c r="CG114" s="1004"/>
      <c r="CH114" s="1004"/>
      <c r="CI114" s="1004"/>
      <c r="CJ114" s="1004"/>
      <c r="CK114" s="1034"/>
      <c r="CL114" s="1035"/>
      <c r="CM114" s="1005" t="s">
        <v>445</v>
      </c>
      <c r="CN114" s="1006"/>
      <c r="CO114" s="1006"/>
      <c r="CP114" s="1006"/>
      <c r="CQ114" s="1006"/>
      <c r="CR114" s="1006"/>
      <c r="CS114" s="1006"/>
      <c r="CT114" s="1006"/>
      <c r="CU114" s="1006"/>
      <c r="CV114" s="1006"/>
      <c r="CW114" s="1006"/>
      <c r="CX114" s="1006"/>
      <c r="CY114" s="1006"/>
      <c r="CZ114" s="1006"/>
      <c r="DA114" s="1006"/>
      <c r="DB114" s="1006"/>
      <c r="DC114" s="1006"/>
      <c r="DD114" s="1006"/>
      <c r="DE114" s="1006"/>
      <c r="DF114" s="1007"/>
      <c r="DG114" s="1047" t="s">
        <v>130</v>
      </c>
      <c r="DH114" s="1048"/>
      <c r="DI114" s="1048"/>
      <c r="DJ114" s="1048"/>
      <c r="DK114" s="1049"/>
      <c r="DL114" s="1050" t="s">
        <v>130</v>
      </c>
      <c r="DM114" s="1048"/>
      <c r="DN114" s="1048"/>
      <c r="DO114" s="1048"/>
      <c r="DP114" s="1049"/>
      <c r="DQ114" s="1050" t="s">
        <v>130</v>
      </c>
      <c r="DR114" s="1048"/>
      <c r="DS114" s="1048"/>
      <c r="DT114" s="1048"/>
      <c r="DU114" s="1049"/>
      <c r="DV114" s="1051" t="s">
        <v>130</v>
      </c>
      <c r="DW114" s="1052"/>
      <c r="DX114" s="1052"/>
      <c r="DY114" s="1052"/>
      <c r="DZ114" s="1053"/>
    </row>
    <row r="115" spans="1:130" s="246" customFormat="1" ht="26.25" customHeight="1" x14ac:dyDescent="0.15">
      <c r="A115" s="1043"/>
      <c r="B115" s="1044"/>
      <c r="C115" s="1039" t="s">
        <v>446</v>
      </c>
      <c r="D115" s="1039"/>
      <c r="E115" s="1039"/>
      <c r="F115" s="1039"/>
      <c r="G115" s="1039"/>
      <c r="H115" s="1039"/>
      <c r="I115" s="1039"/>
      <c r="J115" s="1039"/>
      <c r="K115" s="1039"/>
      <c r="L115" s="1039"/>
      <c r="M115" s="1039"/>
      <c r="N115" s="1039"/>
      <c r="O115" s="1039"/>
      <c r="P115" s="1039"/>
      <c r="Q115" s="1039"/>
      <c r="R115" s="1039"/>
      <c r="S115" s="1039"/>
      <c r="T115" s="1039"/>
      <c r="U115" s="1039"/>
      <c r="V115" s="1039"/>
      <c r="W115" s="1039"/>
      <c r="X115" s="1039"/>
      <c r="Y115" s="1039"/>
      <c r="Z115" s="1040"/>
      <c r="AA115" s="1022">
        <v>361</v>
      </c>
      <c r="AB115" s="1023"/>
      <c r="AC115" s="1023"/>
      <c r="AD115" s="1023"/>
      <c r="AE115" s="1024"/>
      <c r="AF115" s="1025">
        <v>312</v>
      </c>
      <c r="AG115" s="1023"/>
      <c r="AH115" s="1023"/>
      <c r="AI115" s="1023"/>
      <c r="AJ115" s="1024"/>
      <c r="AK115" s="1025">
        <v>247</v>
      </c>
      <c r="AL115" s="1023"/>
      <c r="AM115" s="1023"/>
      <c r="AN115" s="1023"/>
      <c r="AO115" s="1024"/>
      <c r="AP115" s="1026">
        <v>0</v>
      </c>
      <c r="AQ115" s="1027"/>
      <c r="AR115" s="1027"/>
      <c r="AS115" s="1027"/>
      <c r="AT115" s="1028"/>
      <c r="AU115" s="989"/>
      <c r="AV115" s="990"/>
      <c r="AW115" s="990"/>
      <c r="AX115" s="990"/>
      <c r="AY115" s="990"/>
      <c r="AZ115" s="1038" t="s">
        <v>447</v>
      </c>
      <c r="BA115" s="1039"/>
      <c r="BB115" s="1039"/>
      <c r="BC115" s="1039"/>
      <c r="BD115" s="1039"/>
      <c r="BE115" s="1039"/>
      <c r="BF115" s="1039"/>
      <c r="BG115" s="1039"/>
      <c r="BH115" s="1039"/>
      <c r="BI115" s="1039"/>
      <c r="BJ115" s="1039"/>
      <c r="BK115" s="1039"/>
      <c r="BL115" s="1039"/>
      <c r="BM115" s="1039"/>
      <c r="BN115" s="1039"/>
      <c r="BO115" s="1039"/>
      <c r="BP115" s="1040"/>
      <c r="BQ115" s="1008" t="s">
        <v>433</v>
      </c>
      <c r="BR115" s="1009"/>
      <c r="BS115" s="1009"/>
      <c r="BT115" s="1009"/>
      <c r="BU115" s="1009"/>
      <c r="BV115" s="1009" t="s">
        <v>130</v>
      </c>
      <c r="BW115" s="1009"/>
      <c r="BX115" s="1009"/>
      <c r="BY115" s="1009"/>
      <c r="BZ115" s="1009"/>
      <c r="CA115" s="1009" t="s">
        <v>130</v>
      </c>
      <c r="CB115" s="1009"/>
      <c r="CC115" s="1009"/>
      <c r="CD115" s="1009"/>
      <c r="CE115" s="1009"/>
      <c r="CF115" s="1003" t="s">
        <v>433</v>
      </c>
      <c r="CG115" s="1004"/>
      <c r="CH115" s="1004"/>
      <c r="CI115" s="1004"/>
      <c r="CJ115" s="1004"/>
      <c r="CK115" s="1034"/>
      <c r="CL115" s="1035"/>
      <c r="CM115" s="1038" t="s">
        <v>448</v>
      </c>
      <c r="CN115" s="1059"/>
      <c r="CO115" s="1059"/>
      <c r="CP115" s="1059"/>
      <c r="CQ115" s="1059"/>
      <c r="CR115" s="1059"/>
      <c r="CS115" s="1059"/>
      <c r="CT115" s="1059"/>
      <c r="CU115" s="1059"/>
      <c r="CV115" s="1059"/>
      <c r="CW115" s="1059"/>
      <c r="CX115" s="1059"/>
      <c r="CY115" s="1059"/>
      <c r="CZ115" s="1059"/>
      <c r="DA115" s="1059"/>
      <c r="DB115" s="1059"/>
      <c r="DC115" s="1059"/>
      <c r="DD115" s="1059"/>
      <c r="DE115" s="1059"/>
      <c r="DF115" s="1040"/>
      <c r="DG115" s="1047" t="s">
        <v>433</v>
      </c>
      <c r="DH115" s="1048"/>
      <c r="DI115" s="1048"/>
      <c r="DJ115" s="1048"/>
      <c r="DK115" s="1049"/>
      <c r="DL115" s="1050" t="s">
        <v>130</v>
      </c>
      <c r="DM115" s="1048"/>
      <c r="DN115" s="1048"/>
      <c r="DO115" s="1048"/>
      <c r="DP115" s="1049"/>
      <c r="DQ115" s="1050" t="s">
        <v>130</v>
      </c>
      <c r="DR115" s="1048"/>
      <c r="DS115" s="1048"/>
      <c r="DT115" s="1048"/>
      <c r="DU115" s="1049"/>
      <c r="DV115" s="1051" t="s">
        <v>130</v>
      </c>
      <c r="DW115" s="1052"/>
      <c r="DX115" s="1052"/>
      <c r="DY115" s="1052"/>
      <c r="DZ115" s="1053"/>
    </row>
    <row r="116" spans="1:130" s="246" customFormat="1" ht="26.25" customHeight="1" x14ac:dyDescent="0.15">
      <c r="A116" s="1045"/>
      <c r="B116" s="1046"/>
      <c r="C116" s="1054" t="s">
        <v>449</v>
      </c>
      <c r="D116" s="1054"/>
      <c r="E116" s="1054"/>
      <c r="F116" s="1054"/>
      <c r="G116" s="1054"/>
      <c r="H116" s="1054"/>
      <c r="I116" s="1054"/>
      <c r="J116" s="1054"/>
      <c r="K116" s="1054"/>
      <c r="L116" s="1054"/>
      <c r="M116" s="1054"/>
      <c r="N116" s="1054"/>
      <c r="O116" s="1054"/>
      <c r="P116" s="1054"/>
      <c r="Q116" s="1054"/>
      <c r="R116" s="1054"/>
      <c r="S116" s="1054"/>
      <c r="T116" s="1054"/>
      <c r="U116" s="1054"/>
      <c r="V116" s="1054"/>
      <c r="W116" s="1054"/>
      <c r="X116" s="1054"/>
      <c r="Y116" s="1054"/>
      <c r="Z116" s="1055"/>
      <c r="AA116" s="1047">
        <v>56</v>
      </c>
      <c r="AB116" s="1048"/>
      <c r="AC116" s="1048"/>
      <c r="AD116" s="1048"/>
      <c r="AE116" s="1049"/>
      <c r="AF116" s="1050">
        <v>259</v>
      </c>
      <c r="AG116" s="1048"/>
      <c r="AH116" s="1048"/>
      <c r="AI116" s="1048"/>
      <c r="AJ116" s="1049"/>
      <c r="AK116" s="1050" t="s">
        <v>130</v>
      </c>
      <c r="AL116" s="1048"/>
      <c r="AM116" s="1048"/>
      <c r="AN116" s="1048"/>
      <c r="AO116" s="1049"/>
      <c r="AP116" s="1051" t="s">
        <v>130</v>
      </c>
      <c r="AQ116" s="1052"/>
      <c r="AR116" s="1052"/>
      <c r="AS116" s="1052"/>
      <c r="AT116" s="1053"/>
      <c r="AU116" s="989"/>
      <c r="AV116" s="990"/>
      <c r="AW116" s="990"/>
      <c r="AX116" s="990"/>
      <c r="AY116" s="990"/>
      <c r="AZ116" s="1056" t="s">
        <v>450</v>
      </c>
      <c r="BA116" s="1057"/>
      <c r="BB116" s="1057"/>
      <c r="BC116" s="1057"/>
      <c r="BD116" s="1057"/>
      <c r="BE116" s="1057"/>
      <c r="BF116" s="1057"/>
      <c r="BG116" s="1057"/>
      <c r="BH116" s="1057"/>
      <c r="BI116" s="1057"/>
      <c r="BJ116" s="1057"/>
      <c r="BK116" s="1057"/>
      <c r="BL116" s="1057"/>
      <c r="BM116" s="1057"/>
      <c r="BN116" s="1057"/>
      <c r="BO116" s="1057"/>
      <c r="BP116" s="1058"/>
      <c r="BQ116" s="1008" t="s">
        <v>130</v>
      </c>
      <c r="BR116" s="1009"/>
      <c r="BS116" s="1009"/>
      <c r="BT116" s="1009"/>
      <c r="BU116" s="1009"/>
      <c r="BV116" s="1009" t="s">
        <v>130</v>
      </c>
      <c r="BW116" s="1009"/>
      <c r="BX116" s="1009"/>
      <c r="BY116" s="1009"/>
      <c r="BZ116" s="1009"/>
      <c r="CA116" s="1009" t="s">
        <v>130</v>
      </c>
      <c r="CB116" s="1009"/>
      <c r="CC116" s="1009"/>
      <c r="CD116" s="1009"/>
      <c r="CE116" s="1009"/>
      <c r="CF116" s="1003" t="s">
        <v>130</v>
      </c>
      <c r="CG116" s="1004"/>
      <c r="CH116" s="1004"/>
      <c r="CI116" s="1004"/>
      <c r="CJ116" s="1004"/>
      <c r="CK116" s="1034"/>
      <c r="CL116" s="1035"/>
      <c r="CM116" s="1005" t="s">
        <v>451</v>
      </c>
      <c r="CN116" s="1006"/>
      <c r="CO116" s="1006"/>
      <c r="CP116" s="1006"/>
      <c r="CQ116" s="1006"/>
      <c r="CR116" s="1006"/>
      <c r="CS116" s="1006"/>
      <c r="CT116" s="1006"/>
      <c r="CU116" s="1006"/>
      <c r="CV116" s="1006"/>
      <c r="CW116" s="1006"/>
      <c r="CX116" s="1006"/>
      <c r="CY116" s="1006"/>
      <c r="CZ116" s="1006"/>
      <c r="DA116" s="1006"/>
      <c r="DB116" s="1006"/>
      <c r="DC116" s="1006"/>
      <c r="DD116" s="1006"/>
      <c r="DE116" s="1006"/>
      <c r="DF116" s="1007"/>
      <c r="DG116" s="1047" t="s">
        <v>130</v>
      </c>
      <c r="DH116" s="1048"/>
      <c r="DI116" s="1048"/>
      <c r="DJ116" s="1048"/>
      <c r="DK116" s="1049"/>
      <c r="DL116" s="1050" t="s">
        <v>130</v>
      </c>
      <c r="DM116" s="1048"/>
      <c r="DN116" s="1048"/>
      <c r="DO116" s="1048"/>
      <c r="DP116" s="1049"/>
      <c r="DQ116" s="1050" t="s">
        <v>130</v>
      </c>
      <c r="DR116" s="1048"/>
      <c r="DS116" s="1048"/>
      <c r="DT116" s="1048"/>
      <c r="DU116" s="1049"/>
      <c r="DV116" s="1051" t="s">
        <v>130</v>
      </c>
      <c r="DW116" s="1052"/>
      <c r="DX116" s="1052"/>
      <c r="DY116" s="1052"/>
      <c r="DZ116" s="1053"/>
    </row>
    <row r="117" spans="1:130" s="246" customFormat="1" ht="26.25" customHeight="1" x14ac:dyDescent="0.15">
      <c r="A117" s="993" t="s">
        <v>189</v>
      </c>
      <c r="B117" s="974"/>
      <c r="C117" s="974"/>
      <c r="D117" s="974"/>
      <c r="E117" s="974"/>
      <c r="F117" s="974"/>
      <c r="G117" s="974"/>
      <c r="H117" s="974"/>
      <c r="I117" s="974"/>
      <c r="J117" s="974"/>
      <c r="K117" s="974"/>
      <c r="L117" s="974"/>
      <c r="M117" s="974"/>
      <c r="N117" s="974"/>
      <c r="O117" s="974"/>
      <c r="P117" s="974"/>
      <c r="Q117" s="974"/>
      <c r="R117" s="974"/>
      <c r="S117" s="974"/>
      <c r="T117" s="974"/>
      <c r="U117" s="974"/>
      <c r="V117" s="974"/>
      <c r="W117" s="974"/>
      <c r="X117" s="974"/>
      <c r="Y117" s="1064" t="s">
        <v>452</v>
      </c>
      <c r="Z117" s="975"/>
      <c r="AA117" s="1065">
        <v>5175435</v>
      </c>
      <c r="AB117" s="1066"/>
      <c r="AC117" s="1066"/>
      <c r="AD117" s="1066"/>
      <c r="AE117" s="1067"/>
      <c r="AF117" s="1068">
        <v>5255240</v>
      </c>
      <c r="AG117" s="1066"/>
      <c r="AH117" s="1066"/>
      <c r="AI117" s="1066"/>
      <c r="AJ117" s="1067"/>
      <c r="AK117" s="1068">
        <v>5357517</v>
      </c>
      <c r="AL117" s="1066"/>
      <c r="AM117" s="1066"/>
      <c r="AN117" s="1066"/>
      <c r="AO117" s="1067"/>
      <c r="AP117" s="1069"/>
      <c r="AQ117" s="1070"/>
      <c r="AR117" s="1070"/>
      <c r="AS117" s="1070"/>
      <c r="AT117" s="1071"/>
      <c r="AU117" s="989"/>
      <c r="AV117" s="990"/>
      <c r="AW117" s="990"/>
      <c r="AX117" s="990"/>
      <c r="AY117" s="990"/>
      <c r="AZ117" s="1056" t="s">
        <v>453</v>
      </c>
      <c r="BA117" s="1057"/>
      <c r="BB117" s="1057"/>
      <c r="BC117" s="1057"/>
      <c r="BD117" s="1057"/>
      <c r="BE117" s="1057"/>
      <c r="BF117" s="1057"/>
      <c r="BG117" s="1057"/>
      <c r="BH117" s="1057"/>
      <c r="BI117" s="1057"/>
      <c r="BJ117" s="1057"/>
      <c r="BK117" s="1057"/>
      <c r="BL117" s="1057"/>
      <c r="BM117" s="1057"/>
      <c r="BN117" s="1057"/>
      <c r="BO117" s="1057"/>
      <c r="BP117" s="1058"/>
      <c r="BQ117" s="1008" t="s">
        <v>130</v>
      </c>
      <c r="BR117" s="1009"/>
      <c r="BS117" s="1009"/>
      <c r="BT117" s="1009"/>
      <c r="BU117" s="1009"/>
      <c r="BV117" s="1009" t="s">
        <v>130</v>
      </c>
      <c r="BW117" s="1009"/>
      <c r="BX117" s="1009"/>
      <c r="BY117" s="1009"/>
      <c r="BZ117" s="1009"/>
      <c r="CA117" s="1009" t="s">
        <v>130</v>
      </c>
      <c r="CB117" s="1009"/>
      <c r="CC117" s="1009"/>
      <c r="CD117" s="1009"/>
      <c r="CE117" s="1009"/>
      <c r="CF117" s="1003" t="s">
        <v>130</v>
      </c>
      <c r="CG117" s="1004"/>
      <c r="CH117" s="1004"/>
      <c r="CI117" s="1004"/>
      <c r="CJ117" s="1004"/>
      <c r="CK117" s="1034"/>
      <c r="CL117" s="1035"/>
      <c r="CM117" s="1005" t="s">
        <v>454</v>
      </c>
      <c r="CN117" s="1006"/>
      <c r="CO117" s="1006"/>
      <c r="CP117" s="1006"/>
      <c r="CQ117" s="1006"/>
      <c r="CR117" s="1006"/>
      <c r="CS117" s="1006"/>
      <c r="CT117" s="1006"/>
      <c r="CU117" s="1006"/>
      <c r="CV117" s="1006"/>
      <c r="CW117" s="1006"/>
      <c r="CX117" s="1006"/>
      <c r="CY117" s="1006"/>
      <c r="CZ117" s="1006"/>
      <c r="DA117" s="1006"/>
      <c r="DB117" s="1006"/>
      <c r="DC117" s="1006"/>
      <c r="DD117" s="1006"/>
      <c r="DE117" s="1006"/>
      <c r="DF117" s="1007"/>
      <c r="DG117" s="1047" t="s">
        <v>130</v>
      </c>
      <c r="DH117" s="1048"/>
      <c r="DI117" s="1048"/>
      <c r="DJ117" s="1048"/>
      <c r="DK117" s="1049"/>
      <c r="DL117" s="1050" t="s">
        <v>130</v>
      </c>
      <c r="DM117" s="1048"/>
      <c r="DN117" s="1048"/>
      <c r="DO117" s="1048"/>
      <c r="DP117" s="1049"/>
      <c r="DQ117" s="1050" t="s">
        <v>130</v>
      </c>
      <c r="DR117" s="1048"/>
      <c r="DS117" s="1048"/>
      <c r="DT117" s="1048"/>
      <c r="DU117" s="1049"/>
      <c r="DV117" s="1051" t="s">
        <v>455</v>
      </c>
      <c r="DW117" s="1052"/>
      <c r="DX117" s="1052"/>
      <c r="DY117" s="1052"/>
      <c r="DZ117" s="1053"/>
    </row>
    <row r="118" spans="1:130" s="246" customFormat="1" ht="26.25" customHeight="1" x14ac:dyDescent="0.15">
      <c r="A118" s="993" t="s">
        <v>427</v>
      </c>
      <c r="B118" s="974"/>
      <c r="C118" s="974"/>
      <c r="D118" s="974"/>
      <c r="E118" s="974"/>
      <c r="F118" s="974"/>
      <c r="G118" s="974"/>
      <c r="H118" s="974"/>
      <c r="I118" s="974"/>
      <c r="J118" s="974"/>
      <c r="K118" s="974"/>
      <c r="L118" s="974"/>
      <c r="M118" s="974"/>
      <c r="N118" s="974"/>
      <c r="O118" s="974"/>
      <c r="P118" s="974"/>
      <c r="Q118" s="974"/>
      <c r="R118" s="974"/>
      <c r="S118" s="974"/>
      <c r="T118" s="974"/>
      <c r="U118" s="974"/>
      <c r="V118" s="974"/>
      <c r="W118" s="974"/>
      <c r="X118" s="974"/>
      <c r="Y118" s="974"/>
      <c r="Z118" s="975"/>
      <c r="AA118" s="973" t="s">
        <v>425</v>
      </c>
      <c r="AB118" s="974"/>
      <c r="AC118" s="974"/>
      <c r="AD118" s="974"/>
      <c r="AE118" s="975"/>
      <c r="AF118" s="973" t="s">
        <v>305</v>
      </c>
      <c r="AG118" s="974"/>
      <c r="AH118" s="974"/>
      <c r="AI118" s="974"/>
      <c r="AJ118" s="975"/>
      <c r="AK118" s="973" t="s">
        <v>304</v>
      </c>
      <c r="AL118" s="974"/>
      <c r="AM118" s="974"/>
      <c r="AN118" s="974"/>
      <c r="AO118" s="975"/>
      <c r="AP118" s="1060" t="s">
        <v>426</v>
      </c>
      <c r="AQ118" s="1061"/>
      <c r="AR118" s="1061"/>
      <c r="AS118" s="1061"/>
      <c r="AT118" s="1062"/>
      <c r="AU118" s="989"/>
      <c r="AV118" s="990"/>
      <c r="AW118" s="990"/>
      <c r="AX118" s="990"/>
      <c r="AY118" s="990"/>
      <c r="AZ118" s="1063" t="s">
        <v>456</v>
      </c>
      <c r="BA118" s="1054"/>
      <c r="BB118" s="1054"/>
      <c r="BC118" s="1054"/>
      <c r="BD118" s="1054"/>
      <c r="BE118" s="1054"/>
      <c r="BF118" s="1054"/>
      <c r="BG118" s="1054"/>
      <c r="BH118" s="1054"/>
      <c r="BI118" s="1054"/>
      <c r="BJ118" s="1054"/>
      <c r="BK118" s="1054"/>
      <c r="BL118" s="1054"/>
      <c r="BM118" s="1054"/>
      <c r="BN118" s="1054"/>
      <c r="BO118" s="1054"/>
      <c r="BP118" s="1055"/>
      <c r="BQ118" s="1086" t="s">
        <v>130</v>
      </c>
      <c r="BR118" s="1087"/>
      <c r="BS118" s="1087"/>
      <c r="BT118" s="1087"/>
      <c r="BU118" s="1087"/>
      <c r="BV118" s="1087" t="s">
        <v>455</v>
      </c>
      <c r="BW118" s="1087"/>
      <c r="BX118" s="1087"/>
      <c r="BY118" s="1087"/>
      <c r="BZ118" s="1087"/>
      <c r="CA118" s="1087" t="s">
        <v>130</v>
      </c>
      <c r="CB118" s="1087"/>
      <c r="CC118" s="1087"/>
      <c r="CD118" s="1087"/>
      <c r="CE118" s="1087"/>
      <c r="CF118" s="1003" t="s">
        <v>130</v>
      </c>
      <c r="CG118" s="1004"/>
      <c r="CH118" s="1004"/>
      <c r="CI118" s="1004"/>
      <c r="CJ118" s="1004"/>
      <c r="CK118" s="1034"/>
      <c r="CL118" s="1035"/>
      <c r="CM118" s="1005" t="s">
        <v>457</v>
      </c>
      <c r="CN118" s="1006"/>
      <c r="CO118" s="1006"/>
      <c r="CP118" s="1006"/>
      <c r="CQ118" s="1006"/>
      <c r="CR118" s="1006"/>
      <c r="CS118" s="1006"/>
      <c r="CT118" s="1006"/>
      <c r="CU118" s="1006"/>
      <c r="CV118" s="1006"/>
      <c r="CW118" s="1006"/>
      <c r="CX118" s="1006"/>
      <c r="CY118" s="1006"/>
      <c r="CZ118" s="1006"/>
      <c r="DA118" s="1006"/>
      <c r="DB118" s="1006"/>
      <c r="DC118" s="1006"/>
      <c r="DD118" s="1006"/>
      <c r="DE118" s="1006"/>
      <c r="DF118" s="1007"/>
      <c r="DG118" s="1047" t="s">
        <v>130</v>
      </c>
      <c r="DH118" s="1048"/>
      <c r="DI118" s="1048"/>
      <c r="DJ118" s="1048"/>
      <c r="DK118" s="1049"/>
      <c r="DL118" s="1050" t="s">
        <v>130</v>
      </c>
      <c r="DM118" s="1048"/>
      <c r="DN118" s="1048"/>
      <c r="DO118" s="1048"/>
      <c r="DP118" s="1049"/>
      <c r="DQ118" s="1050" t="s">
        <v>130</v>
      </c>
      <c r="DR118" s="1048"/>
      <c r="DS118" s="1048"/>
      <c r="DT118" s="1048"/>
      <c r="DU118" s="1049"/>
      <c r="DV118" s="1051" t="s">
        <v>130</v>
      </c>
      <c r="DW118" s="1052"/>
      <c r="DX118" s="1052"/>
      <c r="DY118" s="1052"/>
      <c r="DZ118" s="1053"/>
    </row>
    <row r="119" spans="1:130" s="246" customFormat="1" ht="26.25" customHeight="1" x14ac:dyDescent="0.15">
      <c r="A119" s="1147" t="s">
        <v>430</v>
      </c>
      <c r="B119" s="1033"/>
      <c r="C119" s="1012" t="s">
        <v>431</v>
      </c>
      <c r="D119" s="1013"/>
      <c r="E119" s="1013"/>
      <c r="F119" s="1013"/>
      <c r="G119" s="1013"/>
      <c r="H119" s="1013"/>
      <c r="I119" s="1013"/>
      <c r="J119" s="1013"/>
      <c r="K119" s="1013"/>
      <c r="L119" s="1013"/>
      <c r="M119" s="1013"/>
      <c r="N119" s="1013"/>
      <c r="O119" s="1013"/>
      <c r="P119" s="1013"/>
      <c r="Q119" s="1013"/>
      <c r="R119" s="1013"/>
      <c r="S119" s="1013"/>
      <c r="T119" s="1013"/>
      <c r="U119" s="1013"/>
      <c r="V119" s="1013"/>
      <c r="W119" s="1013"/>
      <c r="X119" s="1013"/>
      <c r="Y119" s="1013"/>
      <c r="Z119" s="1014"/>
      <c r="AA119" s="980" t="s">
        <v>130</v>
      </c>
      <c r="AB119" s="981"/>
      <c r="AC119" s="981"/>
      <c r="AD119" s="981"/>
      <c r="AE119" s="982"/>
      <c r="AF119" s="983" t="s">
        <v>130</v>
      </c>
      <c r="AG119" s="981"/>
      <c r="AH119" s="981"/>
      <c r="AI119" s="981"/>
      <c r="AJ119" s="982"/>
      <c r="AK119" s="983" t="s">
        <v>130</v>
      </c>
      <c r="AL119" s="981"/>
      <c r="AM119" s="981"/>
      <c r="AN119" s="981"/>
      <c r="AO119" s="982"/>
      <c r="AP119" s="984" t="s">
        <v>130</v>
      </c>
      <c r="AQ119" s="985"/>
      <c r="AR119" s="985"/>
      <c r="AS119" s="985"/>
      <c r="AT119" s="986"/>
      <c r="AU119" s="991"/>
      <c r="AV119" s="992"/>
      <c r="AW119" s="992"/>
      <c r="AX119" s="992"/>
      <c r="AY119" s="992"/>
      <c r="AZ119" s="277" t="s">
        <v>189</v>
      </c>
      <c r="BA119" s="277"/>
      <c r="BB119" s="277"/>
      <c r="BC119" s="277"/>
      <c r="BD119" s="277"/>
      <c r="BE119" s="277"/>
      <c r="BF119" s="277"/>
      <c r="BG119" s="277"/>
      <c r="BH119" s="277"/>
      <c r="BI119" s="277"/>
      <c r="BJ119" s="277"/>
      <c r="BK119" s="277"/>
      <c r="BL119" s="277"/>
      <c r="BM119" s="277"/>
      <c r="BN119" s="277"/>
      <c r="BO119" s="1064" t="s">
        <v>458</v>
      </c>
      <c r="BP119" s="1095"/>
      <c r="BQ119" s="1086">
        <v>42442154</v>
      </c>
      <c r="BR119" s="1087"/>
      <c r="BS119" s="1087"/>
      <c r="BT119" s="1087"/>
      <c r="BU119" s="1087"/>
      <c r="BV119" s="1087">
        <v>41353757</v>
      </c>
      <c r="BW119" s="1087"/>
      <c r="BX119" s="1087"/>
      <c r="BY119" s="1087"/>
      <c r="BZ119" s="1087"/>
      <c r="CA119" s="1087">
        <v>38336421</v>
      </c>
      <c r="CB119" s="1087"/>
      <c r="CC119" s="1087"/>
      <c r="CD119" s="1087"/>
      <c r="CE119" s="1087"/>
      <c r="CF119" s="1088"/>
      <c r="CG119" s="1089"/>
      <c r="CH119" s="1089"/>
      <c r="CI119" s="1089"/>
      <c r="CJ119" s="1090"/>
      <c r="CK119" s="1036"/>
      <c r="CL119" s="1037"/>
      <c r="CM119" s="1091" t="s">
        <v>459</v>
      </c>
      <c r="CN119" s="1092"/>
      <c r="CO119" s="1092"/>
      <c r="CP119" s="1092"/>
      <c r="CQ119" s="1092"/>
      <c r="CR119" s="1092"/>
      <c r="CS119" s="1092"/>
      <c r="CT119" s="1092"/>
      <c r="CU119" s="1092"/>
      <c r="CV119" s="1092"/>
      <c r="CW119" s="1092"/>
      <c r="CX119" s="1092"/>
      <c r="CY119" s="1092"/>
      <c r="CZ119" s="1092"/>
      <c r="DA119" s="1092"/>
      <c r="DB119" s="1092"/>
      <c r="DC119" s="1092"/>
      <c r="DD119" s="1092"/>
      <c r="DE119" s="1092"/>
      <c r="DF119" s="1093"/>
      <c r="DG119" s="1094" t="s">
        <v>130</v>
      </c>
      <c r="DH119" s="1073"/>
      <c r="DI119" s="1073"/>
      <c r="DJ119" s="1073"/>
      <c r="DK119" s="1074"/>
      <c r="DL119" s="1072" t="s">
        <v>130</v>
      </c>
      <c r="DM119" s="1073"/>
      <c r="DN119" s="1073"/>
      <c r="DO119" s="1073"/>
      <c r="DP119" s="1074"/>
      <c r="DQ119" s="1072" t="s">
        <v>130</v>
      </c>
      <c r="DR119" s="1073"/>
      <c r="DS119" s="1073"/>
      <c r="DT119" s="1073"/>
      <c r="DU119" s="1074"/>
      <c r="DV119" s="1075" t="s">
        <v>130</v>
      </c>
      <c r="DW119" s="1076"/>
      <c r="DX119" s="1076"/>
      <c r="DY119" s="1076"/>
      <c r="DZ119" s="1077"/>
    </row>
    <row r="120" spans="1:130" s="246" customFormat="1" ht="26.25" customHeight="1" x14ac:dyDescent="0.15">
      <c r="A120" s="1148"/>
      <c r="B120" s="1035"/>
      <c r="C120" s="1005" t="s">
        <v>435</v>
      </c>
      <c r="D120" s="1006"/>
      <c r="E120" s="1006"/>
      <c r="F120" s="1006"/>
      <c r="G120" s="1006"/>
      <c r="H120" s="1006"/>
      <c r="I120" s="1006"/>
      <c r="J120" s="1006"/>
      <c r="K120" s="1006"/>
      <c r="L120" s="1006"/>
      <c r="M120" s="1006"/>
      <c r="N120" s="1006"/>
      <c r="O120" s="1006"/>
      <c r="P120" s="1006"/>
      <c r="Q120" s="1006"/>
      <c r="R120" s="1006"/>
      <c r="S120" s="1006"/>
      <c r="T120" s="1006"/>
      <c r="U120" s="1006"/>
      <c r="V120" s="1006"/>
      <c r="W120" s="1006"/>
      <c r="X120" s="1006"/>
      <c r="Y120" s="1006"/>
      <c r="Z120" s="1007"/>
      <c r="AA120" s="1047" t="s">
        <v>130</v>
      </c>
      <c r="AB120" s="1048"/>
      <c r="AC120" s="1048"/>
      <c r="AD120" s="1048"/>
      <c r="AE120" s="1049"/>
      <c r="AF120" s="1050" t="s">
        <v>130</v>
      </c>
      <c r="AG120" s="1048"/>
      <c r="AH120" s="1048"/>
      <c r="AI120" s="1048"/>
      <c r="AJ120" s="1049"/>
      <c r="AK120" s="1050" t="s">
        <v>130</v>
      </c>
      <c r="AL120" s="1048"/>
      <c r="AM120" s="1048"/>
      <c r="AN120" s="1048"/>
      <c r="AO120" s="1049"/>
      <c r="AP120" s="1051" t="s">
        <v>130</v>
      </c>
      <c r="AQ120" s="1052"/>
      <c r="AR120" s="1052"/>
      <c r="AS120" s="1052"/>
      <c r="AT120" s="1053"/>
      <c r="AU120" s="1078" t="s">
        <v>460</v>
      </c>
      <c r="AV120" s="1079"/>
      <c r="AW120" s="1079"/>
      <c r="AX120" s="1079"/>
      <c r="AY120" s="1080"/>
      <c r="AZ120" s="1029" t="s">
        <v>461</v>
      </c>
      <c r="BA120" s="978"/>
      <c r="BB120" s="978"/>
      <c r="BC120" s="978"/>
      <c r="BD120" s="978"/>
      <c r="BE120" s="978"/>
      <c r="BF120" s="978"/>
      <c r="BG120" s="978"/>
      <c r="BH120" s="978"/>
      <c r="BI120" s="978"/>
      <c r="BJ120" s="978"/>
      <c r="BK120" s="978"/>
      <c r="BL120" s="978"/>
      <c r="BM120" s="978"/>
      <c r="BN120" s="978"/>
      <c r="BO120" s="978"/>
      <c r="BP120" s="979"/>
      <c r="BQ120" s="1015">
        <v>7681767</v>
      </c>
      <c r="BR120" s="1016"/>
      <c r="BS120" s="1016"/>
      <c r="BT120" s="1016"/>
      <c r="BU120" s="1016"/>
      <c r="BV120" s="1016">
        <v>7578222</v>
      </c>
      <c r="BW120" s="1016"/>
      <c r="BX120" s="1016"/>
      <c r="BY120" s="1016"/>
      <c r="BZ120" s="1016"/>
      <c r="CA120" s="1016">
        <v>7334893</v>
      </c>
      <c r="CB120" s="1016"/>
      <c r="CC120" s="1016"/>
      <c r="CD120" s="1016"/>
      <c r="CE120" s="1016"/>
      <c r="CF120" s="1030">
        <v>57.2</v>
      </c>
      <c r="CG120" s="1031"/>
      <c r="CH120" s="1031"/>
      <c r="CI120" s="1031"/>
      <c r="CJ120" s="1031"/>
      <c r="CK120" s="1096" t="s">
        <v>462</v>
      </c>
      <c r="CL120" s="1097"/>
      <c r="CM120" s="1097"/>
      <c r="CN120" s="1097"/>
      <c r="CO120" s="1098"/>
      <c r="CP120" s="1104" t="s">
        <v>405</v>
      </c>
      <c r="CQ120" s="1105"/>
      <c r="CR120" s="1105"/>
      <c r="CS120" s="1105"/>
      <c r="CT120" s="1105"/>
      <c r="CU120" s="1105"/>
      <c r="CV120" s="1105"/>
      <c r="CW120" s="1105"/>
      <c r="CX120" s="1105"/>
      <c r="CY120" s="1105"/>
      <c r="CZ120" s="1105"/>
      <c r="DA120" s="1105"/>
      <c r="DB120" s="1105"/>
      <c r="DC120" s="1105"/>
      <c r="DD120" s="1105"/>
      <c r="DE120" s="1105"/>
      <c r="DF120" s="1106"/>
      <c r="DG120" s="1015">
        <v>2749112</v>
      </c>
      <c r="DH120" s="1016"/>
      <c r="DI120" s="1016"/>
      <c r="DJ120" s="1016"/>
      <c r="DK120" s="1016"/>
      <c r="DL120" s="1016">
        <v>2560379</v>
      </c>
      <c r="DM120" s="1016"/>
      <c r="DN120" s="1016"/>
      <c r="DO120" s="1016"/>
      <c r="DP120" s="1016"/>
      <c r="DQ120" s="1016">
        <v>2396018</v>
      </c>
      <c r="DR120" s="1016"/>
      <c r="DS120" s="1016"/>
      <c r="DT120" s="1016"/>
      <c r="DU120" s="1016"/>
      <c r="DV120" s="1017">
        <v>18.7</v>
      </c>
      <c r="DW120" s="1017"/>
      <c r="DX120" s="1017"/>
      <c r="DY120" s="1017"/>
      <c r="DZ120" s="1018"/>
    </row>
    <row r="121" spans="1:130" s="246" customFormat="1" ht="26.25" customHeight="1" x14ac:dyDescent="0.15">
      <c r="A121" s="1148"/>
      <c r="B121" s="1035"/>
      <c r="C121" s="1056" t="s">
        <v>463</v>
      </c>
      <c r="D121" s="1057"/>
      <c r="E121" s="1057"/>
      <c r="F121" s="1057"/>
      <c r="G121" s="1057"/>
      <c r="H121" s="1057"/>
      <c r="I121" s="1057"/>
      <c r="J121" s="1057"/>
      <c r="K121" s="1057"/>
      <c r="L121" s="1057"/>
      <c r="M121" s="1057"/>
      <c r="N121" s="1057"/>
      <c r="O121" s="1057"/>
      <c r="P121" s="1057"/>
      <c r="Q121" s="1057"/>
      <c r="R121" s="1057"/>
      <c r="S121" s="1057"/>
      <c r="T121" s="1057"/>
      <c r="U121" s="1057"/>
      <c r="V121" s="1057"/>
      <c r="W121" s="1057"/>
      <c r="X121" s="1057"/>
      <c r="Y121" s="1057"/>
      <c r="Z121" s="1058"/>
      <c r="AA121" s="1047" t="s">
        <v>130</v>
      </c>
      <c r="AB121" s="1048"/>
      <c r="AC121" s="1048"/>
      <c r="AD121" s="1048"/>
      <c r="AE121" s="1049"/>
      <c r="AF121" s="1050" t="s">
        <v>130</v>
      </c>
      <c r="AG121" s="1048"/>
      <c r="AH121" s="1048"/>
      <c r="AI121" s="1048"/>
      <c r="AJ121" s="1049"/>
      <c r="AK121" s="1050" t="s">
        <v>130</v>
      </c>
      <c r="AL121" s="1048"/>
      <c r="AM121" s="1048"/>
      <c r="AN121" s="1048"/>
      <c r="AO121" s="1049"/>
      <c r="AP121" s="1051" t="s">
        <v>130</v>
      </c>
      <c r="AQ121" s="1052"/>
      <c r="AR121" s="1052"/>
      <c r="AS121" s="1052"/>
      <c r="AT121" s="1053"/>
      <c r="AU121" s="1081"/>
      <c r="AV121" s="1082"/>
      <c r="AW121" s="1082"/>
      <c r="AX121" s="1082"/>
      <c r="AY121" s="1083"/>
      <c r="AZ121" s="1038" t="s">
        <v>464</v>
      </c>
      <c r="BA121" s="1039"/>
      <c r="BB121" s="1039"/>
      <c r="BC121" s="1039"/>
      <c r="BD121" s="1039"/>
      <c r="BE121" s="1039"/>
      <c r="BF121" s="1039"/>
      <c r="BG121" s="1039"/>
      <c r="BH121" s="1039"/>
      <c r="BI121" s="1039"/>
      <c r="BJ121" s="1039"/>
      <c r="BK121" s="1039"/>
      <c r="BL121" s="1039"/>
      <c r="BM121" s="1039"/>
      <c r="BN121" s="1039"/>
      <c r="BO121" s="1039"/>
      <c r="BP121" s="1040"/>
      <c r="BQ121" s="1008">
        <v>108365</v>
      </c>
      <c r="BR121" s="1009"/>
      <c r="BS121" s="1009"/>
      <c r="BT121" s="1009"/>
      <c r="BU121" s="1009"/>
      <c r="BV121" s="1009">
        <v>95240</v>
      </c>
      <c r="BW121" s="1009"/>
      <c r="BX121" s="1009"/>
      <c r="BY121" s="1009"/>
      <c r="BZ121" s="1009"/>
      <c r="CA121" s="1009">
        <v>81540</v>
      </c>
      <c r="CB121" s="1009"/>
      <c r="CC121" s="1009"/>
      <c r="CD121" s="1009"/>
      <c r="CE121" s="1009"/>
      <c r="CF121" s="1003">
        <v>0.6</v>
      </c>
      <c r="CG121" s="1004"/>
      <c r="CH121" s="1004"/>
      <c r="CI121" s="1004"/>
      <c r="CJ121" s="1004"/>
      <c r="CK121" s="1099"/>
      <c r="CL121" s="1100"/>
      <c r="CM121" s="1100"/>
      <c r="CN121" s="1100"/>
      <c r="CO121" s="1101"/>
      <c r="CP121" s="1109" t="s">
        <v>403</v>
      </c>
      <c r="CQ121" s="1110"/>
      <c r="CR121" s="1110"/>
      <c r="CS121" s="1110"/>
      <c r="CT121" s="1110"/>
      <c r="CU121" s="1110"/>
      <c r="CV121" s="1110"/>
      <c r="CW121" s="1110"/>
      <c r="CX121" s="1110"/>
      <c r="CY121" s="1110"/>
      <c r="CZ121" s="1110"/>
      <c r="DA121" s="1110"/>
      <c r="DB121" s="1110"/>
      <c r="DC121" s="1110"/>
      <c r="DD121" s="1110"/>
      <c r="DE121" s="1110"/>
      <c r="DF121" s="1111"/>
      <c r="DG121" s="1008">
        <v>1015189</v>
      </c>
      <c r="DH121" s="1009"/>
      <c r="DI121" s="1009"/>
      <c r="DJ121" s="1009"/>
      <c r="DK121" s="1009"/>
      <c r="DL121" s="1009">
        <v>927420</v>
      </c>
      <c r="DM121" s="1009"/>
      <c r="DN121" s="1009"/>
      <c r="DO121" s="1009"/>
      <c r="DP121" s="1009"/>
      <c r="DQ121" s="1009">
        <v>809365</v>
      </c>
      <c r="DR121" s="1009"/>
      <c r="DS121" s="1009"/>
      <c r="DT121" s="1009"/>
      <c r="DU121" s="1009"/>
      <c r="DV121" s="1010">
        <v>6.3</v>
      </c>
      <c r="DW121" s="1010"/>
      <c r="DX121" s="1010"/>
      <c r="DY121" s="1010"/>
      <c r="DZ121" s="1011"/>
    </row>
    <row r="122" spans="1:130" s="246" customFormat="1" ht="26.25" customHeight="1" x14ac:dyDescent="0.15">
      <c r="A122" s="1148"/>
      <c r="B122" s="1035"/>
      <c r="C122" s="1005" t="s">
        <v>445</v>
      </c>
      <c r="D122" s="1006"/>
      <c r="E122" s="1006"/>
      <c r="F122" s="1006"/>
      <c r="G122" s="1006"/>
      <c r="H122" s="1006"/>
      <c r="I122" s="1006"/>
      <c r="J122" s="1006"/>
      <c r="K122" s="1006"/>
      <c r="L122" s="1006"/>
      <c r="M122" s="1006"/>
      <c r="N122" s="1006"/>
      <c r="O122" s="1006"/>
      <c r="P122" s="1006"/>
      <c r="Q122" s="1006"/>
      <c r="R122" s="1006"/>
      <c r="S122" s="1006"/>
      <c r="T122" s="1006"/>
      <c r="U122" s="1006"/>
      <c r="V122" s="1006"/>
      <c r="W122" s="1006"/>
      <c r="X122" s="1006"/>
      <c r="Y122" s="1006"/>
      <c r="Z122" s="1007"/>
      <c r="AA122" s="1047" t="s">
        <v>130</v>
      </c>
      <c r="AB122" s="1048"/>
      <c r="AC122" s="1048"/>
      <c r="AD122" s="1048"/>
      <c r="AE122" s="1049"/>
      <c r="AF122" s="1050" t="s">
        <v>130</v>
      </c>
      <c r="AG122" s="1048"/>
      <c r="AH122" s="1048"/>
      <c r="AI122" s="1048"/>
      <c r="AJ122" s="1049"/>
      <c r="AK122" s="1050" t="s">
        <v>130</v>
      </c>
      <c r="AL122" s="1048"/>
      <c r="AM122" s="1048"/>
      <c r="AN122" s="1048"/>
      <c r="AO122" s="1049"/>
      <c r="AP122" s="1051" t="s">
        <v>130</v>
      </c>
      <c r="AQ122" s="1052"/>
      <c r="AR122" s="1052"/>
      <c r="AS122" s="1052"/>
      <c r="AT122" s="1053"/>
      <c r="AU122" s="1081"/>
      <c r="AV122" s="1082"/>
      <c r="AW122" s="1082"/>
      <c r="AX122" s="1082"/>
      <c r="AY122" s="1083"/>
      <c r="AZ122" s="1063" t="s">
        <v>465</v>
      </c>
      <c r="BA122" s="1054"/>
      <c r="BB122" s="1054"/>
      <c r="BC122" s="1054"/>
      <c r="BD122" s="1054"/>
      <c r="BE122" s="1054"/>
      <c r="BF122" s="1054"/>
      <c r="BG122" s="1054"/>
      <c r="BH122" s="1054"/>
      <c r="BI122" s="1054"/>
      <c r="BJ122" s="1054"/>
      <c r="BK122" s="1054"/>
      <c r="BL122" s="1054"/>
      <c r="BM122" s="1054"/>
      <c r="BN122" s="1054"/>
      <c r="BO122" s="1054"/>
      <c r="BP122" s="1055"/>
      <c r="BQ122" s="1086">
        <v>28539572</v>
      </c>
      <c r="BR122" s="1087"/>
      <c r="BS122" s="1087"/>
      <c r="BT122" s="1087"/>
      <c r="BU122" s="1087"/>
      <c r="BV122" s="1087">
        <v>27449309</v>
      </c>
      <c r="BW122" s="1087"/>
      <c r="BX122" s="1087"/>
      <c r="BY122" s="1087"/>
      <c r="BZ122" s="1087"/>
      <c r="CA122" s="1087">
        <v>25484617</v>
      </c>
      <c r="CB122" s="1087"/>
      <c r="CC122" s="1087"/>
      <c r="CD122" s="1087"/>
      <c r="CE122" s="1087"/>
      <c r="CF122" s="1107">
        <v>198.7</v>
      </c>
      <c r="CG122" s="1108"/>
      <c r="CH122" s="1108"/>
      <c r="CI122" s="1108"/>
      <c r="CJ122" s="1108"/>
      <c r="CK122" s="1099"/>
      <c r="CL122" s="1100"/>
      <c r="CM122" s="1100"/>
      <c r="CN122" s="1100"/>
      <c r="CO122" s="1101"/>
      <c r="CP122" s="1109" t="s">
        <v>466</v>
      </c>
      <c r="CQ122" s="1110"/>
      <c r="CR122" s="1110"/>
      <c r="CS122" s="1110"/>
      <c r="CT122" s="1110"/>
      <c r="CU122" s="1110"/>
      <c r="CV122" s="1110"/>
      <c r="CW122" s="1110"/>
      <c r="CX122" s="1110"/>
      <c r="CY122" s="1110"/>
      <c r="CZ122" s="1110"/>
      <c r="DA122" s="1110"/>
      <c r="DB122" s="1110"/>
      <c r="DC122" s="1110"/>
      <c r="DD122" s="1110"/>
      <c r="DE122" s="1110"/>
      <c r="DF122" s="1111"/>
      <c r="DG122" s="1008">
        <v>18310</v>
      </c>
      <c r="DH122" s="1009"/>
      <c r="DI122" s="1009"/>
      <c r="DJ122" s="1009"/>
      <c r="DK122" s="1009"/>
      <c r="DL122" s="1009">
        <v>16304</v>
      </c>
      <c r="DM122" s="1009"/>
      <c r="DN122" s="1009"/>
      <c r="DO122" s="1009"/>
      <c r="DP122" s="1009"/>
      <c r="DQ122" s="1009">
        <v>14368</v>
      </c>
      <c r="DR122" s="1009"/>
      <c r="DS122" s="1009"/>
      <c r="DT122" s="1009"/>
      <c r="DU122" s="1009"/>
      <c r="DV122" s="1010">
        <v>0.1</v>
      </c>
      <c r="DW122" s="1010"/>
      <c r="DX122" s="1010"/>
      <c r="DY122" s="1010"/>
      <c r="DZ122" s="1011"/>
    </row>
    <row r="123" spans="1:130" s="246" customFormat="1" ht="26.25" customHeight="1" x14ac:dyDescent="0.15">
      <c r="A123" s="1148"/>
      <c r="B123" s="1035"/>
      <c r="C123" s="1005" t="s">
        <v>451</v>
      </c>
      <c r="D123" s="1006"/>
      <c r="E123" s="1006"/>
      <c r="F123" s="1006"/>
      <c r="G123" s="1006"/>
      <c r="H123" s="1006"/>
      <c r="I123" s="1006"/>
      <c r="J123" s="1006"/>
      <c r="K123" s="1006"/>
      <c r="L123" s="1006"/>
      <c r="M123" s="1006"/>
      <c r="N123" s="1006"/>
      <c r="O123" s="1006"/>
      <c r="P123" s="1006"/>
      <c r="Q123" s="1006"/>
      <c r="R123" s="1006"/>
      <c r="S123" s="1006"/>
      <c r="T123" s="1006"/>
      <c r="U123" s="1006"/>
      <c r="V123" s="1006"/>
      <c r="W123" s="1006"/>
      <c r="X123" s="1006"/>
      <c r="Y123" s="1006"/>
      <c r="Z123" s="1007"/>
      <c r="AA123" s="1047" t="s">
        <v>130</v>
      </c>
      <c r="AB123" s="1048"/>
      <c r="AC123" s="1048"/>
      <c r="AD123" s="1048"/>
      <c r="AE123" s="1049"/>
      <c r="AF123" s="1050" t="s">
        <v>130</v>
      </c>
      <c r="AG123" s="1048"/>
      <c r="AH123" s="1048"/>
      <c r="AI123" s="1048"/>
      <c r="AJ123" s="1049"/>
      <c r="AK123" s="1050" t="s">
        <v>130</v>
      </c>
      <c r="AL123" s="1048"/>
      <c r="AM123" s="1048"/>
      <c r="AN123" s="1048"/>
      <c r="AO123" s="1049"/>
      <c r="AP123" s="1051" t="s">
        <v>130</v>
      </c>
      <c r="AQ123" s="1052"/>
      <c r="AR123" s="1052"/>
      <c r="AS123" s="1052"/>
      <c r="AT123" s="1053"/>
      <c r="AU123" s="1084"/>
      <c r="AV123" s="1085"/>
      <c r="AW123" s="1085"/>
      <c r="AX123" s="1085"/>
      <c r="AY123" s="1085"/>
      <c r="AZ123" s="277" t="s">
        <v>189</v>
      </c>
      <c r="BA123" s="277"/>
      <c r="BB123" s="277"/>
      <c r="BC123" s="277"/>
      <c r="BD123" s="277"/>
      <c r="BE123" s="277"/>
      <c r="BF123" s="277"/>
      <c r="BG123" s="277"/>
      <c r="BH123" s="277"/>
      <c r="BI123" s="277"/>
      <c r="BJ123" s="277"/>
      <c r="BK123" s="277"/>
      <c r="BL123" s="277"/>
      <c r="BM123" s="277"/>
      <c r="BN123" s="277"/>
      <c r="BO123" s="1064" t="s">
        <v>467</v>
      </c>
      <c r="BP123" s="1095"/>
      <c r="BQ123" s="1154">
        <v>36329704</v>
      </c>
      <c r="BR123" s="1155"/>
      <c r="BS123" s="1155"/>
      <c r="BT123" s="1155"/>
      <c r="BU123" s="1155"/>
      <c r="BV123" s="1155">
        <v>35122771</v>
      </c>
      <c r="BW123" s="1155"/>
      <c r="BX123" s="1155"/>
      <c r="BY123" s="1155"/>
      <c r="BZ123" s="1155"/>
      <c r="CA123" s="1155">
        <v>32901050</v>
      </c>
      <c r="CB123" s="1155"/>
      <c r="CC123" s="1155"/>
      <c r="CD123" s="1155"/>
      <c r="CE123" s="1155"/>
      <c r="CF123" s="1088"/>
      <c r="CG123" s="1089"/>
      <c r="CH123" s="1089"/>
      <c r="CI123" s="1089"/>
      <c r="CJ123" s="1090"/>
      <c r="CK123" s="1099"/>
      <c r="CL123" s="1100"/>
      <c r="CM123" s="1100"/>
      <c r="CN123" s="1100"/>
      <c r="CO123" s="1101"/>
      <c r="CP123" s="1109" t="s">
        <v>399</v>
      </c>
      <c r="CQ123" s="1110"/>
      <c r="CR123" s="1110"/>
      <c r="CS123" s="1110"/>
      <c r="CT123" s="1110"/>
      <c r="CU123" s="1110"/>
      <c r="CV123" s="1110"/>
      <c r="CW123" s="1110"/>
      <c r="CX123" s="1110"/>
      <c r="CY123" s="1110"/>
      <c r="CZ123" s="1110"/>
      <c r="DA123" s="1110"/>
      <c r="DB123" s="1110"/>
      <c r="DC123" s="1110"/>
      <c r="DD123" s="1110"/>
      <c r="DE123" s="1110"/>
      <c r="DF123" s="1111"/>
      <c r="DG123" s="1047" t="s">
        <v>455</v>
      </c>
      <c r="DH123" s="1048"/>
      <c r="DI123" s="1048"/>
      <c r="DJ123" s="1048"/>
      <c r="DK123" s="1049"/>
      <c r="DL123" s="1050" t="s">
        <v>130</v>
      </c>
      <c r="DM123" s="1048"/>
      <c r="DN123" s="1048"/>
      <c r="DO123" s="1048"/>
      <c r="DP123" s="1049"/>
      <c r="DQ123" s="1050" t="s">
        <v>130</v>
      </c>
      <c r="DR123" s="1048"/>
      <c r="DS123" s="1048"/>
      <c r="DT123" s="1048"/>
      <c r="DU123" s="1049"/>
      <c r="DV123" s="1051" t="s">
        <v>130</v>
      </c>
      <c r="DW123" s="1052"/>
      <c r="DX123" s="1052"/>
      <c r="DY123" s="1052"/>
      <c r="DZ123" s="1053"/>
    </row>
    <row r="124" spans="1:130" s="246" customFormat="1" ht="26.25" customHeight="1" thickBot="1" x14ac:dyDescent="0.2">
      <c r="A124" s="1148"/>
      <c r="B124" s="1035"/>
      <c r="C124" s="1005" t="s">
        <v>454</v>
      </c>
      <c r="D124" s="1006"/>
      <c r="E124" s="1006"/>
      <c r="F124" s="1006"/>
      <c r="G124" s="1006"/>
      <c r="H124" s="1006"/>
      <c r="I124" s="1006"/>
      <c r="J124" s="1006"/>
      <c r="K124" s="1006"/>
      <c r="L124" s="1006"/>
      <c r="M124" s="1006"/>
      <c r="N124" s="1006"/>
      <c r="O124" s="1006"/>
      <c r="P124" s="1006"/>
      <c r="Q124" s="1006"/>
      <c r="R124" s="1006"/>
      <c r="S124" s="1006"/>
      <c r="T124" s="1006"/>
      <c r="U124" s="1006"/>
      <c r="V124" s="1006"/>
      <c r="W124" s="1006"/>
      <c r="X124" s="1006"/>
      <c r="Y124" s="1006"/>
      <c r="Z124" s="1007"/>
      <c r="AA124" s="1047" t="s">
        <v>130</v>
      </c>
      <c r="AB124" s="1048"/>
      <c r="AC124" s="1048"/>
      <c r="AD124" s="1048"/>
      <c r="AE124" s="1049"/>
      <c r="AF124" s="1050" t="s">
        <v>130</v>
      </c>
      <c r="AG124" s="1048"/>
      <c r="AH124" s="1048"/>
      <c r="AI124" s="1048"/>
      <c r="AJ124" s="1049"/>
      <c r="AK124" s="1050" t="s">
        <v>130</v>
      </c>
      <c r="AL124" s="1048"/>
      <c r="AM124" s="1048"/>
      <c r="AN124" s="1048"/>
      <c r="AO124" s="1049"/>
      <c r="AP124" s="1051" t="s">
        <v>130</v>
      </c>
      <c r="AQ124" s="1052"/>
      <c r="AR124" s="1052"/>
      <c r="AS124" s="1052"/>
      <c r="AT124" s="1053"/>
      <c r="AU124" s="1150" t="s">
        <v>468</v>
      </c>
      <c r="AV124" s="1151"/>
      <c r="AW124" s="1151"/>
      <c r="AX124" s="1151"/>
      <c r="AY124" s="1151"/>
      <c r="AZ124" s="1151"/>
      <c r="BA124" s="1151"/>
      <c r="BB124" s="1151"/>
      <c r="BC124" s="1151"/>
      <c r="BD124" s="1151"/>
      <c r="BE124" s="1151"/>
      <c r="BF124" s="1151"/>
      <c r="BG124" s="1151"/>
      <c r="BH124" s="1151"/>
      <c r="BI124" s="1151"/>
      <c r="BJ124" s="1151"/>
      <c r="BK124" s="1151"/>
      <c r="BL124" s="1151"/>
      <c r="BM124" s="1151"/>
      <c r="BN124" s="1151"/>
      <c r="BO124" s="1151"/>
      <c r="BP124" s="1152"/>
      <c r="BQ124" s="1153">
        <v>46.2</v>
      </c>
      <c r="BR124" s="1117"/>
      <c r="BS124" s="1117"/>
      <c r="BT124" s="1117"/>
      <c r="BU124" s="1117"/>
      <c r="BV124" s="1117">
        <v>48.1</v>
      </c>
      <c r="BW124" s="1117"/>
      <c r="BX124" s="1117"/>
      <c r="BY124" s="1117"/>
      <c r="BZ124" s="1117"/>
      <c r="CA124" s="1117">
        <v>42.3</v>
      </c>
      <c r="CB124" s="1117"/>
      <c r="CC124" s="1117"/>
      <c r="CD124" s="1117"/>
      <c r="CE124" s="1117"/>
      <c r="CF124" s="1118"/>
      <c r="CG124" s="1119"/>
      <c r="CH124" s="1119"/>
      <c r="CI124" s="1119"/>
      <c r="CJ124" s="1120"/>
      <c r="CK124" s="1102"/>
      <c r="CL124" s="1102"/>
      <c r="CM124" s="1102"/>
      <c r="CN124" s="1102"/>
      <c r="CO124" s="1103"/>
      <c r="CP124" s="1109" t="s">
        <v>469</v>
      </c>
      <c r="CQ124" s="1110"/>
      <c r="CR124" s="1110"/>
      <c r="CS124" s="1110"/>
      <c r="CT124" s="1110"/>
      <c r="CU124" s="1110"/>
      <c r="CV124" s="1110"/>
      <c r="CW124" s="1110"/>
      <c r="CX124" s="1110"/>
      <c r="CY124" s="1110"/>
      <c r="CZ124" s="1110"/>
      <c r="DA124" s="1110"/>
      <c r="DB124" s="1110"/>
      <c r="DC124" s="1110"/>
      <c r="DD124" s="1110"/>
      <c r="DE124" s="1110"/>
      <c r="DF124" s="1111"/>
      <c r="DG124" s="1094" t="s">
        <v>130</v>
      </c>
      <c r="DH124" s="1073"/>
      <c r="DI124" s="1073"/>
      <c r="DJ124" s="1073"/>
      <c r="DK124" s="1074"/>
      <c r="DL124" s="1072" t="s">
        <v>130</v>
      </c>
      <c r="DM124" s="1073"/>
      <c r="DN124" s="1073"/>
      <c r="DO124" s="1073"/>
      <c r="DP124" s="1074"/>
      <c r="DQ124" s="1072" t="s">
        <v>130</v>
      </c>
      <c r="DR124" s="1073"/>
      <c r="DS124" s="1073"/>
      <c r="DT124" s="1073"/>
      <c r="DU124" s="1074"/>
      <c r="DV124" s="1075" t="s">
        <v>130</v>
      </c>
      <c r="DW124" s="1076"/>
      <c r="DX124" s="1076"/>
      <c r="DY124" s="1076"/>
      <c r="DZ124" s="1077"/>
    </row>
    <row r="125" spans="1:130" s="246" customFormat="1" ht="26.25" customHeight="1" x14ac:dyDescent="0.15">
      <c r="A125" s="1148"/>
      <c r="B125" s="1035"/>
      <c r="C125" s="1005" t="s">
        <v>457</v>
      </c>
      <c r="D125" s="1006"/>
      <c r="E125" s="1006"/>
      <c r="F125" s="1006"/>
      <c r="G125" s="1006"/>
      <c r="H125" s="1006"/>
      <c r="I125" s="1006"/>
      <c r="J125" s="1006"/>
      <c r="K125" s="1006"/>
      <c r="L125" s="1006"/>
      <c r="M125" s="1006"/>
      <c r="N125" s="1006"/>
      <c r="O125" s="1006"/>
      <c r="P125" s="1006"/>
      <c r="Q125" s="1006"/>
      <c r="R125" s="1006"/>
      <c r="S125" s="1006"/>
      <c r="T125" s="1006"/>
      <c r="U125" s="1006"/>
      <c r="V125" s="1006"/>
      <c r="W125" s="1006"/>
      <c r="X125" s="1006"/>
      <c r="Y125" s="1006"/>
      <c r="Z125" s="1007"/>
      <c r="AA125" s="1047" t="s">
        <v>130</v>
      </c>
      <c r="AB125" s="1048"/>
      <c r="AC125" s="1048"/>
      <c r="AD125" s="1048"/>
      <c r="AE125" s="1049"/>
      <c r="AF125" s="1050" t="s">
        <v>130</v>
      </c>
      <c r="AG125" s="1048"/>
      <c r="AH125" s="1048"/>
      <c r="AI125" s="1048"/>
      <c r="AJ125" s="1049"/>
      <c r="AK125" s="1050" t="s">
        <v>130</v>
      </c>
      <c r="AL125" s="1048"/>
      <c r="AM125" s="1048"/>
      <c r="AN125" s="1048"/>
      <c r="AO125" s="1049"/>
      <c r="AP125" s="1051" t="s">
        <v>130</v>
      </c>
      <c r="AQ125" s="1052"/>
      <c r="AR125" s="1052"/>
      <c r="AS125" s="1052"/>
      <c r="AT125" s="1053"/>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2" t="s">
        <v>470</v>
      </c>
      <c r="CL125" s="1097"/>
      <c r="CM125" s="1097"/>
      <c r="CN125" s="1097"/>
      <c r="CO125" s="1098"/>
      <c r="CP125" s="1029" t="s">
        <v>471</v>
      </c>
      <c r="CQ125" s="978"/>
      <c r="CR125" s="978"/>
      <c r="CS125" s="978"/>
      <c r="CT125" s="978"/>
      <c r="CU125" s="978"/>
      <c r="CV125" s="978"/>
      <c r="CW125" s="978"/>
      <c r="CX125" s="978"/>
      <c r="CY125" s="978"/>
      <c r="CZ125" s="978"/>
      <c r="DA125" s="978"/>
      <c r="DB125" s="978"/>
      <c r="DC125" s="978"/>
      <c r="DD125" s="978"/>
      <c r="DE125" s="978"/>
      <c r="DF125" s="979"/>
      <c r="DG125" s="1015" t="s">
        <v>130</v>
      </c>
      <c r="DH125" s="1016"/>
      <c r="DI125" s="1016"/>
      <c r="DJ125" s="1016"/>
      <c r="DK125" s="1016"/>
      <c r="DL125" s="1016" t="s">
        <v>130</v>
      </c>
      <c r="DM125" s="1016"/>
      <c r="DN125" s="1016"/>
      <c r="DO125" s="1016"/>
      <c r="DP125" s="1016"/>
      <c r="DQ125" s="1016" t="s">
        <v>130</v>
      </c>
      <c r="DR125" s="1016"/>
      <c r="DS125" s="1016"/>
      <c r="DT125" s="1016"/>
      <c r="DU125" s="1016"/>
      <c r="DV125" s="1017" t="s">
        <v>130</v>
      </c>
      <c r="DW125" s="1017"/>
      <c r="DX125" s="1017"/>
      <c r="DY125" s="1017"/>
      <c r="DZ125" s="1018"/>
    </row>
    <row r="126" spans="1:130" s="246" customFormat="1" ht="26.25" customHeight="1" thickBot="1" x14ac:dyDescent="0.2">
      <c r="A126" s="1148"/>
      <c r="B126" s="1035"/>
      <c r="C126" s="1005" t="s">
        <v>459</v>
      </c>
      <c r="D126" s="1006"/>
      <c r="E126" s="1006"/>
      <c r="F126" s="1006"/>
      <c r="G126" s="1006"/>
      <c r="H126" s="1006"/>
      <c r="I126" s="1006"/>
      <c r="J126" s="1006"/>
      <c r="K126" s="1006"/>
      <c r="L126" s="1006"/>
      <c r="M126" s="1006"/>
      <c r="N126" s="1006"/>
      <c r="O126" s="1006"/>
      <c r="P126" s="1006"/>
      <c r="Q126" s="1006"/>
      <c r="R126" s="1006"/>
      <c r="S126" s="1006"/>
      <c r="T126" s="1006"/>
      <c r="U126" s="1006"/>
      <c r="V126" s="1006"/>
      <c r="W126" s="1006"/>
      <c r="X126" s="1006"/>
      <c r="Y126" s="1006"/>
      <c r="Z126" s="1007"/>
      <c r="AA126" s="1047" t="s">
        <v>130</v>
      </c>
      <c r="AB126" s="1048"/>
      <c r="AC126" s="1048"/>
      <c r="AD126" s="1048"/>
      <c r="AE126" s="1049"/>
      <c r="AF126" s="1050" t="s">
        <v>130</v>
      </c>
      <c r="AG126" s="1048"/>
      <c r="AH126" s="1048"/>
      <c r="AI126" s="1048"/>
      <c r="AJ126" s="1049"/>
      <c r="AK126" s="1050" t="s">
        <v>130</v>
      </c>
      <c r="AL126" s="1048"/>
      <c r="AM126" s="1048"/>
      <c r="AN126" s="1048"/>
      <c r="AO126" s="1049"/>
      <c r="AP126" s="1051" t="s">
        <v>130</v>
      </c>
      <c r="AQ126" s="1052"/>
      <c r="AR126" s="1052"/>
      <c r="AS126" s="1052"/>
      <c r="AT126" s="1053"/>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3"/>
      <c r="CL126" s="1100"/>
      <c r="CM126" s="1100"/>
      <c r="CN126" s="1100"/>
      <c r="CO126" s="1101"/>
      <c r="CP126" s="1038" t="s">
        <v>472</v>
      </c>
      <c r="CQ126" s="1039"/>
      <c r="CR126" s="1039"/>
      <c r="CS126" s="1039"/>
      <c r="CT126" s="1039"/>
      <c r="CU126" s="1039"/>
      <c r="CV126" s="1039"/>
      <c r="CW126" s="1039"/>
      <c r="CX126" s="1039"/>
      <c r="CY126" s="1039"/>
      <c r="CZ126" s="1039"/>
      <c r="DA126" s="1039"/>
      <c r="DB126" s="1039"/>
      <c r="DC126" s="1039"/>
      <c r="DD126" s="1039"/>
      <c r="DE126" s="1039"/>
      <c r="DF126" s="1040"/>
      <c r="DG126" s="1008" t="s">
        <v>130</v>
      </c>
      <c r="DH126" s="1009"/>
      <c r="DI126" s="1009"/>
      <c r="DJ126" s="1009"/>
      <c r="DK126" s="1009"/>
      <c r="DL126" s="1009" t="s">
        <v>130</v>
      </c>
      <c r="DM126" s="1009"/>
      <c r="DN126" s="1009"/>
      <c r="DO126" s="1009"/>
      <c r="DP126" s="1009"/>
      <c r="DQ126" s="1009" t="s">
        <v>130</v>
      </c>
      <c r="DR126" s="1009"/>
      <c r="DS126" s="1009"/>
      <c r="DT126" s="1009"/>
      <c r="DU126" s="1009"/>
      <c r="DV126" s="1010" t="s">
        <v>130</v>
      </c>
      <c r="DW126" s="1010"/>
      <c r="DX126" s="1010"/>
      <c r="DY126" s="1010"/>
      <c r="DZ126" s="1011"/>
    </row>
    <row r="127" spans="1:130" s="246" customFormat="1" ht="26.25" customHeight="1" x14ac:dyDescent="0.15">
      <c r="A127" s="1149"/>
      <c r="B127" s="1037"/>
      <c r="C127" s="1091" t="s">
        <v>473</v>
      </c>
      <c r="D127" s="1092"/>
      <c r="E127" s="1092"/>
      <c r="F127" s="1092"/>
      <c r="G127" s="1092"/>
      <c r="H127" s="1092"/>
      <c r="I127" s="1092"/>
      <c r="J127" s="1092"/>
      <c r="K127" s="1092"/>
      <c r="L127" s="1092"/>
      <c r="M127" s="1092"/>
      <c r="N127" s="1092"/>
      <c r="O127" s="1092"/>
      <c r="P127" s="1092"/>
      <c r="Q127" s="1092"/>
      <c r="R127" s="1092"/>
      <c r="S127" s="1092"/>
      <c r="T127" s="1092"/>
      <c r="U127" s="1092"/>
      <c r="V127" s="1092"/>
      <c r="W127" s="1092"/>
      <c r="X127" s="1092"/>
      <c r="Y127" s="1092"/>
      <c r="Z127" s="1093"/>
      <c r="AA127" s="1047">
        <v>361</v>
      </c>
      <c r="AB127" s="1048"/>
      <c r="AC127" s="1048"/>
      <c r="AD127" s="1048"/>
      <c r="AE127" s="1049"/>
      <c r="AF127" s="1050">
        <v>312</v>
      </c>
      <c r="AG127" s="1048"/>
      <c r="AH127" s="1048"/>
      <c r="AI127" s="1048"/>
      <c r="AJ127" s="1049"/>
      <c r="AK127" s="1050">
        <v>247</v>
      </c>
      <c r="AL127" s="1048"/>
      <c r="AM127" s="1048"/>
      <c r="AN127" s="1048"/>
      <c r="AO127" s="1049"/>
      <c r="AP127" s="1051">
        <v>0</v>
      </c>
      <c r="AQ127" s="1052"/>
      <c r="AR127" s="1052"/>
      <c r="AS127" s="1052"/>
      <c r="AT127" s="1053"/>
      <c r="AU127" s="282"/>
      <c r="AV127" s="282"/>
      <c r="AW127" s="282"/>
      <c r="AX127" s="1121" t="s">
        <v>474</v>
      </c>
      <c r="AY127" s="1122"/>
      <c r="AZ127" s="1122"/>
      <c r="BA127" s="1122"/>
      <c r="BB127" s="1122"/>
      <c r="BC127" s="1122"/>
      <c r="BD127" s="1122"/>
      <c r="BE127" s="1123"/>
      <c r="BF127" s="1124" t="s">
        <v>475</v>
      </c>
      <c r="BG127" s="1122"/>
      <c r="BH127" s="1122"/>
      <c r="BI127" s="1122"/>
      <c r="BJ127" s="1122"/>
      <c r="BK127" s="1122"/>
      <c r="BL127" s="1123"/>
      <c r="BM127" s="1124" t="s">
        <v>476</v>
      </c>
      <c r="BN127" s="1122"/>
      <c r="BO127" s="1122"/>
      <c r="BP127" s="1122"/>
      <c r="BQ127" s="1122"/>
      <c r="BR127" s="1122"/>
      <c r="BS127" s="1123"/>
      <c r="BT127" s="1124" t="s">
        <v>477</v>
      </c>
      <c r="BU127" s="1122"/>
      <c r="BV127" s="1122"/>
      <c r="BW127" s="1122"/>
      <c r="BX127" s="1122"/>
      <c r="BY127" s="1122"/>
      <c r="BZ127" s="1146"/>
      <c r="CA127" s="282"/>
      <c r="CB127" s="282"/>
      <c r="CC127" s="282"/>
      <c r="CD127" s="283"/>
      <c r="CE127" s="283"/>
      <c r="CF127" s="283"/>
      <c r="CG127" s="280"/>
      <c r="CH127" s="280"/>
      <c r="CI127" s="280"/>
      <c r="CJ127" s="281"/>
      <c r="CK127" s="1113"/>
      <c r="CL127" s="1100"/>
      <c r="CM127" s="1100"/>
      <c r="CN127" s="1100"/>
      <c r="CO127" s="1101"/>
      <c r="CP127" s="1038" t="s">
        <v>478</v>
      </c>
      <c r="CQ127" s="1039"/>
      <c r="CR127" s="1039"/>
      <c r="CS127" s="1039"/>
      <c r="CT127" s="1039"/>
      <c r="CU127" s="1039"/>
      <c r="CV127" s="1039"/>
      <c r="CW127" s="1039"/>
      <c r="CX127" s="1039"/>
      <c r="CY127" s="1039"/>
      <c r="CZ127" s="1039"/>
      <c r="DA127" s="1039"/>
      <c r="DB127" s="1039"/>
      <c r="DC127" s="1039"/>
      <c r="DD127" s="1039"/>
      <c r="DE127" s="1039"/>
      <c r="DF127" s="1040"/>
      <c r="DG127" s="1008" t="s">
        <v>130</v>
      </c>
      <c r="DH127" s="1009"/>
      <c r="DI127" s="1009"/>
      <c r="DJ127" s="1009"/>
      <c r="DK127" s="1009"/>
      <c r="DL127" s="1009" t="s">
        <v>130</v>
      </c>
      <c r="DM127" s="1009"/>
      <c r="DN127" s="1009"/>
      <c r="DO127" s="1009"/>
      <c r="DP127" s="1009"/>
      <c r="DQ127" s="1009" t="s">
        <v>130</v>
      </c>
      <c r="DR127" s="1009"/>
      <c r="DS127" s="1009"/>
      <c r="DT127" s="1009"/>
      <c r="DU127" s="1009"/>
      <c r="DV127" s="1010" t="s">
        <v>130</v>
      </c>
      <c r="DW127" s="1010"/>
      <c r="DX127" s="1010"/>
      <c r="DY127" s="1010"/>
      <c r="DZ127" s="1011"/>
    </row>
    <row r="128" spans="1:130" s="246" customFormat="1" ht="26.25" customHeight="1" thickBot="1" x14ac:dyDescent="0.2">
      <c r="A128" s="1132" t="s">
        <v>479</v>
      </c>
      <c r="B128" s="1133"/>
      <c r="C128" s="1133"/>
      <c r="D128" s="1133"/>
      <c r="E128" s="1133"/>
      <c r="F128" s="1133"/>
      <c r="G128" s="1133"/>
      <c r="H128" s="1133"/>
      <c r="I128" s="1133"/>
      <c r="J128" s="1133"/>
      <c r="K128" s="1133"/>
      <c r="L128" s="1133"/>
      <c r="M128" s="1133"/>
      <c r="N128" s="1133"/>
      <c r="O128" s="1133"/>
      <c r="P128" s="1133"/>
      <c r="Q128" s="1133"/>
      <c r="R128" s="1133"/>
      <c r="S128" s="1133"/>
      <c r="T128" s="1133"/>
      <c r="U128" s="1133"/>
      <c r="V128" s="1133"/>
      <c r="W128" s="1134" t="s">
        <v>480</v>
      </c>
      <c r="X128" s="1134"/>
      <c r="Y128" s="1134"/>
      <c r="Z128" s="1135"/>
      <c r="AA128" s="1136">
        <v>26447</v>
      </c>
      <c r="AB128" s="1137"/>
      <c r="AC128" s="1137"/>
      <c r="AD128" s="1137"/>
      <c r="AE128" s="1138"/>
      <c r="AF128" s="1139">
        <v>22707</v>
      </c>
      <c r="AG128" s="1137"/>
      <c r="AH128" s="1137"/>
      <c r="AI128" s="1137"/>
      <c r="AJ128" s="1138"/>
      <c r="AK128" s="1139">
        <v>20908</v>
      </c>
      <c r="AL128" s="1137"/>
      <c r="AM128" s="1137"/>
      <c r="AN128" s="1137"/>
      <c r="AO128" s="1138"/>
      <c r="AP128" s="1140"/>
      <c r="AQ128" s="1141"/>
      <c r="AR128" s="1141"/>
      <c r="AS128" s="1141"/>
      <c r="AT128" s="1142"/>
      <c r="AU128" s="282"/>
      <c r="AV128" s="282"/>
      <c r="AW128" s="282"/>
      <c r="AX128" s="977" t="s">
        <v>481</v>
      </c>
      <c r="AY128" s="978"/>
      <c r="AZ128" s="978"/>
      <c r="BA128" s="978"/>
      <c r="BB128" s="978"/>
      <c r="BC128" s="978"/>
      <c r="BD128" s="978"/>
      <c r="BE128" s="979"/>
      <c r="BF128" s="1143" t="s">
        <v>130</v>
      </c>
      <c r="BG128" s="1144"/>
      <c r="BH128" s="1144"/>
      <c r="BI128" s="1144"/>
      <c r="BJ128" s="1144"/>
      <c r="BK128" s="1144"/>
      <c r="BL128" s="1145"/>
      <c r="BM128" s="1143">
        <v>12.66</v>
      </c>
      <c r="BN128" s="1144"/>
      <c r="BO128" s="1144"/>
      <c r="BP128" s="1144"/>
      <c r="BQ128" s="1144"/>
      <c r="BR128" s="1144"/>
      <c r="BS128" s="1145"/>
      <c r="BT128" s="1143">
        <v>20</v>
      </c>
      <c r="BU128" s="1144"/>
      <c r="BV128" s="1144"/>
      <c r="BW128" s="1144"/>
      <c r="BX128" s="1144"/>
      <c r="BY128" s="1144"/>
      <c r="BZ128" s="1168"/>
      <c r="CA128" s="283"/>
      <c r="CB128" s="283"/>
      <c r="CC128" s="283"/>
      <c r="CD128" s="283"/>
      <c r="CE128" s="283"/>
      <c r="CF128" s="283"/>
      <c r="CG128" s="280"/>
      <c r="CH128" s="280"/>
      <c r="CI128" s="280"/>
      <c r="CJ128" s="281"/>
      <c r="CK128" s="1114"/>
      <c r="CL128" s="1115"/>
      <c r="CM128" s="1115"/>
      <c r="CN128" s="1115"/>
      <c r="CO128" s="1116"/>
      <c r="CP128" s="1125" t="s">
        <v>482</v>
      </c>
      <c r="CQ128" s="1126"/>
      <c r="CR128" s="1126"/>
      <c r="CS128" s="1126"/>
      <c r="CT128" s="1126"/>
      <c r="CU128" s="1126"/>
      <c r="CV128" s="1126"/>
      <c r="CW128" s="1126"/>
      <c r="CX128" s="1126"/>
      <c r="CY128" s="1126"/>
      <c r="CZ128" s="1126"/>
      <c r="DA128" s="1126"/>
      <c r="DB128" s="1126"/>
      <c r="DC128" s="1126"/>
      <c r="DD128" s="1126"/>
      <c r="DE128" s="1126"/>
      <c r="DF128" s="1127"/>
      <c r="DG128" s="1128" t="s">
        <v>130</v>
      </c>
      <c r="DH128" s="1129"/>
      <c r="DI128" s="1129"/>
      <c r="DJ128" s="1129"/>
      <c r="DK128" s="1129"/>
      <c r="DL128" s="1129" t="s">
        <v>130</v>
      </c>
      <c r="DM128" s="1129"/>
      <c r="DN128" s="1129"/>
      <c r="DO128" s="1129"/>
      <c r="DP128" s="1129"/>
      <c r="DQ128" s="1129" t="s">
        <v>130</v>
      </c>
      <c r="DR128" s="1129"/>
      <c r="DS128" s="1129"/>
      <c r="DT128" s="1129"/>
      <c r="DU128" s="1129"/>
      <c r="DV128" s="1130" t="s">
        <v>130</v>
      </c>
      <c r="DW128" s="1130"/>
      <c r="DX128" s="1130"/>
      <c r="DY128" s="1130"/>
      <c r="DZ128" s="1131"/>
    </row>
    <row r="129" spans="1:131" s="246" customFormat="1" ht="26.25" customHeight="1" x14ac:dyDescent="0.15">
      <c r="A129" s="1019" t="s">
        <v>106</v>
      </c>
      <c r="B129" s="1020"/>
      <c r="C129" s="1020"/>
      <c r="D129" s="1020"/>
      <c r="E129" s="1020"/>
      <c r="F129" s="1020"/>
      <c r="G129" s="1020"/>
      <c r="H129" s="1020"/>
      <c r="I129" s="1020"/>
      <c r="J129" s="1020"/>
      <c r="K129" s="1020"/>
      <c r="L129" s="1020"/>
      <c r="M129" s="1020"/>
      <c r="N129" s="1020"/>
      <c r="O129" s="1020"/>
      <c r="P129" s="1020"/>
      <c r="Q129" s="1020"/>
      <c r="R129" s="1020"/>
      <c r="S129" s="1020"/>
      <c r="T129" s="1020"/>
      <c r="U129" s="1020"/>
      <c r="V129" s="1020"/>
      <c r="W129" s="1162" t="s">
        <v>483</v>
      </c>
      <c r="X129" s="1163"/>
      <c r="Y129" s="1163"/>
      <c r="Z129" s="1164"/>
      <c r="AA129" s="1047">
        <v>16961892</v>
      </c>
      <c r="AB129" s="1048"/>
      <c r="AC129" s="1048"/>
      <c r="AD129" s="1048"/>
      <c r="AE129" s="1049"/>
      <c r="AF129" s="1050">
        <v>16742141</v>
      </c>
      <c r="AG129" s="1048"/>
      <c r="AH129" s="1048"/>
      <c r="AI129" s="1048"/>
      <c r="AJ129" s="1049"/>
      <c r="AK129" s="1050">
        <v>16718564</v>
      </c>
      <c r="AL129" s="1048"/>
      <c r="AM129" s="1048"/>
      <c r="AN129" s="1048"/>
      <c r="AO129" s="1049"/>
      <c r="AP129" s="1165"/>
      <c r="AQ129" s="1166"/>
      <c r="AR129" s="1166"/>
      <c r="AS129" s="1166"/>
      <c r="AT129" s="1167"/>
      <c r="AU129" s="284"/>
      <c r="AV129" s="284"/>
      <c r="AW129" s="284"/>
      <c r="AX129" s="1156" t="s">
        <v>484</v>
      </c>
      <c r="AY129" s="1039"/>
      <c r="AZ129" s="1039"/>
      <c r="BA129" s="1039"/>
      <c r="BB129" s="1039"/>
      <c r="BC129" s="1039"/>
      <c r="BD129" s="1039"/>
      <c r="BE129" s="1040"/>
      <c r="BF129" s="1157" t="s">
        <v>130</v>
      </c>
      <c r="BG129" s="1158"/>
      <c r="BH129" s="1158"/>
      <c r="BI129" s="1158"/>
      <c r="BJ129" s="1158"/>
      <c r="BK129" s="1158"/>
      <c r="BL129" s="1159"/>
      <c r="BM129" s="1157">
        <v>17.66</v>
      </c>
      <c r="BN129" s="1158"/>
      <c r="BO129" s="1158"/>
      <c r="BP129" s="1158"/>
      <c r="BQ129" s="1158"/>
      <c r="BR129" s="1158"/>
      <c r="BS129" s="1159"/>
      <c r="BT129" s="1157">
        <v>30</v>
      </c>
      <c r="BU129" s="1160"/>
      <c r="BV129" s="1160"/>
      <c r="BW129" s="1160"/>
      <c r="BX129" s="1160"/>
      <c r="BY129" s="1160"/>
      <c r="BZ129" s="116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19" t="s">
        <v>485</v>
      </c>
      <c r="B130" s="1020"/>
      <c r="C130" s="1020"/>
      <c r="D130" s="1020"/>
      <c r="E130" s="1020"/>
      <c r="F130" s="1020"/>
      <c r="G130" s="1020"/>
      <c r="H130" s="1020"/>
      <c r="I130" s="1020"/>
      <c r="J130" s="1020"/>
      <c r="K130" s="1020"/>
      <c r="L130" s="1020"/>
      <c r="M130" s="1020"/>
      <c r="N130" s="1020"/>
      <c r="O130" s="1020"/>
      <c r="P130" s="1020"/>
      <c r="Q130" s="1020"/>
      <c r="R130" s="1020"/>
      <c r="S130" s="1020"/>
      <c r="T130" s="1020"/>
      <c r="U130" s="1020"/>
      <c r="V130" s="1020"/>
      <c r="W130" s="1162" t="s">
        <v>486</v>
      </c>
      <c r="X130" s="1163"/>
      <c r="Y130" s="1163"/>
      <c r="Z130" s="1164"/>
      <c r="AA130" s="1047">
        <v>3737481</v>
      </c>
      <c r="AB130" s="1048"/>
      <c r="AC130" s="1048"/>
      <c r="AD130" s="1048"/>
      <c r="AE130" s="1049"/>
      <c r="AF130" s="1050">
        <v>3791933</v>
      </c>
      <c r="AG130" s="1048"/>
      <c r="AH130" s="1048"/>
      <c r="AI130" s="1048"/>
      <c r="AJ130" s="1049"/>
      <c r="AK130" s="1050">
        <v>3890057</v>
      </c>
      <c r="AL130" s="1048"/>
      <c r="AM130" s="1048"/>
      <c r="AN130" s="1048"/>
      <c r="AO130" s="1049"/>
      <c r="AP130" s="1165"/>
      <c r="AQ130" s="1166"/>
      <c r="AR130" s="1166"/>
      <c r="AS130" s="1166"/>
      <c r="AT130" s="1167"/>
      <c r="AU130" s="284"/>
      <c r="AV130" s="284"/>
      <c r="AW130" s="284"/>
      <c r="AX130" s="1156" t="s">
        <v>487</v>
      </c>
      <c r="AY130" s="1039"/>
      <c r="AZ130" s="1039"/>
      <c r="BA130" s="1039"/>
      <c r="BB130" s="1039"/>
      <c r="BC130" s="1039"/>
      <c r="BD130" s="1039"/>
      <c r="BE130" s="1040"/>
      <c r="BF130" s="1193">
        <v>11</v>
      </c>
      <c r="BG130" s="1194"/>
      <c r="BH130" s="1194"/>
      <c r="BI130" s="1194"/>
      <c r="BJ130" s="1194"/>
      <c r="BK130" s="1194"/>
      <c r="BL130" s="1195"/>
      <c r="BM130" s="1193">
        <v>25</v>
      </c>
      <c r="BN130" s="1194"/>
      <c r="BO130" s="1194"/>
      <c r="BP130" s="1194"/>
      <c r="BQ130" s="1194"/>
      <c r="BR130" s="1194"/>
      <c r="BS130" s="1195"/>
      <c r="BT130" s="1193">
        <v>35</v>
      </c>
      <c r="BU130" s="1196"/>
      <c r="BV130" s="1196"/>
      <c r="BW130" s="1196"/>
      <c r="BX130" s="1196"/>
      <c r="BY130" s="1196"/>
      <c r="BZ130" s="1197"/>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8"/>
      <c r="B131" s="1199"/>
      <c r="C131" s="1199"/>
      <c r="D131" s="1199"/>
      <c r="E131" s="1199"/>
      <c r="F131" s="1199"/>
      <c r="G131" s="1199"/>
      <c r="H131" s="1199"/>
      <c r="I131" s="1199"/>
      <c r="J131" s="1199"/>
      <c r="K131" s="1199"/>
      <c r="L131" s="1199"/>
      <c r="M131" s="1199"/>
      <c r="N131" s="1199"/>
      <c r="O131" s="1199"/>
      <c r="P131" s="1199"/>
      <c r="Q131" s="1199"/>
      <c r="R131" s="1199"/>
      <c r="S131" s="1199"/>
      <c r="T131" s="1199"/>
      <c r="U131" s="1199"/>
      <c r="V131" s="1199"/>
      <c r="W131" s="1200" t="s">
        <v>488</v>
      </c>
      <c r="X131" s="1201"/>
      <c r="Y131" s="1201"/>
      <c r="Z131" s="1202"/>
      <c r="AA131" s="1094">
        <v>13224411</v>
      </c>
      <c r="AB131" s="1073"/>
      <c r="AC131" s="1073"/>
      <c r="AD131" s="1073"/>
      <c r="AE131" s="1074"/>
      <c r="AF131" s="1072">
        <v>12950208</v>
      </c>
      <c r="AG131" s="1073"/>
      <c r="AH131" s="1073"/>
      <c r="AI131" s="1073"/>
      <c r="AJ131" s="1074"/>
      <c r="AK131" s="1072">
        <v>12828507</v>
      </c>
      <c r="AL131" s="1073"/>
      <c r="AM131" s="1073"/>
      <c r="AN131" s="1073"/>
      <c r="AO131" s="1074"/>
      <c r="AP131" s="1203"/>
      <c r="AQ131" s="1204"/>
      <c r="AR131" s="1204"/>
      <c r="AS131" s="1204"/>
      <c r="AT131" s="1205"/>
      <c r="AU131" s="284"/>
      <c r="AV131" s="284"/>
      <c r="AW131" s="284"/>
      <c r="AX131" s="1175" t="s">
        <v>489</v>
      </c>
      <c r="AY131" s="1126"/>
      <c r="AZ131" s="1126"/>
      <c r="BA131" s="1126"/>
      <c r="BB131" s="1126"/>
      <c r="BC131" s="1126"/>
      <c r="BD131" s="1126"/>
      <c r="BE131" s="1127"/>
      <c r="BF131" s="1176">
        <v>42.3</v>
      </c>
      <c r="BG131" s="1177"/>
      <c r="BH131" s="1177"/>
      <c r="BI131" s="1177"/>
      <c r="BJ131" s="1177"/>
      <c r="BK131" s="1177"/>
      <c r="BL131" s="1178"/>
      <c r="BM131" s="1176">
        <v>350</v>
      </c>
      <c r="BN131" s="1177"/>
      <c r="BO131" s="1177"/>
      <c r="BP131" s="1177"/>
      <c r="BQ131" s="1177"/>
      <c r="BR131" s="1177"/>
      <c r="BS131" s="1178"/>
      <c r="BT131" s="1179"/>
      <c r="BU131" s="1180"/>
      <c r="BV131" s="1180"/>
      <c r="BW131" s="1180"/>
      <c r="BX131" s="1180"/>
      <c r="BY131" s="1180"/>
      <c r="BZ131" s="1181"/>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2" t="s">
        <v>490</v>
      </c>
      <c r="B132" s="1183"/>
      <c r="C132" s="1183"/>
      <c r="D132" s="1183"/>
      <c r="E132" s="1183"/>
      <c r="F132" s="1183"/>
      <c r="G132" s="1183"/>
      <c r="H132" s="1183"/>
      <c r="I132" s="1183"/>
      <c r="J132" s="1183"/>
      <c r="K132" s="1183"/>
      <c r="L132" s="1183"/>
      <c r="M132" s="1183"/>
      <c r="N132" s="1183"/>
      <c r="O132" s="1183"/>
      <c r="P132" s="1183"/>
      <c r="Q132" s="1183"/>
      <c r="R132" s="1183"/>
      <c r="S132" s="1183"/>
      <c r="T132" s="1183"/>
      <c r="U132" s="1183"/>
      <c r="V132" s="1186" t="s">
        <v>491</v>
      </c>
      <c r="W132" s="1186"/>
      <c r="X132" s="1186"/>
      <c r="Y132" s="1186"/>
      <c r="Z132" s="1187"/>
      <c r="AA132" s="1188">
        <v>10.673496159999999</v>
      </c>
      <c r="AB132" s="1189"/>
      <c r="AC132" s="1189"/>
      <c r="AD132" s="1189"/>
      <c r="AE132" s="1190"/>
      <c r="AF132" s="1191">
        <v>11.124145650000001</v>
      </c>
      <c r="AG132" s="1189"/>
      <c r="AH132" s="1189"/>
      <c r="AI132" s="1189"/>
      <c r="AJ132" s="1190"/>
      <c r="AK132" s="1191">
        <v>11.276074449999999</v>
      </c>
      <c r="AL132" s="1189"/>
      <c r="AM132" s="1189"/>
      <c r="AN132" s="1189"/>
      <c r="AO132" s="1190"/>
      <c r="AP132" s="1088"/>
      <c r="AQ132" s="1089"/>
      <c r="AR132" s="1089"/>
      <c r="AS132" s="1089"/>
      <c r="AT132" s="1192"/>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4"/>
      <c r="B133" s="1185"/>
      <c r="C133" s="1185"/>
      <c r="D133" s="1185"/>
      <c r="E133" s="1185"/>
      <c r="F133" s="1185"/>
      <c r="G133" s="1185"/>
      <c r="H133" s="1185"/>
      <c r="I133" s="1185"/>
      <c r="J133" s="1185"/>
      <c r="K133" s="1185"/>
      <c r="L133" s="1185"/>
      <c r="M133" s="1185"/>
      <c r="N133" s="1185"/>
      <c r="O133" s="1185"/>
      <c r="P133" s="1185"/>
      <c r="Q133" s="1185"/>
      <c r="R133" s="1185"/>
      <c r="S133" s="1185"/>
      <c r="T133" s="1185"/>
      <c r="U133" s="1185"/>
      <c r="V133" s="1169" t="s">
        <v>492</v>
      </c>
      <c r="W133" s="1169"/>
      <c r="X133" s="1169"/>
      <c r="Y133" s="1169"/>
      <c r="Z133" s="1170"/>
      <c r="AA133" s="1171">
        <v>10</v>
      </c>
      <c r="AB133" s="1172"/>
      <c r="AC133" s="1172"/>
      <c r="AD133" s="1172"/>
      <c r="AE133" s="1173"/>
      <c r="AF133" s="1171">
        <v>10.6</v>
      </c>
      <c r="AG133" s="1172"/>
      <c r="AH133" s="1172"/>
      <c r="AI133" s="1172"/>
      <c r="AJ133" s="1173"/>
      <c r="AK133" s="1171">
        <v>11</v>
      </c>
      <c r="AL133" s="1172"/>
      <c r="AM133" s="1172"/>
      <c r="AN133" s="1172"/>
      <c r="AO133" s="1173"/>
      <c r="AP133" s="1118"/>
      <c r="AQ133" s="1119"/>
      <c r="AR133" s="1119"/>
      <c r="AS133" s="1119"/>
      <c r="AT133" s="117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QzKM2Yu1fOyDnr/KXqQaaXk89wCMqBcR3Sw+GnVQUFT9gaXs5TBT8J2DBh1fXET/ldtLCcV/XCxbKl/R1L0jGg==" saltValue="1azizXYTpP74eHqIhGZS6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493</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EN23hJoJvUZnS24wyP61smIh1JXwwLebQ6IQRKcNbfTyOuthA04cbvASIbd78ZTgx71p9IARtDP2ZypbWjljtQ==" saltValue="zjNchNb/Zm/YFOwA3IDQp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t65J00rpsWpIWRpbSvdZUAhiOvjZNvC34/IbZwHgNTGGwtbsg0r6rIsw5dLy01LkA806ZAqoljfxHs8zjWwRLQ==" saltValue="Ll3YCkAVWoUWOQqJDT8Du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494</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495</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09" t="s">
        <v>496</v>
      </c>
      <c r="AP7" s="303"/>
      <c r="AQ7" s="304" t="s">
        <v>497</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0"/>
      <c r="AP8" s="309" t="s">
        <v>498</v>
      </c>
      <c r="AQ8" s="310" t="s">
        <v>499</v>
      </c>
      <c r="AR8" s="311" t="s">
        <v>500</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1" t="s">
        <v>501</v>
      </c>
      <c r="AL9" s="1212"/>
      <c r="AM9" s="1212"/>
      <c r="AN9" s="1213"/>
      <c r="AO9" s="312">
        <v>4155288</v>
      </c>
      <c r="AP9" s="312">
        <v>82738</v>
      </c>
      <c r="AQ9" s="313">
        <v>72852</v>
      </c>
      <c r="AR9" s="314">
        <v>13.6</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1" t="s">
        <v>502</v>
      </c>
      <c r="AL10" s="1212"/>
      <c r="AM10" s="1212"/>
      <c r="AN10" s="1213"/>
      <c r="AO10" s="315">
        <v>604161</v>
      </c>
      <c r="AP10" s="315">
        <v>12030</v>
      </c>
      <c r="AQ10" s="316">
        <v>5779</v>
      </c>
      <c r="AR10" s="317">
        <v>108.2</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1" t="s">
        <v>503</v>
      </c>
      <c r="AL11" s="1212"/>
      <c r="AM11" s="1212"/>
      <c r="AN11" s="1213"/>
      <c r="AO11" s="315">
        <v>941901</v>
      </c>
      <c r="AP11" s="315">
        <v>18755</v>
      </c>
      <c r="AQ11" s="316">
        <v>5205</v>
      </c>
      <c r="AR11" s="317">
        <v>260.3</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1" t="s">
        <v>504</v>
      </c>
      <c r="AL12" s="1212"/>
      <c r="AM12" s="1212"/>
      <c r="AN12" s="1213"/>
      <c r="AO12" s="315">
        <v>252986</v>
      </c>
      <c r="AP12" s="315">
        <v>5037</v>
      </c>
      <c r="AQ12" s="316">
        <v>1186</v>
      </c>
      <c r="AR12" s="317">
        <v>324.7</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1" t="s">
        <v>505</v>
      </c>
      <c r="AL13" s="1212"/>
      <c r="AM13" s="1212"/>
      <c r="AN13" s="1213"/>
      <c r="AO13" s="315" t="s">
        <v>506</v>
      </c>
      <c r="AP13" s="315" t="s">
        <v>506</v>
      </c>
      <c r="AQ13" s="316">
        <v>2</v>
      </c>
      <c r="AR13" s="317" t="s">
        <v>506</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1" t="s">
        <v>507</v>
      </c>
      <c r="AL14" s="1212"/>
      <c r="AM14" s="1212"/>
      <c r="AN14" s="1213"/>
      <c r="AO14" s="315">
        <v>133633</v>
      </c>
      <c r="AP14" s="315">
        <v>2661</v>
      </c>
      <c r="AQ14" s="316">
        <v>3005</v>
      </c>
      <c r="AR14" s="317">
        <v>-11.4</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1" t="s">
        <v>508</v>
      </c>
      <c r="AL15" s="1212"/>
      <c r="AM15" s="1212"/>
      <c r="AN15" s="1213"/>
      <c r="AO15" s="315">
        <v>87788</v>
      </c>
      <c r="AP15" s="315">
        <v>1748</v>
      </c>
      <c r="AQ15" s="316">
        <v>1720</v>
      </c>
      <c r="AR15" s="317">
        <v>1.6</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4" t="s">
        <v>509</v>
      </c>
      <c r="AL16" s="1215"/>
      <c r="AM16" s="1215"/>
      <c r="AN16" s="1216"/>
      <c r="AO16" s="315">
        <v>-449685</v>
      </c>
      <c r="AP16" s="315">
        <v>-8954</v>
      </c>
      <c r="AQ16" s="316">
        <v>-6900</v>
      </c>
      <c r="AR16" s="317">
        <v>29.8</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4" t="s">
        <v>189</v>
      </c>
      <c r="AL17" s="1215"/>
      <c r="AM17" s="1215"/>
      <c r="AN17" s="1216"/>
      <c r="AO17" s="315">
        <v>5726072</v>
      </c>
      <c r="AP17" s="315">
        <v>114015</v>
      </c>
      <c r="AQ17" s="316">
        <v>82850</v>
      </c>
      <c r="AR17" s="317">
        <v>37.6</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510</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511</v>
      </c>
      <c r="AP20" s="323" t="s">
        <v>512</v>
      </c>
      <c r="AQ20" s="324" t="s">
        <v>513</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6" t="s">
        <v>514</v>
      </c>
      <c r="AL21" s="1207"/>
      <c r="AM21" s="1207"/>
      <c r="AN21" s="1208"/>
      <c r="AO21" s="327">
        <v>10.15</v>
      </c>
      <c r="AP21" s="328">
        <v>8.1999999999999993</v>
      </c>
      <c r="AQ21" s="329">
        <v>1.95</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6" t="s">
        <v>515</v>
      </c>
      <c r="AL22" s="1207"/>
      <c r="AM22" s="1207"/>
      <c r="AN22" s="1208"/>
      <c r="AO22" s="332">
        <v>97.4</v>
      </c>
      <c r="AP22" s="333">
        <v>97.9</v>
      </c>
      <c r="AQ22" s="334">
        <v>-0.5</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516</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517</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518</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09" t="s">
        <v>496</v>
      </c>
      <c r="AP30" s="303"/>
      <c r="AQ30" s="304" t="s">
        <v>497</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0"/>
      <c r="AP31" s="309" t="s">
        <v>498</v>
      </c>
      <c r="AQ31" s="310" t="s">
        <v>499</v>
      </c>
      <c r="AR31" s="311" t="s">
        <v>500</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2" t="s">
        <v>519</v>
      </c>
      <c r="AL32" s="1223"/>
      <c r="AM32" s="1223"/>
      <c r="AN32" s="1224"/>
      <c r="AO32" s="342">
        <v>4699445</v>
      </c>
      <c r="AP32" s="342">
        <v>93573</v>
      </c>
      <c r="AQ32" s="343">
        <v>53769</v>
      </c>
      <c r="AR32" s="344">
        <v>74</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2" t="s">
        <v>520</v>
      </c>
      <c r="AL33" s="1223"/>
      <c r="AM33" s="1223"/>
      <c r="AN33" s="1224"/>
      <c r="AO33" s="342" t="s">
        <v>506</v>
      </c>
      <c r="AP33" s="342" t="s">
        <v>506</v>
      </c>
      <c r="AQ33" s="343" t="s">
        <v>506</v>
      </c>
      <c r="AR33" s="344" t="s">
        <v>506</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2" t="s">
        <v>521</v>
      </c>
      <c r="AL34" s="1223"/>
      <c r="AM34" s="1223"/>
      <c r="AN34" s="1224"/>
      <c r="AO34" s="342" t="s">
        <v>506</v>
      </c>
      <c r="AP34" s="342" t="s">
        <v>506</v>
      </c>
      <c r="AQ34" s="343">
        <v>30</v>
      </c>
      <c r="AR34" s="344" t="s">
        <v>506</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2" t="s">
        <v>522</v>
      </c>
      <c r="AL35" s="1223"/>
      <c r="AM35" s="1223"/>
      <c r="AN35" s="1224"/>
      <c r="AO35" s="342">
        <v>397438</v>
      </c>
      <c r="AP35" s="342">
        <v>7914</v>
      </c>
      <c r="AQ35" s="343">
        <v>13935</v>
      </c>
      <c r="AR35" s="344">
        <v>-43.2</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2" t="s">
        <v>523</v>
      </c>
      <c r="AL36" s="1223"/>
      <c r="AM36" s="1223"/>
      <c r="AN36" s="1224"/>
      <c r="AO36" s="342">
        <v>260387</v>
      </c>
      <c r="AP36" s="342">
        <v>5185</v>
      </c>
      <c r="AQ36" s="343">
        <v>1254</v>
      </c>
      <c r="AR36" s="344">
        <v>313.5</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2" t="s">
        <v>524</v>
      </c>
      <c r="AL37" s="1223"/>
      <c r="AM37" s="1223"/>
      <c r="AN37" s="1224"/>
      <c r="AO37" s="342">
        <v>247</v>
      </c>
      <c r="AP37" s="342">
        <v>5</v>
      </c>
      <c r="AQ37" s="343">
        <v>601</v>
      </c>
      <c r="AR37" s="344">
        <v>-99.2</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5" t="s">
        <v>525</v>
      </c>
      <c r="AL38" s="1226"/>
      <c r="AM38" s="1226"/>
      <c r="AN38" s="1227"/>
      <c r="AO38" s="345" t="s">
        <v>506</v>
      </c>
      <c r="AP38" s="345" t="s">
        <v>506</v>
      </c>
      <c r="AQ38" s="346">
        <v>1</v>
      </c>
      <c r="AR38" s="334" t="s">
        <v>506</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5" t="s">
        <v>526</v>
      </c>
      <c r="AL39" s="1226"/>
      <c r="AM39" s="1226"/>
      <c r="AN39" s="1227"/>
      <c r="AO39" s="342">
        <v>-20908</v>
      </c>
      <c r="AP39" s="342">
        <v>-416</v>
      </c>
      <c r="AQ39" s="343">
        <v>-4013</v>
      </c>
      <c r="AR39" s="344">
        <v>-89.6</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2" t="s">
        <v>527</v>
      </c>
      <c r="AL40" s="1223"/>
      <c r="AM40" s="1223"/>
      <c r="AN40" s="1224"/>
      <c r="AO40" s="342">
        <v>-3890057</v>
      </c>
      <c r="AP40" s="342">
        <v>-77457</v>
      </c>
      <c r="AQ40" s="343">
        <v>-48341</v>
      </c>
      <c r="AR40" s="344">
        <v>60.2</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8" t="s">
        <v>299</v>
      </c>
      <c r="AL41" s="1229"/>
      <c r="AM41" s="1229"/>
      <c r="AN41" s="1230"/>
      <c r="AO41" s="342">
        <v>1446552</v>
      </c>
      <c r="AP41" s="342">
        <v>28803</v>
      </c>
      <c r="AQ41" s="343">
        <v>17235</v>
      </c>
      <c r="AR41" s="344">
        <v>67.099999999999994</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528</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529</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530</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7" t="s">
        <v>496</v>
      </c>
      <c r="AN49" s="1219" t="s">
        <v>531</v>
      </c>
      <c r="AO49" s="1220"/>
      <c r="AP49" s="1220"/>
      <c r="AQ49" s="1220"/>
      <c r="AR49" s="1221"/>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8"/>
      <c r="AN50" s="358" t="s">
        <v>532</v>
      </c>
      <c r="AO50" s="359" t="s">
        <v>533</v>
      </c>
      <c r="AP50" s="360" t="s">
        <v>534</v>
      </c>
      <c r="AQ50" s="361" t="s">
        <v>535</v>
      </c>
      <c r="AR50" s="362" t="s">
        <v>536</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537</v>
      </c>
      <c r="AL51" s="355"/>
      <c r="AM51" s="363">
        <v>1930716</v>
      </c>
      <c r="AN51" s="364">
        <v>35775</v>
      </c>
      <c r="AO51" s="365">
        <v>-61.8</v>
      </c>
      <c r="AP51" s="366">
        <v>66255</v>
      </c>
      <c r="AQ51" s="367">
        <v>3.6</v>
      </c>
      <c r="AR51" s="368">
        <v>-65.400000000000006</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538</v>
      </c>
      <c r="AM52" s="371">
        <v>1505639</v>
      </c>
      <c r="AN52" s="372">
        <v>27898</v>
      </c>
      <c r="AO52" s="373">
        <v>-50.9</v>
      </c>
      <c r="AP52" s="374">
        <v>31822</v>
      </c>
      <c r="AQ52" s="375">
        <v>8.8000000000000007</v>
      </c>
      <c r="AR52" s="376">
        <v>-59.7</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539</v>
      </c>
      <c r="AL53" s="355"/>
      <c r="AM53" s="363">
        <v>2065951</v>
      </c>
      <c r="AN53" s="364">
        <v>39022</v>
      </c>
      <c r="AO53" s="365">
        <v>9.1</v>
      </c>
      <c r="AP53" s="366">
        <v>92247</v>
      </c>
      <c r="AQ53" s="367">
        <v>39.200000000000003</v>
      </c>
      <c r="AR53" s="368">
        <v>-30.1</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538</v>
      </c>
      <c r="AM54" s="371">
        <v>1488579</v>
      </c>
      <c r="AN54" s="372">
        <v>28117</v>
      </c>
      <c r="AO54" s="373">
        <v>0.8</v>
      </c>
      <c r="AP54" s="374">
        <v>37204</v>
      </c>
      <c r="AQ54" s="375">
        <v>16.899999999999999</v>
      </c>
      <c r="AR54" s="376">
        <v>-16.100000000000001</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540</v>
      </c>
      <c r="AL55" s="355"/>
      <c r="AM55" s="363">
        <v>2071977</v>
      </c>
      <c r="AN55" s="364">
        <v>39739</v>
      </c>
      <c r="AO55" s="365">
        <v>1.8</v>
      </c>
      <c r="AP55" s="366">
        <v>67319</v>
      </c>
      <c r="AQ55" s="367">
        <v>-27</v>
      </c>
      <c r="AR55" s="368">
        <v>28.8</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538</v>
      </c>
      <c r="AM56" s="371">
        <v>1367772</v>
      </c>
      <c r="AN56" s="372">
        <v>26233</v>
      </c>
      <c r="AO56" s="373">
        <v>-6.7</v>
      </c>
      <c r="AP56" s="374">
        <v>38101</v>
      </c>
      <c r="AQ56" s="375">
        <v>2.4</v>
      </c>
      <c r="AR56" s="376">
        <v>-9.1</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541</v>
      </c>
      <c r="AL57" s="355"/>
      <c r="AM57" s="363">
        <v>4066828</v>
      </c>
      <c r="AN57" s="364">
        <v>79430</v>
      </c>
      <c r="AO57" s="365">
        <v>99.9</v>
      </c>
      <c r="AP57" s="366">
        <v>70615</v>
      </c>
      <c r="AQ57" s="367">
        <v>4.9000000000000004</v>
      </c>
      <c r="AR57" s="368">
        <v>95</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538</v>
      </c>
      <c r="AM58" s="371">
        <v>2667673</v>
      </c>
      <c r="AN58" s="372">
        <v>52103</v>
      </c>
      <c r="AO58" s="373">
        <v>98.6</v>
      </c>
      <c r="AP58" s="374">
        <v>37382</v>
      </c>
      <c r="AQ58" s="375">
        <v>-1.9</v>
      </c>
      <c r="AR58" s="376">
        <v>100.5</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542</v>
      </c>
      <c r="AL59" s="355"/>
      <c r="AM59" s="363">
        <v>1679941</v>
      </c>
      <c r="AN59" s="364">
        <v>33450</v>
      </c>
      <c r="AO59" s="365">
        <v>-57.9</v>
      </c>
      <c r="AP59" s="366">
        <v>69185</v>
      </c>
      <c r="AQ59" s="367">
        <v>-2</v>
      </c>
      <c r="AR59" s="368">
        <v>-55.9</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538</v>
      </c>
      <c r="AM60" s="371">
        <v>1015066</v>
      </c>
      <c r="AN60" s="372">
        <v>20212</v>
      </c>
      <c r="AO60" s="373">
        <v>-61.2</v>
      </c>
      <c r="AP60" s="374">
        <v>38519</v>
      </c>
      <c r="AQ60" s="375">
        <v>3</v>
      </c>
      <c r="AR60" s="376">
        <v>-64.2</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543</v>
      </c>
      <c r="AL61" s="377"/>
      <c r="AM61" s="378">
        <v>2363083</v>
      </c>
      <c r="AN61" s="379">
        <v>45483</v>
      </c>
      <c r="AO61" s="380">
        <v>-1.8</v>
      </c>
      <c r="AP61" s="381">
        <v>73124</v>
      </c>
      <c r="AQ61" s="382">
        <v>3.7</v>
      </c>
      <c r="AR61" s="368">
        <v>-5.5</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538</v>
      </c>
      <c r="AM62" s="371">
        <v>1608946</v>
      </c>
      <c r="AN62" s="372">
        <v>30913</v>
      </c>
      <c r="AO62" s="373">
        <v>-3.9</v>
      </c>
      <c r="AP62" s="374">
        <v>36606</v>
      </c>
      <c r="AQ62" s="375">
        <v>5.8</v>
      </c>
      <c r="AR62" s="376">
        <v>-9.6999999999999993</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sjHgFZ/ek5dDs5Ua6c6YKOFWwLhYwJR76onWkhSHaFEawSpaQpXvpNwCNPDfWbvlILcSn1pKI/PoFoqsBJYmcg==" saltValue="HAtNKTBLXuQsMyXM4NooX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Kkg9YTutgCMlruyfcxUJseO7YVPoxnnpzHMM6XJ7kyBj6P1xJx12D1b1tC3G7Tql0pvlS9i9s3q+Ck+hTPakdw==" saltValue="ERVUczLb0NtmM2G02rOlD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mjYsoqe9vle/l4wv8cqVpI7AUZfkLm60pBf7sPbR4PzfvXbvfhb/PQCTl0Xna6TVFhb4PquvRvjvn2Uqy+nLyg==" saltValue="jBhSCzzzHoVqCFc1ZYv0L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547</v>
      </c>
      <c r="G46" s="8" t="s">
        <v>548</v>
      </c>
      <c r="H46" s="8" t="s">
        <v>549</v>
      </c>
      <c r="I46" s="8" t="s">
        <v>550</v>
      </c>
      <c r="J46" s="9" t="s">
        <v>551</v>
      </c>
    </row>
    <row r="47" spans="2:10" ht="57.75" customHeight="1" x14ac:dyDescent="0.15">
      <c r="B47" s="10"/>
      <c r="C47" s="1231" t="s">
        <v>3</v>
      </c>
      <c r="D47" s="1231"/>
      <c r="E47" s="1232"/>
      <c r="F47" s="11">
        <v>24.22</v>
      </c>
      <c r="G47" s="12">
        <v>24.37</v>
      </c>
      <c r="H47" s="12">
        <v>28.47</v>
      </c>
      <c r="I47" s="12">
        <v>26.36</v>
      </c>
      <c r="J47" s="13">
        <v>26.05</v>
      </c>
    </row>
    <row r="48" spans="2:10" ht="57.75" customHeight="1" x14ac:dyDescent="0.15">
      <c r="B48" s="14"/>
      <c r="C48" s="1233" t="s">
        <v>4</v>
      </c>
      <c r="D48" s="1233"/>
      <c r="E48" s="1234"/>
      <c r="F48" s="15">
        <v>5.37</v>
      </c>
      <c r="G48" s="16">
        <v>6.63</v>
      </c>
      <c r="H48" s="16">
        <v>3.84</v>
      </c>
      <c r="I48" s="16">
        <v>3.56</v>
      </c>
      <c r="J48" s="17">
        <v>3.85</v>
      </c>
    </row>
    <row r="49" spans="2:10" ht="57.75" customHeight="1" thickBot="1" x14ac:dyDescent="0.2">
      <c r="B49" s="18"/>
      <c r="C49" s="1235" t="s">
        <v>5</v>
      </c>
      <c r="D49" s="1235"/>
      <c r="E49" s="1236"/>
      <c r="F49" s="19">
        <v>5.45</v>
      </c>
      <c r="G49" s="20">
        <v>1.93</v>
      </c>
      <c r="H49" s="20">
        <v>1.1100000000000001</v>
      </c>
      <c r="I49" s="20" t="s">
        <v>552</v>
      </c>
      <c r="J49" s="21" t="s">
        <v>553</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KSbCi90WljtkS/FgAjxu0D6cZx2hMQk/+iP6rHDNdaQ6D0ggR9djXJNzcjXAYgNWzqfkBfdfv7y5wYr90Dnqig==" saltValue="/k/v/NY3lyfxD54zDQGCX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2020-09-29T04:33:34Z</cp:lastPrinted>
  <dcterms:created xsi:type="dcterms:W3CDTF">2020-02-10T04:29:06Z</dcterms:created>
  <dcterms:modified xsi:type="dcterms:W3CDTF">2020-09-29T04:33:45Z</dcterms:modified>
  <cp:category/>
</cp:coreProperties>
</file>