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<sst xmlns="http://schemas.openxmlformats.org/spreadsheetml/2006/main" count="1150" uniqueCount="605">
  <si>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</si>
  <si>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</si>
  <si>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</si>
  <si>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</si>
  <si>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</si>
  <si>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</si>
  <si>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</si>
  <si>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</si>
  <si>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</si>
  <si>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</si>
  <si>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</si>
  <si>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</si>
  <si>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</si>
  <si>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</si>
  <si>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</si>
  <si>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</si>
  <si>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</si>
  <si>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</si>
  <si>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</si>
  <si>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</si>
  <si>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</si>
  <si>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</si>
  <si>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</si>
  <si>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</si>
  <si>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</si>
  <si>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</si>
  <si>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</si>
  <si>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</si>
  <si>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</si>
  <si>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</si>
  <si>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</si>
  <si>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</si>
  <si>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</si>
  <si>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</si>
  <si>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</si>
  <si>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</si>
  <si>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</si>
  <si>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</si>
  <si>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</si>
  <si>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</si>
  <si>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</si>
  <si>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</si>
  <si>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</si>
  <si>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</si>
  <si>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</si>
  <si>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</si>
  <si>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</si>
  <si>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</si>
  <si>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</si>
  <si>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</si>
  <si>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</si>
  <si>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</si>
  <si>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</si>
  <si>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</si>
  <si>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</si>
  <si>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</si>
  <si>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</si>
  <si>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</si>
  <si>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</si>
  <si>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</si>
  <si>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</si>
  <si>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</si>
  <si>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</si>
  <si>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</si>
  <si>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</si>
  <si>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</si>
  <si>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</si>
  <si>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</si>
  <si>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</si>
  <si>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</si>
  <si>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</si>
  <si>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</si>
  <si>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</si>
  <si>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</si>
  <si>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</si>
  <si>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</si>
  <si>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</si>
  <si>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</si>
  <si>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</si>
  <si>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</si>
  <si>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</si>
  <si>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</si>
  <si>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</si>
  <si>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</si>
  <si>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</si>
  <si>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</si>
  <si>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</si>
  <si>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</si>
  <si>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</si>
  <si>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</si>
  <si>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</si>
  <si>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</si>
  <si>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</si>
  <si>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</si>
  <si>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</si>
  <si>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</si>
  <si>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</si>
  <si>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</si>
  <si>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</si>
  <si>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</si>
  <si>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</si>
  <si>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</si>
  <si>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</si>
  <si>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</si>
  <si>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</si>
  <si>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</si>
  <si>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</si>
  <si>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</si>
  <si>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</si>
  <si>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</si>
  <si>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</si>
  <si>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</si>
  <si>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</si>
  <si>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</si>
  <si>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</si>
  <si>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</si>
  <si>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</si>
  <si>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</si>
  <si>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</si>
  <si>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</si>
  <si>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</si>
  <si>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</si>
  <si>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</si>
  <si>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</si>
  <si>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</si>
  <si>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</si>
  <si>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</si>
  <si>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</si>
  <si>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</si>
  <si>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</si>
  <si>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</si>
  <si>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</si>
  <si>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</si>
  <si>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</si>
  <si>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</si>
  <si>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</si>
  <si>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</si>
  <si>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</si>
  <si>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</si>
  <si>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</si>
  <si>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</si>
  <si>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</si>
  <si>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</si>
  <si>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</si>
  <si>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</si>
  <si>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</si>
  <si>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</si>
  <si>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</si>
  <si>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</si>
  <si>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</si>
  <si>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</si>
  <si>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病院事業会計</t>
    <phoneticPr fontId="5"/>
  </si>
  <si>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</si>
  <si>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</si>
  <si>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</si>
  <si>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</si>
  <si>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</si>
  <si>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</si>
  <si>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</si>
  <si>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</si>
  <si>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</si>
  <si>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</si>
  <si>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</si>
  <si>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</si>
  <si>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</si>
  <si>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</si>
  <si>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</si>
  <si>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</si>
  <si>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</si>
  <si>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</si>
  <si>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</si>
  <si>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</si>
  <si>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</si>
  <si>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</si>
  <si>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</si>
  <si>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</si>
  <si>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</si>
  <si>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</si>
  <si>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</si>
  <si>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</si>
  <si>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</si>
  <si>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</si>
  <si>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</si>
  <si>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</si>
  <si>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</si>
  <si>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</si>
  <si>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</si>
  <si>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</si>
  <si>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</si>
  <si>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</si>
  <si>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</si>
  <si>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</si>
  <si>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</si>
  <si>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</si>
  <si>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</si>
  <si>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</si>
  <si>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</si>
  <si>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</si>
  <si>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</si>
  <si>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</si>
  <si>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</si>
  <si>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</si>
  <si>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</si>
  <si>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</si>
  <si>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</si>
  <si>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</si>
  <si>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</si>
  <si>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</si>
  <si>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</si>
  <si>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</si>
  <si>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</si>
  <si>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</si>
  <si>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三重県尾鷲市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</si>
  <si>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</si>
  <si>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</si>
  <si>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</si>
  <si>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</si>
  <si>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</si>
  <si>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</si>
  <si>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</si>
  <si>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</si>
  <si>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</si>
  <si>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</si>
  <si>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</si>
  <si>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</si>
  <si>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</si>
  <si>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</si>
  <si>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</si>
  <si>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</si>
  <si>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</si>
  <si>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</si>
  <si>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</si>
  <si>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</si>
  <si>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</si>
  <si>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</si>
  <si>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</si>
  <si>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</si>
  <si>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</si>
  <si>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</si>
  <si>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</si>
  <si>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</si>
  <si>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</si>
  <si>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</si>
  <si>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</si>
  <si>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</si>
  <si>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</si>
  <si>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</si>
  <si>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</si>
  <si>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</si>
  <si>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</si>
  <si>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</si>
  <si>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</si>
  <si>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</si>
  <si>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</si>
  <si>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</si>
  <si>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</si>
  <si>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</si>
  <si>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</si>
  <si>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</si>
  <si>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</si>
  <si>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</si>
  <si>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</si>
  <si>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</si>
  <si>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</si>
  <si>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</si>
  <si>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</si>
  <si>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</si>
  <si>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</si>
  <si>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</si>
  <si>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</si>
  <si>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</si>
  <si>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</si>
  <si>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</si>
  <si>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</si>
  <si>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</si>
  <si>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</si>
  <si>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</si>
  <si>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</si>
  <si>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</si>
  <si>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</si>
  <si>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</si>
  <si>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</si>
  <si>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</si>
  <si>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</si>
  <si>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</si>
  <si>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</si>
  <si>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</si>
  <si>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</si>
  <si>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</si>
  <si>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</si>
  <si>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</si>
  <si>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</si>
  <si>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</si>
  <si>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</si>
  <si>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</si>
  <si>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</si>
  <si>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</si>
  <si>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</si>
  <si>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</si>
  <si>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</si>
  <si>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</si>
  <si>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</si>
  <si>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</si>
  <si>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</si>
  <si>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</si>
  <si>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</si>
  <si>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</si>
  <si>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</si>
  <si>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</si>
  <si>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</si>
  <si>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</si>
  <si>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</si>
  <si>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</si>
  <si>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</si>
  <si>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</si>
  <si>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</si>
  <si>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</si>
  <si>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</si>
  <si>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</si>
  <si>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</si>
  <si>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</si>
  <si>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</si>
  <si>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</si>
  <si>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</si>
  <si>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</si>
  <si>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</si>
  <si>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</si>
  <si>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</si>
  <si>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</si>
  <si>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</si>
  <si>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</si>
  <si>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</si>
  <si>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</si>
  <si>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</si>
  <si>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</si>
  <si>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</si>
  <si>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</si>
  <si>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</si>
  <si>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</si>
  <si>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</si>
  <si>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</si>
  <si>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</si>
  <si>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</si>
  <si>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</si>
  <si>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</si>
  <si>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</si>
  <si>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</si>
  <si>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</si>
  <si>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</si>
  <si>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</si>
  <si>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</si>
  <si>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</si>
  <si>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</si>
  <si>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</si>
  <si>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</si>
  <si>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</si>
  <si>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</si>
  <si>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</si>
  <si>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</si>
  <si>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</si>
  <si>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</si>
  <si>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</si>
  <si>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三重県尾鷲市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</si>
  <si>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</si>
  <si>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</si>
  <si>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</si>
  <si>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</si>
  <si>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</si>
  <si>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</si>
  <si>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</si>
  <si>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</si>
  <si>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</si>
  <si>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</si>
  <si>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</si>
  <si>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</si>
  <si>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</si>
  <si>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</si>
  <si>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</si>
  <si>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</si>
  <si>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</si>
  <si>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</si>
  <si>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</si>
  <si>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</si>
  <si>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</si>
  <si>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</si>
  <si>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</si>
  <si>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</si>
  <si>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</si>
  <si>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</si>
  <si>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</si>
  <si>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</si>
  <si>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</si>
  <si>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</si>
  <si>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</si>
  <si>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</si>
  <si>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</si>
  <si>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</si>
  <si>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</si>
  <si>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</si>
  <si>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</si>
  <si>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</si>
  <si>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公共下水道事業会計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</si>
  <si>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</si>
  <si>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</si>
  <si>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</si>
  <si>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</si>
  <si>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</si>
  <si>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</si>
  <si>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</si>
  <si>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</si>
  <si>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</si>
  <si>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</si>
  <si>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</si>
  <si>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</si>
  <si>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</si>
  <si>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</si>
  <si>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</si>
  <si>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</si>
  <si>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</si>
  <si>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</si>
  <si>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</si>
  <si>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</si>
  <si>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</si>
  <si>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</si>
  <si>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</si>
  <si>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</si>
  <si>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</si>
  <si>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</si>
  <si>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</si>
  <si>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</si>
  <si>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</si>
  <si>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</si>
  <si>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</si>
  <si>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</si>
  <si>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</si>
  <si>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</si>
  <si>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</si>
  <si>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</si>
  <si>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</si>
  <si>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</si>
  <si>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</si>
  <si>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</si>
  <si>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</si>
  <si>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</si>
  <si>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</si>
  <si>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</si>
  <si>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</si>
  <si>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</si>
  <si>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</si>
  <si>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</si>
  <si>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</si>
  <si>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</si>
  <si>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</si>
  <si>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</si>
  <si>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</si>
  <si>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</si>
  <si>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</si>
  <si>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</si>
  <si>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</si>
  <si>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</si>
  <si>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</si>
  <si>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</si>
  <si>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</si>
  <si>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</si>
  <si>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</si>
  <si>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</si>
  <si>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</si>
  <si>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</si>
  <si>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</si>
  <si>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</si>
  <si>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</si>
  <si>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</si>
  <si>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</si>
  <si>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</si>
  <si>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</si>
  <si>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</si>
  <si>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</si>
  <si>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</si>
  <si>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</si>
  <si>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</si>
  <si>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</si>
  <si>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</si>
  <si>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</si>
  <si>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</si>
  <si>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</si>
  <si>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</si>
  <si>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</si>
  <si>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</si>
  <si>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</si>
  <si>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</si>
  <si>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</si>
  <si>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</si>
  <si>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</si>
  <si>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</si>
  <si>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</si>
  <si>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</si>
  <si>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</si>
  <si>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</si>
  <si>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</si>
  <si>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</si>
  <si>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</si>
  <si>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</si>
  <si>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</si>
  <si>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</si>
  <si>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</si>
  <si>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</si>
  <si>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</si>
  <si>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</si>
  <si>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</si>
  <si>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</si>
  <si>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</si>
  <si>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</si>
  <si>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</si>
  <si>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</si>
  <si>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</si>
  <si>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</si>
  <si>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</si>
  <si>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</si>
  <si>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</si>
  <si>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</si>
  <si>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</si>
  <si>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</si>
  <si>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</si>
  <si>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</si>
  <si>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</si>
  <si>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</si>
  <si>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</si>
  <si>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</si>
  <si>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</si>
  <si>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</si>
  <si>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</si>
  <si>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</si>
  <si>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</si>
  <si>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</si>
  <si>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</si>
  <si>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</si>
  <si>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</si>
  <si>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</si>
  <si>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</si>
  <si>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</si>
  <si>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</si>
  <si>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</si>
  <si>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2.85</t>
  </si>
  <si>
    <t>▲ 0.15</t>
  </si>
  <si>
    <t>▲ 0.59</t>
  </si>
  <si>
    <t>▲ 3.03</t>
  </si>
  <si>
    <t>▲ 7.40</t>
  </si>
  <si>
    <t>病院事業会計</t>
  </si>
  <si>
    <t>▲ 2.15</t>
  </si>
  <si>
    <t>水道事業会計</t>
  </si>
  <si>
    <t>一般会計</t>
  </si>
  <si>
    <t>国民健康保険事業特別会計</t>
  </si>
  <si>
    <t>後期高齢者医療事業特別会計</t>
  </si>
  <si>
    <t>公共下水道事業会計</t>
  </si>
  <si>
    <t>その他会計（赤字）</t>
  </si>
  <si>
    <t>その他会計（黒字）</t>
  </si>
  <si>
    <t>H25末</t>
    <phoneticPr fontId="5"/>
  </si>
  <si>
    <t>H26末</t>
    <phoneticPr fontId="5"/>
  </si>
  <si>
    <t>H27末</t>
    <phoneticPr fontId="5"/>
  </si>
  <si>
    <t>H28末</t>
    <phoneticPr fontId="5"/>
  </si>
  <si>
    <t>H29末</t>
    <phoneticPr fontId="5"/>
  </si>
  <si>
    <t>-</t>
    <phoneticPr fontId="2"/>
  </si>
  <si>
    <t>尾鷲文化振興会</t>
    <rPh sb="0" eb="2">
      <t>オワセ</t>
    </rPh>
    <rPh sb="2" eb="4">
      <t>ブンカ</t>
    </rPh>
    <rPh sb="4" eb="7">
      <t>シンコウカイ</t>
    </rPh>
    <phoneticPr fontId="2"/>
  </si>
  <si>
    <t>尾鷲みどりの協会</t>
    <rPh sb="0" eb="2">
      <t>オワセ</t>
    </rPh>
    <rPh sb="6" eb="8">
      <t>キョウカイ</t>
    </rPh>
    <phoneticPr fontId="2"/>
  </si>
  <si>
    <t>-</t>
    <phoneticPr fontId="2"/>
  </si>
  <si>
    <t>都市計画事業基金</t>
    <rPh sb="0" eb="2">
      <t>トシ</t>
    </rPh>
    <rPh sb="2" eb="4">
      <t>ケイカク</t>
    </rPh>
    <rPh sb="4" eb="6">
      <t>ジギョウ</t>
    </rPh>
    <rPh sb="6" eb="8">
      <t>キキン</t>
    </rPh>
    <phoneticPr fontId="2"/>
  </si>
  <si>
    <t>公共施設等基金</t>
    <rPh sb="0" eb="2">
      <t>コウキョウ</t>
    </rPh>
    <rPh sb="2" eb="4">
      <t>シセツ</t>
    </rPh>
    <rPh sb="4" eb="5">
      <t>ナド</t>
    </rPh>
    <rPh sb="5" eb="7">
      <t>キキン</t>
    </rPh>
    <phoneticPr fontId="2"/>
  </si>
  <si>
    <t>活性化対策基金</t>
    <rPh sb="0" eb="3">
      <t>カッセイカ</t>
    </rPh>
    <rPh sb="3" eb="5">
      <t>タイサク</t>
    </rPh>
    <rPh sb="5" eb="7">
      <t>キキン</t>
    </rPh>
    <phoneticPr fontId="2"/>
  </si>
  <si>
    <t>ふるさと応援基金</t>
    <rPh sb="4" eb="6">
      <t>オウエン</t>
    </rPh>
    <rPh sb="6" eb="8">
      <t>キキン</t>
    </rPh>
    <phoneticPr fontId="2"/>
  </si>
  <si>
    <t>地域福祉基金</t>
    <rPh sb="0" eb="2">
      <t>チイキ</t>
    </rPh>
    <rPh sb="2" eb="4">
      <t>フクシ</t>
    </rPh>
    <rPh sb="4" eb="6">
      <t>キキン</t>
    </rPh>
    <phoneticPr fontId="2"/>
  </si>
  <si>
    <t>-</t>
    <phoneticPr fontId="2"/>
  </si>
  <si>
    <t>三重紀北消防組合　一般会計</t>
    <rPh sb="0" eb="2">
      <t>ミエ</t>
    </rPh>
    <rPh sb="2" eb="4">
      <t>キホク</t>
    </rPh>
    <rPh sb="4" eb="6">
      <t>ショウボウ</t>
    </rPh>
    <rPh sb="6" eb="8">
      <t>クミアイ</t>
    </rPh>
    <rPh sb="9" eb="11">
      <t>イッパン</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</si>
  <si>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</si>
  <si>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</si>
  <si>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t>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</si>
  <si>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</si>
  <si>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t>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</si>
  <si>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</si>
  <si>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物品特別会計</t>
    <rPh sb="12" eb="14">
      <t>ブッピン</t>
    </rPh>
    <rPh sb="14" eb="16">
      <t>トクベツ</t>
    </rPh>
    <rPh sb="16" eb="18">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</si>
  <si>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</si>
  <si>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三重県市町総合事務組合　消防救急無線特別会計</t>
    <rPh sb="12" eb="14">
      <t>ショウボウ</t>
    </rPh>
    <rPh sb="14" eb="16">
      <t>キュウキュウ</t>
    </rPh>
    <rPh sb="16" eb="18">
      <t>ムセン</t>
    </rPh>
    <rPh sb="18" eb="20">
      <t>トクベツ</t>
    </rPh>
    <rPh sb="20" eb="22">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</si>
  <si>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</si>
  <si>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</si>
  <si>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t>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</si>
  <si>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</si>
  <si>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</si>
  <si>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</si>
  <si>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</si>
  <si>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t>
    <phoneticPr fontId="2"/>
  </si>
  <si>
    <t>-</t>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</si>
  <si>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</si>
  <si>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</si>
  <si>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</si>
  <si>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</si>
  <si>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</si>
  <si>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</si>
  <si>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</si>
  <si>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</si>
  <si>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</si>
  <si>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</si>
  <si>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</si>
  <si>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</si>
  <si>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</si>
  <si>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将来負担比率は地方債現在高の減少などにより減少傾向にあるものの、有形固定資産減価償却率は増加している。資産の老朽化により、今後も上昇することが見込まれるため、施設の建替えなど新たな地方債を発行する必要があり、将来負担比率の増加要因にもなるため、将来負担を念頭においた計画による地方債管理を行い、将来負担額の抑制を図る必要がある。
</t>
    <phoneticPr fontId="5"/>
  </si>
  <si>
    <t>将来負担比率、実質公債費比率ともに、類似団体と比較して高い水準が続いているものの、減少傾向となっている。ただし、実質公債費比率については、前年度と比較して同率となっており、今後、平成25年度から平成29年度にかけて実施した保育所施設整備事業等に係る地方債の元金償還が始まるため、増加傾向になることが予想される。</t>
    <rPh sb="69" eb="72">
      <t>ゼンネンド</t>
    </rPh>
    <rPh sb="73" eb="75">
      <t>ヒカク</t>
    </rPh>
    <rPh sb="77" eb="79">
      <t>ドウリツ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</si>
</sst>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63727</c:v>
                </c:pt>
                <c:pt idx="2">
                  <c:v>66954</c:v>
                </c:pt>
                <c:pt idx="3">
                  <c:v>72656</c:v>
                </c:pt>
                <c:pt idx="4">
                  <c:v>65080</c:v>
                </c:pt>
              </c:numCache>
            </c:numRef>
          </c:val>
          <c:smooth val="0"/>
          <c:extLst>
            <c:ext xmlns:c16="http://schemas.microsoft.com/office/drawing/2014/chart" uri="{C3380CC4-5D6E-409C-BE32-E72D297353CC}">
              <c16:uniqueId val="{00000000-2E2B-4FD1-9706-C1AC4CF696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77012</c:v>
                </c:pt>
                <c:pt idx="1">
                  <c:v>62179</c:v>
                </c:pt>
                <c:pt idx="2">
                  <c:v>49790</c:v>
                </c:pt>
                <c:pt idx="3">
                  <c:v>42396</c:v>
                </c:pt>
                <c:pt idx="4">
                  <c:v>36473</c:v>
                </c:pt>
              </c:numCache>
            </c:numRef>
          </c:val>
          <c:smooth val="0"/>
          <c:extLst>
            <c:ext xmlns:c16="http://schemas.microsoft.com/office/drawing/2014/chart" uri="{C3380CC4-5D6E-409C-BE32-E72D297353CC}">
              <c16:uniqueId val="{00000001-2E2B-4FD1-9706-C1AC4CF696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3.7</c:v>
                </c:pt>
                <c:pt idx="1">
                  <c:v>4.2</c:v>
                </c:pt>
                <c:pt idx="2">
                  <c:v>4.55</c:v>
                </c:pt>
                <c:pt idx="3">
                  <c:v>3.99</c:v>
                </c:pt>
                <c:pt idx="4">
                  <c:v>3.74</c:v>
                </c:pt>
              </c:numCache>
            </c:numRef>
          </c:val>
          <c:extLst>
            <c:ext xmlns:c16="http://schemas.microsoft.com/office/drawing/2014/chart" uri="{C3380CC4-5D6E-409C-BE32-E72D297353CC}">
              <c16:uniqueId val="{00000000-46BD-4822-B97B-B226DE3591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23.87</c:v>
                </c:pt>
                <c:pt idx="1">
                  <c:v>22.5</c:v>
                </c:pt>
                <c:pt idx="2">
                  <c:v>21.89</c:v>
                </c:pt>
                <c:pt idx="3">
                  <c:v>19.55</c:v>
                </c:pt>
                <c:pt idx="4">
                  <c:v>12.44</c:v>
                </c:pt>
              </c:numCache>
            </c:numRef>
          </c:val>
          <c:extLst>
            <c:ext xmlns:c16="http://schemas.microsoft.com/office/drawing/2014/chart" uri="{C3380CC4-5D6E-409C-BE32-E72D297353CC}">
              <c16:uniqueId val="{00000001-46BD-4822-B97B-B226DE3591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-2.85</c:v>
                </c:pt>
                <c:pt idx="1">
                  <c:v>-0.15</c:v>
                </c:pt>
                <c:pt idx="2">
                  <c:v>-0.59</c:v>
                </c:pt>
                <c:pt idx="3">
                  <c:v>-3.03</c:v>
                </c:pt>
                <c:pt idx="4">
                  <c:v>-7.4</c:v>
                </c:pt>
              </c:numCache>
            </c:numRef>
          </c:val>
          <c:smooth val="0"/>
          <c:extLst>
            <c:ext xmlns:c16="http://schemas.microsoft.com/office/drawing/2014/chart" uri="{C3380CC4-5D6E-409C-BE32-E72D297353CC}">
              <c16:uniqueId val="{00000002-46BD-4822-B97B-B226DE3591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E8-4CF8-B4F6-83C740D218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E8-4CF8-B4F6-83C740D218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E8-4CF8-B4F6-83C740D2180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1E8-4CF8-B4F6-83C740D21806}"/>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1E8-4CF8-B4F6-83C740D2180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0.09</c:v>
                </c:pt>
                <c:pt idx="2">
                  <c:v>#N/A</c:v>
                </c:pt>
                <c:pt idx="3">
                  <c:v>0.33</c:v>
                </c:pt>
                <c:pt idx="4">
                  <c:v>#N/A</c:v>
                </c:pt>
                <c:pt idx="5">
                  <c:v>0.28999999999999998</c:v>
                </c:pt>
                <c:pt idx="6">
                  <c:v>#N/A</c:v>
                </c:pt>
                <c:pt idx="7">
                  <c:v>0.09</c:v>
                </c:pt>
                <c:pt idx="8">
                  <c:v>#N/A</c:v>
                </c:pt>
                <c:pt idx="9">
                  <c:v>0.1</c:v>
                </c:pt>
              </c:numCache>
            </c:numRef>
          </c:val>
          <c:extLst>
            <c:ext xmlns:c16="http://schemas.microsoft.com/office/drawing/2014/chart" uri="{C3380CC4-5D6E-409C-BE32-E72D297353CC}">
              <c16:uniqueId val="{00000005-51E8-4CF8-B4F6-83C740D2180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c:v>
                </c:pt>
                <c:pt idx="2">
                  <c:v>#N/A</c:v>
                </c:pt>
                <c:pt idx="3">
                  <c:v>1.69</c:v>
                </c:pt>
                <c:pt idx="4">
                  <c:v>#N/A</c:v>
                </c:pt>
                <c:pt idx="5">
                  <c:v>1.92</c:v>
                </c:pt>
                <c:pt idx="6">
                  <c:v>#N/A</c:v>
                </c:pt>
                <c:pt idx="7">
                  <c:v>2.7</c:v>
                </c:pt>
                <c:pt idx="8">
                  <c:v>#N/A</c:v>
                </c:pt>
                <c:pt idx="9">
                  <c:v>0.6</c:v>
                </c:pt>
              </c:numCache>
            </c:numRef>
          </c:val>
          <c:extLst>
            <c:ext xmlns:c16="http://schemas.microsoft.com/office/drawing/2014/chart" uri="{C3380CC4-5D6E-409C-BE32-E72D297353CC}">
              <c16:uniqueId val="{00000006-51E8-4CF8-B4F6-83C740D2180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3.69</c:v>
                </c:pt>
                <c:pt idx="2">
                  <c:v>#N/A</c:v>
                </c:pt>
                <c:pt idx="3">
                  <c:v>4.2</c:v>
                </c:pt>
                <c:pt idx="4">
                  <c:v>#N/A</c:v>
                </c:pt>
                <c:pt idx="5">
                  <c:v>4.54</c:v>
                </c:pt>
                <c:pt idx="6">
                  <c:v>#N/A</c:v>
                </c:pt>
                <c:pt idx="7">
                  <c:v>3.99</c:v>
                </c:pt>
                <c:pt idx="8">
                  <c:v>#N/A</c:v>
                </c:pt>
                <c:pt idx="9">
                  <c:v>3.74</c:v>
                </c:pt>
              </c:numCache>
            </c:numRef>
          </c:val>
          <c:extLst>
            <c:ext xmlns:c16="http://schemas.microsoft.com/office/drawing/2014/chart" uri="{C3380CC4-5D6E-409C-BE32-E72D297353CC}">
              <c16:uniqueId val="{00000007-51E8-4CF8-B4F6-83C740D2180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12.61</c:v>
                </c:pt>
                <c:pt idx="2">
                  <c:v>#N/A</c:v>
                </c:pt>
                <c:pt idx="3">
                  <c:v>12.49</c:v>
                </c:pt>
                <c:pt idx="4">
                  <c:v>#N/A</c:v>
                </c:pt>
                <c:pt idx="5">
                  <c:v>13.18</c:v>
                </c:pt>
                <c:pt idx="6">
                  <c:v>#N/A</c:v>
                </c:pt>
                <c:pt idx="7">
                  <c:v>12.48</c:v>
                </c:pt>
                <c:pt idx="8">
                  <c:v>#N/A</c:v>
                </c:pt>
                <c:pt idx="9">
                  <c:v>12.18</c:v>
                </c:pt>
              </c:numCache>
            </c:numRef>
          </c:val>
          <c:extLst>
            <c:ext xmlns:c16="http://schemas.microsoft.com/office/drawing/2014/chart" uri="{C3380CC4-5D6E-409C-BE32-E72D297353CC}">
              <c16:uniqueId val="{00000008-51E8-4CF8-B4F6-83C740D2180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4.5199999999999996</c:v>
                </c:pt>
                <c:pt idx="2">
                  <c:v>#N/A</c:v>
                </c:pt>
                <c:pt idx="3">
                  <c:v>2.68</c:v>
                </c:pt>
                <c:pt idx="4">
                  <c:v>#N/A</c:v>
                </c:pt>
                <c:pt idx="5">
                  <c:v>4.2300000000000004</c:v>
                </c:pt>
                <c:pt idx="6">
                  <c:v>#N/A</c:v>
                </c:pt>
                <c:pt idx="7">
                  <c:v>0.72</c:v>
                </c:pt>
                <c:pt idx="8">
                  <c:v>2.15</c:v>
                </c:pt>
                <c:pt idx="9">
                  <c:v>#N/A</c:v>
                </c:pt>
              </c:numCache>
            </c:numRef>
          </c:val>
          <c:extLst>
            <c:ext xmlns:c16="http://schemas.microsoft.com/office/drawing/2014/chart" uri="{C3380CC4-5D6E-409C-BE32-E72D297353CC}">
              <c16:uniqueId val="{00000009-51E8-4CF8-B4F6-83C740D218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826</c:v>
                </c:pt>
                <c:pt idx="5">
                  <c:v>825</c:v>
                </c:pt>
                <c:pt idx="8">
                  <c:v>831</c:v>
                </c:pt>
                <c:pt idx="11">
                  <c:v>844</c:v>
                </c:pt>
                <c:pt idx="14">
                  <c:v>833</c:v>
                </c:pt>
              </c:numCache>
            </c:numRef>
          </c:val>
          <c:extLst>
            <c:ext xmlns:c16="http://schemas.microsoft.com/office/drawing/2014/chart" uri="{C3380CC4-5D6E-409C-BE32-E72D297353CC}">
              <c16:uniqueId val="{00000000-2678-485C-967A-F5251CD6B6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78-485C-967A-F5251CD6B6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34</c:v>
                </c:pt>
                <c:pt idx="3">
                  <c:v>25</c:v>
                </c:pt>
                <c:pt idx="6">
                  <c:v>18</c:v>
                </c:pt>
                <c:pt idx="9">
                  <c:v>14</c:v>
                </c:pt>
                <c:pt idx="12">
                  <c:v>14</c:v>
                </c:pt>
              </c:numCache>
            </c:numRef>
          </c:val>
          <c:extLst>
            <c:ext xmlns:c16="http://schemas.microsoft.com/office/drawing/2014/chart" uri="{C3380CC4-5D6E-409C-BE32-E72D297353CC}">
              <c16:uniqueId val="{00000002-2678-485C-967A-F5251CD6B6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5</c:v>
                </c:pt>
                <c:pt idx="6">
                  <c:v>8</c:v>
                </c:pt>
                <c:pt idx="9">
                  <c:v>8</c:v>
                </c:pt>
                <c:pt idx="12">
                  <c:v>8</c:v>
                </c:pt>
              </c:numCache>
            </c:numRef>
          </c:val>
          <c:extLst>
            <c:ext xmlns:c16="http://schemas.microsoft.com/office/drawing/2014/chart" uri="{C3380CC4-5D6E-409C-BE32-E72D297353CC}">
              <c16:uniqueId val="{00000003-2678-485C-967A-F5251CD6B6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296</c:v>
                </c:pt>
                <c:pt idx="3">
                  <c:v>284</c:v>
                </c:pt>
                <c:pt idx="6">
                  <c:v>293</c:v>
                </c:pt>
                <c:pt idx="9">
                  <c:v>266</c:v>
                </c:pt>
                <c:pt idx="12">
                  <c:v>244</c:v>
                </c:pt>
              </c:numCache>
            </c:numRef>
          </c:val>
          <c:extLst>
            <c:ext xmlns:c16="http://schemas.microsoft.com/office/drawing/2014/chart" uri="{C3380CC4-5D6E-409C-BE32-E72D297353CC}">
              <c16:uniqueId val="{00000004-2678-485C-967A-F5251CD6B6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78-485C-967A-F5251CD6B6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78-485C-967A-F5251CD6B6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1153</c:v>
                </c:pt>
                <c:pt idx="3">
                  <c:v>1110</c:v>
                </c:pt>
                <c:pt idx="6">
                  <c:v>1078</c:v>
                </c:pt>
                <c:pt idx="9">
                  <c:v>1120</c:v>
                </c:pt>
                <c:pt idx="12">
                  <c:v>1148</c:v>
                </c:pt>
              </c:numCache>
            </c:numRef>
          </c:val>
          <c:extLst>
            <c:ext xmlns:c16="http://schemas.microsoft.com/office/drawing/2014/chart" uri="{C3380CC4-5D6E-409C-BE32-E72D297353CC}">
              <c16:uniqueId val="{00000007-2678-485C-967A-F5251CD6B6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660</c:v>
                </c:pt>
                <c:pt idx="2">
                  <c:v>#N/A</c:v>
                </c:pt>
                <c:pt idx="3">
                  <c:v>#N/A</c:v>
                </c:pt>
                <c:pt idx="4">
                  <c:v>599</c:v>
                </c:pt>
                <c:pt idx="5">
                  <c:v>#N/A</c:v>
                </c:pt>
                <c:pt idx="6">
                  <c:v>#N/A</c:v>
                </c:pt>
                <c:pt idx="7">
                  <c:v>566</c:v>
                </c:pt>
                <c:pt idx="8">
                  <c:v>#N/A</c:v>
                </c:pt>
                <c:pt idx="9">
                  <c:v>#N/A</c:v>
                </c:pt>
                <c:pt idx="10">
                  <c:v>564</c:v>
                </c:pt>
                <c:pt idx="11">
                  <c:v>#N/A</c:v>
                </c:pt>
                <c:pt idx="12">
                  <c:v>#N/A</c:v>
                </c:pt>
                <c:pt idx="13">
                  <c:v>581</c:v>
                </c:pt>
                <c:pt idx="14">
                  <c:v>#N/A</c:v>
                </c:pt>
              </c:numCache>
            </c:numRef>
          </c:val>
          <c:smooth val="0"/>
          <c:extLst>
            <c:ext xmlns:c16="http://schemas.microsoft.com/office/drawing/2014/chart" uri="{C3380CC4-5D6E-409C-BE32-E72D297353CC}">
              <c16:uniqueId val="{00000008-2678-485C-967A-F5251CD6B6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8292</c:v>
                </c:pt>
                <c:pt idx="5">
                  <c:v>8555</c:v>
                </c:pt>
                <c:pt idx="8">
                  <c:v>8618</c:v>
                </c:pt>
                <c:pt idx="11">
                  <c:v>8582</c:v>
                </c:pt>
                <c:pt idx="14">
                  <c:v>8431</c:v>
                </c:pt>
              </c:numCache>
            </c:numRef>
          </c:val>
          <c:extLst>
            <c:ext xmlns:c16="http://schemas.microsoft.com/office/drawing/2014/chart" uri="{C3380CC4-5D6E-409C-BE32-E72D297353CC}">
              <c16:uniqueId val="{00000000-C764-44F4-97F8-B26D69F29C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206</c:v>
                </c:pt>
                <c:pt idx="5">
                  <c:v>168</c:v>
                </c:pt>
                <c:pt idx="8">
                  <c:v>142</c:v>
                </c:pt>
                <c:pt idx="11">
                  <c:v>154</c:v>
                </c:pt>
                <c:pt idx="14">
                  <c:v>153</c:v>
                </c:pt>
              </c:numCache>
            </c:numRef>
          </c:val>
          <c:extLst>
            <c:ext xmlns:c16="http://schemas.microsoft.com/office/drawing/2014/chart" uri="{C3380CC4-5D6E-409C-BE32-E72D297353CC}">
              <c16:uniqueId val="{00000001-C764-44F4-97F8-B26D69F29C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2479</c:v>
                </c:pt>
                <c:pt idx="5">
                  <c:v>2505</c:v>
                </c:pt>
                <c:pt idx="8">
                  <c:v>2430</c:v>
                </c:pt>
                <c:pt idx="11">
                  <c:v>2250</c:v>
                </c:pt>
                <c:pt idx="14">
                  <c:v>2160</c:v>
                </c:pt>
              </c:numCache>
            </c:numRef>
          </c:val>
          <c:extLst>
            <c:ext xmlns:c16="http://schemas.microsoft.com/office/drawing/2014/chart" uri="{C3380CC4-5D6E-409C-BE32-E72D297353CC}">
              <c16:uniqueId val="{00000002-C764-44F4-97F8-B26D69F29C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64-44F4-97F8-B26D69F29C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64-44F4-97F8-B26D69F29C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64-44F4-97F8-B26D69F29C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1302</c:v>
                </c:pt>
                <c:pt idx="3">
                  <c:v>1283</c:v>
                </c:pt>
                <c:pt idx="6">
                  <c:v>1246</c:v>
                </c:pt>
                <c:pt idx="9">
                  <c:v>1302</c:v>
                </c:pt>
                <c:pt idx="12">
                  <c:v>1306</c:v>
                </c:pt>
              </c:numCache>
            </c:numRef>
          </c:val>
          <c:extLst>
            <c:ext xmlns:c16="http://schemas.microsoft.com/office/drawing/2014/chart" uri="{C3380CC4-5D6E-409C-BE32-E72D297353CC}">
              <c16:uniqueId val="{00000006-C764-44F4-97F8-B26D69F29C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82</c:v>
                </c:pt>
                <c:pt idx="3">
                  <c:v>76</c:v>
                </c:pt>
                <c:pt idx="6">
                  <c:v>67</c:v>
                </c:pt>
                <c:pt idx="9">
                  <c:v>57</c:v>
                </c:pt>
                <c:pt idx="12">
                  <c:v>48</c:v>
                </c:pt>
              </c:numCache>
            </c:numRef>
          </c:val>
          <c:extLst>
            <c:ext xmlns:c16="http://schemas.microsoft.com/office/drawing/2014/chart" uri="{C3380CC4-5D6E-409C-BE32-E72D297353CC}">
              <c16:uniqueId val="{00000007-C764-44F4-97F8-B26D69F29C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2270</c:v>
                </c:pt>
                <c:pt idx="3">
                  <c:v>2101</c:v>
                </c:pt>
                <c:pt idx="6">
                  <c:v>1812</c:v>
                </c:pt>
                <c:pt idx="9">
                  <c:v>1733</c:v>
                </c:pt>
                <c:pt idx="12">
                  <c:v>1607</c:v>
                </c:pt>
              </c:numCache>
            </c:numRef>
          </c:val>
          <c:extLst>
            <c:ext xmlns:c16="http://schemas.microsoft.com/office/drawing/2014/chart" uri="{C3380CC4-5D6E-409C-BE32-E72D297353CC}">
              <c16:uniqueId val="{00000008-C764-44F4-97F8-B26D69F29C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90</c:v>
                </c:pt>
                <c:pt idx="3">
                  <c:v>64</c:v>
                </c:pt>
                <c:pt idx="6">
                  <c:v>45</c:v>
                </c:pt>
                <c:pt idx="9">
                  <c:v>30</c:v>
                </c:pt>
                <c:pt idx="12">
                  <c:v>20</c:v>
                </c:pt>
              </c:numCache>
            </c:numRef>
          </c:val>
          <c:extLst>
            <c:ext xmlns:c16="http://schemas.microsoft.com/office/drawing/2014/chart" uri="{C3380CC4-5D6E-409C-BE32-E72D297353CC}">
              <c16:uniqueId val="{00000009-C764-44F4-97F8-B26D69F29C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10872</c:v>
                </c:pt>
                <c:pt idx="3">
                  <c:v>11072</c:v>
                </c:pt>
                <c:pt idx="6">
                  <c:v>10974</c:v>
                </c:pt>
                <c:pt idx="9">
                  <c:v>10708</c:v>
                </c:pt>
                <c:pt idx="12">
                  <c:v>10240</c:v>
                </c:pt>
              </c:numCache>
            </c:numRef>
          </c:val>
          <c:extLst>
            <c:ext xmlns:c16="http://schemas.microsoft.com/office/drawing/2014/chart" uri="{C3380CC4-5D6E-409C-BE32-E72D297353CC}">
              <c16:uniqueId val="{0000000A-C764-44F4-97F8-B26D69F29C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3640</c:v>
                </c:pt>
                <c:pt idx="2">
                  <c:v>#N/A</c:v>
                </c:pt>
                <c:pt idx="3">
                  <c:v>#N/A</c:v>
                </c:pt>
                <c:pt idx="4">
                  <c:v>3367</c:v>
                </c:pt>
                <c:pt idx="5">
                  <c:v>#N/A</c:v>
                </c:pt>
                <c:pt idx="6">
                  <c:v>#N/A</c:v>
                </c:pt>
                <c:pt idx="7">
                  <c:v>2954</c:v>
                </c:pt>
                <c:pt idx="8">
                  <c:v>#N/A</c:v>
                </c:pt>
                <c:pt idx="9">
                  <c:v>#N/A</c:v>
                </c:pt>
                <c:pt idx="10">
                  <c:v>2845</c:v>
                </c:pt>
                <c:pt idx="11">
                  <c:v>#N/A</c:v>
                </c:pt>
                <c:pt idx="12">
                  <c:v>#N/A</c:v>
                </c:pt>
                <c:pt idx="13">
                  <c:v>2477</c:v>
                </c:pt>
                <c:pt idx="14">
                  <c:v>#N/A</c:v>
                </c:pt>
              </c:numCache>
            </c:numRef>
          </c:val>
          <c:smooth val="0"/>
          <c:extLst>
            <c:ext xmlns:c16="http://schemas.microsoft.com/office/drawing/2014/chart" uri="{C3380CC4-5D6E-409C-BE32-E72D297353CC}">
              <c16:uniqueId val="{0000000B-C764-44F4-97F8-B26D69F29C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1286</c:v>
                </c:pt>
                <c:pt idx="1">
                  <c:v>1143</c:v>
                </c:pt>
                <c:pt idx="2">
                  <c:v>726</c:v>
                </c:pt>
              </c:numCache>
            </c:numRef>
          </c:val>
          <c:extLst>
            <c:ext xmlns:c16="http://schemas.microsoft.com/office/drawing/2014/chart" uri="{C3380CC4-5D6E-409C-BE32-E72D297353CC}">
              <c16:uniqueId val="{00000000-F285-4E11-A38B-970B6546B1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465</c:v>
                </c:pt>
                <c:pt idx="1">
                  <c:v>481</c:v>
                </c:pt>
                <c:pt idx="2">
                  <c:v>421</c:v>
                </c:pt>
              </c:numCache>
            </c:numRef>
          </c:val>
          <c:extLst>
            <c:ext xmlns:c16="http://schemas.microsoft.com/office/drawing/2014/chart" uri="{C3380CC4-5D6E-409C-BE32-E72D297353CC}">
              <c16:uniqueId val="{00000001-F285-4E11-A38B-970B6546B1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563</c:v>
                </c:pt>
                <c:pt idx="1">
                  <c:v>571</c:v>
                </c:pt>
                <c:pt idx="2">
                  <c:v>879</c:v>
                </c:pt>
              </c:numCache>
            </c:numRef>
          </c:val>
          <c:extLst>
            <c:ext xmlns:c16="http://schemas.microsoft.com/office/drawing/2014/chart" uri="{C3380CC4-5D6E-409C-BE32-E72D297353CC}">
              <c16:uniqueId val="{00000002-F285-4E11-A38B-970B6546B1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{B3CBFB94-B206-44D3-AA76-74F5D3B1F1EB}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A30-4988-85BB-FFB66AB741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{B0ED126F-748A-48CF-93F5-48ACCBF7AF02}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30-4988-85BB-FFB66AB741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{50AB419B-8C01-4C00-BCC0-9EBF475F973A}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30-4988-85BB-FFB66AB741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{6A0955B2-691B-48E8-8E65-3343E91546C8}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30-4988-85BB-FFB66AB741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{0FC89B2E-A427-40BE-9EAF-FB9E43DE8F34}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30-4988-85BB-FFB66AB7410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{0C6FBDA3-AF7B-4B03-B359-EF467911A1A4}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A30-4988-85BB-FFB66AB7410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{422E6491-428D-46A6-ADF7-398764F95100}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A30-4988-85BB-FFB66AB7410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{501D3C2B-55A6-420D-A346-B9C04A07DEAE}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A30-4988-85BB-FFB66AB7410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{E7647EE8-E0A9-4EC1-9C15-3CB9479CD2C2}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A30-4988-85BB-FFB66AB741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c:v>
                </c:pt>
                <c:pt idx="24">
                  <c:v>54.5</c:v>
                </c:pt>
                <c:pt idx="32">
                  <c:v>56.3</c:v>
                </c:pt>
              </c:numCache>
            </c:numRef>
          </c:xVal>
          <c:yVal>
            <c:numRef>
              <c:f>公会計指標分析・財政指標組合せ分析表!$BP$51:$DC$51</c:f>
              <c:numCache>
                <c:formatCode>#,##0.0;"▲ "#,##0.0</c:formatCode>
                <c:ptCount val="40"/>
                <c:pt idx="16">
                  <c:v>58</c:v>
                </c:pt>
                <c:pt idx="24">
                  <c:v>56.5</c:v>
                </c:pt>
                <c:pt idx="32">
                  <c:v>49.2</c:v>
                </c:pt>
              </c:numCache>
            </c:numRef>
          </c:yVal>
          <c:smooth val="0"/>
          <c:extLst>
            <c:ext xmlns:c16="http://schemas.microsoft.com/office/drawing/2014/chart" uri="{C3380CC4-5D6E-409C-BE32-E72D297353CC}">
              <c16:uniqueId val="{00000009-9A30-4988-85BB-FFB66AB741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{04DD01D1-C9C0-4CDD-85CA-236D64C79C59}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A30-4988-85BB-FFB66AB741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{7A7607EB-9F41-4C3B-8B99-7D408F550360}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30-4988-85BB-FFB66AB741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{D1726A37-5196-4CA4-95DE-DAAAD6609B7E}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30-4988-85BB-FFB66AB741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{0E168943-793F-458F-91F8-B1A91EFE2853}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30-4988-85BB-FFB66AB741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{AA528361-8C66-4ABF-8C3B-D7C641E4E352}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30-4988-85BB-FFB66AB7410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{B30E1DDE-9DD4-4633-B264-D5BF7B436F3C}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A30-4988-85BB-FFB66AB7410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{9E000964-0857-4093-BC66-045505CFAC2E}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A30-4988-85BB-FFB66AB7410E}"/>
                </c:ext>
              </c:extLst>
            </c:dLbl>
            <c:dLbl>
              <c:idx val="24"/>
              <c:layout>
                <c:manualLayout>
                  <c:x val="-3.0084196259322498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{84425F77-28E1-4639-8873-0778EA03D719}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A30-4988-85BB-FFB66AB7410E}"/>
                </c:ext>
              </c:extLst>
            </c:dLbl>
            <c:dLbl>
              <c:idx val="32"/>
              <c:layout>
                <c:manualLayout>
                  <c:x val="-3.4206204679822105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{7C00DEBC-36AE-432A-865D-CE9F960304F3}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A30-4988-85BB-FFB66AB741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58.8</c:v>
                </c:pt>
                <c:pt idx="24">
                  <c:v>59.4</c:v>
                </c:pt>
                <c:pt idx="32">
                  <c:v>59.2</c:v>
                </c:pt>
              </c:numCache>
            </c:numRef>
          </c:xVal>
          <c:yVal>
            <c:numRef>
              <c:f>公会計指標分析・財政指標組合せ分析表!$BP$55:$DC$55</c:f>
              <c:numCache>
                <c:formatCode>#,##0.0;"▲ "#,##0.0</c:formatCode>
                <c:ptCount val="40"/>
                <c:pt idx="16">
                  <c:v>36.6</c:v>
                </c:pt>
                <c:pt idx="24">
                  <c:v>37.700000000000003</c:v>
                </c:pt>
                <c:pt idx="32">
                  <c:v>37.9</c:v>
                </c:pt>
              </c:numCache>
            </c:numRef>
          </c:yVal>
          <c:smooth val="0"/>
          <c:extLst>
            <c:ext xmlns:c16="http://schemas.microsoft.com/office/drawing/2014/chart" uri="{C3380CC4-5D6E-409C-BE32-E72D297353CC}">
              <c16:uniqueId val="{00000013-9A30-4988-85BB-FFB66AB7410E}"/>
            </c:ext>
          </c:extLst>
        </c:ser>
        <c:dLbls>
          <c:showLegendKey val="0"/>
          <c:showVal val="1"/>
          <c:showCatName val="0"/>
          <c:showSerName val="0"/>
          <c:showPercent val="0"/>
          <c:showBubbleSize val="0"/>
        </c:dLbls>
        <c:axId val="46179840"/>
        <c:axId val="46181760"/>
      </c:scatterChart>
      <c:valAx>
        <c:axId val="46179840"/>
        <c:scaling>
          <c:orientation val="minMax"/>
          <c:max val="60"/>
          <c:min val="52.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2"/>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{0C469DC5-0BFE-4FEE-AF7C-3E3F0D8845BA}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AC0-474F-8CD6-ED86441BEC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{3AD22E62-5779-4519-AA91-F7B8736B6DBB}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C0-474F-8CD6-ED86441BEC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{9AA34BE2-71BE-449C-BE6B-DA1DD206C9A7}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C0-474F-8CD6-ED86441BEC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{34379D6B-A78A-41AF-8608-CEDCC0254D0E}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C0-474F-8CD6-ED86441BEC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{1207FB7D-1A94-40CF-93C0-6180416D4D2D}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C0-474F-8CD6-ED86441BEC8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{8834D924-8DB0-467E-BEC2-F501C3BF5109}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AC0-474F-8CD6-ED86441BEC8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{95CE78F2-0003-40A5-8589-7BFABA6439B8}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AC0-474F-8CD6-ED86441BEC8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{8B58BF9E-AAC4-4086-B6C2-0C8352BBFDD5}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AC0-474F-8CD6-ED86441BEC8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{D0446A30-7088-4612-9CD3-ED07A999F96A}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AC0-474F-8CD6-ED86441BEC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12.6</c:v>
                </c:pt>
                <c:pt idx="16">
                  <c:v>11.9</c:v>
                </c:pt>
                <c:pt idx="24">
                  <c:v>11.2</c:v>
                </c:pt>
                <c:pt idx="32">
                  <c:v>11.2</c:v>
                </c:pt>
              </c:numCache>
            </c:numRef>
          </c:xVal>
          <c:yVal>
            <c:numRef>
              <c:f>公会計指標分析・財政指標組合せ分析表!$BP$73:$DC$73</c:f>
              <c:numCache>
                <c:formatCode>#,##0.0;"▲ "#,##0.0</c:formatCode>
                <c:ptCount val="40"/>
                <c:pt idx="0">
                  <c:v>72.3</c:v>
                </c:pt>
                <c:pt idx="8">
                  <c:v>65</c:v>
                </c:pt>
                <c:pt idx="16">
                  <c:v>58</c:v>
                </c:pt>
                <c:pt idx="24">
                  <c:v>56.5</c:v>
                </c:pt>
                <c:pt idx="32">
                  <c:v>49.2</c:v>
                </c:pt>
              </c:numCache>
            </c:numRef>
          </c:yVal>
          <c:smooth val="0"/>
          <c:extLst>
            <c:ext xmlns:c16="http://schemas.microsoft.com/office/drawing/2014/chart" uri="{C3380CC4-5D6E-409C-BE32-E72D297353CC}">
              <c16:uniqueId val="{00000009-CAC0-474F-8CD6-ED86441BEC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{C92B9577-1DD6-47F0-80CF-2E3668CF17A4}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AC0-474F-8CD6-ED86441BEC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{59DE5D74-E516-485E-99F3-BC3F2A7AC45C}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C0-474F-8CD6-ED86441BEC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{E85FED7F-173C-4661-902C-9C3F6EFDEBAC}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C0-474F-8CD6-ED86441BEC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{C5F47778-C871-4996-A81B-C29A77729216}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C0-474F-8CD6-ED86441BEC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{514AED85-2C34-436D-BA6A-3767DEA0E7E5}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C0-474F-8CD6-ED86441BEC8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{A79C3A60-B64E-4294-85FE-64C8E09506F2}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AC0-474F-8CD6-ED86441BEC8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{95478796-71C1-4B45-8890-3C562141E690}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AC0-474F-8CD6-ED86441BEC8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{85E45C1E-DC32-4D07-80E0-E6202A28646D}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AC0-474F-8CD6-ED86441BEC8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{AE5AFF15-14DA-4E7B-AF19-B224A4251F76}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AC0-474F-8CD6-ED86441BEC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41.5</c:v>
                </c:pt>
                <c:pt idx="16">
                  <c:v>36.6</c:v>
                </c:pt>
                <c:pt idx="24">
                  <c:v>37.700000000000003</c:v>
                </c:pt>
                <c:pt idx="32">
                  <c:v>37.9</c:v>
                </c:pt>
              </c:numCache>
            </c:numRef>
          </c:yVal>
          <c:smooth val="0"/>
          <c:extLst>
            <c:ext xmlns:c16="http://schemas.microsoft.com/office/drawing/2014/chart" uri="{C3380CC4-5D6E-409C-BE32-E72D297353CC}">
              <c16:uniqueId val="{00000013-CAC0-474F-8CD6-ED86441BEC89}"/>
            </c:ext>
          </c:extLst>
        </c:ser>
        <c:dLbls>
          <c:showLegendKey val="0"/>
          <c:showVal val="1"/>
          <c:showCatName val="0"/>
          <c:showSerName val="0"/>
          <c:showPercent val="0"/>
          <c:showBubbleSize val="0"/>
        </c:dLbls>
        <c:axId val="84219776"/>
        <c:axId val="84234240"/>
      </c:scatterChart>
      <c:valAx>
        <c:axId val="84219776"/>
        <c:scaling>
          <c:orientation val="minMax"/>
          <c:max val="13.2"/>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9"/>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過疎地域に指定され過疎対策事業債が借入可能となったことや、近年の保育所施設整備事業等の公共施設の耐震整備のために発行した地方債の償還が始まったことにより前年度より増加しており、今後数年は増加傾向となることが予想される。算入公債費等については、過疎対策事業債など交付税算入率の高い起債選択を行ってい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高水準にある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。今後も計画的な事業実施による地方債の適正な管理を行う必要がある。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満期一括償還地方債の起債は無し</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前年度と比較して、充当可能基金や基準財政需要額算入見込額が減少したことにより、充当可能財源等（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）が減少しているものの、地方債現在高や公営企業債等繰入見込額が減少したことにより、将来負担額（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ており、将来負担比率の分子は減少している。しかしながら、地方債現在高については、依然として高い水準にあるため、将来負担を念頭においた計画による地方債管理を行い、地方債現在高の抑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及び減債基金は減少している一方、その他特定目的基金は増加している。これは、平成２９年度までの都市計画税の余剰金を都市計画事業基金へ積み立てたためである。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災害の発生や景気変動による市税の減収等に備え安定した市民サービスを提供するため、経費の削減に努め、基金残高の確保を図る。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都市計画事業基金：都市計画事業等に要する経費。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公共施設等基金：市が必要と認める公共、公益的施設の建設等。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活性化対策基金：真に豊かな地域社会の実現を図るため、国際交流や各産業の後継者育成等、本市の活性化に必要な事業の推進。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ふるさと応援基金：ふるさと応援寄附金を活用し、本市の目指す将来都市像の実現に向けたまちづくりに資する事の積極的かつ重点的な推進。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年度までの都市計画税の余剰金を積み立てたことによる皆増。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公共施設等基金：清掃工場の維持修繕工事に充てるため、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ふるさと応援基金：子育て支援や医療体制の確保に要する経費の財源として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万円を取崩した一方で、ふるさと応援寄附金の増加により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都市計画事業基金：都市計画事業費が都市計画税の収入を上回る部分について充当する予定。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ふるさと応援基金：今後、ふるさと応援寄附金の増加に向けた取り組みを強化するため、寄附金の増加に伴い基金残高も増加することが見込まれる。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当初予算における財源不足を補填するため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及び都市計画税の余剰金を都市計画事業基金へ積み立てたことによる減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今後も厳しい財政状況が続き深刻な財源不足が予想されることから、財政調整基金の減少が見込まれるが、経費の削減に努め基金残高の確保を図る。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第三セクター改革推進債の償還のため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万円及び増加する公債費へ充当するため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次年度以降は公債費が大きく増加するため、当初予算時の取崩額を増やす予定であり、残高は減少していく見込み。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17,924
17,760
192.71
10,223,699
10,004,493
218,344
5,838,035
10,239,682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有形固定資産減価償却率については、類似団体より低い水準にあるものの、前年度数値（</a:t>
          </a:r>
          <a:r>
            <a:rPr kumimoji="1" lang="en-US" altLang="ja-JP" sz="1100">
              <a:latin typeface="ＭＳ Ｐゴシック" panose="020B0600070205080204" pitchFamily="50" charset="-128"/>
              <a:ea typeface="ＭＳ Ｐゴシック" panose="020B0600070205080204" pitchFamily="50" charset="-128"/>
            </a:rPr>
            <a:t>54.5</a:t>
          </a:r>
          <a:r>
            <a:rPr kumimoji="1" lang="ja-JP" altLang="en-US" sz="1100">
              <a:latin typeface="ＭＳ Ｐゴシック" panose="020B0600070205080204" pitchFamily="50" charset="-128"/>
              <a:ea typeface="ＭＳ Ｐゴシック" panose="020B0600070205080204" pitchFamily="50" charset="-128"/>
            </a:rPr>
            <a:t>％）に対し</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ポイントアップの</a:t>
          </a:r>
          <a:r>
            <a:rPr kumimoji="1" lang="en-US" altLang="ja-JP" sz="1100">
              <a:latin typeface="ＭＳ Ｐゴシック" panose="020B0600070205080204" pitchFamily="50" charset="-128"/>
              <a:ea typeface="ＭＳ Ｐゴシック" panose="020B0600070205080204" pitchFamily="50" charset="-128"/>
            </a:rPr>
            <a:t>56.3</a:t>
          </a:r>
          <a:r>
            <a:rPr kumimoji="1" lang="ja-JP" altLang="en-US" sz="1100">
              <a:latin typeface="ＭＳ Ｐゴシック" panose="020B0600070205080204" pitchFamily="50" charset="-128"/>
              <a:ea typeface="ＭＳ Ｐゴシック" panose="020B0600070205080204" pitchFamily="50" charset="-128"/>
            </a:rPr>
            <a:t>％となっている。資産の老朽化により、今後も上昇することが見込まれるため、計画的な維持修繕を実施していく必要がある。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69"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3" name="フローチャート: 判断 72"/>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79" name="楕円 78"/>
        <xdr:cNvSpPr/>
      </xdr:nvSpPr>
      <xdr:spPr>
        <a:xfrm>
          <a:off x="47117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6790</xdr:rowOff>
    </xdr:from>
    <xdr:ext cx="405111" cy="259045"/>
    <xdr:sp macro="" textlink="">
      <xdr:nvSpPr>
        <xdr:cNvPr id="80" name="有形固定資産減価償却率該当値テキスト"/>
        <xdr:cNvSpPr txBox="1"/>
      </xdr:nvSpPr>
      <xdr:spPr>
        <a:xfrm>
          <a:off x="4813300" y="609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1" name="楕円 80"/>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79163</xdr:rowOff>
    </xdr:from>
    <xdr:to>
      <xdr:col>23</xdr:col>
      <xdr:colOff>85725</xdr:colOff>
      <xdr:row>31</xdr:row>
      <xdr:rowOff>143933</xdr:rowOff>
    </xdr:to>
    <xdr:cxnSp macro="">
      <xdr:nvCxnSpPr>
        <xdr:cNvPr id="82" name="直線コネクタ 81"/>
        <xdr:cNvCxnSpPr/>
      </xdr:nvCxnSpPr>
      <xdr:spPr>
        <a:xfrm flipV="1">
          <a:off x="4051300" y="616563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3" name="楕円 82"/>
        <xdr:cNvSpPr/>
      </xdr:nvSpPr>
      <xdr:spPr>
        <a:xfrm>
          <a:off x="3238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32</xdr:row>
      <xdr:rowOff>26458</xdr:rowOff>
    </xdr:to>
    <xdr:cxnSp macro="">
      <xdr:nvCxnSpPr>
        <xdr:cNvPr id="84" name="直線コネクタ 83"/>
        <xdr:cNvCxnSpPr/>
      </xdr:nvCxnSpPr>
      <xdr:spPr>
        <a:xfrm flipV="1">
          <a:off x="3289300" y="623040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85" name="n_1ave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86" name="n_2aveValue有形固定資産減価償却率"/>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87" name="n_3aveValue有形固定資産減価償却率"/>
        <xdr:cNvSpPr txBox="1"/>
      </xdr:nvSpPr>
      <xdr:spPr>
        <a:xfrm>
          <a:off x="2324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88" name="n_1mainValue有形固定資産減価償却率"/>
        <xdr:cNvSpPr txBox="1"/>
      </xdr:nvSpPr>
      <xdr:spPr>
        <a:xfrm>
          <a:off x="38360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89" name="n_2mainValue有形固定資産減価償却率"/>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より高い水準にあり、主な要因は、過去に実施した耐震整備事業に係る地方債現在高の割合が高く、将来負担額が高いことが考えられる。しかしながら、地方債現在高については、減少傾向にあるため、今後の動向に注視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19" name="直線コネクタ 118"/>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0"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1" name="直線コネクタ 120"/>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2"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3" name="直線コネクタ 122"/>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4" name="債務償還比率平均値テキスト"/>
        <xdr:cNvSpPr txBox="1"/>
      </xdr:nvSpPr>
      <xdr:spPr>
        <a:xfrm>
          <a:off x="14846300" y="57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5" name="フローチャート: 判断 124"/>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6" name="フローチャート: 判断 125"/>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139520</xdr:rowOff>
    </xdr:from>
    <xdr:to>
      <xdr:col>76</xdr:col>
      <xdr:colOff>73025</xdr:colOff>
      <xdr:row>29</xdr:row>
      <xdr:rowOff>69670</xdr:rowOff>
    </xdr:to>
    <xdr:sp macro="" textlink="">
      <xdr:nvSpPr>
        <xdr:cNvPr id="132" name="楕円 131"/>
        <xdr:cNvSpPr/>
      </xdr:nvSpPr>
      <xdr:spPr>
        <a:xfrm>
          <a:off x="14744700" y="57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162397</xdr:rowOff>
    </xdr:from>
    <xdr:ext cx="469744" cy="259045"/>
    <xdr:sp macro="" textlink="">
      <xdr:nvSpPr>
        <xdr:cNvPr id="133" name="債務償還比率該当値テキスト"/>
        <xdr:cNvSpPr txBox="1"/>
      </xdr:nvSpPr>
      <xdr:spPr>
        <a:xfrm>
          <a:off x="14846300" y="556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124227</xdr:rowOff>
    </xdr:from>
    <xdr:to>
      <xdr:col>72</xdr:col>
      <xdr:colOff>123825</xdr:colOff>
      <xdr:row>29</xdr:row>
      <xdr:rowOff>54377</xdr:rowOff>
    </xdr:to>
    <xdr:sp macro="" textlink="">
      <xdr:nvSpPr>
        <xdr:cNvPr id="134" name="楕円 133"/>
        <xdr:cNvSpPr/>
      </xdr:nvSpPr>
      <xdr:spPr>
        <a:xfrm>
          <a:off x="14033500" y="569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3577</xdr:rowOff>
    </xdr:from>
    <xdr:to>
      <xdr:col>76</xdr:col>
      <xdr:colOff>22225</xdr:colOff>
      <xdr:row>29</xdr:row>
      <xdr:rowOff>18870</xdr:rowOff>
    </xdr:to>
    <xdr:cxnSp macro="">
      <xdr:nvCxnSpPr>
        <xdr:cNvPr id="135" name="直線コネクタ 134"/>
        <xdr:cNvCxnSpPr/>
      </xdr:nvCxnSpPr>
      <xdr:spPr>
        <a:xfrm>
          <a:off x="14084300" y="5747152"/>
          <a:ext cx="7112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6" name="n_1aveValue債務償還比率"/>
        <xdr:cNvSpPr txBox="1"/>
      </xdr:nvSpPr>
      <xdr:spPr>
        <a:xfrm>
          <a:off x="13836727" y="595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70904</xdr:rowOff>
    </xdr:from>
    <xdr:ext cx="469744" cy="259045"/>
    <xdr:sp macro="" textlink="">
      <xdr:nvSpPr>
        <xdr:cNvPr id="137" name="n_1mainValue債務償還比率"/>
        <xdr:cNvSpPr txBox="1"/>
      </xdr:nvSpPr>
      <xdr:spPr>
        <a:xfrm>
          <a:off x="13836727" y="547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17,924
17,760
192.71
10,223,699
10,004,493
218,344
5,838,035
10,239,682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1"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1" name="楕円 70"/>
        <xdr:cNvSpPr/>
      </xdr:nvSpPr>
      <xdr:spPr>
        <a:xfrm>
          <a:off x="4584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2" name="【道路】&#10;有形固定資産減価償却率該当値テキスト"/>
        <xdr:cNvSpPr txBox="1"/>
      </xdr:nvSpPr>
      <xdr:spPr>
        <a:xfrm>
          <a:off x="4673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135890</xdr:rowOff>
    </xdr:from>
    <xdr:to>
      <xdr:col>20</xdr:col>
      <xdr:colOff>38100</xdr:colOff>
      <xdr:row>39</xdr:row>
      <xdr:rowOff>66040</xdr:rowOff>
    </xdr:to>
    <xdr:sp macro="" textlink="">
      <xdr:nvSpPr>
        <xdr:cNvPr id="73" name="楕円 72"/>
        <xdr:cNvSpPr/>
      </xdr:nvSpPr>
      <xdr:spPr>
        <a:xfrm>
          <a:off x="3746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15240</xdr:rowOff>
    </xdr:to>
    <xdr:cxnSp macro="">
      <xdr:nvCxnSpPr>
        <xdr:cNvPr id="74" name="直線コネクタ 73"/>
        <xdr:cNvCxnSpPr/>
      </xdr:nvCxnSpPr>
      <xdr:spPr>
        <a:xfrm flipV="1">
          <a:off x="3797300" y="66713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168275</xdr:rowOff>
    </xdr:from>
    <xdr:to>
      <xdr:col>15</xdr:col>
      <xdr:colOff>101600</xdr:colOff>
      <xdr:row>39</xdr:row>
      <xdr:rowOff>98425</xdr:rowOff>
    </xdr:to>
    <xdr:sp macro="" textlink="">
      <xdr:nvSpPr>
        <xdr:cNvPr id="75" name="楕円 74"/>
        <xdr:cNvSpPr/>
      </xdr:nvSpPr>
      <xdr:spPr>
        <a:xfrm>
          <a:off x="2857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xdr:rowOff>
    </xdr:from>
    <xdr:to>
      <xdr:col>19</xdr:col>
      <xdr:colOff>177800</xdr:colOff>
      <xdr:row>39</xdr:row>
      <xdr:rowOff>47625</xdr:rowOff>
    </xdr:to>
    <xdr:cxnSp macro="">
      <xdr:nvCxnSpPr>
        <xdr:cNvPr id="76" name="直線コネクタ 75"/>
        <xdr:cNvCxnSpPr/>
      </xdr:nvCxnSpPr>
      <xdr:spPr>
        <a:xfrm flipV="1">
          <a:off x="2908300" y="67017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7"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78"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139717</xdr:rowOff>
    </xdr:from>
    <xdr:ext cx="405111" cy="259045"/>
    <xdr:sp macro="" textlink="">
      <xdr:nvSpPr>
        <xdr:cNvPr id="79" name="n_3aveValue【道路】&#10;有形固定資産減価償却率"/>
        <xdr:cNvSpPr txBox="1"/>
      </xdr:nvSpPr>
      <xdr:spPr>
        <a:xfrm>
          <a:off x="181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57167</xdr:rowOff>
    </xdr:from>
    <xdr:ext cx="405111" cy="259045"/>
    <xdr:sp macro="" textlink="">
      <xdr:nvSpPr>
        <xdr:cNvPr id="80" name="n_1mainValue【道路】&#10;有形固定資産減価償却率"/>
        <xdr:cNvSpPr txBox="1"/>
      </xdr:nvSpPr>
      <xdr:spPr>
        <a:xfrm>
          <a:off x="3582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89552</xdr:rowOff>
    </xdr:from>
    <xdr:ext cx="405111" cy="259045"/>
    <xdr:sp macro="" textlink="">
      <xdr:nvSpPr>
        <xdr:cNvPr id="81" name="n_2mainValue【道路】&#10;有形固定資産減価償却率"/>
        <xdr:cNvSpPr txBox="1"/>
      </xdr:nvSpPr>
      <xdr:spPr>
        <a:xfrm>
          <a:off x="2705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5" name="直線コネクタ 104"/>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6"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07" name="直線コネクタ 106"/>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08"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09" name="直線コネクタ 108"/>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0"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1" name="フローチャート: 判断 110"/>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2" name="フローチャート: 判断 111"/>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3" name="フローチャート: 判断 112"/>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4" name="フローチャート: 判断 113"/>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28943</xdr:rowOff>
    </xdr:from>
    <xdr:to>
      <xdr:col>55</xdr:col>
      <xdr:colOff>50800</xdr:colOff>
      <xdr:row>40</xdr:row>
      <xdr:rowOff>130543</xdr:rowOff>
    </xdr:to>
    <xdr:sp macro="" textlink="">
      <xdr:nvSpPr>
        <xdr:cNvPr id="120" name="楕円 119"/>
        <xdr:cNvSpPr/>
      </xdr:nvSpPr>
      <xdr:spPr>
        <a:xfrm>
          <a:off x="10426700" y="68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7370</xdr:rowOff>
    </xdr:from>
    <xdr:ext cx="534377" cy="259045"/>
    <xdr:sp macro="" textlink="">
      <xdr:nvSpPr>
        <xdr:cNvPr id="121" name="【道路】&#10;一人当たり延長該当値テキスト"/>
        <xdr:cNvSpPr txBox="1"/>
      </xdr:nvSpPr>
      <xdr:spPr>
        <a:xfrm>
          <a:off x="10515600" y="686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106096</xdr:rowOff>
    </xdr:from>
    <xdr:to>
      <xdr:col>50</xdr:col>
      <xdr:colOff>165100</xdr:colOff>
      <xdr:row>41</xdr:row>
      <xdr:rowOff>36246</xdr:rowOff>
    </xdr:to>
    <xdr:sp macro="" textlink="">
      <xdr:nvSpPr>
        <xdr:cNvPr id="122" name="楕円 121"/>
        <xdr:cNvSpPr/>
      </xdr:nvSpPr>
      <xdr:spPr>
        <a:xfrm>
          <a:off x="9588500" y="69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79743</xdr:rowOff>
    </xdr:from>
    <xdr:to>
      <xdr:col>55</xdr:col>
      <xdr:colOff>0</xdr:colOff>
      <xdr:row>40</xdr:row>
      <xdr:rowOff>156896</xdr:rowOff>
    </xdr:to>
    <xdr:cxnSp macro="">
      <xdr:nvCxnSpPr>
        <xdr:cNvPr id="123" name="直線コネクタ 122"/>
        <xdr:cNvCxnSpPr/>
      </xdr:nvCxnSpPr>
      <xdr:spPr>
        <a:xfrm flipV="1">
          <a:off x="9639300" y="6937743"/>
          <a:ext cx="8382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111011</xdr:rowOff>
    </xdr:from>
    <xdr:to>
      <xdr:col>46</xdr:col>
      <xdr:colOff>38100</xdr:colOff>
      <xdr:row>41</xdr:row>
      <xdr:rowOff>41161</xdr:rowOff>
    </xdr:to>
    <xdr:sp macro="" textlink="">
      <xdr:nvSpPr>
        <xdr:cNvPr id="124" name="楕円 123"/>
        <xdr:cNvSpPr/>
      </xdr:nvSpPr>
      <xdr:spPr>
        <a:xfrm>
          <a:off x="8699500" y="69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156896</xdr:rowOff>
    </xdr:from>
    <xdr:to>
      <xdr:col>50</xdr:col>
      <xdr:colOff>114300</xdr:colOff>
      <xdr:row>40</xdr:row>
      <xdr:rowOff>161811</xdr:rowOff>
    </xdr:to>
    <xdr:cxnSp macro="">
      <xdr:nvCxnSpPr>
        <xdr:cNvPr id="125" name="直線コネクタ 124"/>
        <xdr:cNvCxnSpPr/>
      </xdr:nvCxnSpPr>
      <xdr:spPr>
        <a:xfrm flipV="1">
          <a:off x="8750300" y="7014896"/>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26"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27"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20559</xdr:rowOff>
    </xdr:from>
    <xdr:ext cx="534377" cy="259045"/>
    <xdr:sp macro="" textlink="">
      <xdr:nvSpPr>
        <xdr:cNvPr id="128" name="n_3aveValue【道路】&#10;一人当たり延長"/>
        <xdr:cNvSpPr txBox="1"/>
      </xdr:nvSpPr>
      <xdr:spPr>
        <a:xfrm>
          <a:off x="7594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27373</xdr:rowOff>
    </xdr:from>
    <xdr:ext cx="534377" cy="259045"/>
    <xdr:sp macro="" textlink="">
      <xdr:nvSpPr>
        <xdr:cNvPr id="129" name="n_1mainValue【道路】&#10;一人当たり延長"/>
        <xdr:cNvSpPr txBox="1"/>
      </xdr:nvSpPr>
      <xdr:spPr>
        <a:xfrm>
          <a:off x="9359411" y="70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32288</xdr:rowOff>
    </xdr:from>
    <xdr:ext cx="534377" cy="259045"/>
    <xdr:sp macro="" textlink="">
      <xdr:nvSpPr>
        <xdr:cNvPr id="130" name="n_2mainValue【道路】&#10;一人当たり延長"/>
        <xdr:cNvSpPr txBox="1"/>
      </xdr:nvSpPr>
      <xdr:spPr>
        <a:xfrm>
          <a:off x="8483111" y="706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2" name="テキスト ボックス 14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54" name="直線コネクタ 153"/>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55"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6" name="直線コネクタ 155"/>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57"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58" name="直線コネクタ 157"/>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131462</xdr:rowOff>
    </xdr:from>
    <xdr:ext cx="405111" cy="259045"/>
    <xdr:sp macro="" textlink="">
      <xdr:nvSpPr>
        <xdr:cNvPr id="159" name="【橋りょう・トンネル】&#10;有形固定資産減価償却率平均値テキスト"/>
        <xdr:cNvSpPr txBox="1"/>
      </xdr:nvSpPr>
      <xdr:spPr>
        <a:xfrm>
          <a:off x="4673600"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0" name="フローチャート: 判断 159"/>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1" name="フローチャート: 判断 160"/>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2" name="フローチャート: 判断 161"/>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63" name="フローチャート: 判断 162"/>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168275</xdr:rowOff>
    </xdr:from>
    <xdr:to>
      <xdr:col>24</xdr:col>
      <xdr:colOff>114300</xdr:colOff>
      <xdr:row>55</xdr:row>
      <xdr:rowOff>98425</xdr:rowOff>
    </xdr:to>
    <xdr:sp macro="" textlink="">
      <xdr:nvSpPr>
        <xdr:cNvPr id="169" name="楕円 168"/>
        <xdr:cNvSpPr/>
      </xdr:nvSpPr>
      <xdr:spPr>
        <a:xfrm>
          <a:off x="4584700" y="94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121302</xdr:rowOff>
    </xdr:from>
    <xdr:ext cx="405111" cy="259045"/>
    <xdr:sp macro="" textlink="">
      <xdr:nvSpPr>
        <xdr:cNvPr id="170" name="【橋りょう・トンネル】&#10;有形固定資産減価償却率該当値テキスト"/>
        <xdr:cNvSpPr txBox="1"/>
      </xdr:nvSpPr>
      <xdr:spPr>
        <a:xfrm>
          <a:off x="4673600" y="937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6350</xdr:rowOff>
    </xdr:from>
    <xdr:to>
      <xdr:col>20</xdr:col>
      <xdr:colOff>38100</xdr:colOff>
      <xdr:row>55</xdr:row>
      <xdr:rowOff>107950</xdr:rowOff>
    </xdr:to>
    <xdr:sp macro="" textlink="">
      <xdr:nvSpPr>
        <xdr:cNvPr id="171" name="楕円 170"/>
        <xdr:cNvSpPr/>
      </xdr:nvSpPr>
      <xdr:spPr>
        <a:xfrm>
          <a:off x="3746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47625</xdr:rowOff>
    </xdr:from>
    <xdr:to>
      <xdr:col>24</xdr:col>
      <xdr:colOff>63500</xdr:colOff>
      <xdr:row>55</xdr:row>
      <xdr:rowOff>57150</xdr:rowOff>
    </xdr:to>
    <xdr:cxnSp macro="">
      <xdr:nvCxnSpPr>
        <xdr:cNvPr id="172" name="直線コネクタ 171"/>
        <xdr:cNvCxnSpPr/>
      </xdr:nvCxnSpPr>
      <xdr:spPr>
        <a:xfrm flipV="1">
          <a:off x="3797300" y="9477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10160</xdr:rowOff>
    </xdr:from>
    <xdr:to>
      <xdr:col>15</xdr:col>
      <xdr:colOff>101600</xdr:colOff>
      <xdr:row>55</xdr:row>
      <xdr:rowOff>111760</xdr:rowOff>
    </xdr:to>
    <xdr:sp macro="" textlink="">
      <xdr:nvSpPr>
        <xdr:cNvPr id="173" name="楕円 172"/>
        <xdr:cNvSpPr/>
      </xdr:nvSpPr>
      <xdr:spPr>
        <a:xfrm>
          <a:off x="28575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57150</xdr:rowOff>
    </xdr:from>
    <xdr:to>
      <xdr:col>19</xdr:col>
      <xdr:colOff>177800</xdr:colOff>
      <xdr:row>55</xdr:row>
      <xdr:rowOff>60960</xdr:rowOff>
    </xdr:to>
    <xdr:cxnSp macro="">
      <xdr:nvCxnSpPr>
        <xdr:cNvPr id="174" name="直線コネクタ 173"/>
        <xdr:cNvCxnSpPr/>
      </xdr:nvCxnSpPr>
      <xdr:spPr>
        <a:xfrm flipV="1">
          <a:off x="2908300" y="9486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70502</xdr:rowOff>
    </xdr:from>
    <xdr:ext cx="405111" cy="259045"/>
    <xdr:sp macro="" textlink="">
      <xdr:nvSpPr>
        <xdr:cNvPr id="175" name="n_1aveValue【橋りょう・トンネル】&#10;有形固定資産減価償却率"/>
        <xdr:cNvSpPr txBox="1"/>
      </xdr:nvSpPr>
      <xdr:spPr>
        <a:xfrm>
          <a:off x="35820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78122</xdr:rowOff>
    </xdr:from>
    <xdr:ext cx="405111" cy="259045"/>
    <xdr:sp macro="" textlink="">
      <xdr:nvSpPr>
        <xdr:cNvPr id="176" name="n_2aveValue【橋りょう・トンネル】&#10;有形固定資産減価償却率"/>
        <xdr:cNvSpPr txBox="1"/>
      </xdr:nvSpPr>
      <xdr:spPr>
        <a:xfrm>
          <a:off x="27057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77" name="n_3aveValue【橋りょう・トンネル】&#10;有形固定資産減価償却率"/>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124477</xdr:rowOff>
    </xdr:from>
    <xdr:ext cx="405111" cy="259045"/>
    <xdr:sp macro="" textlink="">
      <xdr:nvSpPr>
        <xdr:cNvPr id="178" name="n_1mainValue【橋りょう・トンネル】&#10;有形固定資産減価償却率"/>
        <xdr:cNvSpPr txBox="1"/>
      </xdr:nvSpPr>
      <xdr:spPr>
        <a:xfrm>
          <a:off x="35820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128287</xdr:rowOff>
    </xdr:from>
    <xdr:ext cx="405111" cy="259045"/>
    <xdr:sp macro="" textlink="">
      <xdr:nvSpPr>
        <xdr:cNvPr id="179" name="n_2mainValue【橋りょう・トンネル】&#10;有形固定資産減価償却率"/>
        <xdr:cNvSpPr txBox="1"/>
      </xdr:nvSpPr>
      <xdr:spPr>
        <a:xfrm>
          <a:off x="2705744" y="921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3" name="テキスト ボックス 19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5" name="テキスト ボックス 19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7" name="テキスト ボックス 19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9" name="テキスト ボックス 19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05" name="直線コネクタ 204"/>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06"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07" name="直線コネクタ 206"/>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08"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09" name="直線コネクタ 208"/>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105496</xdr:rowOff>
    </xdr:from>
    <xdr:ext cx="599010" cy="259045"/>
    <xdr:sp macro="" textlink="">
      <xdr:nvSpPr>
        <xdr:cNvPr id="210" name="【橋りょう・トンネル】&#10;一人当たり有形固定資産（償却資産）額平均値テキスト"/>
        <xdr:cNvSpPr txBox="1"/>
      </xdr:nvSpPr>
      <xdr:spPr>
        <a:xfrm>
          <a:off x="10515600" y="1056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11" name="フローチャート: 判断 210"/>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12" name="フローチャート: 判断 211"/>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13" name="フローチャート: 判断 212"/>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14" name="フローチャート: 判断 213"/>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114458</xdr:rowOff>
    </xdr:from>
    <xdr:to>
      <xdr:col>55</xdr:col>
      <xdr:colOff>50800</xdr:colOff>
      <xdr:row>60</xdr:row>
      <xdr:rowOff>44608</xdr:rowOff>
    </xdr:to>
    <xdr:sp macro="" textlink="">
      <xdr:nvSpPr>
        <xdr:cNvPr id="220" name="楕円 219"/>
        <xdr:cNvSpPr/>
      </xdr:nvSpPr>
      <xdr:spPr>
        <a:xfrm>
          <a:off x="10426700" y="102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137335</xdr:rowOff>
    </xdr:from>
    <xdr:ext cx="599010" cy="259045"/>
    <xdr:sp macro="" textlink="">
      <xdr:nvSpPr>
        <xdr:cNvPr id="221" name="【橋りょう・トンネル】&#10;一人当たり有形固定資産（償却資産）額該当値テキスト"/>
        <xdr:cNvSpPr txBox="1"/>
      </xdr:nvSpPr>
      <xdr:spPr>
        <a:xfrm>
          <a:off x="10515600" y="1008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136316</xdr:rowOff>
    </xdr:from>
    <xdr:to>
      <xdr:col>50</xdr:col>
      <xdr:colOff>165100</xdr:colOff>
      <xdr:row>60</xdr:row>
      <xdr:rowOff>66466</xdr:rowOff>
    </xdr:to>
    <xdr:sp macro="" textlink="">
      <xdr:nvSpPr>
        <xdr:cNvPr id="222" name="楕円 221"/>
        <xdr:cNvSpPr/>
      </xdr:nvSpPr>
      <xdr:spPr>
        <a:xfrm>
          <a:off x="9588500" y="102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165258</xdr:rowOff>
    </xdr:from>
    <xdr:to>
      <xdr:col>55</xdr:col>
      <xdr:colOff>0</xdr:colOff>
      <xdr:row>60</xdr:row>
      <xdr:rowOff>15666</xdr:rowOff>
    </xdr:to>
    <xdr:cxnSp macro="">
      <xdr:nvCxnSpPr>
        <xdr:cNvPr id="223" name="直線コネクタ 222"/>
        <xdr:cNvCxnSpPr/>
      </xdr:nvCxnSpPr>
      <xdr:spPr>
        <a:xfrm flipV="1">
          <a:off x="9639300" y="10280808"/>
          <a:ext cx="838200" cy="2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159531</xdr:rowOff>
    </xdr:from>
    <xdr:to>
      <xdr:col>46</xdr:col>
      <xdr:colOff>38100</xdr:colOff>
      <xdr:row>60</xdr:row>
      <xdr:rowOff>89681</xdr:rowOff>
    </xdr:to>
    <xdr:sp macro="" textlink="">
      <xdr:nvSpPr>
        <xdr:cNvPr id="224" name="楕円 223"/>
        <xdr:cNvSpPr/>
      </xdr:nvSpPr>
      <xdr:spPr>
        <a:xfrm>
          <a:off x="8699500" y="102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15666</xdr:rowOff>
    </xdr:from>
    <xdr:to>
      <xdr:col>50</xdr:col>
      <xdr:colOff>114300</xdr:colOff>
      <xdr:row>60</xdr:row>
      <xdr:rowOff>38881</xdr:rowOff>
    </xdr:to>
    <xdr:cxnSp macro="">
      <xdr:nvCxnSpPr>
        <xdr:cNvPr id="225" name="直線コネクタ 224"/>
        <xdr:cNvCxnSpPr/>
      </xdr:nvCxnSpPr>
      <xdr:spPr>
        <a:xfrm flipV="1">
          <a:off x="8750300" y="10302666"/>
          <a:ext cx="889000" cy="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46249</xdr:rowOff>
    </xdr:from>
    <xdr:ext cx="599010" cy="259045"/>
    <xdr:sp macro="" textlink="">
      <xdr:nvSpPr>
        <xdr:cNvPr id="226" name="n_1aveValue【橋りょう・トンネル】&#10;一人当たり有形固定資産（償却資産）額"/>
        <xdr:cNvSpPr txBox="1"/>
      </xdr:nvSpPr>
      <xdr:spPr>
        <a:xfrm>
          <a:off x="93270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99363</xdr:rowOff>
    </xdr:from>
    <xdr:ext cx="599010" cy="259045"/>
    <xdr:sp macro="" textlink="">
      <xdr:nvSpPr>
        <xdr:cNvPr id="227" name="n_2aveValue【橋りょう・トンネル】&#10;一人当たり有形固定資産（償却資産）額"/>
        <xdr:cNvSpPr txBox="1"/>
      </xdr:nvSpPr>
      <xdr:spPr>
        <a:xfrm>
          <a:off x="8450795" y="107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139982</xdr:rowOff>
    </xdr:from>
    <xdr:ext cx="599010" cy="259045"/>
    <xdr:sp macro="" textlink="">
      <xdr:nvSpPr>
        <xdr:cNvPr id="228" name="n_3aveValue【橋りょう・トンネル】&#10;一人当たり有形固定資産（償却資産）額"/>
        <xdr:cNvSpPr txBox="1"/>
      </xdr:nvSpPr>
      <xdr:spPr>
        <a:xfrm>
          <a:off x="7561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82993</xdr:rowOff>
    </xdr:from>
    <xdr:ext cx="599010" cy="259045"/>
    <xdr:sp macro="" textlink="">
      <xdr:nvSpPr>
        <xdr:cNvPr id="229" name="n_1mainValue【橋りょう・トンネル】&#10;一人当たり有形固定資産（償却資産）額"/>
        <xdr:cNvSpPr txBox="1"/>
      </xdr:nvSpPr>
      <xdr:spPr>
        <a:xfrm>
          <a:off x="9327095" y="100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106208</xdr:rowOff>
    </xdr:from>
    <xdr:ext cx="599010" cy="259045"/>
    <xdr:sp macro="" textlink="">
      <xdr:nvSpPr>
        <xdr:cNvPr id="230" name="n_2mainValue【橋りょう・トンネル】&#10;一人当たり有形固定資産（償却資産）額"/>
        <xdr:cNvSpPr txBox="1"/>
      </xdr:nvSpPr>
      <xdr:spPr>
        <a:xfrm>
          <a:off x="8450795" y="1005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55" name="直線コネクタ 254"/>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56"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57" name="直線コネクタ 256"/>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9" name="直線コネクタ 25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133366</xdr:rowOff>
    </xdr:from>
    <xdr:ext cx="405111" cy="259045"/>
    <xdr:sp macro="" textlink="">
      <xdr:nvSpPr>
        <xdr:cNvPr id="260" name="【公営住宅】&#10;有形固定資産減価償却率平均値テキスト"/>
        <xdr:cNvSpPr txBox="1"/>
      </xdr:nvSpPr>
      <xdr:spPr>
        <a:xfrm>
          <a:off x="4673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61" name="フローチャート: 判断 260"/>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62" name="フローチャート: 判断 261"/>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63" name="フローチャート: 判断 262"/>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64" name="フローチャート: 判断 263"/>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132080</xdr:rowOff>
    </xdr:from>
    <xdr:to>
      <xdr:col>24</xdr:col>
      <xdr:colOff>114300</xdr:colOff>
      <xdr:row>80</xdr:row>
      <xdr:rowOff>62230</xdr:rowOff>
    </xdr:to>
    <xdr:sp macro="" textlink="">
      <xdr:nvSpPr>
        <xdr:cNvPr id="270" name="楕円 269"/>
        <xdr:cNvSpPr/>
      </xdr:nvSpPr>
      <xdr:spPr>
        <a:xfrm>
          <a:off x="45847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154957</xdr:rowOff>
    </xdr:from>
    <xdr:ext cx="405111" cy="259045"/>
    <xdr:sp macro="" textlink="">
      <xdr:nvSpPr>
        <xdr:cNvPr id="271" name="【公営住宅】&#10;有形固定資産減価償却率該当値テキスト"/>
        <xdr:cNvSpPr txBox="1"/>
      </xdr:nvSpPr>
      <xdr:spPr>
        <a:xfrm>
          <a:off x="46736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160655</xdr:rowOff>
    </xdr:from>
    <xdr:to>
      <xdr:col>20</xdr:col>
      <xdr:colOff>38100</xdr:colOff>
      <xdr:row>80</xdr:row>
      <xdr:rowOff>90805</xdr:rowOff>
    </xdr:to>
    <xdr:sp macro="" textlink="">
      <xdr:nvSpPr>
        <xdr:cNvPr id="272" name="楕円 271"/>
        <xdr:cNvSpPr/>
      </xdr:nvSpPr>
      <xdr:spPr>
        <a:xfrm>
          <a:off x="3746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11430</xdr:rowOff>
    </xdr:from>
    <xdr:to>
      <xdr:col>24</xdr:col>
      <xdr:colOff>63500</xdr:colOff>
      <xdr:row>80</xdr:row>
      <xdr:rowOff>40005</xdr:rowOff>
    </xdr:to>
    <xdr:cxnSp macro="">
      <xdr:nvCxnSpPr>
        <xdr:cNvPr id="273" name="直線コネクタ 272"/>
        <xdr:cNvCxnSpPr/>
      </xdr:nvCxnSpPr>
      <xdr:spPr>
        <a:xfrm flipV="1">
          <a:off x="3797300" y="137274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17780</xdr:rowOff>
    </xdr:from>
    <xdr:to>
      <xdr:col>15</xdr:col>
      <xdr:colOff>101600</xdr:colOff>
      <xdr:row>80</xdr:row>
      <xdr:rowOff>119380</xdr:rowOff>
    </xdr:to>
    <xdr:sp macro="" textlink="">
      <xdr:nvSpPr>
        <xdr:cNvPr id="274" name="楕円 273"/>
        <xdr:cNvSpPr/>
      </xdr:nvSpPr>
      <xdr:spPr>
        <a:xfrm>
          <a:off x="2857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40005</xdr:rowOff>
    </xdr:from>
    <xdr:to>
      <xdr:col>19</xdr:col>
      <xdr:colOff>177800</xdr:colOff>
      <xdr:row>80</xdr:row>
      <xdr:rowOff>68580</xdr:rowOff>
    </xdr:to>
    <xdr:cxnSp macro="">
      <xdr:nvCxnSpPr>
        <xdr:cNvPr id="275" name="直線コネクタ 274"/>
        <xdr:cNvCxnSpPr/>
      </xdr:nvCxnSpPr>
      <xdr:spPr>
        <a:xfrm flipV="1">
          <a:off x="2908300" y="13756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49547</xdr:rowOff>
    </xdr:from>
    <xdr:ext cx="405111" cy="259045"/>
    <xdr:sp macro="" textlink="">
      <xdr:nvSpPr>
        <xdr:cNvPr id="276" name="n_1aveValue【公営住宅】&#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78122</xdr:rowOff>
    </xdr:from>
    <xdr:ext cx="405111" cy="259045"/>
    <xdr:sp macro="" textlink="">
      <xdr:nvSpPr>
        <xdr:cNvPr id="277" name="n_2aveValue【公営住宅】&#10;有形固定資産減価償却率"/>
        <xdr:cNvSpPr txBox="1"/>
      </xdr:nvSpPr>
      <xdr:spPr>
        <a:xfrm>
          <a:off x="27057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78" name="n_3aveValue【公営住宅】&#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107332</xdr:rowOff>
    </xdr:from>
    <xdr:ext cx="405111" cy="259045"/>
    <xdr:sp macro="" textlink="">
      <xdr:nvSpPr>
        <xdr:cNvPr id="279" name="n_1mainValue【公営住宅】&#10;有形固定資産減価償却率"/>
        <xdr:cNvSpPr txBox="1"/>
      </xdr:nvSpPr>
      <xdr:spPr>
        <a:xfrm>
          <a:off x="3582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135907</xdr:rowOff>
    </xdr:from>
    <xdr:ext cx="405111" cy="259045"/>
    <xdr:sp macro="" textlink="">
      <xdr:nvSpPr>
        <xdr:cNvPr id="280" name="n_2mainValue【公営住宅】&#10;有形固定資産減価償却率"/>
        <xdr:cNvSpPr txBox="1"/>
      </xdr:nvSpPr>
      <xdr:spPr>
        <a:xfrm>
          <a:off x="2705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1" name="直線コネクタ 29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2" name="テキスト ボックス 29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3" name="直線コネクタ 29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94" name="テキスト ボックス 29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5" name="直線コネクタ 29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6" name="テキスト ボックス 29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7" name="直線コネクタ 29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8" name="テキスト ボックス 29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02" name="直線コネクタ 301"/>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03"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04" name="直線コネクタ 303"/>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05"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06" name="直線コネクタ 305"/>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115904</xdr:rowOff>
    </xdr:from>
    <xdr:ext cx="469744" cy="259045"/>
    <xdr:sp macro="" textlink="">
      <xdr:nvSpPr>
        <xdr:cNvPr id="307" name="【公営住宅】&#10;一人当たり面積平均値テキスト"/>
        <xdr:cNvSpPr txBox="1"/>
      </xdr:nvSpPr>
      <xdr:spPr>
        <a:xfrm>
          <a:off x="10515600" y="14517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08" name="フローチャート: 判断 307"/>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09" name="フローチャート: 判断 308"/>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10" name="フローチャート: 判断 309"/>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311" name="フローチャート: 判断 310"/>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145080</xdr:rowOff>
    </xdr:from>
    <xdr:to>
      <xdr:col>55</xdr:col>
      <xdr:colOff>50800</xdr:colOff>
      <xdr:row>86</xdr:row>
      <xdr:rowOff>75230</xdr:rowOff>
    </xdr:to>
    <xdr:sp macro="" textlink="">
      <xdr:nvSpPr>
        <xdr:cNvPr id="317" name="楕円 316"/>
        <xdr:cNvSpPr/>
      </xdr:nvSpPr>
      <xdr:spPr>
        <a:xfrm>
          <a:off x="10426700" y="147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71455</xdr:rowOff>
    </xdr:from>
    <xdr:ext cx="469744" cy="259045"/>
    <xdr:sp macro="" textlink="">
      <xdr:nvSpPr>
        <xdr:cNvPr id="318" name="【公営住宅】&#10;一人当たり面積該当値テキスト"/>
        <xdr:cNvSpPr txBox="1"/>
      </xdr:nvSpPr>
      <xdr:spPr>
        <a:xfrm>
          <a:off x="10515600" y="1464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145400</xdr:rowOff>
    </xdr:from>
    <xdr:to>
      <xdr:col>50</xdr:col>
      <xdr:colOff>165100</xdr:colOff>
      <xdr:row>86</xdr:row>
      <xdr:rowOff>75550</xdr:rowOff>
    </xdr:to>
    <xdr:sp macro="" textlink="">
      <xdr:nvSpPr>
        <xdr:cNvPr id="319" name="楕円 318"/>
        <xdr:cNvSpPr/>
      </xdr:nvSpPr>
      <xdr:spPr>
        <a:xfrm>
          <a:off x="9588500" y="147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24430</xdr:rowOff>
    </xdr:from>
    <xdr:to>
      <xdr:col>55</xdr:col>
      <xdr:colOff>0</xdr:colOff>
      <xdr:row>86</xdr:row>
      <xdr:rowOff>24750</xdr:rowOff>
    </xdr:to>
    <xdr:cxnSp macro="">
      <xdr:nvCxnSpPr>
        <xdr:cNvPr id="320" name="直線コネクタ 319"/>
        <xdr:cNvCxnSpPr/>
      </xdr:nvCxnSpPr>
      <xdr:spPr>
        <a:xfrm flipV="1">
          <a:off x="9639300" y="14769130"/>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145675</xdr:rowOff>
    </xdr:from>
    <xdr:to>
      <xdr:col>46</xdr:col>
      <xdr:colOff>38100</xdr:colOff>
      <xdr:row>86</xdr:row>
      <xdr:rowOff>75825</xdr:rowOff>
    </xdr:to>
    <xdr:sp macro="" textlink="">
      <xdr:nvSpPr>
        <xdr:cNvPr id="321" name="楕円 320"/>
        <xdr:cNvSpPr/>
      </xdr:nvSpPr>
      <xdr:spPr>
        <a:xfrm>
          <a:off x="8699500" y="147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24750</xdr:rowOff>
    </xdr:from>
    <xdr:to>
      <xdr:col>50</xdr:col>
      <xdr:colOff>114300</xdr:colOff>
      <xdr:row>86</xdr:row>
      <xdr:rowOff>25025</xdr:rowOff>
    </xdr:to>
    <xdr:cxnSp macro="">
      <xdr:nvCxnSpPr>
        <xdr:cNvPr id="322" name="直線コネクタ 321"/>
        <xdr:cNvCxnSpPr/>
      </xdr:nvCxnSpPr>
      <xdr:spPr>
        <a:xfrm flipV="1">
          <a:off x="8750300" y="1476945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23" name="n_1aveValue【公営住宅】&#10;一人当たり面積"/>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24" name="n_2aveValue【公営住宅】&#10;一人当たり面積"/>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32458</xdr:rowOff>
    </xdr:from>
    <xdr:ext cx="469744" cy="259045"/>
    <xdr:sp macro="" textlink="">
      <xdr:nvSpPr>
        <xdr:cNvPr id="325" name="n_3aveValue【公営住宅】&#10;一人当たり面積"/>
        <xdr:cNvSpPr txBox="1"/>
      </xdr:nvSpPr>
      <xdr:spPr>
        <a:xfrm>
          <a:off x="7626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66677</xdr:rowOff>
    </xdr:from>
    <xdr:ext cx="469744" cy="259045"/>
    <xdr:sp macro="" textlink="">
      <xdr:nvSpPr>
        <xdr:cNvPr id="326" name="n_1mainValue【公営住宅】&#10;一人当たり面積"/>
        <xdr:cNvSpPr txBox="1"/>
      </xdr:nvSpPr>
      <xdr:spPr>
        <a:xfrm>
          <a:off x="9391727" y="1481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66952</xdr:rowOff>
    </xdr:from>
    <xdr:ext cx="469744" cy="259045"/>
    <xdr:sp macro="" textlink="">
      <xdr:nvSpPr>
        <xdr:cNvPr id="327" name="n_2mainValue【公営住宅】&#10;一人当たり面積"/>
        <xdr:cNvSpPr txBox="1"/>
      </xdr:nvSpPr>
      <xdr:spPr>
        <a:xfrm>
          <a:off x="8515427" y="1481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8" name="テキスト ボックス 33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9" name="直線コネクタ 33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0" name="テキスト ボックス 33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1" name="直線コネクタ 34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2" name="テキスト ボックス 34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3" name="直線コネクタ 34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4" name="テキスト ボックス 34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5" name="直線コネクタ 34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6" name="テキスト ボックス 34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7" name="直線コネクタ 34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8" name="テキスト ボックス 34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0" name="テキスト ボックス 34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87630</xdr:rowOff>
    </xdr:to>
    <xdr:cxnSp macro="">
      <xdr:nvCxnSpPr>
        <xdr:cNvPr id="352" name="直線コネクタ 351"/>
        <xdr:cNvCxnSpPr/>
      </xdr:nvCxnSpPr>
      <xdr:spPr>
        <a:xfrm flipV="1">
          <a:off x="4634865" y="1715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53" name="【港湾・漁港】&#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54" name="直線コネクタ 353"/>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55" name="【港湾・漁港】&#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56" name="直線コネクタ 355"/>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135272</xdr:rowOff>
    </xdr:from>
    <xdr:ext cx="405111" cy="259045"/>
    <xdr:sp macro="" textlink="">
      <xdr:nvSpPr>
        <xdr:cNvPr id="357" name="【港湾・漁港】&#10;有形固定資産減価償却率平均値テキスト"/>
        <xdr:cNvSpPr txBox="1"/>
      </xdr:nvSpPr>
      <xdr:spPr>
        <a:xfrm>
          <a:off x="4673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358" name="フローチャート: 判断 357"/>
        <xdr:cNvSpPr/>
      </xdr:nvSpPr>
      <xdr:spPr>
        <a:xfrm>
          <a:off x="4584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359" name="フローチャート: 判断 358"/>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33020</xdr:rowOff>
    </xdr:from>
    <xdr:to>
      <xdr:col>15</xdr:col>
      <xdr:colOff>101600</xdr:colOff>
      <xdr:row>104</xdr:row>
      <xdr:rowOff>134620</xdr:rowOff>
    </xdr:to>
    <xdr:sp macro="" textlink="">
      <xdr:nvSpPr>
        <xdr:cNvPr id="360" name="フローチャート: 判断 359"/>
        <xdr:cNvSpPr/>
      </xdr:nvSpPr>
      <xdr:spPr>
        <a:xfrm>
          <a:off x="2857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88264</xdr:rowOff>
    </xdr:from>
    <xdr:to>
      <xdr:col>10</xdr:col>
      <xdr:colOff>165100</xdr:colOff>
      <xdr:row>106</xdr:row>
      <xdr:rowOff>18414</xdr:rowOff>
    </xdr:to>
    <xdr:sp macro="" textlink="">
      <xdr:nvSpPr>
        <xdr:cNvPr id="361" name="フローチャート: 判断 360"/>
        <xdr:cNvSpPr/>
      </xdr:nvSpPr>
      <xdr:spPr>
        <a:xfrm>
          <a:off x="1968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2" name="テキスト ボックス 3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xdr:rowOff>
    </xdr:from>
    <xdr:to>
      <xdr:col>24</xdr:col>
      <xdr:colOff>114300</xdr:colOff>
      <xdr:row>103</xdr:row>
      <xdr:rowOff>117475</xdr:rowOff>
    </xdr:to>
    <xdr:sp macro="" textlink="">
      <xdr:nvSpPr>
        <xdr:cNvPr id="367" name="楕円 366"/>
        <xdr:cNvSpPr/>
      </xdr:nvSpPr>
      <xdr:spPr>
        <a:xfrm>
          <a:off x="45847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38752</xdr:rowOff>
    </xdr:from>
    <xdr:ext cx="405111" cy="259045"/>
    <xdr:sp macro="" textlink="">
      <xdr:nvSpPr>
        <xdr:cNvPr id="368" name="【港湾・漁港】&#10;有形固定資産減価償却率該当値テキスト"/>
        <xdr:cNvSpPr txBox="1"/>
      </xdr:nvSpPr>
      <xdr:spPr>
        <a:xfrm>
          <a:off x="4673600"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23495</xdr:rowOff>
    </xdr:from>
    <xdr:to>
      <xdr:col>20</xdr:col>
      <xdr:colOff>38100</xdr:colOff>
      <xdr:row>103</xdr:row>
      <xdr:rowOff>125095</xdr:rowOff>
    </xdr:to>
    <xdr:sp macro="" textlink="">
      <xdr:nvSpPr>
        <xdr:cNvPr id="369" name="楕円 368"/>
        <xdr:cNvSpPr/>
      </xdr:nvSpPr>
      <xdr:spPr>
        <a:xfrm>
          <a:off x="3746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66675</xdr:rowOff>
    </xdr:from>
    <xdr:to>
      <xdr:col>24</xdr:col>
      <xdr:colOff>63500</xdr:colOff>
      <xdr:row>103</xdr:row>
      <xdr:rowOff>74295</xdr:rowOff>
    </xdr:to>
    <xdr:cxnSp macro="">
      <xdr:nvCxnSpPr>
        <xdr:cNvPr id="370" name="直線コネクタ 369"/>
        <xdr:cNvCxnSpPr/>
      </xdr:nvCxnSpPr>
      <xdr:spPr>
        <a:xfrm flipV="1">
          <a:off x="3797300" y="177260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38736</xdr:rowOff>
    </xdr:from>
    <xdr:to>
      <xdr:col>15</xdr:col>
      <xdr:colOff>101600</xdr:colOff>
      <xdr:row>103</xdr:row>
      <xdr:rowOff>140336</xdr:rowOff>
    </xdr:to>
    <xdr:sp macro="" textlink="">
      <xdr:nvSpPr>
        <xdr:cNvPr id="371" name="楕円 370"/>
        <xdr:cNvSpPr/>
      </xdr:nvSpPr>
      <xdr:spPr>
        <a:xfrm>
          <a:off x="2857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74295</xdr:rowOff>
    </xdr:from>
    <xdr:to>
      <xdr:col>19</xdr:col>
      <xdr:colOff>177800</xdr:colOff>
      <xdr:row>103</xdr:row>
      <xdr:rowOff>89536</xdr:rowOff>
    </xdr:to>
    <xdr:cxnSp macro="">
      <xdr:nvCxnSpPr>
        <xdr:cNvPr id="372" name="直線コネクタ 371"/>
        <xdr:cNvCxnSpPr/>
      </xdr:nvCxnSpPr>
      <xdr:spPr>
        <a:xfrm flipV="1">
          <a:off x="2908300" y="177336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373" name="n_1aveValue【港湾・漁港】&#10;有形固定資産減価償却率"/>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125747</xdr:rowOff>
    </xdr:from>
    <xdr:ext cx="405111" cy="259045"/>
    <xdr:sp macro="" textlink="">
      <xdr:nvSpPr>
        <xdr:cNvPr id="374" name="n_2aveValue【港湾・漁港】&#10;有形固定資産減価償却率"/>
        <xdr:cNvSpPr txBox="1"/>
      </xdr:nvSpPr>
      <xdr:spPr>
        <a:xfrm>
          <a:off x="2705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34941</xdr:rowOff>
    </xdr:from>
    <xdr:ext cx="405111" cy="259045"/>
    <xdr:sp macro="" textlink="">
      <xdr:nvSpPr>
        <xdr:cNvPr id="375" name="n_3aveValue【港湾・漁港】&#10;有形固定資産減価償却率"/>
        <xdr:cNvSpPr txBox="1"/>
      </xdr:nvSpPr>
      <xdr:spPr>
        <a:xfrm>
          <a:off x="1816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141622</xdr:rowOff>
    </xdr:from>
    <xdr:ext cx="405111" cy="259045"/>
    <xdr:sp macro="" textlink="">
      <xdr:nvSpPr>
        <xdr:cNvPr id="376" name="n_1mainValue【港湾・漁港】&#10;有形固定資産減価償却率"/>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377" name="n_2mainValue【港湾・漁港】&#10;有形固定資産減価償却率"/>
        <xdr:cNvSpPr txBox="1"/>
      </xdr:nvSpPr>
      <xdr:spPr>
        <a:xfrm>
          <a:off x="2705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8" name="直線コネクタ 38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9" name="テキスト ボックス 38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0" name="直線コネクタ 38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91" name="テキスト ボックス 39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93" name="テキスト ボックス 39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4" name="直線コネクタ 39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95" name="テキスト ボックス 39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6" name="直線コネクタ 39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97" name="テキスト ボックス 39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8" name="直線コネクタ 39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9" name="テキスト ボックス 39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18540</xdr:rowOff>
    </xdr:from>
    <xdr:to>
      <xdr:col>54</xdr:col>
      <xdr:colOff>189865</xdr:colOff>
      <xdr:row>108</xdr:row>
      <xdr:rowOff>151456</xdr:rowOff>
    </xdr:to>
    <xdr:cxnSp macro="">
      <xdr:nvCxnSpPr>
        <xdr:cNvPr id="401" name="直線コネクタ 400"/>
        <xdr:cNvCxnSpPr/>
      </xdr:nvCxnSpPr>
      <xdr:spPr>
        <a:xfrm flipV="1">
          <a:off x="10476865" y="17163540"/>
          <a:ext cx="0" cy="150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155283</xdr:rowOff>
    </xdr:from>
    <xdr:ext cx="378565" cy="259045"/>
    <xdr:sp macro="" textlink="">
      <xdr:nvSpPr>
        <xdr:cNvPr id="402" name="【港湾・漁港】&#10;一人当たり有形固定資産（償却資産）額最小値テキスト"/>
        <xdr:cNvSpPr txBox="1"/>
      </xdr:nvSpPr>
      <xdr:spPr>
        <a:xfrm>
          <a:off x="10515600" y="1867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151456</xdr:rowOff>
    </xdr:from>
    <xdr:to>
      <xdr:col>55</xdr:col>
      <xdr:colOff>88900</xdr:colOff>
      <xdr:row>108</xdr:row>
      <xdr:rowOff>151456</xdr:rowOff>
    </xdr:to>
    <xdr:cxnSp macro="">
      <xdr:nvCxnSpPr>
        <xdr:cNvPr id="403" name="直線コネクタ 402"/>
        <xdr:cNvCxnSpPr/>
      </xdr:nvCxnSpPr>
      <xdr:spPr>
        <a:xfrm>
          <a:off x="10388600" y="18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136667</xdr:rowOff>
    </xdr:from>
    <xdr:ext cx="599010" cy="259045"/>
    <xdr:sp macro="" textlink="">
      <xdr:nvSpPr>
        <xdr:cNvPr id="404" name="【港湾・漁港】&#10;一人当たり有形固定資産（償却資産）額最大値テキスト"/>
        <xdr:cNvSpPr txBox="1"/>
      </xdr:nvSpPr>
      <xdr:spPr>
        <a:xfrm>
          <a:off x="10515600" y="169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18540</xdr:rowOff>
    </xdr:from>
    <xdr:to>
      <xdr:col>55</xdr:col>
      <xdr:colOff>88900</xdr:colOff>
      <xdr:row>100</xdr:row>
      <xdr:rowOff>18540</xdr:rowOff>
    </xdr:to>
    <xdr:cxnSp macro="">
      <xdr:nvCxnSpPr>
        <xdr:cNvPr id="405" name="直線コネクタ 404"/>
        <xdr:cNvCxnSpPr/>
      </xdr:nvCxnSpPr>
      <xdr:spPr>
        <a:xfrm>
          <a:off x="10388600" y="1716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99990</xdr:rowOff>
    </xdr:from>
    <xdr:ext cx="599010" cy="259045"/>
    <xdr:sp macro="" textlink="">
      <xdr:nvSpPr>
        <xdr:cNvPr id="406" name="【港湾・漁港】&#10;一人当たり有形固定資産（償却資産）額平均値テキスト"/>
        <xdr:cNvSpPr txBox="1"/>
      </xdr:nvSpPr>
      <xdr:spPr>
        <a:xfrm>
          <a:off x="10515600" y="18273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121563</xdr:rowOff>
    </xdr:from>
    <xdr:to>
      <xdr:col>55</xdr:col>
      <xdr:colOff>50800</xdr:colOff>
      <xdr:row>107</xdr:row>
      <xdr:rowOff>51713</xdr:rowOff>
    </xdr:to>
    <xdr:sp macro="" textlink="">
      <xdr:nvSpPr>
        <xdr:cNvPr id="407" name="フローチャート: 判断 406"/>
        <xdr:cNvSpPr/>
      </xdr:nvSpPr>
      <xdr:spPr>
        <a:xfrm>
          <a:off x="10426700" y="1829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28911</xdr:rowOff>
    </xdr:from>
    <xdr:to>
      <xdr:col>50</xdr:col>
      <xdr:colOff>165100</xdr:colOff>
      <xdr:row>107</xdr:row>
      <xdr:rowOff>130511</xdr:rowOff>
    </xdr:to>
    <xdr:sp macro="" textlink="">
      <xdr:nvSpPr>
        <xdr:cNvPr id="408" name="フローチャート: 判断 407"/>
        <xdr:cNvSpPr/>
      </xdr:nvSpPr>
      <xdr:spPr>
        <a:xfrm>
          <a:off x="9588500" y="1837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169284</xdr:rowOff>
    </xdr:from>
    <xdr:to>
      <xdr:col>46</xdr:col>
      <xdr:colOff>38100</xdr:colOff>
      <xdr:row>107</xdr:row>
      <xdr:rowOff>99434</xdr:rowOff>
    </xdr:to>
    <xdr:sp macro="" textlink="">
      <xdr:nvSpPr>
        <xdr:cNvPr id="409" name="フローチャート: 判断 408"/>
        <xdr:cNvSpPr/>
      </xdr:nvSpPr>
      <xdr:spPr>
        <a:xfrm>
          <a:off x="8699500" y="1834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73186</xdr:rowOff>
    </xdr:from>
    <xdr:to>
      <xdr:col>41</xdr:col>
      <xdr:colOff>101600</xdr:colOff>
      <xdr:row>108</xdr:row>
      <xdr:rowOff>3336</xdr:rowOff>
    </xdr:to>
    <xdr:sp macro="" textlink="">
      <xdr:nvSpPr>
        <xdr:cNvPr id="410" name="フローチャート: 判断 409"/>
        <xdr:cNvSpPr/>
      </xdr:nvSpPr>
      <xdr:spPr>
        <a:xfrm>
          <a:off x="7810500" y="1841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43357</xdr:rowOff>
    </xdr:from>
    <xdr:to>
      <xdr:col>55</xdr:col>
      <xdr:colOff>50800</xdr:colOff>
      <xdr:row>103</xdr:row>
      <xdr:rowOff>144957</xdr:rowOff>
    </xdr:to>
    <xdr:sp macro="" textlink="">
      <xdr:nvSpPr>
        <xdr:cNvPr id="416" name="楕円 415"/>
        <xdr:cNvSpPr/>
      </xdr:nvSpPr>
      <xdr:spPr>
        <a:xfrm>
          <a:off x="10426700" y="1770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66234</xdr:rowOff>
    </xdr:from>
    <xdr:ext cx="599010" cy="259045"/>
    <xdr:sp macro="" textlink="">
      <xdr:nvSpPr>
        <xdr:cNvPr id="417" name="【港湾・漁港】&#10;一人当たり有形固定資産（償却資産）額該当値テキスト"/>
        <xdr:cNvSpPr txBox="1"/>
      </xdr:nvSpPr>
      <xdr:spPr>
        <a:xfrm>
          <a:off x="10515600" y="1755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79386</xdr:rowOff>
    </xdr:from>
    <xdr:to>
      <xdr:col>50</xdr:col>
      <xdr:colOff>165100</xdr:colOff>
      <xdr:row>104</xdr:row>
      <xdr:rowOff>9536</xdr:rowOff>
    </xdr:to>
    <xdr:sp macro="" textlink="">
      <xdr:nvSpPr>
        <xdr:cNvPr id="418" name="楕円 417"/>
        <xdr:cNvSpPr/>
      </xdr:nvSpPr>
      <xdr:spPr>
        <a:xfrm>
          <a:off x="9588500" y="177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94157</xdr:rowOff>
    </xdr:from>
    <xdr:to>
      <xdr:col>55</xdr:col>
      <xdr:colOff>0</xdr:colOff>
      <xdr:row>103</xdr:row>
      <xdr:rowOff>130186</xdr:rowOff>
    </xdr:to>
    <xdr:cxnSp macro="">
      <xdr:nvCxnSpPr>
        <xdr:cNvPr id="419" name="直線コネクタ 418"/>
        <xdr:cNvCxnSpPr/>
      </xdr:nvCxnSpPr>
      <xdr:spPr>
        <a:xfrm flipV="1">
          <a:off x="9639300" y="17753507"/>
          <a:ext cx="838200" cy="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107082</xdr:rowOff>
    </xdr:from>
    <xdr:to>
      <xdr:col>46</xdr:col>
      <xdr:colOff>38100</xdr:colOff>
      <xdr:row>104</xdr:row>
      <xdr:rowOff>37232</xdr:rowOff>
    </xdr:to>
    <xdr:sp macro="" textlink="">
      <xdr:nvSpPr>
        <xdr:cNvPr id="420" name="楕円 419"/>
        <xdr:cNvSpPr/>
      </xdr:nvSpPr>
      <xdr:spPr>
        <a:xfrm>
          <a:off x="8699500" y="177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130186</xdr:rowOff>
    </xdr:from>
    <xdr:to>
      <xdr:col>50</xdr:col>
      <xdr:colOff>114300</xdr:colOff>
      <xdr:row>103</xdr:row>
      <xdr:rowOff>157882</xdr:rowOff>
    </xdr:to>
    <xdr:cxnSp macro="">
      <xdr:nvCxnSpPr>
        <xdr:cNvPr id="421" name="直線コネクタ 420"/>
        <xdr:cNvCxnSpPr/>
      </xdr:nvCxnSpPr>
      <xdr:spPr>
        <a:xfrm flipV="1">
          <a:off x="8750300" y="17789536"/>
          <a:ext cx="889000" cy="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121638</xdr:rowOff>
    </xdr:from>
    <xdr:ext cx="599010" cy="259045"/>
    <xdr:sp macro="" textlink="">
      <xdr:nvSpPr>
        <xdr:cNvPr id="422" name="n_1aveValue【港湾・漁港】&#10;一人当たり有形固定資産（償却資産）額"/>
        <xdr:cNvSpPr txBox="1"/>
      </xdr:nvSpPr>
      <xdr:spPr>
        <a:xfrm>
          <a:off x="9327095" y="1846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90561</xdr:rowOff>
    </xdr:from>
    <xdr:ext cx="599010" cy="259045"/>
    <xdr:sp macro="" textlink="">
      <xdr:nvSpPr>
        <xdr:cNvPr id="423" name="n_2aveValue【港湾・漁港】&#10;一人当たり有形固定資産（償却資産）額"/>
        <xdr:cNvSpPr txBox="1"/>
      </xdr:nvSpPr>
      <xdr:spPr>
        <a:xfrm>
          <a:off x="8450795" y="1843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19863</xdr:rowOff>
    </xdr:from>
    <xdr:ext cx="599010" cy="259045"/>
    <xdr:sp macro="" textlink="">
      <xdr:nvSpPr>
        <xdr:cNvPr id="424" name="n_3aveValue【港湾・漁港】&#10;一人当たり有形固定資産（償却資産）額"/>
        <xdr:cNvSpPr txBox="1"/>
      </xdr:nvSpPr>
      <xdr:spPr>
        <a:xfrm>
          <a:off x="7561795" y="1819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26063</xdr:rowOff>
    </xdr:from>
    <xdr:ext cx="599010" cy="259045"/>
    <xdr:sp macro="" textlink="">
      <xdr:nvSpPr>
        <xdr:cNvPr id="425" name="n_1mainValue【港湾・漁港】&#10;一人当たり有形固定資産（償却資産）額"/>
        <xdr:cNvSpPr txBox="1"/>
      </xdr:nvSpPr>
      <xdr:spPr>
        <a:xfrm>
          <a:off x="9327095" y="1751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53759</xdr:rowOff>
    </xdr:from>
    <xdr:ext cx="599010" cy="259045"/>
    <xdr:sp macro="" textlink="">
      <xdr:nvSpPr>
        <xdr:cNvPr id="426" name="n_2mainValue【港湾・漁港】&#10;一人当たり有形固定資産（償却資産）額"/>
        <xdr:cNvSpPr txBox="1"/>
      </xdr:nvSpPr>
      <xdr:spPr>
        <a:xfrm>
          <a:off x="8450795" y="1754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7" name="正方形/長方形 4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8" name="正方形/長方形 4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9" name="正方形/長方形 4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0" name="正方形/長方形 4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1" name="正方形/長方形 4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2" name="正方形/長方形 4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3" name="正方形/長方形 4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4" name="正方形/長方形 4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5" name="テキスト ボックス 4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6" name="直線コネクタ 4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7" name="テキスト ボックス 4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8" name="直線コネクタ 4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9" name="テキスト ボックス 4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0" name="直線コネクタ 4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1" name="テキスト ボックス 4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2" name="直線コネクタ 4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3" name="テキスト ボックス 4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4" name="直線コネクタ 4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5" name="テキスト ボックス 4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6" name="直線コネクタ 4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7" name="テキスト ボックス 4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451" name="直線コネクタ 450"/>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452"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453" name="直線コネクタ 452"/>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454"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455" name="直線コネクタ 454"/>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67327</xdr:rowOff>
    </xdr:from>
    <xdr:ext cx="405111" cy="259045"/>
    <xdr:sp macro="" textlink="">
      <xdr:nvSpPr>
        <xdr:cNvPr id="456" name="【認定こども園・幼稚園・保育所】&#10;有形固定資産減価償却率平均値テキスト"/>
        <xdr:cNvSpPr txBox="1"/>
      </xdr:nvSpPr>
      <xdr:spPr>
        <a:xfrm>
          <a:off x="16357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57" name="フローチャート: 判断 456"/>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58" name="フローチャート: 判断 457"/>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459" name="フローチャート: 判断 458"/>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137795</xdr:rowOff>
    </xdr:from>
    <xdr:to>
      <xdr:col>72</xdr:col>
      <xdr:colOff>38100</xdr:colOff>
      <xdr:row>39</xdr:row>
      <xdr:rowOff>67945</xdr:rowOff>
    </xdr:to>
    <xdr:sp macro="" textlink="">
      <xdr:nvSpPr>
        <xdr:cNvPr id="460" name="フローチャート: 判断 459"/>
        <xdr:cNvSpPr/>
      </xdr:nvSpPr>
      <xdr:spPr>
        <a:xfrm>
          <a:off x="1365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132080</xdr:rowOff>
    </xdr:from>
    <xdr:to>
      <xdr:col>85</xdr:col>
      <xdr:colOff>177800</xdr:colOff>
      <xdr:row>41</xdr:row>
      <xdr:rowOff>62230</xdr:rowOff>
    </xdr:to>
    <xdr:sp macro="" textlink="">
      <xdr:nvSpPr>
        <xdr:cNvPr id="466" name="楕円 465"/>
        <xdr:cNvSpPr/>
      </xdr:nvSpPr>
      <xdr:spPr>
        <a:xfrm>
          <a:off x="16268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110507</xdr:rowOff>
    </xdr:from>
    <xdr:ext cx="405111" cy="259045"/>
    <xdr:sp macro="" textlink="">
      <xdr:nvSpPr>
        <xdr:cNvPr id="467" name="【認定こども園・幼稚園・保育所】&#10;有形固定資産減価償却率該当値テキスト"/>
        <xdr:cNvSpPr txBox="1"/>
      </xdr:nvSpPr>
      <xdr:spPr>
        <a:xfrm>
          <a:off x="16357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34925</xdr:rowOff>
    </xdr:from>
    <xdr:to>
      <xdr:col>81</xdr:col>
      <xdr:colOff>101600</xdr:colOff>
      <xdr:row>41</xdr:row>
      <xdr:rowOff>136525</xdr:rowOff>
    </xdr:to>
    <xdr:sp macro="" textlink="">
      <xdr:nvSpPr>
        <xdr:cNvPr id="468" name="楕円 467"/>
        <xdr:cNvSpPr/>
      </xdr:nvSpPr>
      <xdr:spPr>
        <a:xfrm>
          <a:off x="15430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11430</xdr:rowOff>
    </xdr:from>
    <xdr:to>
      <xdr:col>85</xdr:col>
      <xdr:colOff>127000</xdr:colOff>
      <xdr:row>41</xdr:row>
      <xdr:rowOff>85725</xdr:rowOff>
    </xdr:to>
    <xdr:cxnSp macro="">
      <xdr:nvCxnSpPr>
        <xdr:cNvPr id="469" name="直線コネクタ 468"/>
        <xdr:cNvCxnSpPr/>
      </xdr:nvCxnSpPr>
      <xdr:spPr>
        <a:xfrm flipV="1">
          <a:off x="15481300" y="70408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168275</xdr:rowOff>
    </xdr:from>
    <xdr:to>
      <xdr:col>76</xdr:col>
      <xdr:colOff>165100</xdr:colOff>
      <xdr:row>41</xdr:row>
      <xdr:rowOff>98425</xdr:rowOff>
    </xdr:to>
    <xdr:sp macro="" textlink="">
      <xdr:nvSpPr>
        <xdr:cNvPr id="470" name="楕円 469"/>
        <xdr:cNvSpPr/>
      </xdr:nvSpPr>
      <xdr:spPr>
        <a:xfrm>
          <a:off x="14541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47625</xdr:rowOff>
    </xdr:from>
    <xdr:to>
      <xdr:col>81</xdr:col>
      <xdr:colOff>50800</xdr:colOff>
      <xdr:row>41</xdr:row>
      <xdr:rowOff>85725</xdr:rowOff>
    </xdr:to>
    <xdr:cxnSp macro="">
      <xdr:nvCxnSpPr>
        <xdr:cNvPr id="471" name="直線コネクタ 470"/>
        <xdr:cNvCxnSpPr/>
      </xdr:nvCxnSpPr>
      <xdr:spPr>
        <a:xfrm>
          <a:off x="14592300" y="7077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72" name="n_1aveValue【認定こども園・幼稚園・保育所】&#10;有形固定資産減価償却率"/>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473" name="n_2aveValue【認定こども園・幼稚園・保育所】&#10;有形固定資産減価償却率"/>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84472</xdr:rowOff>
    </xdr:from>
    <xdr:ext cx="405111" cy="259045"/>
    <xdr:sp macro="" textlink="">
      <xdr:nvSpPr>
        <xdr:cNvPr id="474" name="n_3aveValue【認定こども園・幼稚園・保育所】&#10;有形固定資産減価償却率"/>
        <xdr:cNvSpPr txBox="1"/>
      </xdr:nvSpPr>
      <xdr:spPr>
        <a:xfrm>
          <a:off x="13500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127652</xdr:rowOff>
    </xdr:from>
    <xdr:ext cx="405111" cy="259045"/>
    <xdr:sp macro="" textlink="">
      <xdr:nvSpPr>
        <xdr:cNvPr id="475" name="n_1mainValue【認定こども園・幼稚園・保育所】&#10;有形固定資産減価償却率"/>
        <xdr:cNvSpPr txBox="1"/>
      </xdr:nvSpPr>
      <xdr:spPr>
        <a:xfrm>
          <a:off x="152660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89552</xdr:rowOff>
    </xdr:from>
    <xdr:ext cx="405111" cy="259045"/>
    <xdr:sp macro="" textlink="">
      <xdr:nvSpPr>
        <xdr:cNvPr id="476" name="n_2mainValue【認定こども園・幼稚園・保育所】&#10;有形固定資産減価償却率"/>
        <xdr:cNvSpPr txBox="1"/>
      </xdr:nvSpPr>
      <xdr:spPr>
        <a:xfrm>
          <a:off x="14389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7" name="直線コネクタ 4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8" name="テキスト ボックス 48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9" name="直線コネクタ 4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0" name="テキスト ボックス 48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1" name="直線コネクタ 4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2" name="テキスト ボックス 49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3" name="直線コネクタ 4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4" name="テキスト ボックス 49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5" name="直線コネクタ 4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6" name="テキスト ボックス 49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7" name="直線コネクタ 4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8" name="テキスト ボックス 49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0" name="テキスト ボックス 4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502" name="直線コネクタ 501"/>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03"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04" name="直線コネクタ 503"/>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505"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506" name="直線コネクタ 505"/>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507" name="【認定こども園・幼稚園・保育所】&#10;一人当たり面積平均値テキスト"/>
        <xdr:cNvSpPr txBox="1"/>
      </xdr:nvSpPr>
      <xdr:spPr>
        <a:xfrm>
          <a:off x="221996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08" name="フローチャート: 判断 507"/>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509" name="フローチャート: 判断 508"/>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510" name="フローチャート: 判断 509"/>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102144</xdr:rowOff>
    </xdr:from>
    <xdr:to>
      <xdr:col>102</xdr:col>
      <xdr:colOff>165100</xdr:colOff>
      <xdr:row>34</xdr:row>
      <xdr:rowOff>32294</xdr:rowOff>
    </xdr:to>
    <xdr:sp macro="" textlink="">
      <xdr:nvSpPr>
        <xdr:cNvPr id="511" name="フローチャート: 判断 510"/>
        <xdr:cNvSpPr/>
      </xdr:nvSpPr>
      <xdr:spPr>
        <a:xfrm>
          <a:off x="19494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517" name="楕円 516"/>
        <xdr:cNvSpPr/>
      </xdr:nvSpPr>
      <xdr:spPr>
        <a:xfrm>
          <a:off x="22110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518" name="【認定こども園・幼稚園・保育所】&#10;一人当たり面積該当値テキスト"/>
        <xdr:cNvSpPr txBox="1"/>
      </xdr:nvSpPr>
      <xdr:spPr>
        <a:xfrm>
          <a:off x="22199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41728</xdr:rowOff>
    </xdr:from>
    <xdr:to>
      <xdr:col>112</xdr:col>
      <xdr:colOff>38100</xdr:colOff>
      <xdr:row>38</xdr:row>
      <xdr:rowOff>143328</xdr:rowOff>
    </xdr:to>
    <xdr:sp macro="" textlink="">
      <xdr:nvSpPr>
        <xdr:cNvPr id="519" name="楕円 518"/>
        <xdr:cNvSpPr/>
      </xdr:nvSpPr>
      <xdr:spPr>
        <a:xfrm>
          <a:off x="21272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76200</xdr:rowOff>
    </xdr:from>
    <xdr:to>
      <xdr:col>116</xdr:col>
      <xdr:colOff>63500</xdr:colOff>
      <xdr:row>38</xdr:row>
      <xdr:rowOff>92528</xdr:rowOff>
    </xdr:to>
    <xdr:cxnSp macro="">
      <xdr:nvCxnSpPr>
        <xdr:cNvPr id="520" name="直線コネクタ 519"/>
        <xdr:cNvCxnSpPr/>
      </xdr:nvCxnSpPr>
      <xdr:spPr>
        <a:xfrm flipV="1">
          <a:off x="21323300" y="6591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27033</xdr:rowOff>
    </xdr:from>
    <xdr:to>
      <xdr:col>107</xdr:col>
      <xdr:colOff>101600</xdr:colOff>
      <xdr:row>39</xdr:row>
      <xdr:rowOff>128633</xdr:rowOff>
    </xdr:to>
    <xdr:sp macro="" textlink="">
      <xdr:nvSpPr>
        <xdr:cNvPr id="521" name="楕円 520"/>
        <xdr:cNvSpPr/>
      </xdr:nvSpPr>
      <xdr:spPr>
        <a:xfrm>
          <a:off x="20383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92528</xdr:rowOff>
    </xdr:from>
    <xdr:to>
      <xdr:col>111</xdr:col>
      <xdr:colOff>177800</xdr:colOff>
      <xdr:row>39</xdr:row>
      <xdr:rowOff>77833</xdr:rowOff>
    </xdr:to>
    <xdr:cxnSp macro="">
      <xdr:nvCxnSpPr>
        <xdr:cNvPr id="522" name="直線コネクタ 521"/>
        <xdr:cNvCxnSpPr/>
      </xdr:nvCxnSpPr>
      <xdr:spPr>
        <a:xfrm flipV="1">
          <a:off x="20434300" y="660762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136089</xdr:rowOff>
    </xdr:from>
    <xdr:ext cx="469744" cy="259045"/>
    <xdr:sp macro="" textlink="">
      <xdr:nvSpPr>
        <xdr:cNvPr id="523" name="n_1aveValue【認定こども園・幼稚園・保育所】&#10;一人当たり面積"/>
        <xdr:cNvSpPr txBox="1"/>
      </xdr:nvSpPr>
      <xdr:spPr>
        <a:xfrm>
          <a:off x="210757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162214</xdr:rowOff>
    </xdr:from>
    <xdr:ext cx="469744" cy="259045"/>
    <xdr:sp macro="" textlink="">
      <xdr:nvSpPr>
        <xdr:cNvPr id="524" name="n_2aveValue【認定こども園・幼稚園・保育所】&#10;一人当たり面積"/>
        <xdr:cNvSpPr txBox="1"/>
      </xdr:nvSpPr>
      <xdr:spPr>
        <a:xfrm>
          <a:off x="20199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48821</xdr:rowOff>
    </xdr:from>
    <xdr:ext cx="469744" cy="259045"/>
    <xdr:sp macro="" textlink="">
      <xdr:nvSpPr>
        <xdr:cNvPr id="525" name="n_3aveValue【認定こども園・幼稚園・保育所】&#10;一人当たり面積"/>
        <xdr:cNvSpPr txBox="1"/>
      </xdr:nvSpPr>
      <xdr:spPr>
        <a:xfrm>
          <a:off x="19310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159855</xdr:rowOff>
    </xdr:from>
    <xdr:ext cx="469744" cy="259045"/>
    <xdr:sp macro="" textlink="">
      <xdr:nvSpPr>
        <xdr:cNvPr id="526" name="n_1mainValue【認定こども園・幼稚園・保育所】&#10;一人当たり面積"/>
        <xdr:cNvSpPr txBox="1"/>
      </xdr:nvSpPr>
      <xdr:spPr>
        <a:xfrm>
          <a:off x="21075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145160</xdr:rowOff>
    </xdr:from>
    <xdr:ext cx="469744" cy="259045"/>
    <xdr:sp macro="" textlink="">
      <xdr:nvSpPr>
        <xdr:cNvPr id="527" name="n_2mainValue【認定こども園・幼稚園・保育所】&#10;一人当たり面積"/>
        <xdr:cNvSpPr txBox="1"/>
      </xdr:nvSpPr>
      <xdr:spPr>
        <a:xfrm>
          <a:off x="20199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8" name="テキスト ボックス 53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9" name="直線コネクタ 53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40" name="テキスト ボックス 53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1" name="直線コネクタ 54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2" name="テキスト ボックス 54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3" name="直線コネクタ 54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4" name="テキスト ボックス 54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5" name="直線コネクタ 54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6" name="テキスト ボックス 54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7" name="直線コネクタ 54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8" name="テキスト ボックス 54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9" name="直線コネクタ 54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50" name="テキスト ボックス 54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1" name="直線コネクタ 5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52" name="テキスト ボックス 55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554" name="直線コネクタ 553"/>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55"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56" name="直線コネクタ 555"/>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57"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58" name="直線コネクタ 557"/>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559" name="【学校施設】&#10;有形固定資産減価償却率平均値テキスト"/>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60" name="フローチャート: 判断 559"/>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61" name="フローチャート: 判断 560"/>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62" name="フローチャート: 判断 561"/>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63" name="フローチャート: 判断 562"/>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4" name="テキスト ボックス 5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5" name="テキスト ボックス 5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6" name="テキスト ボックス 5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7" name="テキスト ボックス 5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8" name="テキスト ボックス 5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138612</xdr:rowOff>
    </xdr:from>
    <xdr:to>
      <xdr:col>85</xdr:col>
      <xdr:colOff>177800</xdr:colOff>
      <xdr:row>57</xdr:row>
      <xdr:rowOff>68762</xdr:rowOff>
    </xdr:to>
    <xdr:sp macro="" textlink="">
      <xdr:nvSpPr>
        <xdr:cNvPr id="569" name="楕円 568"/>
        <xdr:cNvSpPr/>
      </xdr:nvSpPr>
      <xdr:spPr>
        <a:xfrm>
          <a:off x="162687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161489</xdr:rowOff>
    </xdr:from>
    <xdr:ext cx="405111" cy="259045"/>
    <xdr:sp macro="" textlink="">
      <xdr:nvSpPr>
        <xdr:cNvPr id="570" name="【学校施設】&#10;有形固定資産減価償却率該当値テキスト"/>
        <xdr:cNvSpPr txBox="1"/>
      </xdr:nvSpPr>
      <xdr:spPr>
        <a:xfrm>
          <a:off x="16357600" y="959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35741</xdr:rowOff>
    </xdr:from>
    <xdr:to>
      <xdr:col>81</xdr:col>
      <xdr:colOff>101600</xdr:colOff>
      <xdr:row>57</xdr:row>
      <xdr:rowOff>137341</xdr:rowOff>
    </xdr:to>
    <xdr:sp macro="" textlink="">
      <xdr:nvSpPr>
        <xdr:cNvPr id="571" name="楕円 570"/>
        <xdr:cNvSpPr/>
      </xdr:nvSpPr>
      <xdr:spPr>
        <a:xfrm>
          <a:off x="15430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17962</xdr:rowOff>
    </xdr:from>
    <xdr:to>
      <xdr:col>85</xdr:col>
      <xdr:colOff>127000</xdr:colOff>
      <xdr:row>57</xdr:row>
      <xdr:rowOff>86541</xdr:rowOff>
    </xdr:to>
    <xdr:cxnSp macro="">
      <xdr:nvCxnSpPr>
        <xdr:cNvPr id="572" name="直線コネクタ 571"/>
        <xdr:cNvCxnSpPr/>
      </xdr:nvCxnSpPr>
      <xdr:spPr>
        <a:xfrm flipV="1">
          <a:off x="15481300" y="979061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101056</xdr:rowOff>
    </xdr:from>
    <xdr:to>
      <xdr:col>76</xdr:col>
      <xdr:colOff>165100</xdr:colOff>
      <xdr:row>58</xdr:row>
      <xdr:rowOff>31206</xdr:rowOff>
    </xdr:to>
    <xdr:sp macro="" textlink="">
      <xdr:nvSpPr>
        <xdr:cNvPr id="573" name="楕円 572"/>
        <xdr:cNvSpPr/>
      </xdr:nvSpPr>
      <xdr:spPr>
        <a:xfrm>
          <a:off x="14541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151856</xdr:rowOff>
    </xdr:to>
    <xdr:cxnSp macro="">
      <xdr:nvCxnSpPr>
        <xdr:cNvPr id="574" name="直線コネクタ 573"/>
        <xdr:cNvCxnSpPr/>
      </xdr:nvCxnSpPr>
      <xdr:spPr>
        <a:xfrm flipV="1">
          <a:off x="14592300" y="98591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159493</xdr:rowOff>
    </xdr:from>
    <xdr:ext cx="405111" cy="259045"/>
    <xdr:sp macro="" textlink="">
      <xdr:nvSpPr>
        <xdr:cNvPr id="575" name="n_1aveValue【学校施設】&#10;有形固定資産減価償却率"/>
        <xdr:cNvSpPr txBox="1"/>
      </xdr:nvSpPr>
      <xdr:spPr>
        <a:xfrm>
          <a:off x="15266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76" name="n_2aveValue【学校施設】&#10;有形固定資産減価償却率"/>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77" name="n_3ave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153868</xdr:rowOff>
    </xdr:from>
    <xdr:ext cx="405111" cy="259045"/>
    <xdr:sp macro="" textlink="">
      <xdr:nvSpPr>
        <xdr:cNvPr id="578" name="n_1mainValue【学校施設】&#10;有形固定資産減価償却率"/>
        <xdr:cNvSpPr txBox="1"/>
      </xdr:nvSpPr>
      <xdr:spPr>
        <a:xfrm>
          <a:off x="152660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47733</xdr:rowOff>
    </xdr:from>
    <xdr:ext cx="405111" cy="259045"/>
    <xdr:sp macro="" textlink="">
      <xdr:nvSpPr>
        <xdr:cNvPr id="579" name="n_2mainValue【学校施設】&#10;有形固定資産減価償却率"/>
        <xdr:cNvSpPr txBox="1"/>
      </xdr:nvSpPr>
      <xdr:spPr>
        <a:xfrm>
          <a:off x="14389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1" name="正方形/長方形 5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2" name="正方形/長方形 5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3" name="正方形/長方形 5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4" name="正方形/長方形 5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5" name="正方形/長方形 5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6" name="正方形/長方形 5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8" name="テキスト ボックス 5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9" name="直線コネクタ 5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90" name="テキスト ボックス 58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91" name="直線コネクタ 59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2" name="テキスト ボックス 59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3" name="直線コネクタ 59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4" name="テキスト ボックス 59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5" name="直線コネクタ 59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6" name="テキスト ボックス 59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7" name="直線コネクタ 59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8" name="テキスト ボックス 59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9" name="直線コネクタ 59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0" name="テキスト ボックス 59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1" name="直線コネクタ 60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2" name="テキスト ボックス 60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3" name="直線コネクタ 6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4" name="テキスト ボックス 6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606" name="直線コネクタ 605"/>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607"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608" name="直線コネクタ 607"/>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609"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610" name="直線コネクタ 609"/>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159493</xdr:rowOff>
    </xdr:from>
    <xdr:ext cx="469744" cy="259045"/>
    <xdr:sp macro="" textlink="">
      <xdr:nvSpPr>
        <xdr:cNvPr id="611" name="【学校施設】&#10;一人当たり面積平均値テキスト"/>
        <xdr:cNvSpPr txBox="1"/>
      </xdr:nvSpPr>
      <xdr:spPr>
        <a:xfrm>
          <a:off x="22199600" y="1044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612" name="フローチャート: 判断 611"/>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613" name="フローチャート: 判断 612"/>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614" name="フローチャート: 判断 613"/>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615" name="フローチャート: 判断 614"/>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6" name="テキスト ボックス 6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7" name="テキスト ボックス 6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8" name="テキスト ボックス 6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9" name="テキスト ボックス 6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0" name="テキスト ボックス 6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36721</xdr:rowOff>
    </xdr:from>
    <xdr:to>
      <xdr:col>116</xdr:col>
      <xdr:colOff>114300</xdr:colOff>
      <xdr:row>60</xdr:row>
      <xdr:rowOff>138321</xdr:rowOff>
    </xdr:to>
    <xdr:sp macro="" textlink="">
      <xdr:nvSpPr>
        <xdr:cNvPr id="621" name="楕円 620"/>
        <xdr:cNvSpPr/>
      </xdr:nvSpPr>
      <xdr:spPr>
        <a:xfrm>
          <a:off x="22110700" y="103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59598</xdr:rowOff>
    </xdr:from>
    <xdr:ext cx="469744" cy="259045"/>
    <xdr:sp macro="" textlink="">
      <xdr:nvSpPr>
        <xdr:cNvPr id="622" name="【学校施設】&#10;一人当たり面積該当値テキスト"/>
        <xdr:cNvSpPr txBox="1"/>
      </xdr:nvSpPr>
      <xdr:spPr>
        <a:xfrm>
          <a:off x="22199600" y="1017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69378</xdr:rowOff>
    </xdr:from>
    <xdr:to>
      <xdr:col>112</xdr:col>
      <xdr:colOff>38100</xdr:colOff>
      <xdr:row>60</xdr:row>
      <xdr:rowOff>170978</xdr:rowOff>
    </xdr:to>
    <xdr:sp macro="" textlink="">
      <xdr:nvSpPr>
        <xdr:cNvPr id="623" name="楕円 622"/>
        <xdr:cNvSpPr/>
      </xdr:nvSpPr>
      <xdr:spPr>
        <a:xfrm>
          <a:off x="21272500" y="1035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87521</xdr:rowOff>
    </xdr:from>
    <xdr:to>
      <xdr:col>116</xdr:col>
      <xdr:colOff>63500</xdr:colOff>
      <xdr:row>60</xdr:row>
      <xdr:rowOff>120178</xdr:rowOff>
    </xdr:to>
    <xdr:cxnSp macro="">
      <xdr:nvCxnSpPr>
        <xdr:cNvPr id="624" name="直線コネクタ 623"/>
        <xdr:cNvCxnSpPr/>
      </xdr:nvCxnSpPr>
      <xdr:spPr>
        <a:xfrm flipV="1">
          <a:off x="21323300" y="1037452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98770</xdr:rowOff>
    </xdr:from>
    <xdr:to>
      <xdr:col>107</xdr:col>
      <xdr:colOff>101600</xdr:colOff>
      <xdr:row>61</xdr:row>
      <xdr:rowOff>28920</xdr:rowOff>
    </xdr:to>
    <xdr:sp macro="" textlink="">
      <xdr:nvSpPr>
        <xdr:cNvPr id="625" name="楕円 624"/>
        <xdr:cNvSpPr/>
      </xdr:nvSpPr>
      <xdr:spPr>
        <a:xfrm>
          <a:off x="20383500" y="103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120178</xdr:rowOff>
    </xdr:from>
    <xdr:to>
      <xdr:col>111</xdr:col>
      <xdr:colOff>177800</xdr:colOff>
      <xdr:row>60</xdr:row>
      <xdr:rowOff>149570</xdr:rowOff>
    </xdr:to>
    <xdr:cxnSp macro="">
      <xdr:nvCxnSpPr>
        <xdr:cNvPr id="626" name="直線コネクタ 625"/>
        <xdr:cNvCxnSpPr/>
      </xdr:nvCxnSpPr>
      <xdr:spPr>
        <a:xfrm flipV="1">
          <a:off x="20434300" y="1040717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83401</xdr:rowOff>
    </xdr:from>
    <xdr:ext cx="469744" cy="259045"/>
    <xdr:sp macro="" textlink="">
      <xdr:nvSpPr>
        <xdr:cNvPr id="627" name="n_1aveValue【学校施設】&#10;一人当たり面積"/>
        <xdr:cNvSpPr txBox="1"/>
      </xdr:nvSpPr>
      <xdr:spPr>
        <a:xfrm>
          <a:off x="21075727" y="105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93852</xdr:rowOff>
    </xdr:from>
    <xdr:ext cx="469744" cy="259045"/>
    <xdr:sp macro="" textlink="">
      <xdr:nvSpPr>
        <xdr:cNvPr id="628" name="n_2aveValue【学校施設】&#10;一人当たり面積"/>
        <xdr:cNvSpPr txBox="1"/>
      </xdr:nvSpPr>
      <xdr:spPr>
        <a:xfrm>
          <a:off x="20199427" y="105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121211</xdr:rowOff>
    </xdr:from>
    <xdr:ext cx="469744" cy="259045"/>
    <xdr:sp macro="" textlink="">
      <xdr:nvSpPr>
        <xdr:cNvPr id="629" name="n_3aveValue【学校施設】&#10;一人当たり面積"/>
        <xdr:cNvSpPr txBox="1"/>
      </xdr:nvSpPr>
      <xdr:spPr>
        <a:xfrm>
          <a:off x="19310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16055</xdr:rowOff>
    </xdr:from>
    <xdr:ext cx="469744" cy="259045"/>
    <xdr:sp macro="" textlink="">
      <xdr:nvSpPr>
        <xdr:cNvPr id="630" name="n_1mainValue【学校施設】&#10;一人当たり面積"/>
        <xdr:cNvSpPr txBox="1"/>
      </xdr:nvSpPr>
      <xdr:spPr>
        <a:xfrm>
          <a:off x="21075727" y="1013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45447</xdr:rowOff>
    </xdr:from>
    <xdr:ext cx="469744" cy="259045"/>
    <xdr:sp macro="" textlink="">
      <xdr:nvSpPr>
        <xdr:cNvPr id="631" name="n_2mainValue【学校施設】&#10;一人当たり面積"/>
        <xdr:cNvSpPr txBox="1"/>
      </xdr:nvSpPr>
      <xdr:spPr>
        <a:xfrm>
          <a:off x="20199427" y="1016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8" name="テキスト ボックス 6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9" name="直線コネクタ 65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60" name="テキスト ボックス 65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1" name="直線コネクタ 66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2" name="テキスト ボックス 66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3" name="直線コネクタ 66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4" name="テキスト ボックス 66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5" name="直線コネクタ 66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6" name="テキスト ボックス 66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670" name="直線コネクタ 669"/>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71"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72" name="直線コネクタ 671"/>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673"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674" name="直線コネクタ 673"/>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75"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6" name="フローチャート: 判断 675"/>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677" name="フローチャート: 判断 676"/>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678" name="フローチャート: 判断 677"/>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679" name="フローチャート: 判断 678"/>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685" name="楕円 684"/>
        <xdr:cNvSpPr/>
      </xdr:nvSpPr>
      <xdr:spPr>
        <a:xfrm>
          <a:off x="162687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158005</xdr:rowOff>
    </xdr:from>
    <xdr:ext cx="405111" cy="259045"/>
    <xdr:sp macro="" textlink="">
      <xdr:nvSpPr>
        <xdr:cNvPr id="686" name="【公民館】&#10;有形固定資産減価償却率該当値テキスト"/>
        <xdr:cNvSpPr txBox="1"/>
      </xdr:nvSpPr>
      <xdr:spPr>
        <a:xfrm>
          <a:off x="16357600" y="1764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18542</xdr:rowOff>
    </xdr:from>
    <xdr:to>
      <xdr:col>81</xdr:col>
      <xdr:colOff>101600</xdr:colOff>
      <xdr:row>104</xdr:row>
      <xdr:rowOff>120142</xdr:rowOff>
    </xdr:to>
    <xdr:sp macro="" textlink="">
      <xdr:nvSpPr>
        <xdr:cNvPr id="687" name="楕円 686"/>
        <xdr:cNvSpPr/>
      </xdr:nvSpPr>
      <xdr:spPr>
        <a:xfrm>
          <a:off x="154305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xdr:rowOff>
    </xdr:from>
    <xdr:to>
      <xdr:col>85</xdr:col>
      <xdr:colOff>127000</xdr:colOff>
      <xdr:row>104</xdr:row>
      <xdr:rowOff>69342</xdr:rowOff>
    </xdr:to>
    <xdr:cxnSp macro="">
      <xdr:nvCxnSpPr>
        <xdr:cNvPr id="688" name="直線コネクタ 687"/>
        <xdr:cNvCxnSpPr/>
      </xdr:nvCxnSpPr>
      <xdr:spPr>
        <a:xfrm flipV="1">
          <a:off x="15481300" y="1784527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52832</xdr:rowOff>
    </xdr:from>
    <xdr:to>
      <xdr:col>76</xdr:col>
      <xdr:colOff>165100</xdr:colOff>
      <xdr:row>104</xdr:row>
      <xdr:rowOff>154432</xdr:rowOff>
    </xdr:to>
    <xdr:sp macro="" textlink="">
      <xdr:nvSpPr>
        <xdr:cNvPr id="689" name="楕円 688"/>
        <xdr:cNvSpPr/>
      </xdr:nvSpPr>
      <xdr:spPr>
        <a:xfrm>
          <a:off x="14541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69342</xdr:rowOff>
    </xdr:from>
    <xdr:to>
      <xdr:col>81</xdr:col>
      <xdr:colOff>50800</xdr:colOff>
      <xdr:row>104</xdr:row>
      <xdr:rowOff>103632</xdr:rowOff>
    </xdr:to>
    <xdr:cxnSp macro="">
      <xdr:nvCxnSpPr>
        <xdr:cNvPr id="690" name="直線コネクタ 689"/>
        <xdr:cNvCxnSpPr/>
      </xdr:nvCxnSpPr>
      <xdr:spPr>
        <a:xfrm flipV="1">
          <a:off x="14592300" y="179001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42690</xdr:rowOff>
    </xdr:from>
    <xdr:ext cx="405111" cy="259045"/>
    <xdr:sp macro="" textlink="">
      <xdr:nvSpPr>
        <xdr:cNvPr id="691" name="n_1aveValue【公民館】&#10;有形固定資産減価償却率"/>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692" name="n_2ave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47514</xdr:rowOff>
    </xdr:from>
    <xdr:ext cx="405111" cy="259045"/>
    <xdr:sp macro="" textlink="">
      <xdr:nvSpPr>
        <xdr:cNvPr id="693" name="n_3aveValue【公民館】&#10;有形固定資産減価償却率"/>
        <xdr:cNvSpPr txBox="1"/>
      </xdr:nvSpPr>
      <xdr:spPr>
        <a:xfrm>
          <a:off x="13500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136669</xdr:rowOff>
    </xdr:from>
    <xdr:ext cx="405111" cy="259045"/>
    <xdr:sp macro="" textlink="">
      <xdr:nvSpPr>
        <xdr:cNvPr id="694" name="n_1mainValue【公民館】&#10;有形固定資産減価償却率"/>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170959</xdr:rowOff>
    </xdr:from>
    <xdr:ext cx="405111" cy="259045"/>
    <xdr:sp macro="" textlink="">
      <xdr:nvSpPr>
        <xdr:cNvPr id="695" name="n_2mainValue【公民館】&#10;有形固定資産減価償却率"/>
        <xdr:cNvSpPr txBox="1"/>
      </xdr:nvSpPr>
      <xdr:spPr>
        <a:xfrm>
          <a:off x="14389744" y="1765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721" name="直線コネクタ 720"/>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722"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723" name="直線コネクタ 722"/>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24"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25" name="直線コネクタ 724"/>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726"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27" name="フローチャート: 判断 726"/>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728" name="フローチャート: 判断 727"/>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29" name="フローチャート: 判断 728"/>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730" name="フローチャート: 判断 729"/>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36" name="楕円 735"/>
        <xdr:cNvSpPr/>
      </xdr:nvSpPr>
      <xdr:spPr>
        <a:xfrm>
          <a:off x="22110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62609</xdr:rowOff>
    </xdr:from>
    <xdr:ext cx="469744" cy="259045"/>
    <xdr:sp macro="" textlink="">
      <xdr:nvSpPr>
        <xdr:cNvPr id="737" name="【公民館】&#10;一人当たり面積該当値テキスト"/>
        <xdr:cNvSpPr txBox="1"/>
      </xdr:nvSpPr>
      <xdr:spPr>
        <a:xfrm>
          <a:off x="22199600"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738" name="楕円 737"/>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134982</xdr:rowOff>
    </xdr:from>
    <xdr:to>
      <xdr:col>116</xdr:col>
      <xdr:colOff>63500</xdr:colOff>
      <xdr:row>106</xdr:row>
      <xdr:rowOff>144780</xdr:rowOff>
    </xdr:to>
    <xdr:cxnSp macro="">
      <xdr:nvCxnSpPr>
        <xdr:cNvPr id="739" name="直線コネクタ 738"/>
        <xdr:cNvCxnSpPr/>
      </xdr:nvCxnSpPr>
      <xdr:spPr>
        <a:xfrm flipV="1">
          <a:off x="21323300" y="1830868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40" name="楕円 739"/>
        <xdr:cNvSpPr/>
      </xdr:nvSpPr>
      <xdr:spPr>
        <a:xfrm>
          <a:off x="2038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154577</xdr:rowOff>
    </xdr:to>
    <xdr:cxnSp macro="">
      <xdr:nvCxnSpPr>
        <xdr:cNvPr id="741" name="直線コネクタ 740"/>
        <xdr:cNvCxnSpPr/>
      </xdr:nvCxnSpPr>
      <xdr:spPr>
        <a:xfrm flipV="1">
          <a:off x="20434300" y="183184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742"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743"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744" name="n_3aveValue【公民館】&#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745" name="n_1main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746" name="n_2mainValue【公民館】&#10;一人当たり面積"/>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梁・トンネル、学校施設、公営住宅、港湾・漁港、公民館であり、低くなっている施設は、道路、幼稚園・保育所である。高くなっている施設の中で、特に橋梁・トンネルについて差が大きくなっている。橋梁・トンネルについては、長寿命化計画を策定しており、それに基づき計画的な維持修繕を実施していく。低くなっている施設の中で、特に幼稚園・保育所について差が大きくなっている。保育所施設については、津波浸水域にあった３園を移転したことが要因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17,924
17,760
192.71
10,223,699
10,004,493
218,344
5,838,035
10,239,682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6" name="フローチャート: 判断 65"/>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10704</xdr:rowOff>
    </xdr:from>
    <xdr:to>
      <xdr:col>24</xdr:col>
      <xdr:colOff>114300</xdr:colOff>
      <xdr:row>35</xdr:row>
      <xdr:rowOff>112304</xdr:rowOff>
    </xdr:to>
    <xdr:sp macro="" textlink="">
      <xdr:nvSpPr>
        <xdr:cNvPr id="72" name="楕円 71"/>
        <xdr:cNvSpPr/>
      </xdr:nvSpPr>
      <xdr:spPr>
        <a:xfrm>
          <a:off x="45847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33581</xdr:rowOff>
    </xdr:from>
    <xdr:ext cx="405111" cy="259045"/>
    <xdr:sp macro="" textlink="">
      <xdr:nvSpPr>
        <xdr:cNvPr id="73" name="【図書館】&#10;有形固定資産減価償却率該当値テキスト"/>
        <xdr:cNvSpPr txBox="1"/>
      </xdr:nvSpPr>
      <xdr:spPr>
        <a:xfrm>
          <a:off x="4673600" y="586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46627</xdr:rowOff>
    </xdr:from>
    <xdr:to>
      <xdr:col>20</xdr:col>
      <xdr:colOff>38100</xdr:colOff>
      <xdr:row>35</xdr:row>
      <xdr:rowOff>148227</xdr:rowOff>
    </xdr:to>
    <xdr:sp macro="" textlink="">
      <xdr:nvSpPr>
        <xdr:cNvPr id="74" name="楕円 73"/>
        <xdr:cNvSpPr/>
      </xdr:nvSpPr>
      <xdr:spPr>
        <a:xfrm>
          <a:off x="3746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61504</xdr:rowOff>
    </xdr:from>
    <xdr:to>
      <xdr:col>24</xdr:col>
      <xdr:colOff>63500</xdr:colOff>
      <xdr:row>35</xdr:row>
      <xdr:rowOff>97427</xdr:rowOff>
    </xdr:to>
    <xdr:cxnSp macro="">
      <xdr:nvCxnSpPr>
        <xdr:cNvPr id="75" name="直線コネクタ 74"/>
        <xdr:cNvCxnSpPr/>
      </xdr:nvCxnSpPr>
      <xdr:spPr>
        <a:xfrm flipV="1">
          <a:off x="3797300" y="60622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66222</xdr:rowOff>
    </xdr:from>
    <xdr:to>
      <xdr:col>15</xdr:col>
      <xdr:colOff>101600</xdr:colOff>
      <xdr:row>35</xdr:row>
      <xdr:rowOff>167822</xdr:rowOff>
    </xdr:to>
    <xdr:sp macro="" textlink="">
      <xdr:nvSpPr>
        <xdr:cNvPr id="76" name="楕円 75"/>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97427</xdr:rowOff>
    </xdr:from>
    <xdr:to>
      <xdr:col>19</xdr:col>
      <xdr:colOff>177800</xdr:colOff>
      <xdr:row>35</xdr:row>
      <xdr:rowOff>117022</xdr:rowOff>
    </xdr:to>
    <xdr:cxnSp macro="">
      <xdr:nvCxnSpPr>
        <xdr:cNvPr id="77" name="直線コネクタ 76"/>
        <xdr:cNvCxnSpPr/>
      </xdr:nvCxnSpPr>
      <xdr:spPr>
        <a:xfrm flipV="1">
          <a:off x="2908300" y="60981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78" name="n_1aveValue【図書館】&#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9"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0"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164754</xdr:rowOff>
    </xdr:from>
    <xdr:ext cx="405111" cy="259045"/>
    <xdr:sp macro="" textlink="">
      <xdr:nvSpPr>
        <xdr:cNvPr id="81" name="n_1mainValue【図書館】&#10;有形固定資産減価償却率"/>
        <xdr:cNvSpPr txBox="1"/>
      </xdr:nvSpPr>
      <xdr:spPr>
        <a:xfrm>
          <a:off x="35820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2" name="n_2mainValue【図書館】&#10;有形固定資産減価償却率"/>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3" name="テキスト ボックス 9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4" name="直線コネクタ 9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5" name="テキスト ボックス 9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6" name="直線コネクタ 9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7" name="テキスト ボックス 9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8" name="直線コネクタ 9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9" name="テキスト ボックス 9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0" name="直線コネクタ 9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1" name="テキスト ボックス 10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2" name="直線コネクタ 10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3" name="テキスト ボックス 10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4" name="直線コネクタ 10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5" name="テキスト ボックス 10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09" name="直線コネクタ 108"/>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0"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1" name="直線コネクタ 110"/>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2"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3" name="直線コネクタ 112"/>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4"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5" name="フローチャート: 判断 114"/>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6" name="フローチャート: 判断 115"/>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17" name="フローチャート: 判断 116"/>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90715</xdr:rowOff>
    </xdr:from>
    <xdr:to>
      <xdr:col>41</xdr:col>
      <xdr:colOff>101600</xdr:colOff>
      <xdr:row>41</xdr:row>
      <xdr:rowOff>20865</xdr:rowOff>
    </xdr:to>
    <xdr:sp macro="" textlink="">
      <xdr:nvSpPr>
        <xdr:cNvPr id="118" name="フローチャート: 判断 117"/>
        <xdr:cNvSpPr/>
      </xdr:nvSpPr>
      <xdr:spPr>
        <a:xfrm>
          <a:off x="7810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58057</xdr:rowOff>
    </xdr:from>
    <xdr:to>
      <xdr:col>55</xdr:col>
      <xdr:colOff>50800</xdr:colOff>
      <xdr:row>42</xdr:row>
      <xdr:rowOff>159657</xdr:rowOff>
    </xdr:to>
    <xdr:sp macro="" textlink="">
      <xdr:nvSpPr>
        <xdr:cNvPr id="124" name="楕円 123"/>
        <xdr:cNvSpPr/>
      </xdr:nvSpPr>
      <xdr:spPr>
        <a:xfrm>
          <a:off x="10426700" y="72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144434</xdr:rowOff>
    </xdr:from>
    <xdr:ext cx="469744" cy="259045"/>
    <xdr:sp macro="" textlink="">
      <xdr:nvSpPr>
        <xdr:cNvPr id="125" name="【図書館】&#10;一人当たり面積該当値テキスト"/>
        <xdr:cNvSpPr txBox="1"/>
      </xdr:nvSpPr>
      <xdr:spPr>
        <a:xfrm>
          <a:off x="10515600" y="717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58057</xdr:rowOff>
    </xdr:from>
    <xdr:to>
      <xdr:col>50</xdr:col>
      <xdr:colOff>165100</xdr:colOff>
      <xdr:row>42</xdr:row>
      <xdr:rowOff>159657</xdr:rowOff>
    </xdr:to>
    <xdr:sp macro="" textlink="">
      <xdr:nvSpPr>
        <xdr:cNvPr id="126" name="楕円 125"/>
        <xdr:cNvSpPr/>
      </xdr:nvSpPr>
      <xdr:spPr>
        <a:xfrm>
          <a:off x="9588500" y="72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108857</xdr:rowOff>
    </xdr:from>
    <xdr:to>
      <xdr:col>55</xdr:col>
      <xdr:colOff>0</xdr:colOff>
      <xdr:row>42</xdr:row>
      <xdr:rowOff>108857</xdr:rowOff>
    </xdr:to>
    <xdr:cxnSp macro="">
      <xdr:nvCxnSpPr>
        <xdr:cNvPr id="127" name="直線コネクタ 126"/>
        <xdr:cNvCxnSpPr/>
      </xdr:nvCxnSpPr>
      <xdr:spPr>
        <a:xfrm>
          <a:off x="9639300" y="7309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74385</xdr:rowOff>
    </xdr:from>
    <xdr:to>
      <xdr:col>46</xdr:col>
      <xdr:colOff>38100</xdr:colOff>
      <xdr:row>43</xdr:row>
      <xdr:rowOff>4535</xdr:rowOff>
    </xdr:to>
    <xdr:sp macro="" textlink="">
      <xdr:nvSpPr>
        <xdr:cNvPr id="128" name="楕円 127"/>
        <xdr:cNvSpPr/>
      </xdr:nvSpPr>
      <xdr:spPr>
        <a:xfrm>
          <a:off x="869950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108857</xdr:rowOff>
    </xdr:from>
    <xdr:to>
      <xdr:col>50</xdr:col>
      <xdr:colOff>114300</xdr:colOff>
      <xdr:row>42</xdr:row>
      <xdr:rowOff>125185</xdr:rowOff>
    </xdr:to>
    <xdr:cxnSp macro="">
      <xdr:nvCxnSpPr>
        <xdr:cNvPr id="129" name="直線コネクタ 128"/>
        <xdr:cNvCxnSpPr/>
      </xdr:nvCxnSpPr>
      <xdr:spPr>
        <a:xfrm flipV="1">
          <a:off x="8750300" y="73097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61884</xdr:rowOff>
    </xdr:from>
    <xdr:ext cx="469744" cy="259045"/>
    <xdr:sp macro="" textlink="">
      <xdr:nvSpPr>
        <xdr:cNvPr id="130" name="n_1aveValue【図書館】&#10;一人当たり面積"/>
        <xdr:cNvSpPr txBox="1"/>
      </xdr:nvSpPr>
      <xdr:spPr>
        <a:xfrm>
          <a:off x="93917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127199</xdr:rowOff>
    </xdr:from>
    <xdr:ext cx="469744" cy="259045"/>
    <xdr:sp macro="" textlink="">
      <xdr:nvSpPr>
        <xdr:cNvPr id="131" name="n_2ave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37392</xdr:rowOff>
    </xdr:from>
    <xdr:ext cx="469744" cy="259045"/>
    <xdr:sp macro="" textlink="">
      <xdr:nvSpPr>
        <xdr:cNvPr id="132" name="n_3aveValue【図書館】&#10;一人当たり面積"/>
        <xdr:cNvSpPr txBox="1"/>
      </xdr:nvSpPr>
      <xdr:spPr>
        <a:xfrm>
          <a:off x="7626427" y="672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150784</xdr:rowOff>
    </xdr:from>
    <xdr:ext cx="469744" cy="259045"/>
    <xdr:sp macro="" textlink="">
      <xdr:nvSpPr>
        <xdr:cNvPr id="133" name="n_1mainValue【図書館】&#10;一人当たり面積"/>
        <xdr:cNvSpPr txBox="1"/>
      </xdr:nvSpPr>
      <xdr:spPr>
        <a:xfrm>
          <a:off x="9391727" y="73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167112</xdr:rowOff>
    </xdr:from>
    <xdr:ext cx="469744" cy="259045"/>
    <xdr:sp macro="" textlink="">
      <xdr:nvSpPr>
        <xdr:cNvPr id="134" name="n_2mainValue【図書館】&#10;一人当たり面積"/>
        <xdr:cNvSpPr txBox="1"/>
      </xdr:nvSpPr>
      <xdr:spPr>
        <a:xfrm>
          <a:off x="8515427" y="736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59" name="直線コネクタ 158"/>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0"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1" name="直線コネクタ 160"/>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2"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3" name="直線コネクタ 162"/>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49547</xdr:rowOff>
    </xdr:from>
    <xdr:ext cx="405111" cy="259045"/>
    <xdr:sp macro="" textlink="">
      <xdr:nvSpPr>
        <xdr:cNvPr id="164" name="【体育館・プール】&#10;有形固定資産減価償却率平均値テキスト"/>
        <xdr:cNvSpPr txBox="1"/>
      </xdr:nvSpPr>
      <xdr:spPr>
        <a:xfrm>
          <a:off x="4673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65" name="フローチャート: 判断 164"/>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66" name="フローチャート: 判断 165"/>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67" name="フローチャート: 判断 166"/>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68" name="フローチャート: 判断 167"/>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174" name="楕円 173"/>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69744" cy="259045"/>
    <xdr:sp macro="" textlink="">
      <xdr:nvSpPr>
        <xdr:cNvPr id="175" name="【体育館・プール】&#10;有形固定資産減価償却率該当値テキスト"/>
        <xdr:cNvSpPr txBox="1"/>
      </xdr:nvSpPr>
      <xdr:spPr>
        <a:xfrm>
          <a:off x="4673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6" name="楕円 175"/>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95250</xdr:rowOff>
    </xdr:to>
    <xdr:cxnSp macro="">
      <xdr:nvCxnSpPr>
        <xdr:cNvPr id="177" name="直線コネクタ 176"/>
        <xdr:cNvCxnSpPr/>
      </xdr:nvCxnSpPr>
      <xdr:spPr>
        <a:xfrm>
          <a:off x="3797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78" name="楕円 177"/>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95250</xdr:rowOff>
    </xdr:to>
    <xdr:cxnSp macro="">
      <xdr:nvCxnSpPr>
        <xdr:cNvPr id="179" name="直線コネクタ 178"/>
        <xdr:cNvCxnSpPr/>
      </xdr:nvCxnSpPr>
      <xdr:spPr>
        <a:xfrm>
          <a:off x="29083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36212</xdr:rowOff>
    </xdr:from>
    <xdr:ext cx="405111" cy="259045"/>
    <xdr:sp macro="" textlink="">
      <xdr:nvSpPr>
        <xdr:cNvPr id="181" name="n_2aveValue【体育館・プール】&#10;有形固定資産減価償却率"/>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82"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53</xdr:row>
      <xdr:rowOff>162577</xdr:rowOff>
    </xdr:from>
    <xdr:ext cx="469744" cy="259045"/>
    <xdr:sp macro="" textlink="">
      <xdr:nvSpPr>
        <xdr:cNvPr id="183" name="n_1mainValue【体育館・プール】&#10;有形固定資産減価償却率"/>
        <xdr:cNvSpPr txBox="1"/>
      </xdr:nvSpPr>
      <xdr:spPr>
        <a:xfrm>
          <a:off x="3549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162577</xdr:rowOff>
    </xdr:from>
    <xdr:ext cx="469744" cy="259045"/>
    <xdr:sp macro="" textlink="">
      <xdr:nvSpPr>
        <xdr:cNvPr id="184" name="n_2mainValue【体育館・プール】&#10;有形固定資産減価償却率"/>
        <xdr:cNvSpPr txBox="1"/>
      </xdr:nvSpPr>
      <xdr:spPr>
        <a:xfrm>
          <a:off x="2673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5" name="直線コネクタ 19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6" name="テキスト ボックス 19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7" name="直線コネクタ 19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8" name="テキスト ボックス 19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9" name="直線コネクタ 19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0" name="テキスト ボックス 19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1" name="直線コネクタ 20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2" name="テキスト ボックス 20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3" name="直線コネクタ 20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4" name="テキスト ボックス 20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08" name="直線コネクタ 207"/>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09"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0" name="直線コネクタ 209"/>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11"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12" name="直線コネクタ 211"/>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13"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14" name="フローチャート: 判断 213"/>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15" name="フローチャート: 判断 214"/>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16" name="フローチャート: 判断 215"/>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19685</xdr:rowOff>
    </xdr:from>
    <xdr:to>
      <xdr:col>41</xdr:col>
      <xdr:colOff>101600</xdr:colOff>
      <xdr:row>61</xdr:row>
      <xdr:rowOff>121285</xdr:rowOff>
    </xdr:to>
    <xdr:sp macro="" textlink="">
      <xdr:nvSpPr>
        <xdr:cNvPr id="217" name="フローチャート: 判断 216"/>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23" name="楕円 222"/>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24" name="【体育館・プール】&#10;一人当たり面積該当値テキスト"/>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116840</xdr:rowOff>
    </xdr:from>
    <xdr:to>
      <xdr:col>50</xdr:col>
      <xdr:colOff>165100</xdr:colOff>
      <xdr:row>63</xdr:row>
      <xdr:rowOff>46990</xdr:rowOff>
    </xdr:to>
    <xdr:sp macro="" textlink="">
      <xdr:nvSpPr>
        <xdr:cNvPr id="225" name="楕円 224"/>
        <xdr:cNvSpPr/>
      </xdr:nvSpPr>
      <xdr:spPr>
        <a:xfrm>
          <a:off x="9588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167640</xdr:rowOff>
    </xdr:to>
    <xdr:cxnSp macro="">
      <xdr:nvCxnSpPr>
        <xdr:cNvPr id="226" name="直線コネクタ 225"/>
        <xdr:cNvCxnSpPr/>
      </xdr:nvCxnSpPr>
      <xdr:spPr>
        <a:xfrm flipV="1">
          <a:off x="9639300" y="10789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27" name="楕円 226"/>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167640</xdr:rowOff>
    </xdr:from>
    <xdr:to>
      <xdr:col>50</xdr:col>
      <xdr:colOff>114300</xdr:colOff>
      <xdr:row>63</xdr:row>
      <xdr:rowOff>0</xdr:rowOff>
    </xdr:to>
    <xdr:cxnSp macro="">
      <xdr:nvCxnSpPr>
        <xdr:cNvPr id="228" name="直線コネクタ 227"/>
        <xdr:cNvCxnSpPr/>
      </xdr:nvCxnSpPr>
      <xdr:spPr>
        <a:xfrm flipV="1">
          <a:off x="8750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122572</xdr:rowOff>
    </xdr:from>
    <xdr:ext cx="469744" cy="259045"/>
    <xdr:sp macro="" textlink="">
      <xdr:nvSpPr>
        <xdr:cNvPr id="229" name="n_1aveValue【体育館・プール】&#10;一人当たり面積"/>
        <xdr:cNvSpPr txBox="1"/>
      </xdr:nvSpPr>
      <xdr:spPr>
        <a:xfrm>
          <a:off x="93917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99712</xdr:rowOff>
    </xdr:from>
    <xdr:ext cx="469744" cy="259045"/>
    <xdr:sp macro="" textlink="">
      <xdr:nvSpPr>
        <xdr:cNvPr id="230" name="n_2aveValue【体育館・プール】&#10;一人当たり面積"/>
        <xdr:cNvSpPr txBox="1"/>
      </xdr:nvSpPr>
      <xdr:spPr>
        <a:xfrm>
          <a:off x="8515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137812</xdr:rowOff>
    </xdr:from>
    <xdr:ext cx="469744" cy="259045"/>
    <xdr:sp macro="" textlink="">
      <xdr:nvSpPr>
        <xdr:cNvPr id="231" name="n_3aveValue【体育館・プール】&#10;一人当たり面積"/>
        <xdr:cNvSpPr txBox="1"/>
      </xdr:nvSpPr>
      <xdr:spPr>
        <a:xfrm>
          <a:off x="7626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38117</xdr:rowOff>
    </xdr:from>
    <xdr:ext cx="469744" cy="259045"/>
    <xdr:sp macro="" textlink="">
      <xdr:nvSpPr>
        <xdr:cNvPr id="232" name="n_1mainValue【体育館・プール】&#10;一人当たり面積"/>
        <xdr:cNvSpPr txBox="1"/>
      </xdr:nvSpPr>
      <xdr:spPr>
        <a:xfrm>
          <a:off x="9391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33" name="n_2mainValue【体育館・プール】&#10;一人当たり面積"/>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4" name="テキスト ボックス 24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5" name="直線コネクタ 24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6" name="テキスト ボックス 24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7" name="直線コネクタ 24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8" name="テキスト ボックス 24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9" name="直線コネクタ 24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0" name="テキスト ボックス 24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1" name="直線コネクタ 25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2" name="テキスト ボックス 25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3" name="直線コネクタ 25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4" name="テキスト ボックス 25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58" name="直線コネクタ 257"/>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59"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60" name="直線コネクタ 259"/>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61"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62" name="直線コネクタ 261"/>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63"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64" name="フローチャート: 判断 263"/>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65" name="フローチャート: 判断 264"/>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66" name="フローチャート: 判断 265"/>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67" name="フローチャート: 判断 266"/>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3" name="楕円 272"/>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274" name="【福祉施設】&#10;有形固定資産減価償却率該当値テキスト"/>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57786</xdr:rowOff>
    </xdr:from>
    <xdr:to>
      <xdr:col>20</xdr:col>
      <xdr:colOff>38100</xdr:colOff>
      <xdr:row>81</xdr:row>
      <xdr:rowOff>159386</xdr:rowOff>
    </xdr:to>
    <xdr:sp macro="" textlink="">
      <xdr:nvSpPr>
        <xdr:cNvPr id="275" name="楕円 274"/>
        <xdr:cNvSpPr/>
      </xdr:nvSpPr>
      <xdr:spPr>
        <a:xfrm>
          <a:off x="3746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108586</xdr:rowOff>
    </xdr:to>
    <xdr:cxnSp macro="">
      <xdr:nvCxnSpPr>
        <xdr:cNvPr id="276" name="直線コネクタ 275"/>
        <xdr:cNvCxnSpPr/>
      </xdr:nvCxnSpPr>
      <xdr:spPr>
        <a:xfrm flipV="1">
          <a:off x="3797300" y="13936980"/>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277" name="楕円 276"/>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108586</xdr:rowOff>
    </xdr:from>
    <xdr:to>
      <xdr:col>19</xdr:col>
      <xdr:colOff>177800</xdr:colOff>
      <xdr:row>81</xdr:row>
      <xdr:rowOff>156211</xdr:rowOff>
    </xdr:to>
    <xdr:cxnSp macro="">
      <xdr:nvCxnSpPr>
        <xdr:cNvPr id="278" name="直線コネクタ 277"/>
        <xdr:cNvCxnSpPr/>
      </xdr:nvCxnSpPr>
      <xdr:spPr>
        <a:xfrm flipV="1">
          <a:off x="2908300" y="139960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79" name="n_1aveValue【福祉施設】&#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80" name="n_2aveValue【福祉施設】&#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81" name="n_3aveValue【福祉施設】&#10;有形固定資産減価償却率"/>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4463</xdr:rowOff>
    </xdr:from>
    <xdr:ext cx="405111" cy="259045"/>
    <xdr:sp macro="" textlink="">
      <xdr:nvSpPr>
        <xdr:cNvPr id="282" name="n_1mainValue【福祉施設】&#10;有形固定資産減価償却率"/>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83" name="n_2main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4" name="直線コネクタ 29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5" name="テキスト ボックス 29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6" name="直線コネクタ 29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7" name="テキスト ボックス 29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8" name="直線コネクタ 29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9" name="テキスト ボックス 29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0" name="直線コネクタ 29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1" name="テキスト ボックス 30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2" name="直線コネクタ 30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3" name="テキスト ボックス 30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4" name="直線コネクタ 30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5" name="テキスト ボックス 30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7" name="テキスト ボックス 30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09" name="直線コネクタ 308"/>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10"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11" name="直線コネクタ 310"/>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12"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13" name="直線コネクタ 312"/>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14" name="【福祉施設】&#10;一人当たり面積平均値テキスト"/>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15" name="フローチャート: 判断 314"/>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16" name="フローチャート: 判断 315"/>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17" name="フローチャート: 判断 316"/>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82006</xdr:rowOff>
    </xdr:from>
    <xdr:to>
      <xdr:col>41</xdr:col>
      <xdr:colOff>101600</xdr:colOff>
      <xdr:row>85</xdr:row>
      <xdr:rowOff>12156</xdr:rowOff>
    </xdr:to>
    <xdr:sp macro="" textlink="">
      <xdr:nvSpPr>
        <xdr:cNvPr id="318" name="フローチャート: 判断 317"/>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24" name="楕円 323"/>
        <xdr:cNvSpPr/>
      </xdr:nvSpPr>
      <xdr:spPr>
        <a:xfrm>
          <a:off x="10426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59163</xdr:rowOff>
    </xdr:from>
    <xdr:ext cx="469744" cy="259045"/>
    <xdr:sp macro="" textlink="">
      <xdr:nvSpPr>
        <xdr:cNvPr id="325" name="【福祉施設】&#10;一人当たり面積該当値テキスト"/>
        <xdr:cNvSpPr txBox="1"/>
      </xdr:nvSpPr>
      <xdr:spPr>
        <a:xfrm>
          <a:off x="10515600" y="142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46082</xdr:rowOff>
    </xdr:from>
    <xdr:to>
      <xdr:col>50</xdr:col>
      <xdr:colOff>165100</xdr:colOff>
      <xdr:row>84</xdr:row>
      <xdr:rowOff>147682</xdr:rowOff>
    </xdr:to>
    <xdr:sp macro="" textlink="">
      <xdr:nvSpPr>
        <xdr:cNvPr id="326" name="楕円 325"/>
        <xdr:cNvSpPr/>
      </xdr:nvSpPr>
      <xdr:spPr>
        <a:xfrm>
          <a:off x="9588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87086</xdr:rowOff>
    </xdr:from>
    <xdr:to>
      <xdr:col>55</xdr:col>
      <xdr:colOff>0</xdr:colOff>
      <xdr:row>84</xdr:row>
      <xdr:rowOff>96882</xdr:rowOff>
    </xdr:to>
    <xdr:cxnSp macro="">
      <xdr:nvCxnSpPr>
        <xdr:cNvPr id="327" name="直線コネクタ 326"/>
        <xdr:cNvCxnSpPr/>
      </xdr:nvCxnSpPr>
      <xdr:spPr>
        <a:xfrm flipV="1">
          <a:off x="9639300" y="1448888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28" name="楕円 327"/>
        <xdr:cNvSpPr/>
      </xdr:nvSpPr>
      <xdr:spPr>
        <a:xfrm>
          <a:off x="869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96882</xdr:rowOff>
    </xdr:from>
    <xdr:to>
      <xdr:col>50</xdr:col>
      <xdr:colOff>114300</xdr:colOff>
      <xdr:row>84</xdr:row>
      <xdr:rowOff>106680</xdr:rowOff>
    </xdr:to>
    <xdr:cxnSp macro="">
      <xdr:nvCxnSpPr>
        <xdr:cNvPr id="329" name="直線コネクタ 328"/>
        <xdr:cNvCxnSpPr/>
      </xdr:nvCxnSpPr>
      <xdr:spPr>
        <a:xfrm flipV="1">
          <a:off x="8750300" y="1449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164935</xdr:rowOff>
    </xdr:from>
    <xdr:ext cx="469744" cy="259045"/>
    <xdr:sp macro="" textlink="">
      <xdr:nvSpPr>
        <xdr:cNvPr id="330" name="n_1aveValue【福祉施設】&#10;一人当たり面積"/>
        <xdr:cNvSpPr txBox="1"/>
      </xdr:nvSpPr>
      <xdr:spPr>
        <a:xfrm>
          <a:off x="93917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16346</xdr:rowOff>
    </xdr:from>
    <xdr:ext cx="469744" cy="259045"/>
    <xdr:sp macro="" textlink="">
      <xdr:nvSpPr>
        <xdr:cNvPr id="331" name="n_2aveValue【福祉施設】&#10;一人当たり面積"/>
        <xdr:cNvSpPr txBox="1"/>
      </xdr:nvSpPr>
      <xdr:spPr>
        <a:xfrm>
          <a:off x="8515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28683</xdr:rowOff>
    </xdr:from>
    <xdr:ext cx="469744" cy="259045"/>
    <xdr:sp macro="" textlink="">
      <xdr:nvSpPr>
        <xdr:cNvPr id="332" name="n_3aveValue【福祉施設】&#10;一人当たり面積"/>
        <xdr:cNvSpPr txBox="1"/>
      </xdr:nvSpPr>
      <xdr:spPr>
        <a:xfrm>
          <a:off x="7626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164209</xdr:rowOff>
    </xdr:from>
    <xdr:ext cx="469744" cy="259045"/>
    <xdr:sp macro="" textlink="">
      <xdr:nvSpPr>
        <xdr:cNvPr id="333" name="n_1mainValue【福祉施設】&#10;一人当たり面積"/>
        <xdr:cNvSpPr txBox="1"/>
      </xdr:nvSpPr>
      <xdr:spPr>
        <a:xfrm>
          <a:off x="93917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34" name="n_2mainValue【福祉施設】&#10;一人当たり面積"/>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5" name="正方形/長方形 3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6" name="正方形/長方形 3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7" name="正方形/長方形 3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8" name="正方形/長方形 3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9" name="正方形/長方形 3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0" name="正方形/長方形 3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1" name="正方形/長方形 3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2" name="正方形/長方形 3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3" name="テキスト ボックス 3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4" name="直線コネクタ 3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5" name="直線コネクタ 34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6" name="テキスト ボックス 34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7" name="直線コネクタ 34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8" name="テキスト ボックス 34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9" name="直線コネクタ 34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0" name="テキスト ボックス 34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1" name="直線コネクタ 35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2" name="テキスト ボックス 35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3" name="直線コネクタ 35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4" name="テキスト ボックス 35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5" name="直線コネクタ 35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6" name="テキスト ボックス 35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7" name="直線コネクタ 3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8" name="テキスト ボックス 35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60" name="直線コネクタ 359"/>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61"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62" name="直線コネクタ 361"/>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63"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4" name="直線コネクタ 36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54808</xdr:rowOff>
    </xdr:from>
    <xdr:ext cx="405111" cy="259045"/>
    <xdr:sp macro="" textlink="">
      <xdr:nvSpPr>
        <xdr:cNvPr id="365" name="【市民会館】&#10;有形固定資産減価償却率平均値テキスト"/>
        <xdr:cNvSpPr txBox="1"/>
      </xdr:nvSpPr>
      <xdr:spPr>
        <a:xfrm>
          <a:off x="4673600" y="1754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66" name="フローチャート: 判断 365"/>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67" name="フローチャート: 判断 366"/>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68" name="フローチャート: 判断 367"/>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69" name="フローチャート: 判断 368"/>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0" name="テキスト ボックス 3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1" name="テキスト ボックス 3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2" name="テキスト ボックス 3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3" name="テキスト ボックス 3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4" name="テキスト ボックス 3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75" name="楕円 374"/>
        <xdr:cNvSpPr/>
      </xdr:nvSpPr>
      <xdr:spPr>
        <a:xfrm>
          <a:off x="4584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142620</xdr:rowOff>
    </xdr:from>
    <xdr:ext cx="405111" cy="259045"/>
    <xdr:sp macro="" textlink="">
      <xdr:nvSpPr>
        <xdr:cNvPr id="376" name="【市民会館】&#10;有形固定資産減価償却率該当値テキスト"/>
        <xdr:cNvSpPr txBox="1"/>
      </xdr:nvSpPr>
      <xdr:spPr>
        <a:xfrm>
          <a:off x="4673600"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377" name="楕円 376"/>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76200</xdr:rowOff>
    </xdr:to>
    <xdr:cxnSp macro="">
      <xdr:nvCxnSpPr>
        <xdr:cNvPr id="378" name="直線コネクタ 377"/>
        <xdr:cNvCxnSpPr/>
      </xdr:nvCxnSpPr>
      <xdr:spPr>
        <a:xfrm flipV="1">
          <a:off x="3797300" y="1787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379" name="楕円 378"/>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110489</xdr:rowOff>
    </xdr:to>
    <xdr:cxnSp macro="">
      <xdr:nvCxnSpPr>
        <xdr:cNvPr id="380" name="直線コネクタ 379"/>
        <xdr:cNvCxnSpPr/>
      </xdr:nvCxnSpPr>
      <xdr:spPr>
        <a:xfrm flipV="1">
          <a:off x="2908300" y="17907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74947</xdr:rowOff>
    </xdr:from>
    <xdr:ext cx="405111" cy="259045"/>
    <xdr:sp macro="" textlink="">
      <xdr:nvSpPr>
        <xdr:cNvPr id="381" name="n_1aveValue【市民会館】&#10;有形固定資産減価償却率"/>
        <xdr:cNvSpPr txBox="1"/>
      </xdr:nvSpPr>
      <xdr:spPr>
        <a:xfrm>
          <a:off x="3582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382" name="n_2aveValue【市民会館】&#10;有形固定資産減価償却率"/>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383" name="n_3aveValue【市民会館】&#10;有形固定資産減価償却率"/>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118127</xdr:rowOff>
    </xdr:from>
    <xdr:ext cx="405111" cy="259045"/>
    <xdr:sp macro="" textlink="">
      <xdr:nvSpPr>
        <xdr:cNvPr id="384" name="n_1mainValue【市民会館】&#10;有形固定資産減価償却率"/>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385" name="n_2mainValue【市民会館】&#10;有形固定資産減価償却率"/>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4" name="テキスト ボックス 39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5" name="直線コネクタ 39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6" name="直線コネクタ 39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7" name="テキスト ボックス 39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8" name="直線コネクタ 39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9" name="テキスト ボックス 39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0" name="直線コネクタ 39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1" name="テキスト ボックス 40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2" name="直線コネクタ 40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3" name="テキスト ボックス 40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4" name="直線コネクタ 40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5" name="テキスト ボックス 40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6" name="直線コネクタ 40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7" name="テキスト ボックス 40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8" name="直線コネクタ 40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9" name="テキスト ボックス 40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11" name="直線コネクタ 410"/>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12"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13" name="直線コネクタ 412"/>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14"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15" name="直線コネクタ 414"/>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31585</xdr:rowOff>
    </xdr:from>
    <xdr:ext cx="469744" cy="259045"/>
    <xdr:sp macro="" textlink="">
      <xdr:nvSpPr>
        <xdr:cNvPr id="416" name="【市民会館】&#10;一人当たり面積平均値テキスト"/>
        <xdr:cNvSpPr txBox="1"/>
      </xdr:nvSpPr>
      <xdr:spPr>
        <a:xfrm>
          <a:off x="10515600" y="1837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17" name="フローチャート: 判断 416"/>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18" name="フローチャート: 判断 417"/>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19" name="フローチャート: 判断 418"/>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15602</xdr:rowOff>
    </xdr:from>
    <xdr:to>
      <xdr:col>41</xdr:col>
      <xdr:colOff>101600</xdr:colOff>
      <xdr:row>107</xdr:row>
      <xdr:rowOff>117202</xdr:rowOff>
    </xdr:to>
    <xdr:sp macro="" textlink="">
      <xdr:nvSpPr>
        <xdr:cNvPr id="420" name="フローチャート: 判断 419"/>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1" name="テキスト ボックス 42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2" name="テキスト ボックス 42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3" name="テキスト ボックス 42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4" name="テキスト ボックス 42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5" name="テキスト ボックス 42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129902</xdr:rowOff>
    </xdr:from>
    <xdr:to>
      <xdr:col>55</xdr:col>
      <xdr:colOff>50800</xdr:colOff>
      <xdr:row>107</xdr:row>
      <xdr:rowOff>60052</xdr:rowOff>
    </xdr:to>
    <xdr:sp macro="" textlink="">
      <xdr:nvSpPr>
        <xdr:cNvPr id="426" name="楕円 425"/>
        <xdr:cNvSpPr/>
      </xdr:nvSpPr>
      <xdr:spPr>
        <a:xfrm>
          <a:off x="10426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152779</xdr:rowOff>
    </xdr:from>
    <xdr:ext cx="469744" cy="259045"/>
    <xdr:sp macro="" textlink="">
      <xdr:nvSpPr>
        <xdr:cNvPr id="427" name="【市民会館】&#10;一人当たり面積該当値テキスト"/>
        <xdr:cNvSpPr txBox="1"/>
      </xdr:nvSpPr>
      <xdr:spPr>
        <a:xfrm>
          <a:off x="10515600" y="1815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138068</xdr:rowOff>
    </xdr:from>
    <xdr:to>
      <xdr:col>50</xdr:col>
      <xdr:colOff>165100</xdr:colOff>
      <xdr:row>107</xdr:row>
      <xdr:rowOff>68218</xdr:rowOff>
    </xdr:to>
    <xdr:sp macro="" textlink="">
      <xdr:nvSpPr>
        <xdr:cNvPr id="428" name="楕円 427"/>
        <xdr:cNvSpPr/>
      </xdr:nvSpPr>
      <xdr:spPr>
        <a:xfrm>
          <a:off x="9588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9252</xdr:rowOff>
    </xdr:from>
    <xdr:to>
      <xdr:col>55</xdr:col>
      <xdr:colOff>0</xdr:colOff>
      <xdr:row>107</xdr:row>
      <xdr:rowOff>17418</xdr:rowOff>
    </xdr:to>
    <xdr:cxnSp macro="">
      <xdr:nvCxnSpPr>
        <xdr:cNvPr id="429" name="直線コネクタ 428"/>
        <xdr:cNvCxnSpPr/>
      </xdr:nvCxnSpPr>
      <xdr:spPr>
        <a:xfrm flipV="1">
          <a:off x="9639300" y="1835440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146231</xdr:rowOff>
    </xdr:from>
    <xdr:to>
      <xdr:col>46</xdr:col>
      <xdr:colOff>38100</xdr:colOff>
      <xdr:row>107</xdr:row>
      <xdr:rowOff>76381</xdr:rowOff>
    </xdr:to>
    <xdr:sp macro="" textlink="">
      <xdr:nvSpPr>
        <xdr:cNvPr id="430" name="楕円 429"/>
        <xdr:cNvSpPr/>
      </xdr:nvSpPr>
      <xdr:spPr>
        <a:xfrm>
          <a:off x="8699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17418</xdr:rowOff>
    </xdr:from>
    <xdr:to>
      <xdr:col>50</xdr:col>
      <xdr:colOff>114300</xdr:colOff>
      <xdr:row>107</xdr:row>
      <xdr:rowOff>25581</xdr:rowOff>
    </xdr:to>
    <xdr:cxnSp macro="">
      <xdr:nvCxnSpPr>
        <xdr:cNvPr id="431" name="直線コネクタ 430"/>
        <xdr:cNvCxnSpPr/>
      </xdr:nvCxnSpPr>
      <xdr:spPr>
        <a:xfrm flipV="1">
          <a:off x="8750300" y="183625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139354</xdr:rowOff>
    </xdr:from>
    <xdr:ext cx="469744" cy="259045"/>
    <xdr:sp macro="" textlink="">
      <xdr:nvSpPr>
        <xdr:cNvPr id="432" name="n_1aveValue【市民会館】&#10;一人当たり面積"/>
        <xdr:cNvSpPr txBox="1"/>
      </xdr:nvSpPr>
      <xdr:spPr>
        <a:xfrm>
          <a:off x="9391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118127</xdr:rowOff>
    </xdr:from>
    <xdr:ext cx="469744" cy="259045"/>
    <xdr:sp macro="" textlink="">
      <xdr:nvSpPr>
        <xdr:cNvPr id="433" name="n_2aveValue【市民会館】&#10;一人当たり面積"/>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133729</xdr:rowOff>
    </xdr:from>
    <xdr:ext cx="469744" cy="259045"/>
    <xdr:sp macro="" textlink="">
      <xdr:nvSpPr>
        <xdr:cNvPr id="434" name="n_3aveValue【市民会館】&#10;一人当たり面積"/>
        <xdr:cNvSpPr txBox="1"/>
      </xdr:nvSpPr>
      <xdr:spPr>
        <a:xfrm>
          <a:off x="7626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84745</xdr:rowOff>
    </xdr:from>
    <xdr:ext cx="469744" cy="259045"/>
    <xdr:sp macro="" textlink="">
      <xdr:nvSpPr>
        <xdr:cNvPr id="435" name="n_1mainValue【市民会館】&#10;一人当たり面積"/>
        <xdr:cNvSpPr txBox="1"/>
      </xdr:nvSpPr>
      <xdr:spPr>
        <a:xfrm>
          <a:off x="9391727" y="1808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92908</xdr:rowOff>
    </xdr:from>
    <xdr:ext cx="469744" cy="259045"/>
    <xdr:sp macro="" textlink="">
      <xdr:nvSpPr>
        <xdr:cNvPr id="436" name="n_2mainValue【市民会館】&#10;一人当たり面積"/>
        <xdr:cNvSpPr txBox="1"/>
      </xdr:nvSpPr>
      <xdr:spPr>
        <a:xfrm>
          <a:off x="8515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7" name="正方形/長方形 4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8" name="正方形/長方形 4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9" name="正方形/長方形 4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0" name="正方形/長方形 4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1" name="正方形/長方形 4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2" name="正方形/長方形 4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3" name="正方形/長方形 4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4" name="正方形/長方形 4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5" name="テキスト ボックス 4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6" name="直線コネクタ 4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7" name="テキスト ボックス 44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8" name="直線コネクタ 44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9" name="テキスト ボックス 44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0" name="直線コネクタ 44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1" name="テキスト ボックス 45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2" name="直線コネクタ 45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3" name="テキスト ボックス 45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4" name="直線コネクタ 45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5" name="テキスト ボックス 45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6" name="直線コネクタ 45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7" name="テキスト ボックス 45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8" name="直線コネクタ 4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9" name="テキスト ボックス 45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61" name="直線コネクタ 460"/>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62"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63" name="直線コネクタ 462"/>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64"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65" name="直線コネクタ 464"/>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466" name="【一般廃棄物処理施設】&#10;有形固定資産減価償却率平均値テキスト"/>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67" name="フローチャート: 判断 466"/>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68" name="フローチャート: 判断 467"/>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69" name="フローチャート: 判断 468"/>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46355</xdr:rowOff>
    </xdr:from>
    <xdr:to>
      <xdr:col>72</xdr:col>
      <xdr:colOff>38100</xdr:colOff>
      <xdr:row>38</xdr:row>
      <xdr:rowOff>147955</xdr:rowOff>
    </xdr:to>
    <xdr:sp macro="" textlink="">
      <xdr:nvSpPr>
        <xdr:cNvPr id="470" name="フローチャート: 判断 469"/>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1" name="テキスト ボックス 47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2" name="テキスト ボックス 47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3" name="テキスト ボックス 47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4" name="テキスト ボックス 47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5" name="テキスト ボックス 47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53975</xdr:rowOff>
    </xdr:from>
    <xdr:to>
      <xdr:col>85</xdr:col>
      <xdr:colOff>177800</xdr:colOff>
      <xdr:row>39</xdr:row>
      <xdr:rowOff>155575</xdr:rowOff>
    </xdr:to>
    <xdr:sp macro="" textlink="">
      <xdr:nvSpPr>
        <xdr:cNvPr id="476" name="楕円 475"/>
        <xdr:cNvSpPr/>
      </xdr:nvSpPr>
      <xdr:spPr>
        <a:xfrm>
          <a:off x="162687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32402</xdr:rowOff>
    </xdr:from>
    <xdr:ext cx="405111" cy="259045"/>
    <xdr:sp macro="" textlink="">
      <xdr:nvSpPr>
        <xdr:cNvPr id="477" name="【一般廃棄物処理施設】&#10;有形固定資産減価償却率該当値テキスト"/>
        <xdr:cNvSpPr txBox="1"/>
      </xdr:nvSpPr>
      <xdr:spPr>
        <a:xfrm>
          <a:off x="16357600"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122555</xdr:rowOff>
    </xdr:from>
    <xdr:to>
      <xdr:col>81</xdr:col>
      <xdr:colOff>101600</xdr:colOff>
      <xdr:row>40</xdr:row>
      <xdr:rowOff>52705</xdr:rowOff>
    </xdr:to>
    <xdr:sp macro="" textlink="">
      <xdr:nvSpPr>
        <xdr:cNvPr id="478" name="楕円 477"/>
        <xdr:cNvSpPr/>
      </xdr:nvSpPr>
      <xdr:spPr>
        <a:xfrm>
          <a:off x="15430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104775</xdr:rowOff>
    </xdr:from>
    <xdr:to>
      <xdr:col>85</xdr:col>
      <xdr:colOff>127000</xdr:colOff>
      <xdr:row>40</xdr:row>
      <xdr:rowOff>1905</xdr:rowOff>
    </xdr:to>
    <xdr:cxnSp macro="">
      <xdr:nvCxnSpPr>
        <xdr:cNvPr id="479" name="直線コネクタ 478"/>
        <xdr:cNvCxnSpPr/>
      </xdr:nvCxnSpPr>
      <xdr:spPr>
        <a:xfrm flipV="1">
          <a:off x="15481300" y="67913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17780</xdr:rowOff>
    </xdr:from>
    <xdr:to>
      <xdr:col>76</xdr:col>
      <xdr:colOff>165100</xdr:colOff>
      <xdr:row>40</xdr:row>
      <xdr:rowOff>119380</xdr:rowOff>
    </xdr:to>
    <xdr:sp macro="" textlink="">
      <xdr:nvSpPr>
        <xdr:cNvPr id="480" name="楕円 479"/>
        <xdr:cNvSpPr/>
      </xdr:nvSpPr>
      <xdr:spPr>
        <a:xfrm>
          <a:off x="14541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xdr:rowOff>
    </xdr:from>
    <xdr:to>
      <xdr:col>81</xdr:col>
      <xdr:colOff>50800</xdr:colOff>
      <xdr:row>40</xdr:row>
      <xdr:rowOff>68580</xdr:rowOff>
    </xdr:to>
    <xdr:cxnSp macro="">
      <xdr:nvCxnSpPr>
        <xdr:cNvPr id="481" name="直線コネクタ 480"/>
        <xdr:cNvCxnSpPr/>
      </xdr:nvCxnSpPr>
      <xdr:spPr>
        <a:xfrm flipV="1">
          <a:off x="14592300" y="68599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80662</xdr:rowOff>
    </xdr:from>
    <xdr:ext cx="405111" cy="259045"/>
    <xdr:sp macro="" textlink="">
      <xdr:nvSpPr>
        <xdr:cNvPr id="482" name="n_1aveValue【一般廃棄物処理施設】&#10;有形固定資産減価償却率"/>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83"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164482</xdr:rowOff>
    </xdr:from>
    <xdr:ext cx="405111" cy="259045"/>
    <xdr:sp macro="" textlink="">
      <xdr:nvSpPr>
        <xdr:cNvPr id="484" name="n_3aveValue【一般廃棄物処理施設】&#10;有形固定資産減価償却率"/>
        <xdr:cNvSpPr txBox="1"/>
      </xdr:nvSpPr>
      <xdr:spPr>
        <a:xfrm>
          <a:off x="13500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43832</xdr:rowOff>
    </xdr:from>
    <xdr:ext cx="405111" cy="259045"/>
    <xdr:sp macro="" textlink="">
      <xdr:nvSpPr>
        <xdr:cNvPr id="485" name="n_1mainValue【一般廃棄物処理施設】&#10;有形固定資産減価償却率"/>
        <xdr:cNvSpPr txBox="1"/>
      </xdr:nvSpPr>
      <xdr:spPr>
        <a:xfrm>
          <a:off x="152660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110507</xdr:rowOff>
    </xdr:from>
    <xdr:ext cx="405111" cy="259045"/>
    <xdr:sp macro="" textlink="">
      <xdr:nvSpPr>
        <xdr:cNvPr id="486" name="n_2mainValue【一般廃棄物処理施設】&#10;有形固定資産減価償却率"/>
        <xdr:cNvSpPr txBox="1"/>
      </xdr:nvSpPr>
      <xdr:spPr>
        <a:xfrm>
          <a:off x="14389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7" name="正方形/長方形 4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8" name="正方形/長方形 4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9" name="正方形/長方形 4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0" name="正方形/長方形 4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1" name="正方形/長方形 4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2" name="正方形/長方形 4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3" name="正方形/長方形 4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4" name="正方形/長方形 4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5" name="テキスト ボックス 4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6" name="直線コネクタ 4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7" name="直線コネクタ 49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98" name="テキスト ボックス 49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9" name="直線コネクタ 49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0" name="テキスト ボックス 49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1" name="直線コネクタ 50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02" name="テキスト ボックス 50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03" name="直線コネクタ 50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04" name="テキスト ボックス 50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5" name="直線コネクタ 5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6" name="テキスト ボックス 50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08" name="直線コネクタ 507"/>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09"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10" name="直線コネクタ 509"/>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11"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12" name="直線コネクタ 511"/>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169850</xdr:rowOff>
    </xdr:from>
    <xdr:ext cx="534377" cy="259045"/>
    <xdr:sp macro="" textlink="">
      <xdr:nvSpPr>
        <xdr:cNvPr id="513" name="【一般廃棄物処理施設】&#10;一人当たり有形固定資産（償却資産）額平均値テキスト"/>
        <xdr:cNvSpPr txBox="1"/>
      </xdr:nvSpPr>
      <xdr:spPr>
        <a:xfrm>
          <a:off x="22199600" y="668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14" name="フローチャート: 判断 513"/>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15" name="フローチャート: 判断 514"/>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16" name="フローチャート: 判断 515"/>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23315</xdr:rowOff>
    </xdr:from>
    <xdr:to>
      <xdr:col>102</xdr:col>
      <xdr:colOff>165100</xdr:colOff>
      <xdr:row>39</xdr:row>
      <xdr:rowOff>124915</xdr:rowOff>
    </xdr:to>
    <xdr:sp macro="" textlink="">
      <xdr:nvSpPr>
        <xdr:cNvPr id="517" name="フローチャート: 判断 516"/>
        <xdr:cNvSpPr/>
      </xdr:nvSpPr>
      <xdr:spPr>
        <a:xfrm>
          <a:off x="19494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8" name="テキスト ボックス 5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9" name="テキスト ボックス 5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0" name="テキスト ボックス 5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1" name="テキスト ボックス 5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2" name="テキスト ボックス 5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148007</xdr:rowOff>
    </xdr:from>
    <xdr:to>
      <xdr:col>116</xdr:col>
      <xdr:colOff>114300</xdr:colOff>
      <xdr:row>37</xdr:row>
      <xdr:rowOff>78157</xdr:rowOff>
    </xdr:to>
    <xdr:sp macro="" textlink="">
      <xdr:nvSpPr>
        <xdr:cNvPr id="523" name="楕円 522"/>
        <xdr:cNvSpPr/>
      </xdr:nvSpPr>
      <xdr:spPr>
        <a:xfrm>
          <a:off x="22110700" y="63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170884</xdr:rowOff>
    </xdr:from>
    <xdr:ext cx="599010" cy="259045"/>
    <xdr:sp macro="" textlink="">
      <xdr:nvSpPr>
        <xdr:cNvPr id="524" name="【一般廃棄物処理施設】&#10;一人当たり有形固定資産（償却資産）額該当値テキスト"/>
        <xdr:cNvSpPr txBox="1"/>
      </xdr:nvSpPr>
      <xdr:spPr>
        <a:xfrm>
          <a:off x="22199600" y="61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166432</xdr:rowOff>
    </xdr:from>
    <xdr:to>
      <xdr:col>112</xdr:col>
      <xdr:colOff>38100</xdr:colOff>
      <xdr:row>37</xdr:row>
      <xdr:rowOff>96582</xdr:rowOff>
    </xdr:to>
    <xdr:sp macro="" textlink="">
      <xdr:nvSpPr>
        <xdr:cNvPr id="525" name="楕円 524"/>
        <xdr:cNvSpPr/>
      </xdr:nvSpPr>
      <xdr:spPr>
        <a:xfrm>
          <a:off x="21272500" y="63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27357</xdr:rowOff>
    </xdr:from>
    <xdr:to>
      <xdr:col>116</xdr:col>
      <xdr:colOff>63500</xdr:colOff>
      <xdr:row>37</xdr:row>
      <xdr:rowOff>45782</xdr:rowOff>
    </xdr:to>
    <xdr:cxnSp macro="">
      <xdr:nvCxnSpPr>
        <xdr:cNvPr id="526" name="直線コネクタ 525"/>
        <xdr:cNvCxnSpPr/>
      </xdr:nvCxnSpPr>
      <xdr:spPr>
        <a:xfrm flipV="1">
          <a:off x="21323300" y="6371007"/>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11963</xdr:rowOff>
    </xdr:from>
    <xdr:to>
      <xdr:col>107</xdr:col>
      <xdr:colOff>101600</xdr:colOff>
      <xdr:row>37</xdr:row>
      <xdr:rowOff>113563</xdr:rowOff>
    </xdr:to>
    <xdr:sp macro="" textlink="">
      <xdr:nvSpPr>
        <xdr:cNvPr id="527" name="楕円 526"/>
        <xdr:cNvSpPr/>
      </xdr:nvSpPr>
      <xdr:spPr>
        <a:xfrm>
          <a:off x="20383500" y="6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45782</xdr:rowOff>
    </xdr:from>
    <xdr:to>
      <xdr:col>111</xdr:col>
      <xdr:colOff>177800</xdr:colOff>
      <xdr:row>37</xdr:row>
      <xdr:rowOff>62763</xdr:rowOff>
    </xdr:to>
    <xdr:cxnSp macro="">
      <xdr:nvCxnSpPr>
        <xdr:cNvPr id="528" name="直線コネクタ 527"/>
        <xdr:cNvCxnSpPr/>
      </xdr:nvCxnSpPr>
      <xdr:spPr>
        <a:xfrm flipV="1">
          <a:off x="20434300" y="6389432"/>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90426</xdr:rowOff>
    </xdr:from>
    <xdr:ext cx="534377" cy="259045"/>
    <xdr:sp macro="" textlink="">
      <xdr:nvSpPr>
        <xdr:cNvPr id="529" name="n_1aveValue【一般廃棄物処理施設】&#10;一人当たり有形固定資産（償却資産）額"/>
        <xdr:cNvSpPr txBox="1"/>
      </xdr:nvSpPr>
      <xdr:spPr>
        <a:xfrm>
          <a:off x="210434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80518</xdr:rowOff>
    </xdr:from>
    <xdr:ext cx="534377" cy="259045"/>
    <xdr:sp macro="" textlink="">
      <xdr:nvSpPr>
        <xdr:cNvPr id="530" name="n_2aveValue【一般廃棄物処理施設】&#10;一人当たり有形固定資産（償却資産）額"/>
        <xdr:cNvSpPr txBox="1"/>
      </xdr:nvSpPr>
      <xdr:spPr>
        <a:xfrm>
          <a:off x="20167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141442</xdr:rowOff>
    </xdr:from>
    <xdr:ext cx="534377" cy="259045"/>
    <xdr:sp macro="" textlink="">
      <xdr:nvSpPr>
        <xdr:cNvPr id="531" name="n_3aveValue【一般廃棄物処理施設】&#10;一人当たり有形固定資産（償却資産）額"/>
        <xdr:cNvSpPr txBox="1"/>
      </xdr:nvSpPr>
      <xdr:spPr>
        <a:xfrm>
          <a:off x="19278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113109</xdr:rowOff>
    </xdr:from>
    <xdr:ext cx="599010" cy="259045"/>
    <xdr:sp macro="" textlink="">
      <xdr:nvSpPr>
        <xdr:cNvPr id="532" name="n_1mainValue【一般廃棄物処理施設】&#10;一人当たり有形固定資産（償却資産）額"/>
        <xdr:cNvSpPr txBox="1"/>
      </xdr:nvSpPr>
      <xdr:spPr>
        <a:xfrm>
          <a:off x="21011095" y="611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130090</xdr:rowOff>
    </xdr:from>
    <xdr:ext cx="599010" cy="259045"/>
    <xdr:sp macro="" textlink="">
      <xdr:nvSpPr>
        <xdr:cNvPr id="533" name="n_2mainValue【一般廃棄物処理施設】&#10;一人当たり有形固定資産（償却資産）額"/>
        <xdr:cNvSpPr txBox="1"/>
      </xdr:nvSpPr>
      <xdr:spPr>
        <a:xfrm>
          <a:off x="20134795" y="613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4" name="正方形/長方形 5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5" name="正方形/長方形 5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6" name="正方形/長方形 5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7" name="正方形/長方形 5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8" name="正方形/長方形 5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9" name="正方形/長方形 5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0" name="正方形/長方形 5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正方形/長方形 5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2" name="テキスト ボックス 5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3" name="直線コネクタ 5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44" name="テキスト ボックス 54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5" name="直線コネクタ 54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6" name="テキスト ボックス 54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7" name="直線コネクタ 54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8" name="テキスト ボックス 54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9" name="直線コネクタ 54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0" name="テキスト ボックス 54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1" name="直線コネクタ 55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2" name="テキスト ボックス 55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3" name="直線コネクタ 55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54" name="テキスト ボックス 55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5" name="直線コネクタ 5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6" name="テキスト ボックス 55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114300</xdr:rowOff>
    </xdr:to>
    <xdr:cxnSp macro="">
      <xdr:nvCxnSpPr>
        <xdr:cNvPr id="558" name="直線コネクタ 557"/>
        <xdr:cNvCxnSpPr/>
      </xdr:nvCxnSpPr>
      <xdr:spPr>
        <a:xfrm flipV="1">
          <a:off x="16318864" y="95250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118127</xdr:rowOff>
    </xdr:from>
    <xdr:ext cx="405111" cy="259045"/>
    <xdr:sp macro="" textlink="">
      <xdr:nvSpPr>
        <xdr:cNvPr id="559" name="【保健センター・保健所】&#10;有形固定資産減価償却率最小値テキスト"/>
        <xdr:cNvSpPr txBox="1"/>
      </xdr:nvSpPr>
      <xdr:spPr>
        <a:xfrm>
          <a:off x="16357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114300</xdr:rowOff>
    </xdr:from>
    <xdr:to>
      <xdr:col>86</xdr:col>
      <xdr:colOff>25400</xdr:colOff>
      <xdr:row>62</xdr:row>
      <xdr:rowOff>114300</xdr:rowOff>
    </xdr:to>
    <xdr:cxnSp macro="">
      <xdr:nvCxnSpPr>
        <xdr:cNvPr id="560" name="直線コネクタ 559"/>
        <xdr:cNvCxnSpPr/>
      </xdr:nvCxnSpPr>
      <xdr:spPr>
        <a:xfrm>
          <a:off x="16230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61"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62" name="直線コネクタ 561"/>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55897</xdr:rowOff>
    </xdr:from>
    <xdr:ext cx="405111" cy="259045"/>
    <xdr:sp macro="" textlink="">
      <xdr:nvSpPr>
        <xdr:cNvPr id="563" name="【保健センター・保健所】&#10;有形固定資産減価償却率平均値テキスト"/>
        <xdr:cNvSpPr txBox="1"/>
      </xdr:nvSpPr>
      <xdr:spPr>
        <a:xfrm>
          <a:off x="16357600" y="1034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564" name="フローチャート: 判断 563"/>
        <xdr:cNvSpPr/>
      </xdr:nvSpPr>
      <xdr:spPr>
        <a:xfrm>
          <a:off x="16268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57785</xdr:rowOff>
    </xdr:from>
    <xdr:to>
      <xdr:col>81</xdr:col>
      <xdr:colOff>101600</xdr:colOff>
      <xdr:row>61</xdr:row>
      <xdr:rowOff>159385</xdr:rowOff>
    </xdr:to>
    <xdr:sp macro="" textlink="">
      <xdr:nvSpPr>
        <xdr:cNvPr id="565" name="フローチャート: 判断 564"/>
        <xdr:cNvSpPr/>
      </xdr:nvSpPr>
      <xdr:spPr>
        <a:xfrm>
          <a:off x="15430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92075</xdr:rowOff>
    </xdr:from>
    <xdr:to>
      <xdr:col>76</xdr:col>
      <xdr:colOff>165100</xdr:colOff>
      <xdr:row>62</xdr:row>
      <xdr:rowOff>22225</xdr:rowOff>
    </xdr:to>
    <xdr:sp macro="" textlink="">
      <xdr:nvSpPr>
        <xdr:cNvPr id="566" name="フローチャート: 判断 565"/>
        <xdr:cNvSpPr/>
      </xdr:nvSpPr>
      <xdr:spPr>
        <a:xfrm>
          <a:off x="14541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46355</xdr:rowOff>
    </xdr:from>
    <xdr:to>
      <xdr:col>72</xdr:col>
      <xdr:colOff>38100</xdr:colOff>
      <xdr:row>61</xdr:row>
      <xdr:rowOff>147955</xdr:rowOff>
    </xdr:to>
    <xdr:sp macro="" textlink="">
      <xdr:nvSpPr>
        <xdr:cNvPr id="567" name="フローチャート: 判断 566"/>
        <xdr:cNvSpPr/>
      </xdr:nvSpPr>
      <xdr:spPr>
        <a:xfrm>
          <a:off x="13652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8" name="テキスト ボックス 5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9" name="テキスト ボックス 5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0" name="テキスト ボックス 5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1" name="テキスト ボックス 5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2" name="テキスト ボックス 5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73" name="楕円 572"/>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149877</xdr:rowOff>
    </xdr:from>
    <xdr:ext cx="405111" cy="259045"/>
    <xdr:sp macro="" textlink="">
      <xdr:nvSpPr>
        <xdr:cNvPr id="574" name="【保健センター・保健所】&#10;有形固定資産減価償却率該当値テキスト"/>
        <xdr:cNvSpPr txBox="1"/>
      </xdr:nvSpPr>
      <xdr:spPr>
        <a:xfrm>
          <a:off x="16357600" y="1060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101600</xdr:rowOff>
    </xdr:from>
    <xdr:to>
      <xdr:col>81</xdr:col>
      <xdr:colOff>101600</xdr:colOff>
      <xdr:row>63</xdr:row>
      <xdr:rowOff>31750</xdr:rowOff>
    </xdr:to>
    <xdr:sp macro="" textlink="">
      <xdr:nvSpPr>
        <xdr:cNvPr id="575" name="楕円 574"/>
        <xdr:cNvSpPr/>
      </xdr:nvSpPr>
      <xdr:spPr>
        <a:xfrm>
          <a:off x="1543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152400</xdr:rowOff>
    </xdr:to>
    <xdr:cxnSp macro="">
      <xdr:nvCxnSpPr>
        <xdr:cNvPr id="576" name="直線コネクタ 575"/>
        <xdr:cNvCxnSpPr/>
      </xdr:nvCxnSpPr>
      <xdr:spPr>
        <a:xfrm flipV="1">
          <a:off x="15481300" y="1074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139700</xdr:rowOff>
    </xdr:from>
    <xdr:to>
      <xdr:col>76</xdr:col>
      <xdr:colOff>165100</xdr:colOff>
      <xdr:row>63</xdr:row>
      <xdr:rowOff>69850</xdr:rowOff>
    </xdr:to>
    <xdr:sp macro="" textlink="">
      <xdr:nvSpPr>
        <xdr:cNvPr id="577" name="楕円 576"/>
        <xdr:cNvSpPr/>
      </xdr:nvSpPr>
      <xdr:spPr>
        <a:xfrm>
          <a:off x="1454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152400</xdr:rowOff>
    </xdr:from>
    <xdr:to>
      <xdr:col>81</xdr:col>
      <xdr:colOff>50800</xdr:colOff>
      <xdr:row>63</xdr:row>
      <xdr:rowOff>19050</xdr:rowOff>
    </xdr:to>
    <xdr:cxnSp macro="">
      <xdr:nvCxnSpPr>
        <xdr:cNvPr id="578" name="直線コネクタ 577"/>
        <xdr:cNvCxnSpPr/>
      </xdr:nvCxnSpPr>
      <xdr:spPr>
        <a:xfrm flipV="1">
          <a:off x="14592300" y="1078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4462</xdr:rowOff>
    </xdr:from>
    <xdr:ext cx="405111" cy="259045"/>
    <xdr:sp macro="" textlink="">
      <xdr:nvSpPr>
        <xdr:cNvPr id="579" name="n_1aveValue【保健センター・保健所】&#10;有形固定資産減価償却率"/>
        <xdr:cNvSpPr txBox="1"/>
      </xdr:nvSpPr>
      <xdr:spPr>
        <a:xfrm>
          <a:off x="152660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38752</xdr:rowOff>
    </xdr:from>
    <xdr:ext cx="405111" cy="259045"/>
    <xdr:sp macro="" textlink="">
      <xdr:nvSpPr>
        <xdr:cNvPr id="580" name="n_2aveValue【保健センター・保健所】&#10;有形固定資産減価償却率"/>
        <xdr:cNvSpPr txBox="1"/>
      </xdr:nvSpPr>
      <xdr:spPr>
        <a:xfrm>
          <a:off x="14389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164482</xdr:rowOff>
    </xdr:from>
    <xdr:ext cx="405111" cy="259045"/>
    <xdr:sp macro="" textlink="">
      <xdr:nvSpPr>
        <xdr:cNvPr id="581" name="n_3aveValue【保健センター・保健所】&#10;有形固定資産減価償却率"/>
        <xdr:cNvSpPr txBox="1"/>
      </xdr:nvSpPr>
      <xdr:spPr>
        <a:xfrm>
          <a:off x="13500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22877</xdr:rowOff>
    </xdr:from>
    <xdr:ext cx="405111" cy="259045"/>
    <xdr:sp macro="" textlink="">
      <xdr:nvSpPr>
        <xdr:cNvPr id="582" name="n_1mainValue【保健センター・保健所】&#10;有形固定資産減価償却率"/>
        <xdr:cNvSpPr txBox="1"/>
      </xdr:nvSpPr>
      <xdr:spPr>
        <a:xfrm>
          <a:off x="15266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60977</xdr:rowOff>
    </xdr:from>
    <xdr:ext cx="405111" cy="259045"/>
    <xdr:sp macro="" textlink="">
      <xdr:nvSpPr>
        <xdr:cNvPr id="583" name="n_2mainValue【保健センター・保健所】&#10;有形固定資産減価償却率"/>
        <xdr:cNvSpPr txBox="1"/>
      </xdr:nvSpPr>
      <xdr:spPr>
        <a:xfrm>
          <a:off x="143897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4" name="正方形/長方形 5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5" name="正方形/長方形 5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6" name="正方形/長方形 5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7" name="正方形/長方形 5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8" name="正方形/長方形 5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9" name="正方形/長方形 5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0" name="正方形/長方形 5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1" name="正方形/長方形 59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2" name="テキスト ボックス 5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3" name="直線コネクタ 5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94" name="直線コネクタ 59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95" name="テキスト ボックス 59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6" name="直線コネクタ 59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7" name="テキスト ボックス 59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8" name="直線コネクタ 59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9" name="テキスト ボックス 59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0" name="直線コネクタ 59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1" name="テキスト ボックス 60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2" name="直線コネクタ 6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3" name="テキスト ボックス 6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05" name="直線コネクタ 604"/>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0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07" name="直線コネクタ 60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08"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09" name="直線コネクタ 608"/>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10"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11" name="フローチャート: 判断 610"/>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12" name="フローチャート: 判断 611"/>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13" name="フローチャート: 判断 612"/>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14" name="フローチャート: 判断 613"/>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5" name="テキスト ボックス 6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6" name="テキスト ボックス 6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7" name="テキスト ボックス 6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8" name="テキスト ボックス 6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9" name="テキスト ボックス 6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72644</xdr:rowOff>
    </xdr:from>
    <xdr:to>
      <xdr:col>116</xdr:col>
      <xdr:colOff>114300</xdr:colOff>
      <xdr:row>59</xdr:row>
      <xdr:rowOff>2794</xdr:rowOff>
    </xdr:to>
    <xdr:sp macro="" textlink="">
      <xdr:nvSpPr>
        <xdr:cNvPr id="620" name="楕円 619"/>
        <xdr:cNvSpPr/>
      </xdr:nvSpPr>
      <xdr:spPr>
        <a:xfrm>
          <a:off x="221107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95521</xdr:rowOff>
    </xdr:from>
    <xdr:ext cx="469744" cy="259045"/>
    <xdr:sp macro="" textlink="">
      <xdr:nvSpPr>
        <xdr:cNvPr id="621" name="【保健センター・保健所】&#10;一人当たり面積該当値テキスト"/>
        <xdr:cNvSpPr txBox="1"/>
      </xdr:nvSpPr>
      <xdr:spPr>
        <a:xfrm>
          <a:off x="22199600" y="986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95504</xdr:rowOff>
    </xdr:from>
    <xdr:to>
      <xdr:col>112</xdr:col>
      <xdr:colOff>38100</xdr:colOff>
      <xdr:row>59</xdr:row>
      <xdr:rowOff>25654</xdr:rowOff>
    </xdr:to>
    <xdr:sp macro="" textlink="">
      <xdr:nvSpPr>
        <xdr:cNvPr id="622" name="楕円 621"/>
        <xdr:cNvSpPr/>
      </xdr:nvSpPr>
      <xdr:spPr>
        <a:xfrm>
          <a:off x="21272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123444</xdr:rowOff>
    </xdr:from>
    <xdr:to>
      <xdr:col>116</xdr:col>
      <xdr:colOff>63500</xdr:colOff>
      <xdr:row>58</xdr:row>
      <xdr:rowOff>146304</xdr:rowOff>
    </xdr:to>
    <xdr:cxnSp macro="">
      <xdr:nvCxnSpPr>
        <xdr:cNvPr id="623" name="直線コネクタ 622"/>
        <xdr:cNvCxnSpPr/>
      </xdr:nvCxnSpPr>
      <xdr:spPr>
        <a:xfrm flipV="1">
          <a:off x="21323300" y="100675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113792</xdr:rowOff>
    </xdr:from>
    <xdr:to>
      <xdr:col>107</xdr:col>
      <xdr:colOff>101600</xdr:colOff>
      <xdr:row>59</xdr:row>
      <xdr:rowOff>43942</xdr:rowOff>
    </xdr:to>
    <xdr:sp macro="" textlink="">
      <xdr:nvSpPr>
        <xdr:cNvPr id="624" name="楕円 623"/>
        <xdr:cNvSpPr/>
      </xdr:nvSpPr>
      <xdr:spPr>
        <a:xfrm>
          <a:off x="20383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146304</xdr:rowOff>
    </xdr:from>
    <xdr:to>
      <xdr:col>111</xdr:col>
      <xdr:colOff>177800</xdr:colOff>
      <xdr:row>58</xdr:row>
      <xdr:rowOff>164592</xdr:rowOff>
    </xdr:to>
    <xdr:cxnSp macro="">
      <xdr:nvCxnSpPr>
        <xdr:cNvPr id="625" name="直線コネクタ 624"/>
        <xdr:cNvCxnSpPr/>
      </xdr:nvCxnSpPr>
      <xdr:spPr>
        <a:xfrm flipV="1">
          <a:off x="20434300" y="100904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26" name="n_1aveValue【保健センター・保健所】&#10;一人当たり面積"/>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27" name="n_2aveValue【保健センター・保健所】&#10;一人当たり面積"/>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28"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42181</xdr:rowOff>
    </xdr:from>
    <xdr:ext cx="469744" cy="259045"/>
    <xdr:sp macro="" textlink="">
      <xdr:nvSpPr>
        <xdr:cNvPr id="629" name="n_1mainValue【保健センター・保健所】&#10;一人当たり面積"/>
        <xdr:cNvSpPr txBox="1"/>
      </xdr:nvSpPr>
      <xdr:spPr>
        <a:xfrm>
          <a:off x="21075727" y="981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60469</xdr:rowOff>
    </xdr:from>
    <xdr:ext cx="469744" cy="259045"/>
    <xdr:sp macro="" textlink="">
      <xdr:nvSpPr>
        <xdr:cNvPr id="630" name="n_2mainValue【保健センター・保健所】&#10;一人当たり面積"/>
        <xdr:cNvSpPr txBox="1"/>
      </xdr:nvSpPr>
      <xdr:spPr>
        <a:xfrm>
          <a:off x="20199427" y="9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8" name="テキスト ボックス 65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8" name="テキスト ボックス 66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672" name="直線コネクタ 671"/>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3"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4" name="直線コネクタ 673"/>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675"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676" name="直線コネクタ 675"/>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677"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678" name="フローチャート: 判断 677"/>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679" name="フローチャート: 判断 678"/>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680" name="フローチャート: 判断 679"/>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681" name="フローチャート: 判断 680"/>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12337</xdr:rowOff>
    </xdr:from>
    <xdr:to>
      <xdr:col>85</xdr:col>
      <xdr:colOff>177800</xdr:colOff>
      <xdr:row>102</xdr:row>
      <xdr:rowOff>113937</xdr:rowOff>
    </xdr:to>
    <xdr:sp macro="" textlink="">
      <xdr:nvSpPr>
        <xdr:cNvPr id="687" name="楕円 686"/>
        <xdr:cNvSpPr/>
      </xdr:nvSpPr>
      <xdr:spPr>
        <a:xfrm>
          <a:off x="162687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35214</xdr:rowOff>
    </xdr:from>
    <xdr:ext cx="405111" cy="259045"/>
    <xdr:sp macro="" textlink="">
      <xdr:nvSpPr>
        <xdr:cNvPr id="688" name="【庁舎】&#10;有形固定資産減価償却率該当値テキスト"/>
        <xdr:cNvSpPr txBox="1"/>
      </xdr:nvSpPr>
      <xdr:spPr>
        <a:xfrm>
          <a:off x="16357600" y="1735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40095</xdr:rowOff>
    </xdr:from>
    <xdr:to>
      <xdr:col>81</xdr:col>
      <xdr:colOff>101600</xdr:colOff>
      <xdr:row>102</xdr:row>
      <xdr:rowOff>141695</xdr:rowOff>
    </xdr:to>
    <xdr:sp macro="" textlink="">
      <xdr:nvSpPr>
        <xdr:cNvPr id="689" name="楕円 688"/>
        <xdr:cNvSpPr/>
      </xdr:nvSpPr>
      <xdr:spPr>
        <a:xfrm>
          <a:off x="15430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63137</xdr:rowOff>
    </xdr:from>
    <xdr:to>
      <xdr:col>85</xdr:col>
      <xdr:colOff>127000</xdr:colOff>
      <xdr:row>102</xdr:row>
      <xdr:rowOff>90895</xdr:rowOff>
    </xdr:to>
    <xdr:cxnSp macro="">
      <xdr:nvCxnSpPr>
        <xdr:cNvPr id="690" name="直線コネクタ 689"/>
        <xdr:cNvCxnSpPr/>
      </xdr:nvCxnSpPr>
      <xdr:spPr>
        <a:xfrm flipV="1">
          <a:off x="15481300" y="1755103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64588</xdr:rowOff>
    </xdr:from>
    <xdr:to>
      <xdr:col>76</xdr:col>
      <xdr:colOff>165100</xdr:colOff>
      <xdr:row>102</xdr:row>
      <xdr:rowOff>166188</xdr:rowOff>
    </xdr:to>
    <xdr:sp macro="" textlink="">
      <xdr:nvSpPr>
        <xdr:cNvPr id="691" name="楕円 690"/>
        <xdr:cNvSpPr/>
      </xdr:nvSpPr>
      <xdr:spPr>
        <a:xfrm>
          <a:off x="14541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90895</xdr:rowOff>
    </xdr:from>
    <xdr:to>
      <xdr:col>81</xdr:col>
      <xdr:colOff>50800</xdr:colOff>
      <xdr:row>102</xdr:row>
      <xdr:rowOff>115388</xdr:rowOff>
    </xdr:to>
    <xdr:cxnSp macro="">
      <xdr:nvCxnSpPr>
        <xdr:cNvPr id="692" name="直線コネクタ 691"/>
        <xdr:cNvCxnSpPr/>
      </xdr:nvCxnSpPr>
      <xdr:spPr>
        <a:xfrm flipV="1">
          <a:off x="14592300" y="1757879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693"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694"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128832</xdr:rowOff>
    </xdr:from>
    <xdr:ext cx="405111" cy="259045"/>
    <xdr:sp macro="" textlink="">
      <xdr:nvSpPr>
        <xdr:cNvPr id="695" name="n_3aveValue【庁舎】&#10;有形固定資産減価償却率"/>
        <xdr:cNvSpPr txBox="1"/>
      </xdr:nvSpPr>
      <xdr:spPr>
        <a:xfrm>
          <a:off x="13500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158222</xdr:rowOff>
    </xdr:from>
    <xdr:ext cx="405111" cy="259045"/>
    <xdr:sp macro="" textlink="">
      <xdr:nvSpPr>
        <xdr:cNvPr id="696" name="n_1mainValue【庁舎】&#10;有形固定資産減価償却率"/>
        <xdr:cNvSpPr txBox="1"/>
      </xdr:nvSpPr>
      <xdr:spPr>
        <a:xfrm>
          <a:off x="152660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11265</xdr:rowOff>
    </xdr:from>
    <xdr:ext cx="405111" cy="259045"/>
    <xdr:sp macro="" textlink="">
      <xdr:nvSpPr>
        <xdr:cNvPr id="697" name="n_2mainValue【庁舎】&#10;有形固定資産減価償却率"/>
        <xdr:cNvSpPr txBox="1"/>
      </xdr:nvSpPr>
      <xdr:spPr>
        <a:xfrm>
          <a:off x="14389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723" name="直線コネクタ 722"/>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724"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725" name="直線コネクタ 724"/>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726"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727" name="直線コネクタ 726"/>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66239</xdr:rowOff>
    </xdr:from>
    <xdr:ext cx="469744" cy="259045"/>
    <xdr:sp macro="" textlink="">
      <xdr:nvSpPr>
        <xdr:cNvPr id="728" name="【庁舎】&#10;一人当たり面積平均値テキスト"/>
        <xdr:cNvSpPr txBox="1"/>
      </xdr:nvSpPr>
      <xdr:spPr>
        <a:xfrm>
          <a:off x="22199600" y="1806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729" name="フローチャート: 判断 728"/>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730" name="フローチャート: 判断 729"/>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31" name="フローチャート: 判断 730"/>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76019</xdr:rowOff>
    </xdr:from>
    <xdr:to>
      <xdr:col>102</xdr:col>
      <xdr:colOff>165100</xdr:colOff>
      <xdr:row>107</xdr:row>
      <xdr:rowOff>6169</xdr:rowOff>
    </xdr:to>
    <xdr:sp macro="" textlink="">
      <xdr:nvSpPr>
        <xdr:cNvPr id="732" name="フローチャート: 判断 731"/>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110308</xdr:rowOff>
    </xdr:from>
    <xdr:to>
      <xdr:col>116</xdr:col>
      <xdr:colOff>114300</xdr:colOff>
      <xdr:row>107</xdr:row>
      <xdr:rowOff>40458</xdr:rowOff>
    </xdr:to>
    <xdr:sp macro="" textlink="">
      <xdr:nvSpPr>
        <xdr:cNvPr id="738" name="楕円 737"/>
        <xdr:cNvSpPr/>
      </xdr:nvSpPr>
      <xdr:spPr>
        <a:xfrm>
          <a:off x="22110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88735</xdr:rowOff>
    </xdr:from>
    <xdr:ext cx="469744" cy="259045"/>
    <xdr:sp macro="" textlink="">
      <xdr:nvSpPr>
        <xdr:cNvPr id="739" name="【庁舎】&#10;一人当たり面積該当値テキスト"/>
        <xdr:cNvSpPr txBox="1"/>
      </xdr:nvSpPr>
      <xdr:spPr>
        <a:xfrm>
          <a:off x="22199600"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118473</xdr:rowOff>
    </xdr:from>
    <xdr:to>
      <xdr:col>112</xdr:col>
      <xdr:colOff>38100</xdr:colOff>
      <xdr:row>107</xdr:row>
      <xdr:rowOff>48623</xdr:rowOff>
    </xdr:to>
    <xdr:sp macro="" textlink="">
      <xdr:nvSpPr>
        <xdr:cNvPr id="740" name="楕円 739"/>
        <xdr:cNvSpPr/>
      </xdr:nvSpPr>
      <xdr:spPr>
        <a:xfrm>
          <a:off x="21272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161108</xdr:rowOff>
    </xdr:from>
    <xdr:to>
      <xdr:col>116</xdr:col>
      <xdr:colOff>63500</xdr:colOff>
      <xdr:row>106</xdr:row>
      <xdr:rowOff>169273</xdr:rowOff>
    </xdr:to>
    <xdr:cxnSp macro="">
      <xdr:nvCxnSpPr>
        <xdr:cNvPr id="741" name="直線コネクタ 740"/>
        <xdr:cNvCxnSpPr/>
      </xdr:nvCxnSpPr>
      <xdr:spPr>
        <a:xfrm flipV="1">
          <a:off x="21323300" y="1833480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742" name="楕円 741"/>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169273</xdr:rowOff>
    </xdr:from>
    <xdr:to>
      <xdr:col>111</xdr:col>
      <xdr:colOff>177800</xdr:colOff>
      <xdr:row>107</xdr:row>
      <xdr:rowOff>7620</xdr:rowOff>
    </xdr:to>
    <xdr:cxnSp macro="">
      <xdr:nvCxnSpPr>
        <xdr:cNvPr id="743" name="直線コネクタ 742"/>
        <xdr:cNvCxnSpPr/>
      </xdr:nvCxnSpPr>
      <xdr:spPr>
        <a:xfrm flipV="1">
          <a:off x="20434300" y="183429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744"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745"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22696</xdr:rowOff>
    </xdr:from>
    <xdr:ext cx="469744" cy="259045"/>
    <xdr:sp macro="" textlink="">
      <xdr:nvSpPr>
        <xdr:cNvPr id="746" name="n_3aveValue【庁舎】&#10;一人当たり面積"/>
        <xdr:cNvSpPr txBox="1"/>
      </xdr:nvSpPr>
      <xdr:spPr>
        <a:xfrm>
          <a:off x="19310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39750</xdr:rowOff>
    </xdr:from>
    <xdr:ext cx="469744" cy="259045"/>
    <xdr:sp macro="" textlink="">
      <xdr:nvSpPr>
        <xdr:cNvPr id="747" name="n_1mainValue【庁舎】&#10;一人当たり面積"/>
        <xdr:cNvSpPr txBox="1"/>
      </xdr:nvSpPr>
      <xdr:spPr>
        <a:xfrm>
          <a:off x="21075727"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748" name="n_2mainValue【庁舎】&#10;一人当たり面積"/>
        <xdr:cNvSpPr txBox="1"/>
      </xdr:nvSpPr>
      <xdr:spPr>
        <a:xfrm>
          <a:off x="20199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体育館、福祉施設、庁舎であり、低くなっている施設は、一般廃棄物処理施設、保健センター・保健所、市民会館である。高くなっている施設の中で、特に体育館について差が大きくなっている。体育館については、建築年数も相当経過しており、老朽化が著しく早急な対応が求められている。また、庁舎については、耐震整備事業が予定されているため改善される見込みである。低くなっている施設の中で、特に一般廃棄物処理施設について差が大きくなっている。一般廃棄物処理施設については、東紀州５市町による広域ごみ処理施設建設が検討されており、今後の動向に注視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17,924
17,760
192.71
10,223,699
10,004,493
218,344
5,838,035
10,239,682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数値の変化は無く、依然として類似団体の平均を下回っている。人口減少、少子高齢化などにより、市税収入が年々減少傾向にある中で、自主財源の確保に向けた滞納対策の強化により収納率は向上しているものの、調定額自体が減少していることから、今後も市税収入の減少が続くものと思われる。引き続き人口減少対策等による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0" name="直線コネクタ 69"/>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3" name="直線コネクタ 72"/>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6" name="直線コネクタ 75"/>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79" name="直線コネクタ 78"/>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全国平均の数値が悪化している中、本市においても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ており、類似団体の平均を上回っている。人件費は、定員適正化計画に基づく新規採用職員の抑制も難しくなっており、組織機構の見直しをしない限りは削減が厳しくなってきている。公債費についても、耐震整備事業等で地方債を発行してきたことにより、増加が見込まれている。今後も健全な財政運営のため、経常経費の見直し、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138854</xdr:rowOff>
    </xdr:to>
    <xdr:cxnSp macro="">
      <xdr:nvCxnSpPr>
        <xdr:cNvPr id="133" name="直線コネクタ 132"/>
        <xdr:cNvCxnSpPr/>
      </xdr:nvCxnSpPr>
      <xdr:spPr>
        <a:xfrm>
          <a:off x="4114800" y="1134999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165523</xdr:rowOff>
    </xdr:from>
    <xdr:to>
      <xdr:col>19</xdr:col>
      <xdr:colOff>133350</xdr:colOff>
      <xdr:row>66</xdr:row>
      <xdr:rowOff>34290</xdr:rowOff>
    </xdr:to>
    <xdr:cxnSp macro="">
      <xdr:nvCxnSpPr>
        <xdr:cNvPr id="136" name="直線コネクタ 135"/>
        <xdr:cNvCxnSpPr/>
      </xdr:nvCxnSpPr>
      <xdr:spPr>
        <a:xfrm>
          <a:off x="3225800" y="113097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65</xdr:row>
      <xdr:rowOff>165523</xdr:rowOff>
    </xdr:to>
    <xdr:cxnSp macro="">
      <xdr:nvCxnSpPr>
        <xdr:cNvPr id="139" name="直線コネクタ 138"/>
        <xdr:cNvCxnSpPr/>
      </xdr:nvCxnSpPr>
      <xdr:spPr>
        <a:xfrm>
          <a:off x="2336800" y="1123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65</xdr:row>
      <xdr:rowOff>157480</xdr:rowOff>
    </xdr:to>
    <xdr:cxnSp macro="">
      <xdr:nvCxnSpPr>
        <xdr:cNvPr id="142" name="直線コネクタ 141"/>
        <xdr:cNvCxnSpPr/>
      </xdr:nvCxnSpPr>
      <xdr:spPr>
        <a:xfrm flipV="1">
          <a:off x="1447800" y="112373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44" name="テキスト ボックス 143"/>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88054</xdr:rowOff>
    </xdr:from>
    <xdr:to>
      <xdr:col>23</xdr:col>
      <xdr:colOff>184150</xdr:colOff>
      <xdr:row>67</xdr:row>
      <xdr:rowOff>18204</xdr:rowOff>
    </xdr:to>
    <xdr:sp macro="" textlink="">
      <xdr:nvSpPr>
        <xdr:cNvPr id="152" name="楕円 151"/>
        <xdr:cNvSpPr/>
      </xdr:nvSpPr>
      <xdr:spPr>
        <a:xfrm>
          <a:off x="49022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60131</xdr:rowOff>
    </xdr:from>
    <xdr:ext cx="762000" cy="259045"/>
    <xdr:sp macro="" textlink="">
      <xdr:nvSpPr>
        <xdr:cNvPr id="153" name="財政構造の弾力性該当値テキスト"/>
        <xdr:cNvSpPr txBox="1"/>
      </xdr:nvSpPr>
      <xdr:spPr>
        <a:xfrm>
          <a:off x="5041900" y="113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4" name="楕円 153"/>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5" name="テキスト ボックス 154"/>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114723</xdr:rowOff>
    </xdr:from>
    <xdr:to>
      <xdr:col>15</xdr:col>
      <xdr:colOff>133350</xdr:colOff>
      <xdr:row>66</xdr:row>
      <xdr:rowOff>44873</xdr:rowOff>
    </xdr:to>
    <xdr:sp macro="" textlink="">
      <xdr:nvSpPr>
        <xdr:cNvPr id="156" name="楕円 155"/>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29650</xdr:rowOff>
    </xdr:from>
    <xdr:ext cx="762000" cy="259045"/>
    <xdr:sp macro="" textlink="">
      <xdr:nvSpPr>
        <xdr:cNvPr id="157" name="テキスト ボックス 156"/>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8" name="楕円 157"/>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9" name="テキスト ボックス 158"/>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0" name="楕円 159"/>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1" name="テキスト ボックス 160"/>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り、類似団体、全国及び三重県平均を上回っている。増加した要因は人件費及び物件費であり、ともに決算額は前年度とほぼ同額であったものの、人口の減少により増加する結果となった。今後は、人件費については、引き続き時間外手当の削減に努め、物件費については、委託内容や指定管理者制度の見直しを行うことで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2426</xdr:rowOff>
    </xdr:from>
    <xdr:to>
      <xdr:col>23</xdr:col>
      <xdr:colOff>133350</xdr:colOff>
      <xdr:row>82</xdr:row>
      <xdr:rowOff>24702</xdr:rowOff>
    </xdr:to>
    <xdr:cxnSp macro="">
      <xdr:nvCxnSpPr>
        <xdr:cNvPr id="196" name="直線コネクタ 195"/>
        <xdr:cNvCxnSpPr/>
      </xdr:nvCxnSpPr>
      <xdr:spPr>
        <a:xfrm>
          <a:off x="4114800" y="14061326"/>
          <a:ext cx="8382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107399</xdr:rowOff>
    </xdr:from>
    <xdr:ext cx="762000" cy="259045"/>
    <xdr:sp macro="" textlink="">
      <xdr:nvSpPr>
        <xdr:cNvPr id="197" name="人件費・物件費等の状況平均値テキスト"/>
        <xdr:cNvSpPr txBox="1"/>
      </xdr:nvSpPr>
      <xdr:spPr>
        <a:xfrm>
          <a:off x="5041900" y="1382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162758</xdr:rowOff>
    </xdr:from>
    <xdr:to>
      <xdr:col>19</xdr:col>
      <xdr:colOff>133350</xdr:colOff>
      <xdr:row>82</xdr:row>
      <xdr:rowOff>2426</xdr:rowOff>
    </xdr:to>
    <xdr:cxnSp macro="">
      <xdr:nvCxnSpPr>
        <xdr:cNvPr id="199" name="直線コネクタ 198"/>
        <xdr:cNvCxnSpPr/>
      </xdr:nvCxnSpPr>
      <xdr:spPr>
        <a:xfrm>
          <a:off x="3225800" y="14050208"/>
          <a:ext cx="889000" cy="1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22829</xdr:rowOff>
    </xdr:from>
    <xdr:ext cx="736600" cy="259045"/>
    <xdr:sp macro="" textlink="">
      <xdr:nvSpPr>
        <xdr:cNvPr id="201" name="テキスト ボックス 200"/>
        <xdr:cNvSpPr txBox="1"/>
      </xdr:nvSpPr>
      <xdr:spPr>
        <a:xfrm>
          <a:off x="3733800" y="137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162758</xdr:rowOff>
    </xdr:from>
    <xdr:to>
      <xdr:col>15</xdr:col>
      <xdr:colOff>82550</xdr:colOff>
      <xdr:row>81</xdr:row>
      <xdr:rowOff>169239</xdr:rowOff>
    </xdr:to>
    <xdr:cxnSp macro="">
      <xdr:nvCxnSpPr>
        <xdr:cNvPr id="202" name="直線コネクタ 201"/>
        <xdr:cNvCxnSpPr/>
      </xdr:nvCxnSpPr>
      <xdr:spPr>
        <a:xfrm flipV="1">
          <a:off x="2336800" y="14050208"/>
          <a:ext cx="889000" cy="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8255</xdr:rowOff>
    </xdr:from>
    <xdr:ext cx="762000" cy="259045"/>
    <xdr:sp macro="" textlink="">
      <xdr:nvSpPr>
        <xdr:cNvPr id="204" name="テキスト ボックス 203"/>
        <xdr:cNvSpPr txBox="1"/>
      </xdr:nvSpPr>
      <xdr:spPr>
        <a:xfrm>
          <a:off x="2844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141069</xdr:rowOff>
    </xdr:from>
    <xdr:to>
      <xdr:col>11</xdr:col>
      <xdr:colOff>31750</xdr:colOff>
      <xdr:row>81</xdr:row>
      <xdr:rowOff>169239</xdr:rowOff>
    </xdr:to>
    <xdr:cxnSp macro="">
      <xdr:nvCxnSpPr>
        <xdr:cNvPr id="205" name="直線コネクタ 204"/>
        <xdr:cNvCxnSpPr/>
      </xdr:nvCxnSpPr>
      <xdr:spPr>
        <a:xfrm>
          <a:off x="1447800" y="14028519"/>
          <a:ext cx="889000" cy="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139822</xdr:rowOff>
    </xdr:from>
    <xdr:ext cx="762000" cy="259045"/>
    <xdr:sp macro="" textlink="">
      <xdr:nvSpPr>
        <xdr:cNvPr id="207" name="テキスト ボックス 206"/>
        <xdr:cNvSpPr txBox="1"/>
      </xdr:nvSpPr>
      <xdr:spPr>
        <a:xfrm>
          <a:off x="1955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12510</xdr:rowOff>
    </xdr:from>
    <xdr:ext cx="762000" cy="259045"/>
    <xdr:sp macro="" textlink="">
      <xdr:nvSpPr>
        <xdr:cNvPr id="209" name="テキスト ボックス 208"/>
        <xdr:cNvSpPr txBox="1"/>
      </xdr:nvSpPr>
      <xdr:spPr>
        <a:xfrm>
          <a:off x="1066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145352</xdr:rowOff>
    </xdr:from>
    <xdr:to>
      <xdr:col>23</xdr:col>
      <xdr:colOff>184150</xdr:colOff>
      <xdr:row>82</xdr:row>
      <xdr:rowOff>75502</xdr:rowOff>
    </xdr:to>
    <xdr:sp macro="" textlink="">
      <xdr:nvSpPr>
        <xdr:cNvPr id="215" name="楕円 214"/>
        <xdr:cNvSpPr/>
      </xdr:nvSpPr>
      <xdr:spPr>
        <a:xfrm>
          <a:off x="4902200" y="140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117429</xdr:rowOff>
    </xdr:from>
    <xdr:ext cx="762000" cy="259045"/>
    <xdr:sp macro="" textlink="">
      <xdr:nvSpPr>
        <xdr:cNvPr id="216" name="人件費・物件費等の状況該当値テキスト"/>
        <xdr:cNvSpPr txBox="1"/>
      </xdr:nvSpPr>
      <xdr:spPr>
        <a:xfrm>
          <a:off x="5041900" y="1400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123076</xdr:rowOff>
    </xdr:from>
    <xdr:to>
      <xdr:col>19</xdr:col>
      <xdr:colOff>184150</xdr:colOff>
      <xdr:row>82</xdr:row>
      <xdr:rowOff>53226</xdr:rowOff>
    </xdr:to>
    <xdr:sp macro="" textlink="">
      <xdr:nvSpPr>
        <xdr:cNvPr id="217" name="楕円 216"/>
        <xdr:cNvSpPr/>
      </xdr:nvSpPr>
      <xdr:spPr>
        <a:xfrm>
          <a:off x="4064000" y="140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38003</xdr:rowOff>
    </xdr:from>
    <xdr:ext cx="736600" cy="259045"/>
    <xdr:sp macro="" textlink="">
      <xdr:nvSpPr>
        <xdr:cNvPr id="218" name="テキスト ボックス 217"/>
        <xdr:cNvSpPr txBox="1"/>
      </xdr:nvSpPr>
      <xdr:spPr>
        <a:xfrm>
          <a:off x="3733800" y="14096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111958</xdr:rowOff>
    </xdr:from>
    <xdr:to>
      <xdr:col>15</xdr:col>
      <xdr:colOff>133350</xdr:colOff>
      <xdr:row>82</xdr:row>
      <xdr:rowOff>42108</xdr:rowOff>
    </xdr:to>
    <xdr:sp macro="" textlink="">
      <xdr:nvSpPr>
        <xdr:cNvPr id="219" name="楕円 218"/>
        <xdr:cNvSpPr/>
      </xdr:nvSpPr>
      <xdr:spPr>
        <a:xfrm>
          <a:off x="3175000" y="139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26885</xdr:rowOff>
    </xdr:from>
    <xdr:ext cx="762000" cy="259045"/>
    <xdr:sp macro="" textlink="">
      <xdr:nvSpPr>
        <xdr:cNvPr id="220" name="テキスト ボックス 219"/>
        <xdr:cNvSpPr txBox="1"/>
      </xdr:nvSpPr>
      <xdr:spPr>
        <a:xfrm>
          <a:off x="2844800" y="1408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118439</xdr:rowOff>
    </xdr:from>
    <xdr:to>
      <xdr:col>11</xdr:col>
      <xdr:colOff>82550</xdr:colOff>
      <xdr:row>82</xdr:row>
      <xdr:rowOff>48589</xdr:rowOff>
    </xdr:to>
    <xdr:sp macro="" textlink="">
      <xdr:nvSpPr>
        <xdr:cNvPr id="221" name="楕円 220"/>
        <xdr:cNvSpPr/>
      </xdr:nvSpPr>
      <xdr:spPr>
        <a:xfrm>
          <a:off x="2286000" y="140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33366</xdr:rowOff>
    </xdr:from>
    <xdr:ext cx="762000" cy="259045"/>
    <xdr:sp macro="" textlink="">
      <xdr:nvSpPr>
        <xdr:cNvPr id="222" name="テキスト ボックス 221"/>
        <xdr:cNvSpPr txBox="1"/>
      </xdr:nvSpPr>
      <xdr:spPr>
        <a:xfrm>
          <a:off x="1955800" y="1409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90269</xdr:rowOff>
    </xdr:from>
    <xdr:to>
      <xdr:col>7</xdr:col>
      <xdr:colOff>31750</xdr:colOff>
      <xdr:row>82</xdr:row>
      <xdr:rowOff>20419</xdr:rowOff>
    </xdr:to>
    <xdr:sp macro="" textlink="">
      <xdr:nvSpPr>
        <xdr:cNvPr id="223" name="楕円 222"/>
        <xdr:cNvSpPr/>
      </xdr:nvSpPr>
      <xdr:spPr>
        <a:xfrm>
          <a:off x="1397000" y="1397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5196</xdr:rowOff>
    </xdr:from>
    <xdr:ext cx="762000" cy="259045"/>
    <xdr:sp macro="" textlink="">
      <xdr:nvSpPr>
        <xdr:cNvPr id="224" name="テキスト ボックス 223"/>
        <xdr:cNvSpPr txBox="1"/>
      </xdr:nvSpPr>
      <xdr:spPr>
        <a:xfrm>
          <a:off x="1066800" y="1406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。社会情勢の変化や国家公務員制度改革の動向も踏まえ、給与制度の適正化を進め、人件費の削減に努める。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2116</xdr:rowOff>
    </xdr:to>
    <xdr:cxnSp macro="">
      <xdr:nvCxnSpPr>
        <xdr:cNvPr id="258" name="直線コネクタ 257"/>
        <xdr:cNvCxnSpPr/>
      </xdr:nvCxnSpPr>
      <xdr:spPr>
        <a:xfrm>
          <a:off x="16179800" y="1439051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160161</xdr:rowOff>
    </xdr:to>
    <xdr:cxnSp macro="">
      <xdr:nvCxnSpPr>
        <xdr:cNvPr id="261" name="直線コネクタ 260"/>
        <xdr:cNvCxnSpPr/>
      </xdr:nvCxnSpPr>
      <xdr:spPr>
        <a:xfrm>
          <a:off x="15290800" y="143368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63" name="テキスト ボックス 262"/>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83</xdr:row>
      <xdr:rowOff>106539</xdr:rowOff>
    </xdr:to>
    <xdr:cxnSp macro="">
      <xdr:nvCxnSpPr>
        <xdr:cNvPr id="264" name="直線コネクタ 263"/>
        <xdr:cNvCxnSpPr/>
      </xdr:nvCxnSpPr>
      <xdr:spPr>
        <a:xfrm>
          <a:off x="14401800" y="14336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6" name="テキスト ボックス 265"/>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83</xdr:row>
      <xdr:rowOff>133350</xdr:rowOff>
    </xdr:to>
    <xdr:cxnSp macro="">
      <xdr:nvCxnSpPr>
        <xdr:cNvPr id="267" name="直線コネクタ 266"/>
        <xdr:cNvCxnSpPr/>
      </xdr:nvCxnSpPr>
      <xdr:spPr>
        <a:xfrm flipV="1">
          <a:off x="13512800" y="143368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51099</xdr:rowOff>
    </xdr:from>
    <xdr:ext cx="762000" cy="259045"/>
    <xdr:sp macro="" textlink="">
      <xdr:nvSpPr>
        <xdr:cNvPr id="269" name="テキスト ボックス 268"/>
        <xdr:cNvSpPr txBox="1"/>
      </xdr:nvSpPr>
      <xdr:spPr>
        <a:xfrm>
          <a:off x="14020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7" name="楕円 276"/>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94843</xdr:rowOff>
    </xdr:from>
    <xdr:ext cx="762000" cy="259045"/>
    <xdr:sp macro="" textlink="">
      <xdr:nvSpPr>
        <xdr:cNvPr id="278" name="給与水準   （国との比較）該当値テキスト"/>
        <xdr:cNvSpPr txBox="1"/>
      </xdr:nvSpPr>
      <xdr:spPr>
        <a:xfrm>
          <a:off x="17106900" y="143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9" name="楕円 278"/>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80" name="テキスト ボックス 279"/>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1" name="楕円 280"/>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2" name="テキスト ボックス 281"/>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3" name="楕円 282"/>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4" name="テキスト ボックス 283"/>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5" name="楕円 284"/>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86" name="テキスト ボックス 285"/>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全国及び三重県平均を上回っている。定員適正化計画による新規採用職員の抑制により、職員数は削減されているものの、少子高齢化による人口減少も著しく、結果として増加につながっている。現在の組織機構では、これ以上の職員数の削減は難しくなっているため、組織機構の見直しを含めた更なる定員適正化が必要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64846</xdr:rowOff>
    </xdr:from>
    <xdr:to>
      <xdr:col>81</xdr:col>
      <xdr:colOff>44450</xdr:colOff>
      <xdr:row>61</xdr:row>
      <xdr:rowOff>70155</xdr:rowOff>
    </xdr:to>
    <xdr:cxnSp macro="">
      <xdr:nvCxnSpPr>
        <xdr:cNvPr id="318" name="直線コネクタ 317"/>
        <xdr:cNvCxnSpPr/>
      </xdr:nvCxnSpPr>
      <xdr:spPr>
        <a:xfrm>
          <a:off x="16179800" y="10523296"/>
          <a:ext cx="8382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26230</xdr:rowOff>
    </xdr:from>
    <xdr:ext cx="762000" cy="259045"/>
    <xdr:sp macro="" textlink="">
      <xdr:nvSpPr>
        <xdr:cNvPr id="319" name="定員管理の状況平均値テキスト"/>
        <xdr:cNvSpPr txBox="1"/>
      </xdr:nvSpPr>
      <xdr:spPr>
        <a:xfrm>
          <a:off x="17106900" y="1031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49885</xdr:rowOff>
    </xdr:from>
    <xdr:to>
      <xdr:col>77</xdr:col>
      <xdr:colOff>44450</xdr:colOff>
      <xdr:row>61</xdr:row>
      <xdr:rowOff>64846</xdr:rowOff>
    </xdr:to>
    <xdr:cxnSp macro="">
      <xdr:nvCxnSpPr>
        <xdr:cNvPr id="321" name="直線コネクタ 320"/>
        <xdr:cNvCxnSpPr/>
      </xdr:nvCxnSpPr>
      <xdr:spPr>
        <a:xfrm>
          <a:off x="15290800" y="10508335"/>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124858</xdr:rowOff>
    </xdr:from>
    <xdr:ext cx="736600" cy="259045"/>
    <xdr:sp macro="" textlink="">
      <xdr:nvSpPr>
        <xdr:cNvPr id="323" name="テキスト ボックス 322"/>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41681</xdr:rowOff>
    </xdr:from>
    <xdr:to>
      <xdr:col>72</xdr:col>
      <xdr:colOff>203200</xdr:colOff>
      <xdr:row>61</xdr:row>
      <xdr:rowOff>49885</xdr:rowOff>
    </xdr:to>
    <xdr:cxnSp macro="">
      <xdr:nvCxnSpPr>
        <xdr:cNvPr id="324" name="直線コネクタ 323"/>
        <xdr:cNvCxnSpPr/>
      </xdr:nvCxnSpPr>
      <xdr:spPr>
        <a:xfrm>
          <a:off x="14401800" y="10500131"/>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6" name="テキスト ボックス 325"/>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36373</xdr:rowOff>
    </xdr:from>
    <xdr:to>
      <xdr:col>68</xdr:col>
      <xdr:colOff>152400</xdr:colOff>
      <xdr:row>61</xdr:row>
      <xdr:rowOff>41681</xdr:rowOff>
    </xdr:to>
    <xdr:cxnSp macro="">
      <xdr:nvCxnSpPr>
        <xdr:cNvPr id="327" name="直線コネクタ 326"/>
        <xdr:cNvCxnSpPr/>
      </xdr:nvCxnSpPr>
      <xdr:spPr>
        <a:xfrm>
          <a:off x="13512800" y="10494823"/>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97832</xdr:rowOff>
    </xdr:from>
    <xdr:ext cx="762000" cy="259045"/>
    <xdr:sp macro="" textlink="">
      <xdr:nvSpPr>
        <xdr:cNvPr id="329" name="テキスト ボックス 328"/>
        <xdr:cNvSpPr txBox="1"/>
      </xdr:nvSpPr>
      <xdr:spPr>
        <a:xfrm>
          <a:off x="14020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1" name="テキスト ボックス 330"/>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19355</xdr:rowOff>
    </xdr:from>
    <xdr:to>
      <xdr:col>81</xdr:col>
      <xdr:colOff>95250</xdr:colOff>
      <xdr:row>61</xdr:row>
      <xdr:rowOff>120955</xdr:rowOff>
    </xdr:to>
    <xdr:sp macro="" textlink="">
      <xdr:nvSpPr>
        <xdr:cNvPr id="337" name="楕円 336"/>
        <xdr:cNvSpPr/>
      </xdr:nvSpPr>
      <xdr:spPr>
        <a:xfrm>
          <a:off x="16967200" y="104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162882</xdr:rowOff>
    </xdr:from>
    <xdr:ext cx="762000" cy="259045"/>
    <xdr:sp macro="" textlink="">
      <xdr:nvSpPr>
        <xdr:cNvPr id="338" name="定員管理の状況該当値テキスト"/>
        <xdr:cNvSpPr txBox="1"/>
      </xdr:nvSpPr>
      <xdr:spPr>
        <a:xfrm>
          <a:off x="17106900" y="1044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14046</xdr:rowOff>
    </xdr:from>
    <xdr:to>
      <xdr:col>77</xdr:col>
      <xdr:colOff>95250</xdr:colOff>
      <xdr:row>61</xdr:row>
      <xdr:rowOff>115646</xdr:rowOff>
    </xdr:to>
    <xdr:sp macro="" textlink="">
      <xdr:nvSpPr>
        <xdr:cNvPr id="339" name="楕円 338"/>
        <xdr:cNvSpPr/>
      </xdr:nvSpPr>
      <xdr:spPr>
        <a:xfrm>
          <a:off x="16129000" y="1047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100423</xdr:rowOff>
    </xdr:from>
    <xdr:ext cx="736600" cy="259045"/>
    <xdr:sp macro="" textlink="">
      <xdr:nvSpPr>
        <xdr:cNvPr id="340" name="テキスト ボックス 339"/>
        <xdr:cNvSpPr txBox="1"/>
      </xdr:nvSpPr>
      <xdr:spPr>
        <a:xfrm>
          <a:off x="15798800" y="10558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170535</xdr:rowOff>
    </xdr:from>
    <xdr:to>
      <xdr:col>73</xdr:col>
      <xdr:colOff>44450</xdr:colOff>
      <xdr:row>61</xdr:row>
      <xdr:rowOff>100685</xdr:rowOff>
    </xdr:to>
    <xdr:sp macro="" textlink="">
      <xdr:nvSpPr>
        <xdr:cNvPr id="341" name="楕円 340"/>
        <xdr:cNvSpPr/>
      </xdr:nvSpPr>
      <xdr:spPr>
        <a:xfrm>
          <a:off x="15240000" y="104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110862</xdr:rowOff>
    </xdr:from>
    <xdr:ext cx="762000" cy="259045"/>
    <xdr:sp macro="" textlink="">
      <xdr:nvSpPr>
        <xdr:cNvPr id="342" name="テキスト ボックス 341"/>
        <xdr:cNvSpPr txBox="1"/>
      </xdr:nvSpPr>
      <xdr:spPr>
        <a:xfrm>
          <a:off x="14909800" y="102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162331</xdr:rowOff>
    </xdr:from>
    <xdr:to>
      <xdr:col>68</xdr:col>
      <xdr:colOff>203200</xdr:colOff>
      <xdr:row>61</xdr:row>
      <xdr:rowOff>92481</xdr:rowOff>
    </xdr:to>
    <xdr:sp macro="" textlink="">
      <xdr:nvSpPr>
        <xdr:cNvPr id="343" name="楕円 342"/>
        <xdr:cNvSpPr/>
      </xdr:nvSpPr>
      <xdr:spPr>
        <a:xfrm>
          <a:off x="14351000" y="104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77258</xdr:rowOff>
    </xdr:from>
    <xdr:ext cx="762000" cy="259045"/>
    <xdr:sp macro="" textlink="">
      <xdr:nvSpPr>
        <xdr:cNvPr id="344" name="テキスト ボックス 343"/>
        <xdr:cNvSpPr txBox="1"/>
      </xdr:nvSpPr>
      <xdr:spPr>
        <a:xfrm>
          <a:off x="14020800" y="105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157023</xdr:rowOff>
    </xdr:from>
    <xdr:to>
      <xdr:col>64</xdr:col>
      <xdr:colOff>152400</xdr:colOff>
      <xdr:row>61</xdr:row>
      <xdr:rowOff>87173</xdr:rowOff>
    </xdr:to>
    <xdr:sp macro="" textlink="">
      <xdr:nvSpPr>
        <xdr:cNvPr id="345" name="楕円 344"/>
        <xdr:cNvSpPr/>
      </xdr:nvSpPr>
      <xdr:spPr>
        <a:xfrm>
          <a:off x="13462000" y="104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97350</xdr:rowOff>
    </xdr:from>
    <xdr:ext cx="762000" cy="259045"/>
    <xdr:sp macro="" textlink="">
      <xdr:nvSpPr>
        <xdr:cNvPr id="346" name="テキスト ボックス 345"/>
        <xdr:cNvSpPr txBox="1"/>
      </xdr:nvSpPr>
      <xdr:spPr>
        <a:xfrm>
          <a:off x="13131800" y="1021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数値の変化は無く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全国及び三重県平均を上回っている。近年の耐震整備事業等により地方債を発行し、今後その元金償還が開始されることから、公債費は増加する見込みである。今後も事業内容の精査等を行い後年度負担を減らす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42</xdr:row>
      <xdr:rowOff>141224</xdr:rowOff>
    </xdr:to>
    <xdr:cxnSp macro="">
      <xdr:nvCxnSpPr>
        <xdr:cNvPr id="378" name="直線コネクタ 377"/>
        <xdr:cNvCxnSpPr/>
      </xdr:nvCxnSpPr>
      <xdr:spPr>
        <a:xfrm>
          <a:off x="16179800" y="73421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43</xdr:row>
      <xdr:rowOff>37338</xdr:rowOff>
    </xdr:to>
    <xdr:cxnSp macro="">
      <xdr:nvCxnSpPr>
        <xdr:cNvPr id="381" name="直線コネクタ 380"/>
        <xdr:cNvCxnSpPr/>
      </xdr:nvCxnSpPr>
      <xdr:spPr>
        <a:xfrm flipV="1">
          <a:off x="15290800" y="73421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3" name="テキスト ボックス 382"/>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37338</xdr:rowOff>
    </xdr:from>
    <xdr:to>
      <xdr:col>72</xdr:col>
      <xdr:colOff>203200</xdr:colOff>
      <xdr:row>43</xdr:row>
      <xdr:rowOff>104902</xdr:rowOff>
    </xdr:to>
    <xdr:cxnSp macro="">
      <xdr:nvCxnSpPr>
        <xdr:cNvPr id="384" name="直線コネクタ 383"/>
        <xdr:cNvCxnSpPr/>
      </xdr:nvCxnSpPr>
      <xdr:spPr>
        <a:xfrm flipV="1">
          <a:off x="14401800" y="74096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86" name="テキスト ボックス 385"/>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104902</xdr:rowOff>
    </xdr:from>
    <xdr:to>
      <xdr:col>68</xdr:col>
      <xdr:colOff>152400</xdr:colOff>
      <xdr:row>43</xdr:row>
      <xdr:rowOff>124206</xdr:rowOff>
    </xdr:to>
    <xdr:cxnSp macro="">
      <xdr:nvCxnSpPr>
        <xdr:cNvPr id="387" name="直線コネクタ 386"/>
        <xdr:cNvCxnSpPr/>
      </xdr:nvCxnSpPr>
      <xdr:spPr>
        <a:xfrm flipV="1">
          <a:off x="13512800" y="747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47769</xdr:rowOff>
    </xdr:from>
    <xdr:ext cx="762000" cy="259045"/>
    <xdr:sp macro="" textlink="">
      <xdr:nvSpPr>
        <xdr:cNvPr id="389" name="テキスト ボックス 388"/>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21099</xdr:rowOff>
    </xdr:from>
    <xdr:ext cx="762000" cy="259045"/>
    <xdr:sp macro="" textlink="">
      <xdr:nvSpPr>
        <xdr:cNvPr id="391" name="テキスト ボックス 390"/>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7" name="楕円 396"/>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8"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399" name="楕円 398"/>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0" name="テキスト ボックス 399"/>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157988</xdr:rowOff>
    </xdr:from>
    <xdr:to>
      <xdr:col>73</xdr:col>
      <xdr:colOff>44450</xdr:colOff>
      <xdr:row>43</xdr:row>
      <xdr:rowOff>88138</xdr:rowOff>
    </xdr:to>
    <xdr:sp macro="" textlink="">
      <xdr:nvSpPr>
        <xdr:cNvPr id="401" name="楕円 400"/>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72915</xdr:rowOff>
    </xdr:from>
    <xdr:ext cx="762000" cy="259045"/>
    <xdr:sp macro="" textlink="">
      <xdr:nvSpPr>
        <xdr:cNvPr id="402" name="テキスト ボックス 401"/>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54102</xdr:rowOff>
    </xdr:from>
    <xdr:to>
      <xdr:col>68</xdr:col>
      <xdr:colOff>203200</xdr:colOff>
      <xdr:row>43</xdr:row>
      <xdr:rowOff>155702</xdr:rowOff>
    </xdr:to>
    <xdr:sp macro="" textlink="">
      <xdr:nvSpPr>
        <xdr:cNvPr id="403" name="楕円 402"/>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140479</xdr:rowOff>
    </xdr:from>
    <xdr:ext cx="762000" cy="259045"/>
    <xdr:sp macro="" textlink="">
      <xdr:nvSpPr>
        <xdr:cNvPr id="404" name="テキスト ボックス 403"/>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73406</xdr:rowOff>
    </xdr:from>
    <xdr:to>
      <xdr:col>64</xdr:col>
      <xdr:colOff>152400</xdr:colOff>
      <xdr:row>44</xdr:row>
      <xdr:rowOff>3556</xdr:rowOff>
    </xdr:to>
    <xdr:sp macro="" textlink="">
      <xdr:nvSpPr>
        <xdr:cNvPr id="405" name="楕円 404"/>
        <xdr:cNvSpPr/>
      </xdr:nvSpPr>
      <xdr:spPr>
        <a:xfrm>
          <a:off x="13462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159783</xdr:rowOff>
    </xdr:from>
    <xdr:ext cx="762000" cy="259045"/>
    <xdr:sp macro="" textlink="">
      <xdr:nvSpPr>
        <xdr:cNvPr id="406" name="テキスト ボックス 405"/>
        <xdr:cNvSpPr txBox="1"/>
      </xdr:nvSpPr>
      <xdr:spPr>
        <a:xfrm>
          <a:off x="13131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依然として類似団体、全国及び三重県平均を上回ってはいるものの、前年度に比べ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ポイントの改善となっている。主な要因としては、地方債現在高が減少したことによるものである。地方債現在高については、耐震整備事業がおおむね完了したことにより平成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年度は減少したが、今後も事業内容の精査等を行い過度な将来負担が発生しないよう努める。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135346</xdr:rowOff>
    </xdr:from>
    <xdr:to>
      <xdr:col>81</xdr:col>
      <xdr:colOff>44450</xdr:colOff>
      <xdr:row>17</xdr:row>
      <xdr:rowOff>47776</xdr:rowOff>
    </xdr:to>
    <xdr:cxnSp macro="">
      <xdr:nvCxnSpPr>
        <xdr:cNvPr id="442" name="直線コネクタ 441"/>
        <xdr:cNvCxnSpPr/>
      </xdr:nvCxnSpPr>
      <xdr:spPr>
        <a:xfrm flipV="1">
          <a:off x="16179800" y="2878546"/>
          <a:ext cx="8382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3" name="将来負担の状況平均値テキスト"/>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47776</xdr:rowOff>
    </xdr:from>
    <xdr:to>
      <xdr:col>77</xdr:col>
      <xdr:colOff>44450</xdr:colOff>
      <xdr:row>17</xdr:row>
      <xdr:rowOff>65012</xdr:rowOff>
    </xdr:to>
    <xdr:cxnSp macro="">
      <xdr:nvCxnSpPr>
        <xdr:cNvPr id="445" name="直線コネクタ 444"/>
        <xdr:cNvCxnSpPr/>
      </xdr:nvCxnSpPr>
      <xdr:spPr>
        <a:xfrm flipV="1">
          <a:off x="15290800" y="29624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7" name="テキスト ボックス 446"/>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65012</xdr:rowOff>
    </xdr:from>
    <xdr:to>
      <xdr:col>72</xdr:col>
      <xdr:colOff>203200</xdr:colOff>
      <xdr:row>17</xdr:row>
      <xdr:rowOff>145445</xdr:rowOff>
    </xdr:to>
    <xdr:cxnSp macro="">
      <xdr:nvCxnSpPr>
        <xdr:cNvPr id="448" name="直線コネクタ 447"/>
        <xdr:cNvCxnSpPr/>
      </xdr:nvCxnSpPr>
      <xdr:spPr>
        <a:xfrm flipV="1">
          <a:off x="14401800" y="297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0" name="テキスト ボックス 449"/>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145445</xdr:rowOff>
    </xdr:from>
    <xdr:to>
      <xdr:col>68</xdr:col>
      <xdr:colOff>152400</xdr:colOff>
      <xdr:row>18</xdr:row>
      <xdr:rowOff>57876</xdr:rowOff>
    </xdr:to>
    <xdr:cxnSp macro="">
      <xdr:nvCxnSpPr>
        <xdr:cNvPr id="451" name="直線コネクタ 450"/>
        <xdr:cNvCxnSpPr/>
      </xdr:nvCxnSpPr>
      <xdr:spPr>
        <a:xfrm flipV="1">
          <a:off x="13512800" y="3060095"/>
          <a:ext cx="8890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2" name="フローチャート: 判断 451"/>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53" name="テキスト ボックス 452"/>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4" name="フローチャート: 判断 453"/>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158162</xdr:rowOff>
    </xdr:from>
    <xdr:ext cx="762000" cy="259045"/>
    <xdr:sp macro="" textlink="">
      <xdr:nvSpPr>
        <xdr:cNvPr id="455" name="テキスト ボックス 454"/>
        <xdr:cNvSpPr txBox="1"/>
      </xdr:nvSpPr>
      <xdr:spPr>
        <a:xfrm>
          <a:off x="13131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84546</xdr:rowOff>
    </xdr:from>
    <xdr:to>
      <xdr:col>81</xdr:col>
      <xdr:colOff>95250</xdr:colOff>
      <xdr:row>17</xdr:row>
      <xdr:rowOff>14696</xdr:rowOff>
    </xdr:to>
    <xdr:sp macro="" textlink="">
      <xdr:nvSpPr>
        <xdr:cNvPr id="461" name="楕円 460"/>
        <xdr:cNvSpPr/>
      </xdr:nvSpPr>
      <xdr:spPr>
        <a:xfrm>
          <a:off x="16967200" y="28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56623</xdr:rowOff>
    </xdr:from>
    <xdr:ext cx="762000" cy="259045"/>
    <xdr:sp macro="" textlink="">
      <xdr:nvSpPr>
        <xdr:cNvPr id="462" name="将来負担の状況該当値テキスト"/>
        <xdr:cNvSpPr txBox="1"/>
      </xdr:nvSpPr>
      <xdr:spPr>
        <a:xfrm>
          <a:off x="17106900" y="279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168426</xdr:rowOff>
    </xdr:from>
    <xdr:to>
      <xdr:col>77</xdr:col>
      <xdr:colOff>95250</xdr:colOff>
      <xdr:row>17</xdr:row>
      <xdr:rowOff>98576</xdr:rowOff>
    </xdr:to>
    <xdr:sp macro="" textlink="">
      <xdr:nvSpPr>
        <xdr:cNvPr id="463" name="楕円 462"/>
        <xdr:cNvSpPr/>
      </xdr:nvSpPr>
      <xdr:spPr>
        <a:xfrm>
          <a:off x="16129000" y="29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83353</xdr:rowOff>
    </xdr:from>
    <xdr:ext cx="736600" cy="259045"/>
    <xdr:sp macro="" textlink="">
      <xdr:nvSpPr>
        <xdr:cNvPr id="464" name="テキスト ボックス 463"/>
        <xdr:cNvSpPr txBox="1"/>
      </xdr:nvSpPr>
      <xdr:spPr>
        <a:xfrm>
          <a:off x="15798800" y="299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14212</xdr:rowOff>
    </xdr:from>
    <xdr:to>
      <xdr:col>73</xdr:col>
      <xdr:colOff>44450</xdr:colOff>
      <xdr:row>17</xdr:row>
      <xdr:rowOff>115812</xdr:rowOff>
    </xdr:to>
    <xdr:sp macro="" textlink="">
      <xdr:nvSpPr>
        <xdr:cNvPr id="465" name="楕円 464"/>
        <xdr:cNvSpPr/>
      </xdr:nvSpPr>
      <xdr:spPr>
        <a:xfrm>
          <a:off x="15240000" y="29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100589</xdr:rowOff>
    </xdr:from>
    <xdr:ext cx="762000" cy="259045"/>
    <xdr:sp macro="" textlink="">
      <xdr:nvSpPr>
        <xdr:cNvPr id="466" name="テキスト ボックス 465"/>
        <xdr:cNvSpPr txBox="1"/>
      </xdr:nvSpPr>
      <xdr:spPr>
        <a:xfrm>
          <a:off x="14909800" y="301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94645</xdr:rowOff>
    </xdr:from>
    <xdr:to>
      <xdr:col>68</xdr:col>
      <xdr:colOff>203200</xdr:colOff>
      <xdr:row>18</xdr:row>
      <xdr:rowOff>24795</xdr:rowOff>
    </xdr:to>
    <xdr:sp macro="" textlink="">
      <xdr:nvSpPr>
        <xdr:cNvPr id="467" name="楕円 466"/>
        <xdr:cNvSpPr/>
      </xdr:nvSpPr>
      <xdr:spPr>
        <a:xfrm>
          <a:off x="14351000" y="30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9572</xdr:rowOff>
    </xdr:from>
    <xdr:ext cx="762000" cy="259045"/>
    <xdr:sp macro="" textlink="">
      <xdr:nvSpPr>
        <xdr:cNvPr id="468" name="テキスト ボックス 467"/>
        <xdr:cNvSpPr txBox="1"/>
      </xdr:nvSpPr>
      <xdr:spPr>
        <a:xfrm>
          <a:off x="14020800" y="30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7076</xdr:rowOff>
    </xdr:from>
    <xdr:to>
      <xdr:col>64</xdr:col>
      <xdr:colOff>152400</xdr:colOff>
      <xdr:row>18</xdr:row>
      <xdr:rowOff>108676</xdr:rowOff>
    </xdr:to>
    <xdr:sp macro="" textlink="">
      <xdr:nvSpPr>
        <xdr:cNvPr id="469" name="楕円 468"/>
        <xdr:cNvSpPr/>
      </xdr:nvSpPr>
      <xdr:spPr>
        <a:xfrm>
          <a:off x="13462000" y="30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93453</xdr:rowOff>
    </xdr:from>
    <xdr:ext cx="762000" cy="259045"/>
    <xdr:sp macro="" textlink="">
      <xdr:nvSpPr>
        <xdr:cNvPr id="470" name="テキスト ボックス 469"/>
        <xdr:cNvSpPr txBox="1"/>
      </xdr:nvSpPr>
      <xdr:spPr>
        <a:xfrm>
          <a:off x="13131800" y="317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17,924
17,760
192.71
10,223,699
10,004,493
218,344
5,838,035
10,239,682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、類似団体、全国及び三重県平均を下回っている。定員適正化計画による新規採用の抑制や時間外勤務の削減により、数値は改善して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いるものの、これ以上の職員削減が難しくなってきており、組織機構の見直しを含めた定員の適正化を図り人件費の抑制に努める。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34</xdr:row>
      <xdr:rowOff>5080</xdr:rowOff>
    </xdr:to>
    <xdr:cxnSp macro="">
      <xdr:nvCxnSpPr>
        <xdr:cNvPr id="66" name="直線コネクタ 65"/>
        <xdr:cNvCxnSpPr/>
      </xdr:nvCxnSpPr>
      <xdr:spPr>
        <a:xfrm>
          <a:off x="3987800" y="582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7" name="人件費平均値テキスト"/>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35560</xdr:rowOff>
    </xdr:to>
    <xdr:cxnSp macro="">
      <xdr:nvCxnSpPr>
        <xdr:cNvPr id="69" name="直線コネクタ 68"/>
        <xdr:cNvCxnSpPr/>
      </xdr:nvCxnSpPr>
      <xdr:spPr>
        <a:xfrm flipV="1">
          <a:off x="3098800" y="582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119380</xdr:rowOff>
    </xdr:to>
    <xdr:cxnSp macro="">
      <xdr:nvCxnSpPr>
        <xdr:cNvPr id="72" name="直線コネクタ 71"/>
        <xdr:cNvCxnSpPr/>
      </xdr:nvCxnSpPr>
      <xdr:spPr>
        <a:xfrm flipV="1">
          <a:off x="2209800" y="5864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34</xdr:row>
      <xdr:rowOff>149860</xdr:rowOff>
    </xdr:to>
    <xdr:cxnSp macro="">
      <xdr:nvCxnSpPr>
        <xdr:cNvPr id="75" name="直線コネクタ 74"/>
        <xdr:cNvCxnSpPr/>
      </xdr:nvCxnSpPr>
      <xdr:spPr>
        <a:xfrm flipV="1">
          <a:off x="1320800" y="594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7" name="テキスト ボックス 76"/>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79" name="テキスト ボックス 78"/>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125730</xdr:rowOff>
    </xdr:from>
    <xdr:to>
      <xdr:col>24</xdr:col>
      <xdr:colOff>76200</xdr:colOff>
      <xdr:row>34</xdr:row>
      <xdr:rowOff>55880</xdr:rowOff>
    </xdr:to>
    <xdr:sp macro="" textlink="">
      <xdr:nvSpPr>
        <xdr:cNvPr id="85" name="楕円 84"/>
        <xdr:cNvSpPr/>
      </xdr:nvSpPr>
      <xdr:spPr>
        <a:xfrm>
          <a:off x="4775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142257</xdr:rowOff>
    </xdr:from>
    <xdr:ext cx="762000" cy="259045"/>
    <xdr:sp macro="" textlink="">
      <xdr:nvSpPr>
        <xdr:cNvPr id="86" name="人件費該当値テキスト"/>
        <xdr:cNvSpPr txBox="1"/>
      </xdr:nvSpPr>
      <xdr:spPr>
        <a:xfrm>
          <a:off x="49149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118110</xdr:rowOff>
    </xdr:from>
    <xdr:to>
      <xdr:col>20</xdr:col>
      <xdr:colOff>38100</xdr:colOff>
      <xdr:row>34</xdr:row>
      <xdr:rowOff>48260</xdr:rowOff>
    </xdr:to>
    <xdr:sp macro="" textlink="">
      <xdr:nvSpPr>
        <xdr:cNvPr id="87" name="楕円 86"/>
        <xdr:cNvSpPr/>
      </xdr:nvSpPr>
      <xdr:spPr>
        <a:xfrm>
          <a:off x="3937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58437</xdr:rowOff>
    </xdr:from>
    <xdr:ext cx="736600" cy="259045"/>
    <xdr:sp macro="" textlink="">
      <xdr:nvSpPr>
        <xdr:cNvPr id="88" name="テキスト ボックス 87"/>
        <xdr:cNvSpPr txBox="1"/>
      </xdr:nvSpPr>
      <xdr:spPr>
        <a:xfrm>
          <a:off x="3606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9" name="楕円 88"/>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0" name="テキスト ボックス 89"/>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154957</xdr:rowOff>
    </xdr:from>
    <xdr:ext cx="762000" cy="259045"/>
    <xdr:sp macro="" textlink="">
      <xdr:nvSpPr>
        <xdr:cNvPr id="92" name="テキスト ボックス 91"/>
        <xdr:cNvSpPr txBox="1"/>
      </xdr:nvSpPr>
      <xdr:spPr>
        <a:xfrm>
          <a:off x="18288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13987</xdr:rowOff>
    </xdr:from>
    <xdr:ext cx="762000" cy="259045"/>
    <xdr:sp macro="" textlink="">
      <xdr:nvSpPr>
        <xdr:cNvPr id="94" name="テキスト ボックス 93"/>
        <xdr:cNvSpPr txBox="1"/>
      </xdr:nvSpPr>
      <xdr:spPr>
        <a:xfrm>
          <a:off x="939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ポイント減少し、三重県平均を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類似団体及び全国平均を上回っている。主な要因としては、施設管理等の業務委託料が増加していることが挙げられるため、指定管理や委託内容の見直しや削減を図ることにより、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18</xdr:row>
      <xdr:rowOff>113937</xdr:rowOff>
    </xdr:to>
    <xdr:cxnSp macro="">
      <xdr:nvCxnSpPr>
        <xdr:cNvPr id="128" name="直線コネクタ 127"/>
        <xdr:cNvCxnSpPr/>
      </xdr:nvCxnSpPr>
      <xdr:spPr>
        <a:xfrm flipV="1">
          <a:off x="15671800" y="31804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87828</xdr:rowOff>
    </xdr:from>
    <xdr:ext cx="762000" cy="259045"/>
    <xdr:sp macro="" textlink="">
      <xdr:nvSpPr>
        <xdr:cNvPr id="129" name="物件費平均値テキスト"/>
        <xdr:cNvSpPr txBox="1"/>
      </xdr:nvSpPr>
      <xdr:spPr>
        <a:xfrm>
          <a:off x="16598900" y="2831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113937</xdr:rowOff>
    </xdr:from>
    <xdr:to>
      <xdr:col>78</xdr:col>
      <xdr:colOff>69850</xdr:colOff>
      <xdr:row>18</xdr:row>
      <xdr:rowOff>127000</xdr:rowOff>
    </xdr:to>
    <xdr:cxnSp macro="">
      <xdr:nvCxnSpPr>
        <xdr:cNvPr id="131" name="直線コネクタ 130"/>
        <xdr:cNvCxnSpPr/>
      </xdr:nvCxnSpPr>
      <xdr:spPr>
        <a:xfrm flipV="1">
          <a:off x="14782800" y="32000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156953</xdr:rowOff>
    </xdr:from>
    <xdr:ext cx="736600" cy="259045"/>
    <xdr:sp macro="" textlink="">
      <xdr:nvSpPr>
        <xdr:cNvPr id="133" name="テキスト ボックス 132"/>
        <xdr:cNvSpPr txBox="1"/>
      </xdr:nvSpPr>
      <xdr:spPr>
        <a:xfrm>
          <a:off x="15290800" y="2728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100874</xdr:rowOff>
    </xdr:from>
    <xdr:to>
      <xdr:col>73</xdr:col>
      <xdr:colOff>180975</xdr:colOff>
      <xdr:row>18</xdr:row>
      <xdr:rowOff>127000</xdr:rowOff>
    </xdr:to>
    <xdr:cxnSp macro="">
      <xdr:nvCxnSpPr>
        <xdr:cNvPr id="134" name="直線コネクタ 133"/>
        <xdr:cNvCxnSpPr/>
      </xdr:nvCxnSpPr>
      <xdr:spPr>
        <a:xfrm>
          <a:off x="13893800" y="31869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143890</xdr:rowOff>
    </xdr:from>
    <xdr:ext cx="762000" cy="259045"/>
    <xdr:sp macro="" textlink="">
      <xdr:nvSpPr>
        <xdr:cNvPr id="136" name="テキスト ボックス 135"/>
        <xdr:cNvSpPr txBox="1"/>
      </xdr:nvSpPr>
      <xdr:spPr>
        <a:xfrm>
          <a:off x="14401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100874</xdr:rowOff>
    </xdr:from>
    <xdr:to>
      <xdr:col>69</xdr:col>
      <xdr:colOff>92075</xdr:colOff>
      <xdr:row>18</xdr:row>
      <xdr:rowOff>100874</xdr:rowOff>
    </xdr:to>
    <xdr:cxnSp macro="">
      <xdr:nvCxnSpPr>
        <xdr:cNvPr id="137" name="直線コネクタ 136"/>
        <xdr:cNvCxnSpPr/>
      </xdr:nvCxnSpPr>
      <xdr:spPr>
        <a:xfrm>
          <a:off x="13004800" y="3186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156953</xdr:rowOff>
    </xdr:from>
    <xdr:ext cx="762000" cy="259045"/>
    <xdr:sp macro="" textlink="">
      <xdr:nvSpPr>
        <xdr:cNvPr id="139" name="テキスト ボックス 138"/>
        <xdr:cNvSpPr txBox="1"/>
      </xdr:nvSpPr>
      <xdr:spPr>
        <a:xfrm>
          <a:off x="13512800" y="272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143890</xdr:rowOff>
    </xdr:from>
    <xdr:ext cx="762000" cy="259045"/>
    <xdr:sp macro="" textlink="">
      <xdr:nvSpPr>
        <xdr:cNvPr id="141" name="テキスト ボックス 140"/>
        <xdr:cNvSpPr txBox="1"/>
      </xdr:nvSpPr>
      <xdr:spPr>
        <a:xfrm>
          <a:off x="12623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43543</xdr:rowOff>
    </xdr:from>
    <xdr:to>
      <xdr:col>82</xdr:col>
      <xdr:colOff>158750</xdr:colOff>
      <xdr:row>18</xdr:row>
      <xdr:rowOff>145143</xdr:rowOff>
    </xdr:to>
    <xdr:sp macro="" textlink="">
      <xdr:nvSpPr>
        <xdr:cNvPr id="147" name="楕円 146"/>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15620</xdr:rowOff>
    </xdr:from>
    <xdr:ext cx="762000" cy="259045"/>
    <xdr:sp macro="" textlink="">
      <xdr:nvSpPr>
        <xdr:cNvPr id="148" name="物件費該当値テキスト"/>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63137</xdr:rowOff>
    </xdr:from>
    <xdr:to>
      <xdr:col>78</xdr:col>
      <xdr:colOff>120650</xdr:colOff>
      <xdr:row>18</xdr:row>
      <xdr:rowOff>164737</xdr:rowOff>
    </xdr:to>
    <xdr:sp macro="" textlink="">
      <xdr:nvSpPr>
        <xdr:cNvPr id="149" name="楕円 148"/>
        <xdr:cNvSpPr/>
      </xdr:nvSpPr>
      <xdr:spPr>
        <a:xfrm>
          <a:off x="15621000" y="31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149514</xdr:rowOff>
    </xdr:from>
    <xdr:ext cx="736600" cy="259045"/>
    <xdr:sp macro="" textlink="">
      <xdr:nvSpPr>
        <xdr:cNvPr id="150" name="テキスト ボックス 149"/>
        <xdr:cNvSpPr txBox="1"/>
      </xdr:nvSpPr>
      <xdr:spPr>
        <a:xfrm>
          <a:off x="15290800" y="3235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1" name="楕円 150"/>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2" name="テキスト ボックス 151"/>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50074</xdr:rowOff>
    </xdr:from>
    <xdr:to>
      <xdr:col>69</xdr:col>
      <xdr:colOff>142875</xdr:colOff>
      <xdr:row>18</xdr:row>
      <xdr:rowOff>151674</xdr:rowOff>
    </xdr:to>
    <xdr:sp macro="" textlink="">
      <xdr:nvSpPr>
        <xdr:cNvPr id="153" name="楕円 152"/>
        <xdr:cNvSpPr/>
      </xdr:nvSpPr>
      <xdr:spPr>
        <a:xfrm>
          <a:off x="13843000" y="31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136451</xdr:rowOff>
    </xdr:from>
    <xdr:ext cx="762000" cy="259045"/>
    <xdr:sp macro="" textlink="">
      <xdr:nvSpPr>
        <xdr:cNvPr id="154" name="テキスト ボックス 153"/>
        <xdr:cNvSpPr txBox="1"/>
      </xdr:nvSpPr>
      <xdr:spPr>
        <a:xfrm>
          <a:off x="13512800" y="322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50074</xdr:rowOff>
    </xdr:from>
    <xdr:to>
      <xdr:col>65</xdr:col>
      <xdr:colOff>53975</xdr:colOff>
      <xdr:row>18</xdr:row>
      <xdr:rowOff>151674</xdr:rowOff>
    </xdr:to>
    <xdr:sp macro="" textlink="">
      <xdr:nvSpPr>
        <xdr:cNvPr id="155" name="楕円 154"/>
        <xdr:cNvSpPr/>
      </xdr:nvSpPr>
      <xdr:spPr>
        <a:xfrm>
          <a:off x="12954000" y="31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136451</xdr:rowOff>
    </xdr:from>
    <xdr:ext cx="762000" cy="259045"/>
    <xdr:sp macro="" textlink="">
      <xdr:nvSpPr>
        <xdr:cNvPr id="156" name="テキスト ボックス 155"/>
        <xdr:cNvSpPr txBox="1"/>
      </xdr:nvSpPr>
      <xdr:spPr>
        <a:xfrm>
          <a:off x="12623800" y="322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及び三重県平均を下回る状況が続いている。主な要因としては、生活保護費の減少等が挙げられるが、一方で少子化が進む中での保育所運営費が増加傾向にある。社会保障経費については、社会情勢の影響や制度改正の影響が大きく削減は難しいが、適正な執行による財政負担の軽減を図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67128</xdr:rowOff>
    </xdr:to>
    <xdr:cxnSp macro="">
      <xdr:nvCxnSpPr>
        <xdr:cNvPr id="191" name="直線コネクタ 190"/>
        <xdr:cNvCxnSpPr/>
      </xdr:nvCxnSpPr>
      <xdr:spPr>
        <a:xfrm>
          <a:off x="3987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151692</xdr:rowOff>
    </xdr:from>
    <xdr:ext cx="762000" cy="259045"/>
    <xdr:sp macro="" textlink="">
      <xdr:nvSpPr>
        <xdr:cNvPr id="192" name="扶助費平均値テキスト"/>
        <xdr:cNvSpPr txBox="1"/>
      </xdr:nvSpPr>
      <xdr:spPr>
        <a:xfrm>
          <a:off x="4914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34472</xdr:rowOff>
    </xdr:to>
    <xdr:cxnSp macro="">
      <xdr:nvCxnSpPr>
        <xdr:cNvPr id="194" name="直線コネクタ 193"/>
        <xdr:cNvCxnSpPr/>
      </xdr:nvCxnSpPr>
      <xdr:spPr>
        <a:xfrm flipV="1">
          <a:off x="3098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196" name="テキスト ボックス 195"/>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34472</xdr:rowOff>
    </xdr:to>
    <xdr:cxnSp macro="">
      <xdr:nvCxnSpPr>
        <xdr:cNvPr id="197" name="直線コネクタ 196"/>
        <xdr:cNvCxnSpPr/>
      </xdr:nvCxnSpPr>
      <xdr:spPr>
        <a:xfrm>
          <a:off x="2209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199" name="テキスト ボックス 198"/>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34472</xdr:rowOff>
    </xdr:to>
    <xdr:cxnSp macro="">
      <xdr:nvCxnSpPr>
        <xdr:cNvPr id="200" name="直線コネクタ 199"/>
        <xdr:cNvCxnSpPr/>
      </xdr:nvCxnSpPr>
      <xdr:spPr>
        <a:xfrm flipV="1">
          <a:off x="1320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02" name="テキスト ボックス 201"/>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10" name="楕円 209"/>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11" name="扶助費該当値テキスト"/>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12" name="楕円 211"/>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3" name="テキスト ボックス 21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4" name="楕円 213"/>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5" name="テキスト ボックス 214"/>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6" name="楕円 215"/>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7" name="テキスト ボックス 216"/>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8" name="楕円 217"/>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19" name="テキスト ボックス 218"/>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ポイント増加しており、類似団体は下回っているものの、全国及び三重県平均は上回っている。　主な要因は、高齢化に伴う国民健康保険事業及び後期高齢者医療事業への繰出金の増加である。各会計とも保険料収入の向上、保険料の適正化などに努める。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49276</xdr:rowOff>
    </xdr:to>
    <xdr:cxnSp macro="">
      <xdr:nvCxnSpPr>
        <xdr:cNvPr id="250" name="直線コネクタ 249"/>
        <xdr:cNvCxnSpPr/>
      </xdr:nvCxnSpPr>
      <xdr:spPr>
        <a:xfrm>
          <a:off x="15671800" y="96047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165862</xdr:rowOff>
    </xdr:from>
    <xdr:to>
      <xdr:col>78</xdr:col>
      <xdr:colOff>69850</xdr:colOff>
      <xdr:row>56</xdr:row>
      <xdr:rowOff>3556</xdr:rowOff>
    </xdr:to>
    <xdr:cxnSp macro="">
      <xdr:nvCxnSpPr>
        <xdr:cNvPr id="253" name="直線コネクタ 252"/>
        <xdr:cNvCxnSpPr/>
      </xdr:nvCxnSpPr>
      <xdr:spPr>
        <a:xfrm>
          <a:off x="14782800" y="9595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5" name="テキスト ボックス 254"/>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110998</xdr:rowOff>
    </xdr:from>
    <xdr:to>
      <xdr:col>73</xdr:col>
      <xdr:colOff>180975</xdr:colOff>
      <xdr:row>55</xdr:row>
      <xdr:rowOff>165862</xdr:rowOff>
    </xdr:to>
    <xdr:cxnSp macro="">
      <xdr:nvCxnSpPr>
        <xdr:cNvPr id="256" name="直線コネクタ 255"/>
        <xdr:cNvCxnSpPr/>
      </xdr:nvCxnSpPr>
      <xdr:spPr>
        <a:xfrm>
          <a:off x="13893800" y="9540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101854</xdr:rowOff>
    </xdr:from>
    <xdr:to>
      <xdr:col>69</xdr:col>
      <xdr:colOff>92075</xdr:colOff>
      <xdr:row>55</xdr:row>
      <xdr:rowOff>110998</xdr:rowOff>
    </xdr:to>
    <xdr:cxnSp macro="">
      <xdr:nvCxnSpPr>
        <xdr:cNvPr id="259" name="直線コネクタ 258"/>
        <xdr:cNvCxnSpPr/>
      </xdr:nvCxnSpPr>
      <xdr:spPr>
        <a:xfrm>
          <a:off x="13004800" y="9531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84853</xdr:rowOff>
    </xdr:from>
    <xdr:ext cx="762000" cy="259045"/>
    <xdr:sp macro="" textlink="">
      <xdr:nvSpPr>
        <xdr:cNvPr id="261" name="テキスト ボックス 260"/>
        <xdr:cNvSpPr txBox="1"/>
      </xdr:nvSpPr>
      <xdr:spPr>
        <a:xfrm>
          <a:off x="13512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20845</xdr:rowOff>
    </xdr:from>
    <xdr:ext cx="762000" cy="259045"/>
    <xdr:sp macro="" textlink="">
      <xdr:nvSpPr>
        <xdr:cNvPr id="263" name="テキスト ボックス 262"/>
        <xdr:cNvSpPr txBox="1"/>
      </xdr:nvSpPr>
      <xdr:spPr>
        <a:xfrm>
          <a:off x="12623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69" name="楕円 268"/>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70" name="その他該当値テキスト"/>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124206</xdr:rowOff>
    </xdr:from>
    <xdr:to>
      <xdr:col>78</xdr:col>
      <xdr:colOff>120650</xdr:colOff>
      <xdr:row>56</xdr:row>
      <xdr:rowOff>54356</xdr:rowOff>
    </xdr:to>
    <xdr:sp macro="" textlink="">
      <xdr:nvSpPr>
        <xdr:cNvPr id="271" name="楕円 270"/>
        <xdr:cNvSpPr/>
      </xdr:nvSpPr>
      <xdr:spPr>
        <a:xfrm>
          <a:off x="15621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64533</xdr:rowOff>
    </xdr:from>
    <xdr:ext cx="736600" cy="259045"/>
    <xdr:sp macro="" textlink="">
      <xdr:nvSpPr>
        <xdr:cNvPr id="272" name="テキスト ボックス 271"/>
        <xdr:cNvSpPr txBox="1"/>
      </xdr:nvSpPr>
      <xdr:spPr>
        <a:xfrm>
          <a:off x="15290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73" name="楕円 272"/>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74" name="テキスト ボックス 273"/>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60198</xdr:rowOff>
    </xdr:from>
    <xdr:to>
      <xdr:col>69</xdr:col>
      <xdr:colOff>142875</xdr:colOff>
      <xdr:row>55</xdr:row>
      <xdr:rowOff>161798</xdr:rowOff>
    </xdr:to>
    <xdr:sp macro="" textlink="">
      <xdr:nvSpPr>
        <xdr:cNvPr id="275" name="楕円 274"/>
        <xdr:cNvSpPr/>
      </xdr:nvSpPr>
      <xdr:spPr>
        <a:xfrm>
          <a:off x="13843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525</xdr:rowOff>
    </xdr:from>
    <xdr:ext cx="762000" cy="259045"/>
    <xdr:sp macro="" textlink="">
      <xdr:nvSpPr>
        <xdr:cNvPr id="276" name="テキスト ボックス 275"/>
        <xdr:cNvSpPr txBox="1"/>
      </xdr:nvSpPr>
      <xdr:spPr>
        <a:xfrm>
          <a:off x="13512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51054</xdr:rowOff>
    </xdr:from>
    <xdr:to>
      <xdr:col>65</xdr:col>
      <xdr:colOff>53975</xdr:colOff>
      <xdr:row>55</xdr:row>
      <xdr:rowOff>152654</xdr:rowOff>
    </xdr:to>
    <xdr:sp macro="" textlink="">
      <xdr:nvSpPr>
        <xdr:cNvPr id="277" name="楕円 276"/>
        <xdr:cNvSpPr/>
      </xdr:nvSpPr>
      <xdr:spPr>
        <a:xfrm>
          <a:off x="12954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162831</xdr:rowOff>
    </xdr:from>
    <xdr:ext cx="762000" cy="259045"/>
    <xdr:sp macro="" textlink="">
      <xdr:nvSpPr>
        <xdr:cNvPr id="278" name="テキスト ボックス 277"/>
        <xdr:cNvSpPr txBox="1"/>
      </xdr:nvSpPr>
      <xdr:spPr>
        <a:xfrm>
          <a:off x="12623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全国及び三重県平均を大きく上回っている。主な要因は、市立総合病院や一部事務組合に対しての負担金の増加である。また、経常化している補助金も増えていることから、見直しや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98425</xdr:rowOff>
    </xdr:from>
    <xdr:to>
      <xdr:col>82</xdr:col>
      <xdr:colOff>107950</xdr:colOff>
      <xdr:row>39</xdr:row>
      <xdr:rowOff>104140</xdr:rowOff>
    </xdr:to>
    <xdr:cxnSp macro="">
      <xdr:nvCxnSpPr>
        <xdr:cNvPr id="306" name="直線コネクタ 305"/>
        <xdr:cNvCxnSpPr/>
      </xdr:nvCxnSpPr>
      <xdr:spPr>
        <a:xfrm>
          <a:off x="15671800" y="67849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121302</xdr:rowOff>
    </xdr:from>
    <xdr:ext cx="762000" cy="259045"/>
    <xdr:sp macro="" textlink="">
      <xdr:nvSpPr>
        <xdr:cNvPr id="307" name="補助費等平均値テキスト"/>
        <xdr:cNvSpPr txBox="1"/>
      </xdr:nvSpPr>
      <xdr:spPr>
        <a:xfrm>
          <a:off x="16598900" y="6293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98425</xdr:rowOff>
    </xdr:to>
    <xdr:cxnSp macro="">
      <xdr:nvCxnSpPr>
        <xdr:cNvPr id="309" name="直線コネクタ 308"/>
        <xdr:cNvCxnSpPr/>
      </xdr:nvCxnSpPr>
      <xdr:spPr>
        <a:xfrm>
          <a:off x="14782800" y="6756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11" name="テキスト ボックス 310"/>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41275</xdr:rowOff>
    </xdr:from>
    <xdr:to>
      <xdr:col>73</xdr:col>
      <xdr:colOff>180975</xdr:colOff>
      <xdr:row>39</xdr:row>
      <xdr:rowOff>69850</xdr:rowOff>
    </xdr:to>
    <xdr:cxnSp macro="">
      <xdr:nvCxnSpPr>
        <xdr:cNvPr id="312" name="直線コネクタ 311"/>
        <xdr:cNvCxnSpPr/>
      </xdr:nvCxnSpPr>
      <xdr:spPr>
        <a:xfrm>
          <a:off x="13893800" y="6727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14" name="テキスト ボックス 313"/>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115570</xdr:rowOff>
    </xdr:from>
    <xdr:to>
      <xdr:col>69</xdr:col>
      <xdr:colOff>92075</xdr:colOff>
      <xdr:row>39</xdr:row>
      <xdr:rowOff>41275</xdr:rowOff>
    </xdr:to>
    <xdr:cxnSp macro="">
      <xdr:nvCxnSpPr>
        <xdr:cNvPr id="315" name="直線コネクタ 314"/>
        <xdr:cNvCxnSpPr/>
      </xdr:nvCxnSpPr>
      <xdr:spPr>
        <a:xfrm>
          <a:off x="13004800" y="66306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33672</xdr:rowOff>
    </xdr:from>
    <xdr:ext cx="762000" cy="259045"/>
    <xdr:sp macro="" textlink="">
      <xdr:nvSpPr>
        <xdr:cNvPr id="317" name="テキスト ボックス 316"/>
        <xdr:cNvSpPr txBox="1"/>
      </xdr:nvSpPr>
      <xdr:spPr>
        <a:xfrm>
          <a:off x="13512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19" name="テキスト ボックス 318"/>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53340</xdr:rowOff>
    </xdr:from>
    <xdr:to>
      <xdr:col>82</xdr:col>
      <xdr:colOff>158750</xdr:colOff>
      <xdr:row>39</xdr:row>
      <xdr:rowOff>154940</xdr:rowOff>
    </xdr:to>
    <xdr:sp macro="" textlink="">
      <xdr:nvSpPr>
        <xdr:cNvPr id="325" name="楕円 324"/>
        <xdr:cNvSpPr/>
      </xdr:nvSpPr>
      <xdr:spPr>
        <a:xfrm>
          <a:off x="164592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25417</xdr:rowOff>
    </xdr:from>
    <xdr:ext cx="762000" cy="259045"/>
    <xdr:sp macro="" textlink="">
      <xdr:nvSpPr>
        <xdr:cNvPr id="326" name="補助費等該当値テキスト"/>
        <xdr:cNvSpPr txBox="1"/>
      </xdr:nvSpPr>
      <xdr:spPr>
        <a:xfrm>
          <a:off x="16598900" y="671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47625</xdr:rowOff>
    </xdr:from>
    <xdr:to>
      <xdr:col>78</xdr:col>
      <xdr:colOff>120650</xdr:colOff>
      <xdr:row>39</xdr:row>
      <xdr:rowOff>149225</xdr:rowOff>
    </xdr:to>
    <xdr:sp macro="" textlink="">
      <xdr:nvSpPr>
        <xdr:cNvPr id="327" name="楕円 326"/>
        <xdr:cNvSpPr/>
      </xdr:nvSpPr>
      <xdr:spPr>
        <a:xfrm>
          <a:off x="15621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134002</xdr:rowOff>
    </xdr:from>
    <xdr:ext cx="736600" cy="259045"/>
    <xdr:sp macro="" textlink="">
      <xdr:nvSpPr>
        <xdr:cNvPr id="328" name="テキスト ボックス 327"/>
        <xdr:cNvSpPr txBox="1"/>
      </xdr:nvSpPr>
      <xdr:spPr>
        <a:xfrm>
          <a:off x="15290800" y="682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29" name="楕円 328"/>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0" name="テキスト ボックス 329"/>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161925</xdr:rowOff>
    </xdr:from>
    <xdr:to>
      <xdr:col>69</xdr:col>
      <xdr:colOff>142875</xdr:colOff>
      <xdr:row>39</xdr:row>
      <xdr:rowOff>92075</xdr:rowOff>
    </xdr:to>
    <xdr:sp macro="" textlink="">
      <xdr:nvSpPr>
        <xdr:cNvPr id="331" name="楕円 330"/>
        <xdr:cNvSpPr/>
      </xdr:nvSpPr>
      <xdr:spPr>
        <a:xfrm>
          <a:off x="13843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76852</xdr:rowOff>
    </xdr:from>
    <xdr:ext cx="762000" cy="259045"/>
    <xdr:sp macro="" textlink="">
      <xdr:nvSpPr>
        <xdr:cNvPr id="332" name="テキスト ボックス 331"/>
        <xdr:cNvSpPr txBox="1"/>
      </xdr:nvSpPr>
      <xdr:spPr>
        <a:xfrm>
          <a:off x="13512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64770</xdr:rowOff>
    </xdr:from>
    <xdr:to>
      <xdr:col>65</xdr:col>
      <xdr:colOff>53975</xdr:colOff>
      <xdr:row>38</xdr:row>
      <xdr:rowOff>166370</xdr:rowOff>
    </xdr:to>
    <xdr:sp macro="" textlink="">
      <xdr:nvSpPr>
        <xdr:cNvPr id="333" name="楕円 332"/>
        <xdr:cNvSpPr/>
      </xdr:nvSpPr>
      <xdr:spPr>
        <a:xfrm>
          <a:off x="12954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151147</xdr:rowOff>
    </xdr:from>
    <xdr:ext cx="762000" cy="259045"/>
    <xdr:sp macro="" textlink="">
      <xdr:nvSpPr>
        <xdr:cNvPr id="334" name="テキスト ボックス 333"/>
        <xdr:cNvSpPr txBox="1"/>
      </xdr:nvSpPr>
      <xdr:spPr>
        <a:xfrm>
          <a:off x="12623800" y="666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及び三重県平均を上回っている。この要因としては、近年実施した耐震整備事業等により発行した地方債の償還が始まったことであり、今後数年間は公債費負担が大きい状況が続く見込みである。計画的な事業実施による発行額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24130</xdr:rowOff>
    </xdr:to>
    <xdr:cxnSp macro="">
      <xdr:nvCxnSpPr>
        <xdr:cNvPr id="367" name="直線コネクタ 366"/>
        <xdr:cNvCxnSpPr/>
      </xdr:nvCxnSpPr>
      <xdr:spPr>
        <a:xfrm>
          <a:off x="3987800" y="13187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157480</xdr:rowOff>
    </xdr:to>
    <xdr:cxnSp macro="">
      <xdr:nvCxnSpPr>
        <xdr:cNvPr id="370" name="直線コネクタ 369"/>
        <xdr:cNvCxnSpPr/>
      </xdr:nvCxnSpPr>
      <xdr:spPr>
        <a:xfrm>
          <a:off x="3098800" y="13134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2" name="テキスト ボックス 371"/>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111761</xdr:rowOff>
    </xdr:to>
    <xdr:cxnSp macro="">
      <xdr:nvCxnSpPr>
        <xdr:cNvPr id="373" name="直線コネクタ 372"/>
        <xdr:cNvCxnSpPr/>
      </xdr:nvCxnSpPr>
      <xdr:spPr>
        <a:xfrm flipV="1">
          <a:off x="2209800" y="13134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62230</xdr:rowOff>
    </xdr:to>
    <xdr:cxnSp macro="">
      <xdr:nvCxnSpPr>
        <xdr:cNvPr id="376" name="直線コネクタ 375"/>
        <xdr:cNvCxnSpPr/>
      </xdr:nvCxnSpPr>
      <xdr:spPr>
        <a:xfrm flipV="1">
          <a:off x="1320800" y="131419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78" name="テキスト ボックス 377"/>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0" name="テキスト ボックス 379"/>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6" name="楕円 385"/>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7"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8" name="楕円 387"/>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89" name="テキスト ボックス 388"/>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0" name="楕円 389"/>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1" name="テキスト ボックス 390"/>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2" name="楕円 391"/>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93" name="テキスト ボックス 392"/>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4" name="楕円 393"/>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5" name="テキスト ボックス 394"/>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、類似団体、全国及び三重県平均を上回っている。人件費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が増加しており、今後も引き続き、経費の抑制に努める。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72137</xdr:rowOff>
    </xdr:to>
    <xdr:cxnSp macro="">
      <xdr:nvCxnSpPr>
        <xdr:cNvPr id="426" name="直線コネクタ 425"/>
        <xdr:cNvCxnSpPr/>
      </xdr:nvCxnSpPr>
      <xdr:spPr>
        <a:xfrm>
          <a:off x="15671800" y="134086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44704</xdr:rowOff>
    </xdr:to>
    <xdr:cxnSp macro="">
      <xdr:nvCxnSpPr>
        <xdr:cNvPr id="429" name="直線コネクタ 428"/>
        <xdr:cNvCxnSpPr/>
      </xdr:nvCxnSpPr>
      <xdr:spPr>
        <a:xfrm flipV="1">
          <a:off x="14782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44704</xdr:rowOff>
    </xdr:to>
    <xdr:cxnSp macro="">
      <xdr:nvCxnSpPr>
        <xdr:cNvPr id="432" name="直線コネクタ 431"/>
        <xdr:cNvCxnSpPr/>
      </xdr:nvCxnSpPr>
      <xdr:spPr>
        <a:xfrm>
          <a:off x="13893800" y="13372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77</xdr:row>
      <xdr:rowOff>170435</xdr:rowOff>
    </xdr:to>
    <xdr:cxnSp macro="">
      <xdr:nvCxnSpPr>
        <xdr:cNvPr id="435" name="直線コネクタ 434"/>
        <xdr:cNvCxnSpPr/>
      </xdr:nvCxnSpPr>
      <xdr:spPr>
        <a:xfrm>
          <a:off x="13004800" y="133355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45" name="楕円 444"/>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46"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7" name="楕円 446"/>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8" name="テキスト ボックス 447"/>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49" name="楕円 448"/>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0" name="テキスト ボックス 449"/>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1" name="楕円 450"/>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2" name="テキスト ボックス 451"/>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53" name="楕円 452"/>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54" name="テキスト ボックス 453"/>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3948</xdr:rowOff>
    </xdr:from>
    <xdr:to>
      <xdr:col>29</xdr:col>
      <xdr:colOff>127000</xdr:colOff>
      <xdr:row>17</xdr:row>
      <xdr:rowOff>8415</xdr:rowOff>
    </xdr:to>
    <xdr:cxnSp macro="">
      <xdr:nvCxnSpPr>
        <xdr:cNvPr id="47" name="直線コネクタ 46"/>
        <xdr:cNvCxnSpPr/>
      </xdr:nvCxnSpPr>
      <xdr:spPr bwMode="auto">
        <a:xfrm flipV="1">
          <a:off x="5003800" y="2966223"/>
          <a:ext cx="647700" cy="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160175</xdr:rowOff>
    </xdr:from>
    <xdr:ext cx="762000" cy="259045"/>
    <xdr:sp macro="" textlink="">
      <xdr:nvSpPr>
        <xdr:cNvPr id="48" name="人口1人当たり決算額の推移平均値テキスト130"/>
        <xdr:cNvSpPr txBox="1"/>
      </xdr:nvSpPr>
      <xdr:spPr>
        <a:xfrm>
          <a:off x="5740400" y="2951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8415</xdr:rowOff>
    </xdr:from>
    <xdr:to>
      <xdr:col>26</xdr:col>
      <xdr:colOff>50800</xdr:colOff>
      <xdr:row>17</xdr:row>
      <xdr:rowOff>19419</xdr:rowOff>
    </xdr:to>
    <xdr:cxnSp macro="">
      <xdr:nvCxnSpPr>
        <xdr:cNvPr id="50" name="直線コネクタ 49"/>
        <xdr:cNvCxnSpPr/>
      </xdr:nvCxnSpPr>
      <xdr:spPr bwMode="auto">
        <a:xfrm flipV="1">
          <a:off x="4305300" y="2970690"/>
          <a:ext cx="698500" cy="1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96245</xdr:rowOff>
    </xdr:from>
    <xdr:ext cx="736600" cy="259045"/>
    <xdr:sp macro="" textlink="">
      <xdr:nvSpPr>
        <xdr:cNvPr id="52" name="テキスト ボックス 51"/>
        <xdr:cNvSpPr txBox="1"/>
      </xdr:nvSpPr>
      <xdr:spPr>
        <a:xfrm>
          <a:off x="4622800" y="305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19419</xdr:rowOff>
    </xdr:from>
    <xdr:to>
      <xdr:col>22</xdr:col>
      <xdr:colOff>114300</xdr:colOff>
      <xdr:row>17</xdr:row>
      <xdr:rowOff>26035</xdr:rowOff>
    </xdr:to>
    <xdr:cxnSp macro="">
      <xdr:nvCxnSpPr>
        <xdr:cNvPr id="53" name="直線コネクタ 52"/>
        <xdr:cNvCxnSpPr/>
      </xdr:nvCxnSpPr>
      <xdr:spPr bwMode="auto">
        <a:xfrm flipV="1">
          <a:off x="3606800" y="2981694"/>
          <a:ext cx="698500" cy="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108438</xdr:rowOff>
    </xdr:from>
    <xdr:ext cx="762000" cy="259045"/>
    <xdr:sp macro="" textlink="">
      <xdr:nvSpPr>
        <xdr:cNvPr id="55" name="テキスト ボックス 54"/>
        <xdr:cNvSpPr txBox="1"/>
      </xdr:nvSpPr>
      <xdr:spPr>
        <a:xfrm>
          <a:off x="3924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26035</xdr:rowOff>
    </xdr:from>
    <xdr:to>
      <xdr:col>18</xdr:col>
      <xdr:colOff>177800</xdr:colOff>
      <xdr:row>17</xdr:row>
      <xdr:rowOff>45311</xdr:rowOff>
    </xdr:to>
    <xdr:cxnSp macro="">
      <xdr:nvCxnSpPr>
        <xdr:cNvPr id="56" name="直線コネクタ 55"/>
        <xdr:cNvCxnSpPr/>
      </xdr:nvCxnSpPr>
      <xdr:spPr bwMode="auto">
        <a:xfrm flipV="1">
          <a:off x="2908300" y="2988310"/>
          <a:ext cx="698500" cy="19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131303</xdr:rowOff>
    </xdr:from>
    <xdr:ext cx="762000" cy="259045"/>
    <xdr:sp macro="" textlink="">
      <xdr:nvSpPr>
        <xdr:cNvPr id="58" name="テキスト ボックス 57"/>
        <xdr:cNvSpPr txBox="1"/>
      </xdr:nvSpPr>
      <xdr:spPr>
        <a:xfrm>
          <a:off x="32258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105032</xdr:rowOff>
    </xdr:from>
    <xdr:ext cx="762000" cy="259045"/>
    <xdr:sp macro="" textlink="">
      <xdr:nvSpPr>
        <xdr:cNvPr id="60" name="テキスト ボックス 59"/>
        <xdr:cNvSpPr txBox="1"/>
      </xdr:nvSpPr>
      <xdr:spPr>
        <a:xfrm>
          <a:off x="2527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124598</xdr:rowOff>
    </xdr:from>
    <xdr:to>
      <xdr:col>29</xdr:col>
      <xdr:colOff>177800</xdr:colOff>
      <xdr:row>17</xdr:row>
      <xdr:rowOff>54748</xdr:rowOff>
    </xdr:to>
    <xdr:sp macro="" textlink="">
      <xdr:nvSpPr>
        <xdr:cNvPr id="66" name="楕円 65"/>
        <xdr:cNvSpPr/>
      </xdr:nvSpPr>
      <xdr:spPr bwMode="auto">
        <a:xfrm>
          <a:off x="5600700" y="291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141125</xdr:rowOff>
    </xdr:from>
    <xdr:ext cx="762000" cy="259045"/>
    <xdr:sp macro="" textlink="">
      <xdr:nvSpPr>
        <xdr:cNvPr id="67" name="人口1人当たり決算額の推移該当値テキスト130"/>
        <xdr:cNvSpPr txBox="1"/>
      </xdr:nvSpPr>
      <xdr:spPr>
        <a:xfrm>
          <a:off x="5740400" y="276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129065</xdr:rowOff>
    </xdr:from>
    <xdr:to>
      <xdr:col>26</xdr:col>
      <xdr:colOff>101600</xdr:colOff>
      <xdr:row>17</xdr:row>
      <xdr:rowOff>59215</xdr:rowOff>
    </xdr:to>
    <xdr:sp macro="" textlink="">
      <xdr:nvSpPr>
        <xdr:cNvPr id="68" name="楕円 67"/>
        <xdr:cNvSpPr/>
      </xdr:nvSpPr>
      <xdr:spPr bwMode="auto">
        <a:xfrm>
          <a:off x="4953000" y="291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69392</xdr:rowOff>
    </xdr:from>
    <xdr:ext cx="736600" cy="259045"/>
    <xdr:sp macro="" textlink="">
      <xdr:nvSpPr>
        <xdr:cNvPr id="69" name="テキスト ボックス 68"/>
        <xdr:cNvSpPr txBox="1"/>
      </xdr:nvSpPr>
      <xdr:spPr>
        <a:xfrm>
          <a:off x="4622800" y="2688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140069</xdr:rowOff>
    </xdr:from>
    <xdr:to>
      <xdr:col>22</xdr:col>
      <xdr:colOff>165100</xdr:colOff>
      <xdr:row>17</xdr:row>
      <xdr:rowOff>70219</xdr:rowOff>
    </xdr:to>
    <xdr:sp macro="" textlink="">
      <xdr:nvSpPr>
        <xdr:cNvPr id="70" name="楕円 69"/>
        <xdr:cNvSpPr/>
      </xdr:nvSpPr>
      <xdr:spPr bwMode="auto">
        <a:xfrm>
          <a:off x="4254500" y="2930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80396</xdr:rowOff>
    </xdr:from>
    <xdr:ext cx="762000" cy="259045"/>
    <xdr:sp macro="" textlink="">
      <xdr:nvSpPr>
        <xdr:cNvPr id="71" name="テキスト ボックス 70"/>
        <xdr:cNvSpPr txBox="1"/>
      </xdr:nvSpPr>
      <xdr:spPr>
        <a:xfrm>
          <a:off x="3924300" y="26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146685</xdr:rowOff>
    </xdr:from>
    <xdr:to>
      <xdr:col>19</xdr:col>
      <xdr:colOff>38100</xdr:colOff>
      <xdr:row>17</xdr:row>
      <xdr:rowOff>76835</xdr:rowOff>
    </xdr:to>
    <xdr:sp macro="" textlink="">
      <xdr:nvSpPr>
        <xdr:cNvPr id="72" name="楕円 71"/>
        <xdr:cNvSpPr/>
      </xdr:nvSpPr>
      <xdr:spPr bwMode="auto">
        <a:xfrm>
          <a:off x="35560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87012</xdr:rowOff>
    </xdr:from>
    <xdr:ext cx="762000" cy="259045"/>
    <xdr:sp macro="" textlink="">
      <xdr:nvSpPr>
        <xdr:cNvPr id="73" name="テキスト ボックス 72"/>
        <xdr:cNvSpPr txBox="1"/>
      </xdr:nvSpPr>
      <xdr:spPr>
        <a:xfrm>
          <a:off x="3225800" y="270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165961</xdr:rowOff>
    </xdr:from>
    <xdr:to>
      <xdr:col>15</xdr:col>
      <xdr:colOff>101600</xdr:colOff>
      <xdr:row>17</xdr:row>
      <xdr:rowOff>96111</xdr:rowOff>
    </xdr:to>
    <xdr:sp macro="" textlink="">
      <xdr:nvSpPr>
        <xdr:cNvPr id="74" name="楕円 73"/>
        <xdr:cNvSpPr/>
      </xdr:nvSpPr>
      <xdr:spPr bwMode="auto">
        <a:xfrm>
          <a:off x="2857500" y="2956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106288</xdr:rowOff>
    </xdr:from>
    <xdr:ext cx="762000" cy="259045"/>
    <xdr:sp macro="" textlink="">
      <xdr:nvSpPr>
        <xdr:cNvPr id="75" name="テキスト ボックス 74"/>
        <xdr:cNvSpPr txBox="1"/>
      </xdr:nvSpPr>
      <xdr:spPr>
        <a:xfrm>
          <a:off x="2527300" y="272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328968</xdr:rowOff>
    </xdr:from>
    <xdr:to>
      <xdr:col>29</xdr:col>
      <xdr:colOff>127000</xdr:colOff>
      <xdr:row>36</xdr:row>
      <xdr:rowOff>20472</xdr:rowOff>
    </xdr:to>
    <xdr:cxnSp macro="">
      <xdr:nvCxnSpPr>
        <xdr:cNvPr id="109" name="直線コネクタ 108"/>
        <xdr:cNvCxnSpPr/>
      </xdr:nvCxnSpPr>
      <xdr:spPr bwMode="auto">
        <a:xfrm flipV="1">
          <a:off x="5003800" y="6939318"/>
          <a:ext cx="6477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110056</xdr:rowOff>
    </xdr:from>
    <xdr:ext cx="762000" cy="259045"/>
    <xdr:sp macro="" textlink="">
      <xdr:nvSpPr>
        <xdr:cNvPr id="110" name="人口1人当たり決算額の推移平均値テキスト445"/>
        <xdr:cNvSpPr txBox="1"/>
      </xdr:nvSpPr>
      <xdr:spPr>
        <a:xfrm>
          <a:off x="5740400" y="7063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20472</xdr:rowOff>
    </xdr:from>
    <xdr:to>
      <xdr:col>26</xdr:col>
      <xdr:colOff>50800</xdr:colOff>
      <xdr:row>36</xdr:row>
      <xdr:rowOff>27616</xdr:rowOff>
    </xdr:to>
    <xdr:cxnSp macro="">
      <xdr:nvCxnSpPr>
        <xdr:cNvPr id="112" name="直線コネクタ 111"/>
        <xdr:cNvCxnSpPr/>
      </xdr:nvCxnSpPr>
      <xdr:spPr bwMode="auto">
        <a:xfrm flipV="1">
          <a:off x="4305300" y="6973722"/>
          <a:ext cx="698500" cy="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40085</xdr:rowOff>
    </xdr:from>
    <xdr:ext cx="736600" cy="259045"/>
    <xdr:sp macro="" textlink="">
      <xdr:nvSpPr>
        <xdr:cNvPr id="114" name="テキスト ボックス 113"/>
        <xdr:cNvSpPr txBox="1"/>
      </xdr:nvSpPr>
      <xdr:spPr>
        <a:xfrm>
          <a:off x="4622800" y="7164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6642</xdr:rowOff>
    </xdr:from>
    <xdr:to>
      <xdr:col>22</xdr:col>
      <xdr:colOff>114300</xdr:colOff>
      <xdr:row>36</xdr:row>
      <xdr:rowOff>27616</xdr:rowOff>
    </xdr:to>
    <xdr:cxnSp macro="">
      <xdr:nvCxnSpPr>
        <xdr:cNvPr id="115" name="直線コネクタ 114"/>
        <xdr:cNvCxnSpPr/>
      </xdr:nvCxnSpPr>
      <xdr:spPr bwMode="auto">
        <a:xfrm>
          <a:off x="3606800" y="6959892"/>
          <a:ext cx="6985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34865</xdr:rowOff>
    </xdr:from>
    <xdr:ext cx="762000" cy="259045"/>
    <xdr:sp macro="" textlink="">
      <xdr:nvSpPr>
        <xdr:cNvPr id="117" name="テキスト ボックス 116"/>
        <xdr:cNvSpPr txBox="1"/>
      </xdr:nvSpPr>
      <xdr:spPr>
        <a:xfrm>
          <a:off x="3924300" y="715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305536</xdr:rowOff>
    </xdr:from>
    <xdr:to>
      <xdr:col>18</xdr:col>
      <xdr:colOff>177800</xdr:colOff>
      <xdr:row>36</xdr:row>
      <xdr:rowOff>6642</xdr:rowOff>
    </xdr:to>
    <xdr:cxnSp macro="">
      <xdr:nvCxnSpPr>
        <xdr:cNvPr id="118" name="直線コネクタ 117"/>
        <xdr:cNvCxnSpPr/>
      </xdr:nvCxnSpPr>
      <xdr:spPr bwMode="auto">
        <a:xfrm>
          <a:off x="2908300" y="6915886"/>
          <a:ext cx="698500" cy="4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46906</xdr:rowOff>
    </xdr:from>
    <xdr:ext cx="762000" cy="259045"/>
    <xdr:sp macro="" textlink="">
      <xdr:nvSpPr>
        <xdr:cNvPr id="120" name="テキスト ボックス 119"/>
        <xdr:cNvSpPr txBox="1"/>
      </xdr:nvSpPr>
      <xdr:spPr>
        <a:xfrm>
          <a:off x="3225800" y="717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136155</xdr:rowOff>
    </xdr:from>
    <xdr:ext cx="762000" cy="259045"/>
    <xdr:sp macro="" textlink="">
      <xdr:nvSpPr>
        <xdr:cNvPr id="122" name="テキスト ボックス 121"/>
        <xdr:cNvSpPr txBox="1"/>
      </xdr:nvSpPr>
      <xdr:spPr>
        <a:xfrm>
          <a:off x="2527300" y="708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278168</xdr:rowOff>
    </xdr:from>
    <xdr:to>
      <xdr:col>29</xdr:col>
      <xdr:colOff>177800</xdr:colOff>
      <xdr:row>36</xdr:row>
      <xdr:rowOff>36868</xdr:rowOff>
    </xdr:to>
    <xdr:sp macro="" textlink="">
      <xdr:nvSpPr>
        <xdr:cNvPr id="128" name="楕円 127"/>
        <xdr:cNvSpPr/>
      </xdr:nvSpPr>
      <xdr:spPr bwMode="auto">
        <a:xfrm>
          <a:off x="5600700" y="688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123245</xdr:rowOff>
    </xdr:from>
    <xdr:ext cx="762000" cy="259045"/>
    <xdr:sp macro="" textlink="">
      <xdr:nvSpPr>
        <xdr:cNvPr id="129" name="人口1人当たり決算額の推移該当値テキスト445"/>
        <xdr:cNvSpPr txBox="1"/>
      </xdr:nvSpPr>
      <xdr:spPr>
        <a:xfrm>
          <a:off x="5740400" y="673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312572</xdr:rowOff>
    </xdr:from>
    <xdr:to>
      <xdr:col>26</xdr:col>
      <xdr:colOff>101600</xdr:colOff>
      <xdr:row>36</xdr:row>
      <xdr:rowOff>71272</xdr:rowOff>
    </xdr:to>
    <xdr:sp macro="" textlink="">
      <xdr:nvSpPr>
        <xdr:cNvPr id="130" name="楕円 129"/>
        <xdr:cNvSpPr/>
      </xdr:nvSpPr>
      <xdr:spPr bwMode="auto">
        <a:xfrm>
          <a:off x="4953000" y="692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81449</xdr:rowOff>
    </xdr:from>
    <xdr:ext cx="736600" cy="259045"/>
    <xdr:sp macro="" textlink="">
      <xdr:nvSpPr>
        <xdr:cNvPr id="131" name="テキスト ボックス 130"/>
        <xdr:cNvSpPr txBox="1"/>
      </xdr:nvSpPr>
      <xdr:spPr>
        <a:xfrm>
          <a:off x="4622800" y="669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319716</xdr:rowOff>
    </xdr:from>
    <xdr:to>
      <xdr:col>22</xdr:col>
      <xdr:colOff>165100</xdr:colOff>
      <xdr:row>36</xdr:row>
      <xdr:rowOff>78416</xdr:rowOff>
    </xdr:to>
    <xdr:sp macro="" textlink="">
      <xdr:nvSpPr>
        <xdr:cNvPr id="132" name="楕円 131"/>
        <xdr:cNvSpPr/>
      </xdr:nvSpPr>
      <xdr:spPr bwMode="auto">
        <a:xfrm>
          <a:off x="4254500" y="693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88593</xdr:rowOff>
    </xdr:from>
    <xdr:ext cx="762000" cy="259045"/>
    <xdr:sp macro="" textlink="">
      <xdr:nvSpPr>
        <xdr:cNvPr id="133" name="テキスト ボックス 132"/>
        <xdr:cNvSpPr txBox="1"/>
      </xdr:nvSpPr>
      <xdr:spPr>
        <a:xfrm>
          <a:off x="3924300" y="669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298742</xdr:rowOff>
    </xdr:from>
    <xdr:to>
      <xdr:col>19</xdr:col>
      <xdr:colOff>38100</xdr:colOff>
      <xdr:row>36</xdr:row>
      <xdr:rowOff>57442</xdr:rowOff>
    </xdr:to>
    <xdr:sp macro="" textlink="">
      <xdr:nvSpPr>
        <xdr:cNvPr id="134" name="楕円 133"/>
        <xdr:cNvSpPr/>
      </xdr:nvSpPr>
      <xdr:spPr bwMode="auto">
        <a:xfrm>
          <a:off x="3556000" y="6909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67619</xdr:rowOff>
    </xdr:from>
    <xdr:ext cx="762000" cy="259045"/>
    <xdr:sp macro="" textlink="">
      <xdr:nvSpPr>
        <xdr:cNvPr id="135" name="テキスト ボックス 134"/>
        <xdr:cNvSpPr txBox="1"/>
      </xdr:nvSpPr>
      <xdr:spPr>
        <a:xfrm>
          <a:off x="3225800" y="667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254736</xdr:rowOff>
    </xdr:from>
    <xdr:to>
      <xdr:col>15</xdr:col>
      <xdr:colOff>101600</xdr:colOff>
      <xdr:row>36</xdr:row>
      <xdr:rowOff>13436</xdr:rowOff>
    </xdr:to>
    <xdr:sp macro="" textlink="">
      <xdr:nvSpPr>
        <xdr:cNvPr id="136" name="楕円 135"/>
        <xdr:cNvSpPr/>
      </xdr:nvSpPr>
      <xdr:spPr bwMode="auto">
        <a:xfrm>
          <a:off x="2857500" y="6865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23613</xdr:rowOff>
    </xdr:from>
    <xdr:ext cx="762000" cy="259045"/>
    <xdr:sp macro="" textlink="">
      <xdr:nvSpPr>
        <xdr:cNvPr id="137" name="テキスト ボックス 136"/>
        <xdr:cNvSpPr txBox="1"/>
      </xdr:nvSpPr>
      <xdr:spPr>
        <a:xfrm>
          <a:off x="2527300" y="663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17,924
17,760
192.71
10,223,699
10,004,493
218,344
5,838,035
10,239,682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118618</xdr:rowOff>
    </xdr:from>
    <xdr:to>
      <xdr:col>24</xdr:col>
      <xdr:colOff>63500</xdr:colOff>
      <xdr:row>36</xdr:row>
      <xdr:rowOff>124631</xdr:rowOff>
    </xdr:to>
    <xdr:cxnSp macro="">
      <xdr:nvCxnSpPr>
        <xdr:cNvPr id="58" name="直線コネクタ 57"/>
        <xdr:cNvCxnSpPr/>
      </xdr:nvCxnSpPr>
      <xdr:spPr>
        <a:xfrm flipV="1">
          <a:off x="3797300" y="6290818"/>
          <a:ext cx="8382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118948</xdr:rowOff>
    </xdr:from>
    <xdr:to>
      <xdr:col>19</xdr:col>
      <xdr:colOff>177800</xdr:colOff>
      <xdr:row>36</xdr:row>
      <xdr:rowOff>124631</xdr:rowOff>
    </xdr:to>
    <xdr:cxnSp macro="">
      <xdr:nvCxnSpPr>
        <xdr:cNvPr id="61" name="直線コネクタ 60"/>
        <xdr:cNvCxnSpPr/>
      </xdr:nvCxnSpPr>
      <xdr:spPr>
        <a:xfrm>
          <a:off x="2908300" y="6291148"/>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106420</xdr:rowOff>
    </xdr:from>
    <xdr:to>
      <xdr:col>15</xdr:col>
      <xdr:colOff>50800</xdr:colOff>
      <xdr:row>36</xdr:row>
      <xdr:rowOff>118948</xdr:rowOff>
    </xdr:to>
    <xdr:cxnSp macro="">
      <xdr:nvCxnSpPr>
        <xdr:cNvPr id="64" name="直線コネクタ 63"/>
        <xdr:cNvCxnSpPr/>
      </xdr:nvCxnSpPr>
      <xdr:spPr>
        <a:xfrm>
          <a:off x="2019300" y="6278620"/>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106420</xdr:rowOff>
    </xdr:from>
    <xdr:to>
      <xdr:col>10</xdr:col>
      <xdr:colOff>114300</xdr:colOff>
      <xdr:row>36</xdr:row>
      <xdr:rowOff>120123</xdr:rowOff>
    </xdr:to>
    <xdr:cxnSp macro="">
      <xdr:nvCxnSpPr>
        <xdr:cNvPr id="67" name="直線コネクタ 66"/>
        <xdr:cNvCxnSpPr/>
      </xdr:nvCxnSpPr>
      <xdr:spPr>
        <a:xfrm flipV="1">
          <a:off x="1130300" y="6278620"/>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167129</xdr:rowOff>
    </xdr:from>
    <xdr:ext cx="534377" cy="259045"/>
    <xdr:sp macro="" textlink="">
      <xdr:nvSpPr>
        <xdr:cNvPr id="69" name="テキスト ボックス 68"/>
        <xdr:cNvSpPr txBox="1"/>
      </xdr:nvSpPr>
      <xdr:spPr>
        <a:xfrm>
          <a:off x="1752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67818</xdr:rowOff>
    </xdr:from>
    <xdr:to>
      <xdr:col>24</xdr:col>
      <xdr:colOff>114300</xdr:colOff>
      <xdr:row>36</xdr:row>
      <xdr:rowOff>169418</xdr:rowOff>
    </xdr:to>
    <xdr:sp macro="" textlink="">
      <xdr:nvSpPr>
        <xdr:cNvPr id="77" name="楕円 76"/>
        <xdr:cNvSpPr/>
      </xdr:nvSpPr>
      <xdr:spPr>
        <a:xfrm>
          <a:off x="4584700" y="62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23074</xdr:rowOff>
    </xdr:from>
    <xdr:ext cx="534377" cy="259045"/>
    <xdr:sp macro="" textlink="">
      <xdr:nvSpPr>
        <xdr:cNvPr id="78" name="人件費該当値テキスト"/>
        <xdr:cNvSpPr txBox="1"/>
      </xdr:nvSpPr>
      <xdr:spPr>
        <a:xfrm>
          <a:off x="4686300" y="61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73831</xdr:rowOff>
    </xdr:from>
    <xdr:to>
      <xdr:col>20</xdr:col>
      <xdr:colOff>38100</xdr:colOff>
      <xdr:row>37</xdr:row>
      <xdr:rowOff>3981</xdr:rowOff>
    </xdr:to>
    <xdr:sp macro="" textlink="">
      <xdr:nvSpPr>
        <xdr:cNvPr id="79" name="楕円 78"/>
        <xdr:cNvSpPr/>
      </xdr:nvSpPr>
      <xdr:spPr>
        <a:xfrm>
          <a:off x="3746500" y="62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166558</xdr:rowOff>
    </xdr:from>
    <xdr:ext cx="534377" cy="259045"/>
    <xdr:sp macro="" textlink="">
      <xdr:nvSpPr>
        <xdr:cNvPr id="80" name="テキスト ボックス 79"/>
        <xdr:cNvSpPr txBox="1"/>
      </xdr:nvSpPr>
      <xdr:spPr>
        <a:xfrm>
          <a:off x="3530111" y="63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68148</xdr:rowOff>
    </xdr:from>
    <xdr:to>
      <xdr:col>15</xdr:col>
      <xdr:colOff>101600</xdr:colOff>
      <xdr:row>36</xdr:row>
      <xdr:rowOff>169748</xdr:rowOff>
    </xdr:to>
    <xdr:sp macro="" textlink="">
      <xdr:nvSpPr>
        <xdr:cNvPr id="81" name="楕円 80"/>
        <xdr:cNvSpPr/>
      </xdr:nvSpPr>
      <xdr:spPr>
        <a:xfrm>
          <a:off x="2857500" y="62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160875</xdr:rowOff>
    </xdr:from>
    <xdr:ext cx="534377" cy="259045"/>
    <xdr:sp macro="" textlink="">
      <xdr:nvSpPr>
        <xdr:cNvPr id="82" name="テキスト ボックス 81"/>
        <xdr:cNvSpPr txBox="1"/>
      </xdr:nvSpPr>
      <xdr:spPr>
        <a:xfrm>
          <a:off x="2641111" y="633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55620</xdr:rowOff>
    </xdr:from>
    <xdr:to>
      <xdr:col>10</xdr:col>
      <xdr:colOff>165100</xdr:colOff>
      <xdr:row>36</xdr:row>
      <xdr:rowOff>157220</xdr:rowOff>
    </xdr:to>
    <xdr:sp macro="" textlink="">
      <xdr:nvSpPr>
        <xdr:cNvPr id="83" name="楕円 82"/>
        <xdr:cNvSpPr/>
      </xdr:nvSpPr>
      <xdr:spPr>
        <a:xfrm>
          <a:off x="1968500" y="6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2297</xdr:rowOff>
    </xdr:from>
    <xdr:ext cx="534377" cy="259045"/>
    <xdr:sp macro="" textlink="">
      <xdr:nvSpPr>
        <xdr:cNvPr id="84" name="テキスト ボックス 83"/>
        <xdr:cNvSpPr txBox="1"/>
      </xdr:nvSpPr>
      <xdr:spPr>
        <a:xfrm>
          <a:off x="1752111" y="600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69323</xdr:rowOff>
    </xdr:from>
    <xdr:to>
      <xdr:col>6</xdr:col>
      <xdr:colOff>38100</xdr:colOff>
      <xdr:row>36</xdr:row>
      <xdr:rowOff>170923</xdr:rowOff>
    </xdr:to>
    <xdr:sp macro="" textlink="">
      <xdr:nvSpPr>
        <xdr:cNvPr id="85" name="楕円 84"/>
        <xdr:cNvSpPr/>
      </xdr:nvSpPr>
      <xdr:spPr>
        <a:xfrm>
          <a:off x="1079500" y="62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162050</xdr:rowOff>
    </xdr:from>
    <xdr:ext cx="534377" cy="259045"/>
    <xdr:sp macro="" textlink="">
      <xdr:nvSpPr>
        <xdr:cNvPr id="86" name="テキスト ボックス 85"/>
        <xdr:cNvSpPr txBox="1"/>
      </xdr:nvSpPr>
      <xdr:spPr>
        <a:xfrm>
          <a:off x="863111" y="63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129391</xdr:rowOff>
    </xdr:from>
    <xdr:to>
      <xdr:col>24</xdr:col>
      <xdr:colOff>63500</xdr:colOff>
      <xdr:row>55</xdr:row>
      <xdr:rowOff>159599</xdr:rowOff>
    </xdr:to>
    <xdr:cxnSp macro="">
      <xdr:nvCxnSpPr>
        <xdr:cNvPr id="118" name="直線コネクタ 117"/>
        <xdr:cNvCxnSpPr/>
      </xdr:nvCxnSpPr>
      <xdr:spPr>
        <a:xfrm flipV="1">
          <a:off x="3797300" y="9559141"/>
          <a:ext cx="8382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91069</xdr:rowOff>
    </xdr:from>
    <xdr:ext cx="534377" cy="259045"/>
    <xdr:sp macro="" textlink="">
      <xdr:nvSpPr>
        <xdr:cNvPr id="119" name="物件費平均値テキスト"/>
        <xdr:cNvSpPr txBox="1"/>
      </xdr:nvSpPr>
      <xdr:spPr>
        <a:xfrm>
          <a:off x="4686300" y="969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159599</xdr:rowOff>
    </xdr:from>
    <xdr:to>
      <xdr:col>19</xdr:col>
      <xdr:colOff>177800</xdr:colOff>
      <xdr:row>56</xdr:row>
      <xdr:rowOff>8266</xdr:rowOff>
    </xdr:to>
    <xdr:cxnSp macro="">
      <xdr:nvCxnSpPr>
        <xdr:cNvPr id="121" name="直線コネクタ 120"/>
        <xdr:cNvCxnSpPr/>
      </xdr:nvCxnSpPr>
      <xdr:spPr>
        <a:xfrm flipV="1">
          <a:off x="2908300" y="958934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61253</xdr:rowOff>
    </xdr:from>
    <xdr:ext cx="534377" cy="259045"/>
    <xdr:sp macro="" textlink="">
      <xdr:nvSpPr>
        <xdr:cNvPr id="123" name="テキスト ボックス 122"/>
        <xdr:cNvSpPr txBox="1"/>
      </xdr:nvSpPr>
      <xdr:spPr>
        <a:xfrm>
          <a:off x="3530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8266</xdr:rowOff>
    </xdr:from>
    <xdr:to>
      <xdr:col>15</xdr:col>
      <xdr:colOff>50800</xdr:colOff>
      <xdr:row>56</xdr:row>
      <xdr:rowOff>13698</xdr:rowOff>
    </xdr:to>
    <xdr:cxnSp macro="">
      <xdr:nvCxnSpPr>
        <xdr:cNvPr id="124" name="直線コネクタ 123"/>
        <xdr:cNvCxnSpPr/>
      </xdr:nvCxnSpPr>
      <xdr:spPr>
        <a:xfrm flipV="1">
          <a:off x="2019300" y="9609466"/>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68187</xdr:rowOff>
    </xdr:from>
    <xdr:ext cx="534377" cy="259045"/>
    <xdr:sp macro="" textlink="">
      <xdr:nvSpPr>
        <xdr:cNvPr id="126" name="テキスト ボックス 125"/>
        <xdr:cNvSpPr txBox="1"/>
      </xdr:nvSpPr>
      <xdr:spPr>
        <a:xfrm>
          <a:off x="2641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13698</xdr:rowOff>
    </xdr:from>
    <xdr:to>
      <xdr:col>10</xdr:col>
      <xdr:colOff>114300</xdr:colOff>
      <xdr:row>56</xdr:row>
      <xdr:rowOff>64251</xdr:rowOff>
    </xdr:to>
    <xdr:cxnSp macro="">
      <xdr:nvCxnSpPr>
        <xdr:cNvPr id="127" name="直線コネクタ 126"/>
        <xdr:cNvCxnSpPr/>
      </xdr:nvCxnSpPr>
      <xdr:spPr>
        <a:xfrm flipV="1">
          <a:off x="1130300" y="9614898"/>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123258</xdr:rowOff>
    </xdr:from>
    <xdr:ext cx="534377" cy="259045"/>
    <xdr:sp macro="" textlink="">
      <xdr:nvSpPr>
        <xdr:cNvPr id="129" name="テキスト ボックス 128"/>
        <xdr:cNvSpPr txBox="1"/>
      </xdr:nvSpPr>
      <xdr:spPr>
        <a:xfrm>
          <a:off x="1752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1" name="テキスト ボックス 130"/>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78591</xdr:rowOff>
    </xdr:from>
    <xdr:to>
      <xdr:col>24</xdr:col>
      <xdr:colOff>114300</xdr:colOff>
      <xdr:row>56</xdr:row>
      <xdr:rowOff>8741</xdr:rowOff>
    </xdr:to>
    <xdr:sp macro="" textlink="">
      <xdr:nvSpPr>
        <xdr:cNvPr id="137" name="楕円 136"/>
        <xdr:cNvSpPr/>
      </xdr:nvSpPr>
      <xdr:spPr>
        <a:xfrm>
          <a:off x="4584700" y="95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101468</xdr:rowOff>
    </xdr:from>
    <xdr:ext cx="534377" cy="259045"/>
    <xdr:sp macro="" textlink="">
      <xdr:nvSpPr>
        <xdr:cNvPr id="138" name="物件費該当値テキスト"/>
        <xdr:cNvSpPr txBox="1"/>
      </xdr:nvSpPr>
      <xdr:spPr>
        <a:xfrm>
          <a:off x="4686300" y="93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108799</xdr:rowOff>
    </xdr:from>
    <xdr:to>
      <xdr:col>20</xdr:col>
      <xdr:colOff>38100</xdr:colOff>
      <xdr:row>56</xdr:row>
      <xdr:rowOff>38949</xdr:rowOff>
    </xdr:to>
    <xdr:sp macro="" textlink="">
      <xdr:nvSpPr>
        <xdr:cNvPr id="139" name="楕円 138"/>
        <xdr:cNvSpPr/>
      </xdr:nvSpPr>
      <xdr:spPr>
        <a:xfrm>
          <a:off x="3746500" y="95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55476</xdr:rowOff>
    </xdr:from>
    <xdr:ext cx="534377" cy="259045"/>
    <xdr:sp macro="" textlink="">
      <xdr:nvSpPr>
        <xdr:cNvPr id="140" name="テキスト ボックス 139"/>
        <xdr:cNvSpPr txBox="1"/>
      </xdr:nvSpPr>
      <xdr:spPr>
        <a:xfrm>
          <a:off x="3530111" y="93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128916</xdr:rowOff>
    </xdr:from>
    <xdr:to>
      <xdr:col>15</xdr:col>
      <xdr:colOff>101600</xdr:colOff>
      <xdr:row>56</xdr:row>
      <xdr:rowOff>59066</xdr:rowOff>
    </xdr:to>
    <xdr:sp macro="" textlink="">
      <xdr:nvSpPr>
        <xdr:cNvPr id="141" name="楕円 140"/>
        <xdr:cNvSpPr/>
      </xdr:nvSpPr>
      <xdr:spPr>
        <a:xfrm>
          <a:off x="2857500" y="95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75593</xdr:rowOff>
    </xdr:from>
    <xdr:ext cx="534377" cy="259045"/>
    <xdr:sp macro="" textlink="">
      <xdr:nvSpPr>
        <xdr:cNvPr id="142" name="テキスト ボックス 141"/>
        <xdr:cNvSpPr txBox="1"/>
      </xdr:nvSpPr>
      <xdr:spPr>
        <a:xfrm>
          <a:off x="2641111" y="93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134348</xdr:rowOff>
    </xdr:from>
    <xdr:to>
      <xdr:col>10</xdr:col>
      <xdr:colOff>165100</xdr:colOff>
      <xdr:row>56</xdr:row>
      <xdr:rowOff>64498</xdr:rowOff>
    </xdr:to>
    <xdr:sp macro="" textlink="">
      <xdr:nvSpPr>
        <xdr:cNvPr id="143" name="楕円 142"/>
        <xdr:cNvSpPr/>
      </xdr:nvSpPr>
      <xdr:spPr>
        <a:xfrm>
          <a:off x="1968500" y="95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81025</xdr:rowOff>
    </xdr:from>
    <xdr:ext cx="534377" cy="259045"/>
    <xdr:sp macro="" textlink="">
      <xdr:nvSpPr>
        <xdr:cNvPr id="144" name="テキスト ボックス 143"/>
        <xdr:cNvSpPr txBox="1"/>
      </xdr:nvSpPr>
      <xdr:spPr>
        <a:xfrm>
          <a:off x="1752111" y="93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13451</xdr:rowOff>
    </xdr:from>
    <xdr:to>
      <xdr:col>6</xdr:col>
      <xdr:colOff>38100</xdr:colOff>
      <xdr:row>56</xdr:row>
      <xdr:rowOff>115051</xdr:rowOff>
    </xdr:to>
    <xdr:sp macro="" textlink="">
      <xdr:nvSpPr>
        <xdr:cNvPr id="145" name="楕円 144"/>
        <xdr:cNvSpPr/>
      </xdr:nvSpPr>
      <xdr:spPr>
        <a:xfrm>
          <a:off x="1079500" y="96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131578</xdr:rowOff>
    </xdr:from>
    <xdr:ext cx="534377" cy="259045"/>
    <xdr:sp macro="" textlink="">
      <xdr:nvSpPr>
        <xdr:cNvPr id="146" name="テキスト ボックス 145"/>
        <xdr:cNvSpPr txBox="1"/>
      </xdr:nvSpPr>
      <xdr:spPr>
        <a:xfrm>
          <a:off x="863111" y="93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62776</xdr:rowOff>
    </xdr:from>
    <xdr:to>
      <xdr:col>24</xdr:col>
      <xdr:colOff>63500</xdr:colOff>
      <xdr:row>78</xdr:row>
      <xdr:rowOff>70777</xdr:rowOff>
    </xdr:to>
    <xdr:cxnSp macro="">
      <xdr:nvCxnSpPr>
        <xdr:cNvPr id="173" name="直線コネクタ 172"/>
        <xdr:cNvCxnSpPr/>
      </xdr:nvCxnSpPr>
      <xdr:spPr>
        <a:xfrm flipV="1">
          <a:off x="3797300" y="13435876"/>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57838</xdr:rowOff>
    </xdr:from>
    <xdr:to>
      <xdr:col>19</xdr:col>
      <xdr:colOff>177800</xdr:colOff>
      <xdr:row>78</xdr:row>
      <xdr:rowOff>70777</xdr:rowOff>
    </xdr:to>
    <xdr:cxnSp macro="">
      <xdr:nvCxnSpPr>
        <xdr:cNvPr id="176" name="直線コネクタ 175"/>
        <xdr:cNvCxnSpPr/>
      </xdr:nvCxnSpPr>
      <xdr:spPr>
        <a:xfrm>
          <a:off x="2908300" y="13430938"/>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57838</xdr:rowOff>
    </xdr:from>
    <xdr:to>
      <xdr:col>15</xdr:col>
      <xdr:colOff>50800</xdr:colOff>
      <xdr:row>78</xdr:row>
      <xdr:rowOff>65839</xdr:rowOff>
    </xdr:to>
    <xdr:cxnSp macro="">
      <xdr:nvCxnSpPr>
        <xdr:cNvPr id="179" name="直線コネクタ 178"/>
        <xdr:cNvCxnSpPr/>
      </xdr:nvCxnSpPr>
      <xdr:spPr>
        <a:xfrm flipV="1">
          <a:off x="2019300" y="1343093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65839</xdr:rowOff>
    </xdr:from>
    <xdr:to>
      <xdr:col>10</xdr:col>
      <xdr:colOff>114300</xdr:colOff>
      <xdr:row>78</xdr:row>
      <xdr:rowOff>73200</xdr:rowOff>
    </xdr:to>
    <xdr:cxnSp macro="">
      <xdr:nvCxnSpPr>
        <xdr:cNvPr id="182" name="直線コネクタ 181"/>
        <xdr:cNvCxnSpPr/>
      </xdr:nvCxnSpPr>
      <xdr:spPr>
        <a:xfrm flipV="1">
          <a:off x="1130300" y="13438939"/>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11976</xdr:rowOff>
    </xdr:from>
    <xdr:to>
      <xdr:col>24</xdr:col>
      <xdr:colOff>114300</xdr:colOff>
      <xdr:row>78</xdr:row>
      <xdr:rowOff>113576</xdr:rowOff>
    </xdr:to>
    <xdr:sp macro="" textlink="">
      <xdr:nvSpPr>
        <xdr:cNvPr id="192" name="楕円 191"/>
        <xdr:cNvSpPr/>
      </xdr:nvSpPr>
      <xdr:spPr>
        <a:xfrm>
          <a:off x="4584700" y="133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98353</xdr:rowOff>
    </xdr:from>
    <xdr:ext cx="469744" cy="259045"/>
    <xdr:sp macro="" textlink="">
      <xdr:nvSpPr>
        <xdr:cNvPr id="193" name="維持補修費該当値テキスト"/>
        <xdr:cNvSpPr txBox="1"/>
      </xdr:nvSpPr>
      <xdr:spPr>
        <a:xfrm>
          <a:off x="4686300" y="1330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19977</xdr:rowOff>
    </xdr:from>
    <xdr:to>
      <xdr:col>20</xdr:col>
      <xdr:colOff>38100</xdr:colOff>
      <xdr:row>78</xdr:row>
      <xdr:rowOff>121577</xdr:rowOff>
    </xdr:to>
    <xdr:sp macro="" textlink="">
      <xdr:nvSpPr>
        <xdr:cNvPr id="194" name="楕円 193"/>
        <xdr:cNvSpPr/>
      </xdr:nvSpPr>
      <xdr:spPr>
        <a:xfrm>
          <a:off x="3746500" y="1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112704</xdr:rowOff>
    </xdr:from>
    <xdr:ext cx="469744" cy="259045"/>
    <xdr:sp macro="" textlink="">
      <xdr:nvSpPr>
        <xdr:cNvPr id="195" name="テキスト ボックス 194"/>
        <xdr:cNvSpPr txBox="1"/>
      </xdr:nvSpPr>
      <xdr:spPr>
        <a:xfrm>
          <a:off x="3562428" y="1348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7038</xdr:rowOff>
    </xdr:from>
    <xdr:to>
      <xdr:col>15</xdr:col>
      <xdr:colOff>101600</xdr:colOff>
      <xdr:row>78</xdr:row>
      <xdr:rowOff>108638</xdr:rowOff>
    </xdr:to>
    <xdr:sp macro="" textlink="">
      <xdr:nvSpPr>
        <xdr:cNvPr id="196" name="楕円 195"/>
        <xdr:cNvSpPr/>
      </xdr:nvSpPr>
      <xdr:spPr>
        <a:xfrm>
          <a:off x="2857500" y="133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99765</xdr:rowOff>
    </xdr:from>
    <xdr:ext cx="469744" cy="259045"/>
    <xdr:sp macro="" textlink="">
      <xdr:nvSpPr>
        <xdr:cNvPr id="197" name="テキスト ボックス 196"/>
        <xdr:cNvSpPr txBox="1"/>
      </xdr:nvSpPr>
      <xdr:spPr>
        <a:xfrm>
          <a:off x="2673428" y="134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15039</xdr:rowOff>
    </xdr:from>
    <xdr:to>
      <xdr:col>10</xdr:col>
      <xdr:colOff>165100</xdr:colOff>
      <xdr:row>78</xdr:row>
      <xdr:rowOff>116639</xdr:rowOff>
    </xdr:to>
    <xdr:sp macro="" textlink="">
      <xdr:nvSpPr>
        <xdr:cNvPr id="198" name="楕円 197"/>
        <xdr:cNvSpPr/>
      </xdr:nvSpPr>
      <xdr:spPr>
        <a:xfrm>
          <a:off x="1968500" y="133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107766</xdr:rowOff>
    </xdr:from>
    <xdr:ext cx="469744" cy="259045"/>
    <xdr:sp macro="" textlink="">
      <xdr:nvSpPr>
        <xdr:cNvPr id="199" name="テキスト ボックス 198"/>
        <xdr:cNvSpPr txBox="1"/>
      </xdr:nvSpPr>
      <xdr:spPr>
        <a:xfrm>
          <a:off x="1784428" y="1348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22400</xdr:rowOff>
    </xdr:from>
    <xdr:to>
      <xdr:col>6</xdr:col>
      <xdr:colOff>38100</xdr:colOff>
      <xdr:row>78</xdr:row>
      <xdr:rowOff>124000</xdr:rowOff>
    </xdr:to>
    <xdr:sp macro="" textlink="">
      <xdr:nvSpPr>
        <xdr:cNvPr id="200" name="楕円 199"/>
        <xdr:cNvSpPr/>
      </xdr:nvSpPr>
      <xdr:spPr>
        <a:xfrm>
          <a:off x="1079500" y="133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115127</xdr:rowOff>
    </xdr:from>
    <xdr:ext cx="469744" cy="259045"/>
    <xdr:sp macro="" textlink="">
      <xdr:nvSpPr>
        <xdr:cNvPr id="201" name="テキスト ボックス 200"/>
        <xdr:cNvSpPr txBox="1"/>
      </xdr:nvSpPr>
      <xdr:spPr>
        <a:xfrm>
          <a:off x="895428" y="134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32632</xdr:rowOff>
    </xdr:from>
    <xdr:to>
      <xdr:col>24</xdr:col>
      <xdr:colOff>63500</xdr:colOff>
      <xdr:row>97</xdr:row>
      <xdr:rowOff>37531</xdr:rowOff>
    </xdr:to>
    <xdr:cxnSp macro="">
      <xdr:nvCxnSpPr>
        <xdr:cNvPr id="231" name="直線コネクタ 230"/>
        <xdr:cNvCxnSpPr/>
      </xdr:nvCxnSpPr>
      <xdr:spPr>
        <a:xfrm flipV="1">
          <a:off x="3797300" y="1666328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38808</xdr:rowOff>
    </xdr:from>
    <xdr:ext cx="599010" cy="259045"/>
    <xdr:sp macro="" textlink="">
      <xdr:nvSpPr>
        <xdr:cNvPr id="232" name="扶助費平均値テキスト"/>
        <xdr:cNvSpPr txBox="1"/>
      </xdr:nvSpPr>
      <xdr:spPr>
        <a:xfrm>
          <a:off x="4686300" y="16326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28136</xdr:rowOff>
    </xdr:from>
    <xdr:to>
      <xdr:col>19</xdr:col>
      <xdr:colOff>177800</xdr:colOff>
      <xdr:row>97</xdr:row>
      <xdr:rowOff>37531</xdr:rowOff>
    </xdr:to>
    <xdr:cxnSp macro="">
      <xdr:nvCxnSpPr>
        <xdr:cNvPr id="234" name="直線コネクタ 233"/>
        <xdr:cNvCxnSpPr/>
      </xdr:nvCxnSpPr>
      <xdr:spPr>
        <a:xfrm>
          <a:off x="2908300" y="16658786"/>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138606</xdr:rowOff>
    </xdr:from>
    <xdr:ext cx="599010" cy="259045"/>
    <xdr:sp macro="" textlink="">
      <xdr:nvSpPr>
        <xdr:cNvPr id="236" name="テキスト ボックス 235"/>
        <xdr:cNvSpPr txBox="1"/>
      </xdr:nvSpPr>
      <xdr:spPr>
        <a:xfrm>
          <a:off x="3497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28136</xdr:rowOff>
    </xdr:from>
    <xdr:to>
      <xdr:col>15</xdr:col>
      <xdr:colOff>50800</xdr:colOff>
      <xdr:row>97</xdr:row>
      <xdr:rowOff>63074</xdr:rowOff>
    </xdr:to>
    <xdr:cxnSp macro="">
      <xdr:nvCxnSpPr>
        <xdr:cNvPr id="237" name="直線コネクタ 236"/>
        <xdr:cNvCxnSpPr/>
      </xdr:nvCxnSpPr>
      <xdr:spPr>
        <a:xfrm flipV="1">
          <a:off x="2019300" y="16658786"/>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142668</xdr:rowOff>
    </xdr:from>
    <xdr:ext cx="599010" cy="259045"/>
    <xdr:sp macro="" textlink="">
      <xdr:nvSpPr>
        <xdr:cNvPr id="239" name="テキスト ボックス 238"/>
        <xdr:cNvSpPr txBox="1"/>
      </xdr:nvSpPr>
      <xdr:spPr>
        <a:xfrm>
          <a:off x="2608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63074</xdr:rowOff>
    </xdr:from>
    <xdr:to>
      <xdr:col>10</xdr:col>
      <xdr:colOff>114300</xdr:colOff>
      <xdr:row>97</xdr:row>
      <xdr:rowOff>73323</xdr:rowOff>
    </xdr:to>
    <xdr:cxnSp macro="">
      <xdr:nvCxnSpPr>
        <xdr:cNvPr id="240" name="直線コネクタ 239"/>
        <xdr:cNvCxnSpPr/>
      </xdr:nvCxnSpPr>
      <xdr:spPr>
        <a:xfrm flipV="1">
          <a:off x="1130300" y="16693724"/>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34610</xdr:rowOff>
    </xdr:from>
    <xdr:ext cx="599010" cy="259045"/>
    <xdr:sp macro="" textlink="">
      <xdr:nvSpPr>
        <xdr:cNvPr id="242" name="テキスト ボックス 241"/>
        <xdr:cNvSpPr txBox="1"/>
      </xdr:nvSpPr>
      <xdr:spPr>
        <a:xfrm>
          <a:off x="1719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153282</xdr:rowOff>
    </xdr:from>
    <xdr:to>
      <xdr:col>24</xdr:col>
      <xdr:colOff>114300</xdr:colOff>
      <xdr:row>97</xdr:row>
      <xdr:rowOff>83432</xdr:rowOff>
    </xdr:to>
    <xdr:sp macro="" textlink="">
      <xdr:nvSpPr>
        <xdr:cNvPr id="250" name="楕円 249"/>
        <xdr:cNvSpPr/>
      </xdr:nvSpPr>
      <xdr:spPr>
        <a:xfrm>
          <a:off x="4584700" y="166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131709</xdr:rowOff>
    </xdr:from>
    <xdr:ext cx="534377" cy="259045"/>
    <xdr:sp macro="" textlink="">
      <xdr:nvSpPr>
        <xdr:cNvPr id="251" name="扶助費該当値テキスト"/>
        <xdr:cNvSpPr txBox="1"/>
      </xdr:nvSpPr>
      <xdr:spPr>
        <a:xfrm>
          <a:off x="4686300" y="165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158181</xdr:rowOff>
    </xdr:from>
    <xdr:to>
      <xdr:col>20</xdr:col>
      <xdr:colOff>38100</xdr:colOff>
      <xdr:row>97</xdr:row>
      <xdr:rowOff>88331</xdr:rowOff>
    </xdr:to>
    <xdr:sp macro="" textlink="">
      <xdr:nvSpPr>
        <xdr:cNvPr id="252" name="楕円 251"/>
        <xdr:cNvSpPr/>
      </xdr:nvSpPr>
      <xdr:spPr>
        <a:xfrm>
          <a:off x="3746500" y="166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79458</xdr:rowOff>
    </xdr:from>
    <xdr:ext cx="534377" cy="259045"/>
    <xdr:sp macro="" textlink="">
      <xdr:nvSpPr>
        <xdr:cNvPr id="253" name="テキスト ボックス 252"/>
        <xdr:cNvSpPr txBox="1"/>
      </xdr:nvSpPr>
      <xdr:spPr>
        <a:xfrm>
          <a:off x="3530111" y="167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148786</xdr:rowOff>
    </xdr:from>
    <xdr:to>
      <xdr:col>15</xdr:col>
      <xdr:colOff>101600</xdr:colOff>
      <xdr:row>97</xdr:row>
      <xdr:rowOff>78936</xdr:rowOff>
    </xdr:to>
    <xdr:sp macro="" textlink="">
      <xdr:nvSpPr>
        <xdr:cNvPr id="254" name="楕円 253"/>
        <xdr:cNvSpPr/>
      </xdr:nvSpPr>
      <xdr:spPr>
        <a:xfrm>
          <a:off x="2857500" y="166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70063</xdr:rowOff>
    </xdr:from>
    <xdr:ext cx="534377" cy="259045"/>
    <xdr:sp macro="" textlink="">
      <xdr:nvSpPr>
        <xdr:cNvPr id="255" name="テキスト ボックス 254"/>
        <xdr:cNvSpPr txBox="1"/>
      </xdr:nvSpPr>
      <xdr:spPr>
        <a:xfrm>
          <a:off x="2641111" y="1670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12274</xdr:rowOff>
    </xdr:from>
    <xdr:to>
      <xdr:col>10</xdr:col>
      <xdr:colOff>165100</xdr:colOff>
      <xdr:row>97</xdr:row>
      <xdr:rowOff>113874</xdr:rowOff>
    </xdr:to>
    <xdr:sp macro="" textlink="">
      <xdr:nvSpPr>
        <xdr:cNvPr id="256" name="楕円 255"/>
        <xdr:cNvSpPr/>
      </xdr:nvSpPr>
      <xdr:spPr>
        <a:xfrm>
          <a:off x="1968500" y="166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105001</xdr:rowOff>
    </xdr:from>
    <xdr:ext cx="534377" cy="259045"/>
    <xdr:sp macro="" textlink="">
      <xdr:nvSpPr>
        <xdr:cNvPr id="257" name="テキスト ボックス 256"/>
        <xdr:cNvSpPr txBox="1"/>
      </xdr:nvSpPr>
      <xdr:spPr>
        <a:xfrm>
          <a:off x="1752111" y="167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22523</xdr:rowOff>
    </xdr:from>
    <xdr:to>
      <xdr:col>6</xdr:col>
      <xdr:colOff>38100</xdr:colOff>
      <xdr:row>97</xdr:row>
      <xdr:rowOff>124123</xdr:rowOff>
    </xdr:to>
    <xdr:sp macro="" textlink="">
      <xdr:nvSpPr>
        <xdr:cNvPr id="258" name="楕円 257"/>
        <xdr:cNvSpPr/>
      </xdr:nvSpPr>
      <xdr:spPr>
        <a:xfrm>
          <a:off x="1079500" y="1665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140650</xdr:rowOff>
    </xdr:from>
    <xdr:ext cx="534377" cy="259045"/>
    <xdr:sp macro="" textlink="">
      <xdr:nvSpPr>
        <xdr:cNvPr id="259" name="テキスト ボックス 258"/>
        <xdr:cNvSpPr txBox="1"/>
      </xdr:nvSpPr>
      <xdr:spPr>
        <a:xfrm>
          <a:off x="863111" y="1642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129467</xdr:rowOff>
    </xdr:from>
    <xdr:to>
      <xdr:col>55</xdr:col>
      <xdr:colOff>0</xdr:colOff>
      <xdr:row>35</xdr:row>
      <xdr:rowOff>154353</xdr:rowOff>
    </xdr:to>
    <xdr:cxnSp macro="">
      <xdr:nvCxnSpPr>
        <xdr:cNvPr id="288" name="直線コネクタ 287"/>
        <xdr:cNvCxnSpPr/>
      </xdr:nvCxnSpPr>
      <xdr:spPr>
        <a:xfrm>
          <a:off x="9639300" y="6130217"/>
          <a:ext cx="838200" cy="2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27909</xdr:rowOff>
    </xdr:from>
    <xdr:ext cx="534377" cy="259045"/>
    <xdr:sp macro="" textlink="">
      <xdr:nvSpPr>
        <xdr:cNvPr id="289" name="補助費等平均値テキスト"/>
        <xdr:cNvSpPr txBox="1"/>
      </xdr:nvSpPr>
      <xdr:spPr>
        <a:xfrm>
          <a:off x="10528300" y="620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129467</xdr:rowOff>
    </xdr:from>
    <xdr:to>
      <xdr:col>50</xdr:col>
      <xdr:colOff>114300</xdr:colOff>
      <xdr:row>35</xdr:row>
      <xdr:rowOff>151564</xdr:rowOff>
    </xdr:to>
    <xdr:cxnSp macro="">
      <xdr:nvCxnSpPr>
        <xdr:cNvPr id="291" name="直線コネクタ 290"/>
        <xdr:cNvCxnSpPr/>
      </xdr:nvCxnSpPr>
      <xdr:spPr>
        <a:xfrm flipV="1">
          <a:off x="8750300" y="6130217"/>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151564</xdr:rowOff>
    </xdr:from>
    <xdr:to>
      <xdr:col>45</xdr:col>
      <xdr:colOff>177800</xdr:colOff>
      <xdr:row>36</xdr:row>
      <xdr:rowOff>6045</xdr:rowOff>
    </xdr:to>
    <xdr:cxnSp macro="">
      <xdr:nvCxnSpPr>
        <xdr:cNvPr id="294" name="直線コネクタ 293"/>
        <xdr:cNvCxnSpPr/>
      </xdr:nvCxnSpPr>
      <xdr:spPr>
        <a:xfrm flipV="1">
          <a:off x="7861300" y="6152314"/>
          <a:ext cx="8890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6961</xdr:rowOff>
    </xdr:from>
    <xdr:ext cx="534377" cy="259045"/>
    <xdr:sp macro="" textlink="">
      <xdr:nvSpPr>
        <xdr:cNvPr id="296" name="テキスト ボックス 295"/>
        <xdr:cNvSpPr txBox="1"/>
      </xdr:nvSpPr>
      <xdr:spPr>
        <a:xfrm>
          <a:off x="8483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103566</xdr:rowOff>
    </xdr:from>
    <xdr:to>
      <xdr:col>41</xdr:col>
      <xdr:colOff>50800</xdr:colOff>
      <xdr:row>36</xdr:row>
      <xdr:rowOff>6045</xdr:rowOff>
    </xdr:to>
    <xdr:cxnSp macro="">
      <xdr:nvCxnSpPr>
        <xdr:cNvPr id="297" name="直線コネクタ 296"/>
        <xdr:cNvCxnSpPr/>
      </xdr:nvCxnSpPr>
      <xdr:spPr>
        <a:xfrm>
          <a:off x="6972300" y="6104316"/>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155849</xdr:rowOff>
    </xdr:from>
    <xdr:ext cx="534377" cy="259045"/>
    <xdr:sp macro="" textlink="">
      <xdr:nvSpPr>
        <xdr:cNvPr id="299" name="テキスト ボックス 298"/>
        <xdr:cNvSpPr txBox="1"/>
      </xdr:nvSpPr>
      <xdr:spPr>
        <a:xfrm>
          <a:off x="7594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1" name="テキスト ボックス 300"/>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103553</xdr:rowOff>
    </xdr:from>
    <xdr:to>
      <xdr:col>55</xdr:col>
      <xdr:colOff>50800</xdr:colOff>
      <xdr:row>36</xdr:row>
      <xdr:rowOff>33703</xdr:rowOff>
    </xdr:to>
    <xdr:sp macro="" textlink="">
      <xdr:nvSpPr>
        <xdr:cNvPr id="307" name="楕円 306"/>
        <xdr:cNvSpPr/>
      </xdr:nvSpPr>
      <xdr:spPr>
        <a:xfrm>
          <a:off x="10426700" y="610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126430</xdr:rowOff>
    </xdr:from>
    <xdr:ext cx="534377" cy="259045"/>
    <xdr:sp macro="" textlink="">
      <xdr:nvSpPr>
        <xdr:cNvPr id="308" name="補助費等該当値テキスト"/>
        <xdr:cNvSpPr txBox="1"/>
      </xdr:nvSpPr>
      <xdr:spPr>
        <a:xfrm>
          <a:off x="10528300" y="595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78667</xdr:rowOff>
    </xdr:from>
    <xdr:to>
      <xdr:col>50</xdr:col>
      <xdr:colOff>165100</xdr:colOff>
      <xdr:row>36</xdr:row>
      <xdr:rowOff>8817</xdr:rowOff>
    </xdr:to>
    <xdr:sp macro="" textlink="">
      <xdr:nvSpPr>
        <xdr:cNvPr id="309" name="楕円 308"/>
        <xdr:cNvSpPr/>
      </xdr:nvSpPr>
      <xdr:spPr>
        <a:xfrm>
          <a:off x="9588500" y="60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25344</xdr:rowOff>
    </xdr:from>
    <xdr:ext cx="534377" cy="259045"/>
    <xdr:sp macro="" textlink="">
      <xdr:nvSpPr>
        <xdr:cNvPr id="310" name="テキスト ボックス 309"/>
        <xdr:cNvSpPr txBox="1"/>
      </xdr:nvSpPr>
      <xdr:spPr>
        <a:xfrm>
          <a:off x="9372111" y="585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100764</xdr:rowOff>
    </xdr:from>
    <xdr:to>
      <xdr:col>46</xdr:col>
      <xdr:colOff>38100</xdr:colOff>
      <xdr:row>36</xdr:row>
      <xdr:rowOff>30914</xdr:rowOff>
    </xdr:to>
    <xdr:sp macro="" textlink="">
      <xdr:nvSpPr>
        <xdr:cNvPr id="311" name="楕円 310"/>
        <xdr:cNvSpPr/>
      </xdr:nvSpPr>
      <xdr:spPr>
        <a:xfrm>
          <a:off x="8699500" y="61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47441</xdr:rowOff>
    </xdr:from>
    <xdr:ext cx="534377" cy="259045"/>
    <xdr:sp macro="" textlink="">
      <xdr:nvSpPr>
        <xdr:cNvPr id="312" name="テキスト ボックス 311"/>
        <xdr:cNvSpPr txBox="1"/>
      </xdr:nvSpPr>
      <xdr:spPr>
        <a:xfrm>
          <a:off x="8483111" y="58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126695</xdr:rowOff>
    </xdr:from>
    <xdr:to>
      <xdr:col>41</xdr:col>
      <xdr:colOff>101600</xdr:colOff>
      <xdr:row>36</xdr:row>
      <xdr:rowOff>56845</xdr:rowOff>
    </xdr:to>
    <xdr:sp macro="" textlink="">
      <xdr:nvSpPr>
        <xdr:cNvPr id="313" name="楕円 312"/>
        <xdr:cNvSpPr/>
      </xdr:nvSpPr>
      <xdr:spPr>
        <a:xfrm>
          <a:off x="7810500" y="61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73372</xdr:rowOff>
    </xdr:from>
    <xdr:ext cx="534377" cy="259045"/>
    <xdr:sp macro="" textlink="">
      <xdr:nvSpPr>
        <xdr:cNvPr id="314" name="テキスト ボックス 313"/>
        <xdr:cNvSpPr txBox="1"/>
      </xdr:nvSpPr>
      <xdr:spPr>
        <a:xfrm>
          <a:off x="7594111" y="590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52766</xdr:rowOff>
    </xdr:from>
    <xdr:to>
      <xdr:col>36</xdr:col>
      <xdr:colOff>165100</xdr:colOff>
      <xdr:row>35</xdr:row>
      <xdr:rowOff>154366</xdr:rowOff>
    </xdr:to>
    <xdr:sp macro="" textlink="">
      <xdr:nvSpPr>
        <xdr:cNvPr id="315" name="楕円 314"/>
        <xdr:cNvSpPr/>
      </xdr:nvSpPr>
      <xdr:spPr>
        <a:xfrm>
          <a:off x="6921500" y="60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170893</xdr:rowOff>
    </xdr:from>
    <xdr:ext cx="534377" cy="259045"/>
    <xdr:sp macro="" textlink="">
      <xdr:nvSpPr>
        <xdr:cNvPr id="316" name="テキスト ボックス 315"/>
        <xdr:cNvSpPr txBox="1"/>
      </xdr:nvSpPr>
      <xdr:spPr>
        <a:xfrm>
          <a:off x="6705111" y="582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117315</xdr:rowOff>
    </xdr:from>
    <xdr:to>
      <xdr:col>55</xdr:col>
      <xdr:colOff>0</xdr:colOff>
      <xdr:row>57</xdr:row>
      <xdr:rowOff>144395</xdr:rowOff>
    </xdr:to>
    <xdr:cxnSp macro="">
      <xdr:nvCxnSpPr>
        <xdr:cNvPr id="343" name="直線コネクタ 342"/>
        <xdr:cNvCxnSpPr/>
      </xdr:nvCxnSpPr>
      <xdr:spPr>
        <a:xfrm>
          <a:off x="9639300" y="9889965"/>
          <a:ext cx="8382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83510</xdr:rowOff>
    </xdr:from>
    <xdr:to>
      <xdr:col>50</xdr:col>
      <xdr:colOff>114300</xdr:colOff>
      <xdr:row>57</xdr:row>
      <xdr:rowOff>117315</xdr:rowOff>
    </xdr:to>
    <xdr:cxnSp macro="">
      <xdr:nvCxnSpPr>
        <xdr:cNvPr id="346" name="直線コネクタ 345"/>
        <xdr:cNvCxnSpPr/>
      </xdr:nvCxnSpPr>
      <xdr:spPr>
        <a:xfrm>
          <a:off x="8750300" y="9856160"/>
          <a:ext cx="889000" cy="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26867</xdr:rowOff>
    </xdr:from>
    <xdr:to>
      <xdr:col>45</xdr:col>
      <xdr:colOff>177800</xdr:colOff>
      <xdr:row>57</xdr:row>
      <xdr:rowOff>83510</xdr:rowOff>
    </xdr:to>
    <xdr:cxnSp macro="">
      <xdr:nvCxnSpPr>
        <xdr:cNvPr id="349" name="直線コネクタ 348"/>
        <xdr:cNvCxnSpPr/>
      </xdr:nvCxnSpPr>
      <xdr:spPr>
        <a:xfrm>
          <a:off x="7861300" y="9799517"/>
          <a:ext cx="889000"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130501</xdr:rowOff>
    </xdr:from>
    <xdr:to>
      <xdr:col>41</xdr:col>
      <xdr:colOff>50800</xdr:colOff>
      <xdr:row>57</xdr:row>
      <xdr:rowOff>26867</xdr:rowOff>
    </xdr:to>
    <xdr:cxnSp macro="">
      <xdr:nvCxnSpPr>
        <xdr:cNvPr id="352" name="直線コネクタ 351"/>
        <xdr:cNvCxnSpPr/>
      </xdr:nvCxnSpPr>
      <xdr:spPr>
        <a:xfrm>
          <a:off x="6972300" y="9731701"/>
          <a:ext cx="889000" cy="6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87117</xdr:rowOff>
    </xdr:from>
    <xdr:ext cx="534377" cy="259045"/>
    <xdr:sp macro="" textlink="">
      <xdr:nvSpPr>
        <xdr:cNvPr id="354" name="テキスト ボックス 353"/>
        <xdr:cNvSpPr txBox="1"/>
      </xdr:nvSpPr>
      <xdr:spPr>
        <a:xfrm>
          <a:off x="7594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93595</xdr:rowOff>
    </xdr:from>
    <xdr:to>
      <xdr:col>55</xdr:col>
      <xdr:colOff>50800</xdr:colOff>
      <xdr:row>58</xdr:row>
      <xdr:rowOff>23745</xdr:rowOff>
    </xdr:to>
    <xdr:sp macro="" textlink="">
      <xdr:nvSpPr>
        <xdr:cNvPr id="362" name="楕円 361"/>
        <xdr:cNvSpPr/>
      </xdr:nvSpPr>
      <xdr:spPr>
        <a:xfrm>
          <a:off x="10426700" y="98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8522</xdr:rowOff>
    </xdr:from>
    <xdr:ext cx="534377" cy="259045"/>
    <xdr:sp macro="" textlink="">
      <xdr:nvSpPr>
        <xdr:cNvPr id="363" name="普通建設事業費該当値テキスト"/>
        <xdr:cNvSpPr txBox="1"/>
      </xdr:nvSpPr>
      <xdr:spPr>
        <a:xfrm>
          <a:off x="10528300" y="97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66515</xdr:rowOff>
    </xdr:from>
    <xdr:to>
      <xdr:col>50</xdr:col>
      <xdr:colOff>165100</xdr:colOff>
      <xdr:row>57</xdr:row>
      <xdr:rowOff>168115</xdr:rowOff>
    </xdr:to>
    <xdr:sp macro="" textlink="">
      <xdr:nvSpPr>
        <xdr:cNvPr id="364" name="楕円 363"/>
        <xdr:cNvSpPr/>
      </xdr:nvSpPr>
      <xdr:spPr>
        <a:xfrm>
          <a:off x="9588500" y="98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159242</xdr:rowOff>
    </xdr:from>
    <xdr:ext cx="534377" cy="259045"/>
    <xdr:sp macro="" textlink="">
      <xdr:nvSpPr>
        <xdr:cNvPr id="365" name="テキスト ボックス 364"/>
        <xdr:cNvSpPr txBox="1"/>
      </xdr:nvSpPr>
      <xdr:spPr>
        <a:xfrm>
          <a:off x="9372111" y="993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32710</xdr:rowOff>
    </xdr:from>
    <xdr:to>
      <xdr:col>46</xdr:col>
      <xdr:colOff>38100</xdr:colOff>
      <xdr:row>57</xdr:row>
      <xdr:rowOff>134310</xdr:rowOff>
    </xdr:to>
    <xdr:sp macro="" textlink="">
      <xdr:nvSpPr>
        <xdr:cNvPr id="366" name="楕円 365"/>
        <xdr:cNvSpPr/>
      </xdr:nvSpPr>
      <xdr:spPr>
        <a:xfrm>
          <a:off x="8699500" y="98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125437</xdr:rowOff>
    </xdr:from>
    <xdr:ext cx="534377" cy="259045"/>
    <xdr:sp macro="" textlink="">
      <xdr:nvSpPr>
        <xdr:cNvPr id="367" name="テキスト ボックス 366"/>
        <xdr:cNvSpPr txBox="1"/>
      </xdr:nvSpPr>
      <xdr:spPr>
        <a:xfrm>
          <a:off x="8483111" y="98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147517</xdr:rowOff>
    </xdr:from>
    <xdr:to>
      <xdr:col>41</xdr:col>
      <xdr:colOff>101600</xdr:colOff>
      <xdr:row>57</xdr:row>
      <xdr:rowOff>77667</xdr:rowOff>
    </xdr:to>
    <xdr:sp macro="" textlink="">
      <xdr:nvSpPr>
        <xdr:cNvPr id="368" name="楕円 367"/>
        <xdr:cNvSpPr/>
      </xdr:nvSpPr>
      <xdr:spPr>
        <a:xfrm>
          <a:off x="7810500" y="97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68794</xdr:rowOff>
    </xdr:from>
    <xdr:ext cx="534377" cy="259045"/>
    <xdr:sp macro="" textlink="">
      <xdr:nvSpPr>
        <xdr:cNvPr id="369" name="テキスト ボックス 368"/>
        <xdr:cNvSpPr txBox="1"/>
      </xdr:nvSpPr>
      <xdr:spPr>
        <a:xfrm>
          <a:off x="7594111" y="984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79701</xdr:rowOff>
    </xdr:from>
    <xdr:to>
      <xdr:col>36</xdr:col>
      <xdr:colOff>165100</xdr:colOff>
      <xdr:row>57</xdr:row>
      <xdr:rowOff>9851</xdr:rowOff>
    </xdr:to>
    <xdr:sp macro="" textlink="">
      <xdr:nvSpPr>
        <xdr:cNvPr id="370" name="楕円 369"/>
        <xdr:cNvSpPr/>
      </xdr:nvSpPr>
      <xdr:spPr>
        <a:xfrm>
          <a:off x="6921500" y="96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978</xdr:rowOff>
    </xdr:from>
    <xdr:ext cx="534377" cy="259045"/>
    <xdr:sp macro="" textlink="">
      <xdr:nvSpPr>
        <xdr:cNvPr id="371" name="テキスト ボックス 370"/>
        <xdr:cNvSpPr txBox="1"/>
      </xdr:nvSpPr>
      <xdr:spPr>
        <a:xfrm>
          <a:off x="6705111" y="977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2" name="直線コネクタ 401"/>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89037</xdr:rowOff>
    </xdr:from>
    <xdr:ext cx="534377" cy="259045"/>
    <xdr:sp macro="" textlink="">
      <xdr:nvSpPr>
        <xdr:cNvPr id="403" name="普通建設事業費 （ うち新規整備　）平均値テキスト"/>
        <xdr:cNvSpPr txBox="1"/>
      </xdr:nvSpPr>
      <xdr:spPr>
        <a:xfrm>
          <a:off x="10528300" y="1329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68245</xdr:rowOff>
    </xdr:from>
    <xdr:to>
      <xdr:col>50</xdr:col>
      <xdr:colOff>114300</xdr:colOff>
      <xdr:row>79</xdr:row>
      <xdr:rowOff>98879</xdr:rowOff>
    </xdr:to>
    <xdr:cxnSp macro="">
      <xdr:nvCxnSpPr>
        <xdr:cNvPr id="405" name="直線コネクタ 404"/>
        <xdr:cNvCxnSpPr/>
      </xdr:nvCxnSpPr>
      <xdr:spPr>
        <a:xfrm>
          <a:off x="8750300" y="13612795"/>
          <a:ext cx="8890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68245</xdr:rowOff>
    </xdr:from>
    <xdr:to>
      <xdr:col>45</xdr:col>
      <xdr:colOff>177800</xdr:colOff>
      <xdr:row>79</xdr:row>
      <xdr:rowOff>84336</xdr:rowOff>
    </xdr:to>
    <xdr:cxnSp macro="">
      <xdr:nvCxnSpPr>
        <xdr:cNvPr id="408" name="直線コネクタ 407"/>
        <xdr:cNvCxnSpPr/>
      </xdr:nvCxnSpPr>
      <xdr:spPr>
        <a:xfrm flipV="1">
          <a:off x="7861300" y="13612795"/>
          <a:ext cx="889000" cy="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84336</xdr:rowOff>
    </xdr:from>
    <xdr:to>
      <xdr:col>41</xdr:col>
      <xdr:colOff>50800</xdr:colOff>
      <xdr:row>79</xdr:row>
      <xdr:rowOff>84618</xdr:rowOff>
    </xdr:to>
    <xdr:cxnSp macro="">
      <xdr:nvCxnSpPr>
        <xdr:cNvPr id="411" name="直線コネクタ 410"/>
        <xdr:cNvCxnSpPr/>
      </xdr:nvCxnSpPr>
      <xdr:spPr>
        <a:xfrm flipV="1">
          <a:off x="6972300" y="13628886"/>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1" name="楕円 420"/>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2"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3" name="楕円 422"/>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4" name="テキスト ボックス 423"/>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17445</xdr:rowOff>
    </xdr:from>
    <xdr:to>
      <xdr:col>46</xdr:col>
      <xdr:colOff>38100</xdr:colOff>
      <xdr:row>79</xdr:row>
      <xdr:rowOff>119045</xdr:rowOff>
    </xdr:to>
    <xdr:sp macro="" textlink="">
      <xdr:nvSpPr>
        <xdr:cNvPr id="425" name="楕円 424"/>
        <xdr:cNvSpPr/>
      </xdr:nvSpPr>
      <xdr:spPr>
        <a:xfrm>
          <a:off x="8699500" y="135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110172</xdr:rowOff>
    </xdr:from>
    <xdr:ext cx="469744" cy="259045"/>
    <xdr:sp macro="" textlink="">
      <xdr:nvSpPr>
        <xdr:cNvPr id="426" name="テキスト ボックス 425"/>
        <xdr:cNvSpPr txBox="1"/>
      </xdr:nvSpPr>
      <xdr:spPr>
        <a:xfrm>
          <a:off x="8515428" y="1365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33536</xdr:rowOff>
    </xdr:from>
    <xdr:to>
      <xdr:col>41</xdr:col>
      <xdr:colOff>101600</xdr:colOff>
      <xdr:row>79</xdr:row>
      <xdr:rowOff>135136</xdr:rowOff>
    </xdr:to>
    <xdr:sp macro="" textlink="">
      <xdr:nvSpPr>
        <xdr:cNvPr id="427" name="楕円 426"/>
        <xdr:cNvSpPr/>
      </xdr:nvSpPr>
      <xdr:spPr>
        <a:xfrm>
          <a:off x="7810500" y="13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126263</xdr:rowOff>
    </xdr:from>
    <xdr:ext cx="469744" cy="259045"/>
    <xdr:sp macro="" textlink="">
      <xdr:nvSpPr>
        <xdr:cNvPr id="428" name="テキスト ボックス 427"/>
        <xdr:cNvSpPr txBox="1"/>
      </xdr:nvSpPr>
      <xdr:spPr>
        <a:xfrm>
          <a:off x="7626428" y="1367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33818</xdr:rowOff>
    </xdr:from>
    <xdr:to>
      <xdr:col>36</xdr:col>
      <xdr:colOff>165100</xdr:colOff>
      <xdr:row>79</xdr:row>
      <xdr:rowOff>135418</xdr:rowOff>
    </xdr:to>
    <xdr:sp macro="" textlink="">
      <xdr:nvSpPr>
        <xdr:cNvPr id="429" name="楕円 428"/>
        <xdr:cNvSpPr/>
      </xdr:nvSpPr>
      <xdr:spPr>
        <a:xfrm>
          <a:off x="6921500" y="1357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126545</xdr:rowOff>
    </xdr:from>
    <xdr:ext cx="469744" cy="259045"/>
    <xdr:sp macro="" textlink="">
      <xdr:nvSpPr>
        <xdr:cNvPr id="430" name="テキスト ボックス 429"/>
        <xdr:cNvSpPr txBox="1"/>
      </xdr:nvSpPr>
      <xdr:spPr>
        <a:xfrm>
          <a:off x="6737428" y="1367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141334</xdr:rowOff>
    </xdr:from>
    <xdr:to>
      <xdr:col>55</xdr:col>
      <xdr:colOff>0</xdr:colOff>
      <xdr:row>97</xdr:row>
      <xdr:rowOff>23862</xdr:rowOff>
    </xdr:to>
    <xdr:cxnSp macro="">
      <xdr:nvCxnSpPr>
        <xdr:cNvPr id="455" name="直線コネクタ 454"/>
        <xdr:cNvCxnSpPr/>
      </xdr:nvCxnSpPr>
      <xdr:spPr>
        <a:xfrm>
          <a:off x="9639300" y="16600534"/>
          <a:ext cx="838200" cy="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121103</xdr:rowOff>
    </xdr:from>
    <xdr:to>
      <xdr:col>50</xdr:col>
      <xdr:colOff>114300</xdr:colOff>
      <xdr:row>96</xdr:row>
      <xdr:rowOff>141334</xdr:rowOff>
    </xdr:to>
    <xdr:cxnSp macro="">
      <xdr:nvCxnSpPr>
        <xdr:cNvPr id="458" name="直線コネクタ 457"/>
        <xdr:cNvCxnSpPr/>
      </xdr:nvCxnSpPr>
      <xdr:spPr>
        <a:xfrm>
          <a:off x="8750300" y="16580303"/>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37013</xdr:rowOff>
    </xdr:from>
    <xdr:to>
      <xdr:col>45</xdr:col>
      <xdr:colOff>177800</xdr:colOff>
      <xdr:row>96</xdr:row>
      <xdr:rowOff>121103</xdr:rowOff>
    </xdr:to>
    <xdr:cxnSp macro="">
      <xdr:nvCxnSpPr>
        <xdr:cNvPr id="461" name="直線コネクタ 460"/>
        <xdr:cNvCxnSpPr/>
      </xdr:nvCxnSpPr>
      <xdr:spPr>
        <a:xfrm>
          <a:off x="7861300" y="16496213"/>
          <a:ext cx="889000" cy="8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163548</xdr:rowOff>
    </xdr:from>
    <xdr:to>
      <xdr:col>41</xdr:col>
      <xdr:colOff>50800</xdr:colOff>
      <xdr:row>96</xdr:row>
      <xdr:rowOff>37013</xdr:rowOff>
    </xdr:to>
    <xdr:cxnSp macro="">
      <xdr:nvCxnSpPr>
        <xdr:cNvPr id="464" name="直線コネクタ 463"/>
        <xdr:cNvCxnSpPr/>
      </xdr:nvCxnSpPr>
      <xdr:spPr>
        <a:xfrm>
          <a:off x="6972300" y="16451298"/>
          <a:ext cx="889000" cy="4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78757</xdr:rowOff>
    </xdr:from>
    <xdr:ext cx="534377" cy="259045"/>
    <xdr:sp macro="" textlink="">
      <xdr:nvSpPr>
        <xdr:cNvPr id="466" name="テキスト ボックス 465"/>
        <xdr:cNvSpPr txBox="1"/>
      </xdr:nvSpPr>
      <xdr:spPr>
        <a:xfrm>
          <a:off x="7594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31945</xdr:rowOff>
    </xdr:from>
    <xdr:ext cx="534377" cy="259045"/>
    <xdr:sp macro="" textlink="">
      <xdr:nvSpPr>
        <xdr:cNvPr id="468" name="テキスト ボックス 467"/>
        <xdr:cNvSpPr txBox="1"/>
      </xdr:nvSpPr>
      <xdr:spPr>
        <a:xfrm>
          <a:off x="6705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144512</xdr:rowOff>
    </xdr:from>
    <xdr:to>
      <xdr:col>55</xdr:col>
      <xdr:colOff>50800</xdr:colOff>
      <xdr:row>97</xdr:row>
      <xdr:rowOff>74662</xdr:rowOff>
    </xdr:to>
    <xdr:sp macro="" textlink="">
      <xdr:nvSpPr>
        <xdr:cNvPr id="474" name="楕円 473"/>
        <xdr:cNvSpPr/>
      </xdr:nvSpPr>
      <xdr:spPr>
        <a:xfrm>
          <a:off x="10426700" y="166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59439</xdr:rowOff>
    </xdr:from>
    <xdr:ext cx="534377" cy="259045"/>
    <xdr:sp macro="" textlink="">
      <xdr:nvSpPr>
        <xdr:cNvPr id="475" name="普通建設事業費 （ うち更新整備　）該当値テキスト"/>
        <xdr:cNvSpPr txBox="1"/>
      </xdr:nvSpPr>
      <xdr:spPr>
        <a:xfrm>
          <a:off x="10528300" y="1651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90534</xdr:rowOff>
    </xdr:from>
    <xdr:to>
      <xdr:col>50</xdr:col>
      <xdr:colOff>165100</xdr:colOff>
      <xdr:row>97</xdr:row>
      <xdr:rowOff>20684</xdr:rowOff>
    </xdr:to>
    <xdr:sp macro="" textlink="">
      <xdr:nvSpPr>
        <xdr:cNvPr id="476" name="楕円 475"/>
        <xdr:cNvSpPr/>
      </xdr:nvSpPr>
      <xdr:spPr>
        <a:xfrm>
          <a:off x="9588500" y="165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11811</xdr:rowOff>
    </xdr:from>
    <xdr:ext cx="534377" cy="259045"/>
    <xdr:sp macro="" textlink="">
      <xdr:nvSpPr>
        <xdr:cNvPr id="477" name="テキスト ボックス 476"/>
        <xdr:cNvSpPr txBox="1"/>
      </xdr:nvSpPr>
      <xdr:spPr>
        <a:xfrm>
          <a:off x="9372111" y="166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70303</xdr:rowOff>
    </xdr:from>
    <xdr:to>
      <xdr:col>46</xdr:col>
      <xdr:colOff>38100</xdr:colOff>
      <xdr:row>97</xdr:row>
      <xdr:rowOff>453</xdr:rowOff>
    </xdr:to>
    <xdr:sp macro="" textlink="">
      <xdr:nvSpPr>
        <xdr:cNvPr id="478" name="楕円 477"/>
        <xdr:cNvSpPr/>
      </xdr:nvSpPr>
      <xdr:spPr>
        <a:xfrm>
          <a:off x="8699500" y="165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163030</xdr:rowOff>
    </xdr:from>
    <xdr:ext cx="534377" cy="259045"/>
    <xdr:sp macro="" textlink="">
      <xdr:nvSpPr>
        <xdr:cNvPr id="479" name="テキスト ボックス 478"/>
        <xdr:cNvSpPr txBox="1"/>
      </xdr:nvSpPr>
      <xdr:spPr>
        <a:xfrm>
          <a:off x="8483111" y="166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157663</xdr:rowOff>
    </xdr:from>
    <xdr:to>
      <xdr:col>41</xdr:col>
      <xdr:colOff>101600</xdr:colOff>
      <xdr:row>96</xdr:row>
      <xdr:rowOff>87813</xdr:rowOff>
    </xdr:to>
    <xdr:sp macro="" textlink="">
      <xdr:nvSpPr>
        <xdr:cNvPr id="480" name="楕円 479"/>
        <xdr:cNvSpPr/>
      </xdr:nvSpPr>
      <xdr:spPr>
        <a:xfrm>
          <a:off x="7810500" y="164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104340</xdr:rowOff>
    </xdr:from>
    <xdr:ext cx="534377" cy="259045"/>
    <xdr:sp macro="" textlink="">
      <xdr:nvSpPr>
        <xdr:cNvPr id="481" name="テキスト ボックス 480"/>
        <xdr:cNvSpPr txBox="1"/>
      </xdr:nvSpPr>
      <xdr:spPr>
        <a:xfrm>
          <a:off x="7594111" y="162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112748</xdr:rowOff>
    </xdr:from>
    <xdr:to>
      <xdr:col>36</xdr:col>
      <xdr:colOff>165100</xdr:colOff>
      <xdr:row>96</xdr:row>
      <xdr:rowOff>42898</xdr:rowOff>
    </xdr:to>
    <xdr:sp macro="" textlink="">
      <xdr:nvSpPr>
        <xdr:cNvPr id="482" name="楕円 481"/>
        <xdr:cNvSpPr/>
      </xdr:nvSpPr>
      <xdr:spPr>
        <a:xfrm>
          <a:off x="6921500" y="164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59425</xdr:rowOff>
    </xdr:from>
    <xdr:ext cx="534377" cy="259045"/>
    <xdr:sp macro="" textlink="">
      <xdr:nvSpPr>
        <xdr:cNvPr id="483" name="テキスト ボックス 482"/>
        <xdr:cNvSpPr txBox="1"/>
      </xdr:nvSpPr>
      <xdr:spPr>
        <a:xfrm>
          <a:off x="6705111" y="1617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135723</xdr:rowOff>
    </xdr:from>
    <xdr:to>
      <xdr:col>85</xdr:col>
      <xdr:colOff>127000</xdr:colOff>
      <xdr:row>38</xdr:row>
      <xdr:rowOff>137002</xdr:rowOff>
    </xdr:to>
    <xdr:cxnSp macro="">
      <xdr:nvCxnSpPr>
        <xdr:cNvPr id="510" name="直線コネクタ 509"/>
        <xdr:cNvCxnSpPr/>
      </xdr:nvCxnSpPr>
      <xdr:spPr>
        <a:xfrm>
          <a:off x="15481300" y="6650823"/>
          <a:ext cx="8382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135723</xdr:rowOff>
    </xdr:from>
    <xdr:to>
      <xdr:col>81</xdr:col>
      <xdr:colOff>50800</xdr:colOff>
      <xdr:row>38</xdr:row>
      <xdr:rowOff>139700</xdr:rowOff>
    </xdr:to>
    <xdr:cxnSp macro="">
      <xdr:nvCxnSpPr>
        <xdr:cNvPr id="513" name="直線コネクタ 512"/>
        <xdr:cNvCxnSpPr/>
      </xdr:nvCxnSpPr>
      <xdr:spPr>
        <a:xfrm flipV="1">
          <a:off x="14592300" y="6650823"/>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146128</xdr:rowOff>
    </xdr:from>
    <xdr:ext cx="469744" cy="259045"/>
    <xdr:sp macro="" textlink="">
      <xdr:nvSpPr>
        <xdr:cNvPr id="515" name="テキスト ボックス 514"/>
        <xdr:cNvSpPr txBox="1"/>
      </xdr:nvSpPr>
      <xdr:spPr>
        <a:xfrm>
          <a:off x="15246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138511</xdr:rowOff>
    </xdr:from>
    <xdr:to>
      <xdr:col>76</xdr:col>
      <xdr:colOff>114300</xdr:colOff>
      <xdr:row>38</xdr:row>
      <xdr:rowOff>139700</xdr:rowOff>
    </xdr:to>
    <xdr:cxnSp macro="">
      <xdr:nvCxnSpPr>
        <xdr:cNvPr id="516" name="直線コネクタ 515"/>
        <xdr:cNvCxnSpPr/>
      </xdr:nvCxnSpPr>
      <xdr:spPr>
        <a:xfrm>
          <a:off x="13703300" y="665361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106580</xdr:rowOff>
    </xdr:from>
    <xdr:ext cx="469744" cy="259045"/>
    <xdr:sp macro="" textlink="">
      <xdr:nvSpPr>
        <xdr:cNvPr id="518" name="テキスト ボックス 517"/>
        <xdr:cNvSpPr txBox="1"/>
      </xdr:nvSpPr>
      <xdr:spPr>
        <a:xfrm>
          <a:off x="14357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138511</xdr:rowOff>
    </xdr:from>
    <xdr:to>
      <xdr:col>71</xdr:col>
      <xdr:colOff>177800</xdr:colOff>
      <xdr:row>38</xdr:row>
      <xdr:rowOff>139700</xdr:rowOff>
    </xdr:to>
    <xdr:cxnSp macro="">
      <xdr:nvCxnSpPr>
        <xdr:cNvPr id="519" name="直線コネクタ 518"/>
        <xdr:cNvCxnSpPr/>
      </xdr:nvCxnSpPr>
      <xdr:spPr>
        <a:xfrm flipV="1">
          <a:off x="12814300" y="665361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86202</xdr:rowOff>
    </xdr:from>
    <xdr:to>
      <xdr:col>85</xdr:col>
      <xdr:colOff>177800</xdr:colOff>
      <xdr:row>39</xdr:row>
      <xdr:rowOff>16352</xdr:rowOff>
    </xdr:to>
    <xdr:sp macro="" textlink="">
      <xdr:nvSpPr>
        <xdr:cNvPr id="529" name="楕円 528"/>
        <xdr:cNvSpPr/>
      </xdr:nvSpPr>
      <xdr:spPr>
        <a:xfrm>
          <a:off x="16268700" y="6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1129</xdr:rowOff>
    </xdr:from>
    <xdr:ext cx="378565" cy="259045"/>
    <xdr:sp macro="" textlink="">
      <xdr:nvSpPr>
        <xdr:cNvPr id="530" name="災害復旧事業費該当値テキスト"/>
        <xdr:cNvSpPr txBox="1"/>
      </xdr:nvSpPr>
      <xdr:spPr>
        <a:xfrm>
          <a:off x="16370300" y="6516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84923</xdr:rowOff>
    </xdr:from>
    <xdr:to>
      <xdr:col>81</xdr:col>
      <xdr:colOff>101600</xdr:colOff>
      <xdr:row>39</xdr:row>
      <xdr:rowOff>15073</xdr:rowOff>
    </xdr:to>
    <xdr:sp macro="" textlink="">
      <xdr:nvSpPr>
        <xdr:cNvPr id="531" name="楕円 530"/>
        <xdr:cNvSpPr/>
      </xdr:nvSpPr>
      <xdr:spPr>
        <a:xfrm>
          <a:off x="15430500" y="66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6200</xdr:rowOff>
    </xdr:from>
    <xdr:ext cx="378565" cy="259045"/>
    <xdr:sp macro="" textlink="">
      <xdr:nvSpPr>
        <xdr:cNvPr id="532" name="テキスト ボックス 531"/>
        <xdr:cNvSpPr txBox="1"/>
      </xdr:nvSpPr>
      <xdr:spPr>
        <a:xfrm>
          <a:off x="15292017" y="669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87711</xdr:rowOff>
    </xdr:from>
    <xdr:to>
      <xdr:col>72</xdr:col>
      <xdr:colOff>38100</xdr:colOff>
      <xdr:row>39</xdr:row>
      <xdr:rowOff>17861</xdr:rowOff>
    </xdr:to>
    <xdr:sp macro="" textlink="">
      <xdr:nvSpPr>
        <xdr:cNvPr id="535" name="楕円 534"/>
        <xdr:cNvSpPr/>
      </xdr:nvSpPr>
      <xdr:spPr>
        <a:xfrm>
          <a:off x="13652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8988</xdr:rowOff>
    </xdr:from>
    <xdr:ext cx="313932" cy="259045"/>
    <xdr:sp macro="" textlink="">
      <xdr:nvSpPr>
        <xdr:cNvPr id="536" name="テキスト ボックス 535"/>
        <xdr:cNvSpPr txBox="1"/>
      </xdr:nvSpPr>
      <xdr:spPr>
        <a:xfrm>
          <a:off x="13546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70929</xdr:rowOff>
    </xdr:from>
    <xdr:to>
      <xdr:col>85</xdr:col>
      <xdr:colOff>127000</xdr:colOff>
      <xdr:row>76</xdr:row>
      <xdr:rowOff>93835</xdr:rowOff>
    </xdr:to>
    <xdr:cxnSp macro="">
      <xdr:nvCxnSpPr>
        <xdr:cNvPr id="626" name="直線コネクタ 625"/>
        <xdr:cNvCxnSpPr/>
      </xdr:nvCxnSpPr>
      <xdr:spPr>
        <a:xfrm flipV="1">
          <a:off x="15481300" y="13101129"/>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19344</xdr:rowOff>
    </xdr:from>
    <xdr:ext cx="534377" cy="259045"/>
    <xdr:sp macro="" textlink="">
      <xdr:nvSpPr>
        <xdr:cNvPr id="627" name="公債費平均値テキスト"/>
        <xdr:cNvSpPr txBox="1"/>
      </xdr:nvSpPr>
      <xdr:spPr>
        <a:xfrm>
          <a:off x="16370300" y="1304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93835</xdr:rowOff>
    </xdr:from>
    <xdr:to>
      <xdr:col>81</xdr:col>
      <xdr:colOff>50800</xdr:colOff>
      <xdr:row>76</xdr:row>
      <xdr:rowOff>120909</xdr:rowOff>
    </xdr:to>
    <xdr:cxnSp macro="">
      <xdr:nvCxnSpPr>
        <xdr:cNvPr id="629" name="直線コネクタ 628"/>
        <xdr:cNvCxnSpPr/>
      </xdr:nvCxnSpPr>
      <xdr:spPr>
        <a:xfrm flipV="1">
          <a:off x="14592300" y="13124035"/>
          <a:ext cx="889000" cy="2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137941</xdr:rowOff>
    </xdr:from>
    <xdr:ext cx="534377" cy="259045"/>
    <xdr:sp macro="" textlink="">
      <xdr:nvSpPr>
        <xdr:cNvPr id="631" name="テキスト ボックス 630"/>
        <xdr:cNvSpPr txBox="1"/>
      </xdr:nvSpPr>
      <xdr:spPr>
        <a:xfrm>
          <a:off x="15214111" y="131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116497</xdr:rowOff>
    </xdr:from>
    <xdr:to>
      <xdr:col>76</xdr:col>
      <xdr:colOff>114300</xdr:colOff>
      <xdr:row>76</xdr:row>
      <xdr:rowOff>120909</xdr:rowOff>
    </xdr:to>
    <xdr:cxnSp macro="">
      <xdr:nvCxnSpPr>
        <xdr:cNvPr id="632" name="直線コネクタ 631"/>
        <xdr:cNvCxnSpPr/>
      </xdr:nvCxnSpPr>
      <xdr:spPr>
        <a:xfrm>
          <a:off x="13703300" y="13146697"/>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105814</xdr:rowOff>
    </xdr:from>
    <xdr:to>
      <xdr:col>71</xdr:col>
      <xdr:colOff>177800</xdr:colOff>
      <xdr:row>76</xdr:row>
      <xdr:rowOff>116497</xdr:rowOff>
    </xdr:to>
    <xdr:cxnSp macro="">
      <xdr:nvCxnSpPr>
        <xdr:cNvPr id="635" name="直線コネクタ 634"/>
        <xdr:cNvCxnSpPr/>
      </xdr:nvCxnSpPr>
      <xdr:spPr>
        <a:xfrm>
          <a:off x="12814300" y="13136014"/>
          <a:ext cx="88900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13552</xdr:rowOff>
    </xdr:from>
    <xdr:ext cx="534377" cy="259045"/>
    <xdr:sp macro="" textlink="">
      <xdr:nvSpPr>
        <xdr:cNvPr id="637" name="テキスト ボックス 636"/>
        <xdr:cNvSpPr txBox="1"/>
      </xdr:nvSpPr>
      <xdr:spPr>
        <a:xfrm>
          <a:off x="13436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9" name="テキスト ボックス 638"/>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20129</xdr:rowOff>
    </xdr:from>
    <xdr:to>
      <xdr:col>85</xdr:col>
      <xdr:colOff>177800</xdr:colOff>
      <xdr:row>76</xdr:row>
      <xdr:rowOff>121729</xdr:rowOff>
    </xdr:to>
    <xdr:sp macro="" textlink="">
      <xdr:nvSpPr>
        <xdr:cNvPr id="645" name="楕円 644"/>
        <xdr:cNvSpPr/>
      </xdr:nvSpPr>
      <xdr:spPr>
        <a:xfrm>
          <a:off x="16268700" y="130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43007</xdr:rowOff>
    </xdr:from>
    <xdr:ext cx="534377" cy="259045"/>
    <xdr:sp macro="" textlink="">
      <xdr:nvSpPr>
        <xdr:cNvPr id="646" name="公債費該当値テキスト"/>
        <xdr:cNvSpPr txBox="1"/>
      </xdr:nvSpPr>
      <xdr:spPr>
        <a:xfrm>
          <a:off x="16370300" y="129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43035</xdr:rowOff>
    </xdr:from>
    <xdr:to>
      <xdr:col>81</xdr:col>
      <xdr:colOff>101600</xdr:colOff>
      <xdr:row>76</xdr:row>
      <xdr:rowOff>144635</xdr:rowOff>
    </xdr:to>
    <xdr:sp macro="" textlink="">
      <xdr:nvSpPr>
        <xdr:cNvPr id="647" name="楕円 646"/>
        <xdr:cNvSpPr/>
      </xdr:nvSpPr>
      <xdr:spPr>
        <a:xfrm>
          <a:off x="15430500" y="130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161162</xdr:rowOff>
    </xdr:from>
    <xdr:ext cx="534377" cy="259045"/>
    <xdr:sp macro="" textlink="">
      <xdr:nvSpPr>
        <xdr:cNvPr id="648" name="テキスト ボックス 647"/>
        <xdr:cNvSpPr txBox="1"/>
      </xdr:nvSpPr>
      <xdr:spPr>
        <a:xfrm>
          <a:off x="15214111" y="1284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70109</xdr:rowOff>
    </xdr:from>
    <xdr:to>
      <xdr:col>76</xdr:col>
      <xdr:colOff>165100</xdr:colOff>
      <xdr:row>77</xdr:row>
      <xdr:rowOff>259</xdr:rowOff>
    </xdr:to>
    <xdr:sp macro="" textlink="">
      <xdr:nvSpPr>
        <xdr:cNvPr id="649" name="楕円 648"/>
        <xdr:cNvSpPr/>
      </xdr:nvSpPr>
      <xdr:spPr>
        <a:xfrm>
          <a:off x="145415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162836</xdr:rowOff>
    </xdr:from>
    <xdr:ext cx="534377" cy="259045"/>
    <xdr:sp macro="" textlink="">
      <xdr:nvSpPr>
        <xdr:cNvPr id="650" name="テキスト ボックス 649"/>
        <xdr:cNvSpPr txBox="1"/>
      </xdr:nvSpPr>
      <xdr:spPr>
        <a:xfrm>
          <a:off x="14325111" y="131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65697</xdr:rowOff>
    </xdr:from>
    <xdr:to>
      <xdr:col>72</xdr:col>
      <xdr:colOff>38100</xdr:colOff>
      <xdr:row>76</xdr:row>
      <xdr:rowOff>167297</xdr:rowOff>
    </xdr:to>
    <xdr:sp macro="" textlink="">
      <xdr:nvSpPr>
        <xdr:cNvPr id="651" name="楕円 650"/>
        <xdr:cNvSpPr/>
      </xdr:nvSpPr>
      <xdr:spPr>
        <a:xfrm>
          <a:off x="13652500" y="130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12374</xdr:rowOff>
    </xdr:from>
    <xdr:ext cx="534377" cy="259045"/>
    <xdr:sp macro="" textlink="">
      <xdr:nvSpPr>
        <xdr:cNvPr id="652" name="テキスト ボックス 651"/>
        <xdr:cNvSpPr txBox="1"/>
      </xdr:nvSpPr>
      <xdr:spPr>
        <a:xfrm>
          <a:off x="13436111" y="1287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55014</xdr:rowOff>
    </xdr:from>
    <xdr:to>
      <xdr:col>67</xdr:col>
      <xdr:colOff>101600</xdr:colOff>
      <xdr:row>76</xdr:row>
      <xdr:rowOff>156614</xdr:rowOff>
    </xdr:to>
    <xdr:sp macro="" textlink="">
      <xdr:nvSpPr>
        <xdr:cNvPr id="653" name="楕円 652"/>
        <xdr:cNvSpPr/>
      </xdr:nvSpPr>
      <xdr:spPr>
        <a:xfrm>
          <a:off x="12763500" y="130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147741</xdr:rowOff>
    </xdr:from>
    <xdr:ext cx="534377" cy="259045"/>
    <xdr:sp macro="" textlink="">
      <xdr:nvSpPr>
        <xdr:cNvPr id="654" name="テキスト ボックス 653"/>
        <xdr:cNvSpPr txBox="1"/>
      </xdr:nvSpPr>
      <xdr:spPr>
        <a:xfrm>
          <a:off x="12547111" y="1317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148456</xdr:rowOff>
    </xdr:from>
    <xdr:to>
      <xdr:col>85</xdr:col>
      <xdr:colOff>127000</xdr:colOff>
      <xdr:row>97</xdr:row>
      <xdr:rowOff>103916</xdr:rowOff>
    </xdr:to>
    <xdr:cxnSp macro="">
      <xdr:nvCxnSpPr>
        <xdr:cNvPr id="683" name="直線コネクタ 682"/>
        <xdr:cNvCxnSpPr/>
      </xdr:nvCxnSpPr>
      <xdr:spPr>
        <a:xfrm flipV="1">
          <a:off x="15481300" y="16607656"/>
          <a:ext cx="838200" cy="1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2382</xdr:rowOff>
    </xdr:from>
    <xdr:ext cx="534377" cy="259045"/>
    <xdr:sp macro="" textlink="">
      <xdr:nvSpPr>
        <xdr:cNvPr id="684" name="積立金平均値テキスト"/>
        <xdr:cNvSpPr txBox="1"/>
      </xdr:nvSpPr>
      <xdr:spPr>
        <a:xfrm>
          <a:off x="16370300" y="16804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65092</xdr:rowOff>
    </xdr:from>
    <xdr:to>
      <xdr:col>81</xdr:col>
      <xdr:colOff>50800</xdr:colOff>
      <xdr:row>97</xdr:row>
      <xdr:rowOff>103916</xdr:rowOff>
    </xdr:to>
    <xdr:cxnSp macro="">
      <xdr:nvCxnSpPr>
        <xdr:cNvPr id="686" name="直線コネクタ 685"/>
        <xdr:cNvCxnSpPr/>
      </xdr:nvCxnSpPr>
      <xdr:spPr>
        <a:xfrm>
          <a:off x="14592300" y="16695742"/>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8" name="テキスト ボックス 687"/>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44672</xdr:rowOff>
    </xdr:from>
    <xdr:to>
      <xdr:col>76</xdr:col>
      <xdr:colOff>114300</xdr:colOff>
      <xdr:row>97</xdr:row>
      <xdr:rowOff>65092</xdr:rowOff>
    </xdr:to>
    <xdr:cxnSp macro="">
      <xdr:nvCxnSpPr>
        <xdr:cNvPr id="689" name="直線コネクタ 688"/>
        <xdr:cNvCxnSpPr/>
      </xdr:nvCxnSpPr>
      <xdr:spPr>
        <a:xfrm>
          <a:off x="13703300" y="16675322"/>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127723</xdr:rowOff>
    </xdr:from>
    <xdr:ext cx="534377" cy="259045"/>
    <xdr:sp macro="" textlink="">
      <xdr:nvSpPr>
        <xdr:cNvPr id="691" name="テキスト ボックス 690"/>
        <xdr:cNvSpPr txBox="1"/>
      </xdr:nvSpPr>
      <xdr:spPr>
        <a:xfrm>
          <a:off x="14325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44672</xdr:rowOff>
    </xdr:from>
    <xdr:to>
      <xdr:col>71</xdr:col>
      <xdr:colOff>177800</xdr:colOff>
      <xdr:row>97</xdr:row>
      <xdr:rowOff>144790</xdr:rowOff>
    </xdr:to>
    <xdr:cxnSp macro="">
      <xdr:nvCxnSpPr>
        <xdr:cNvPr id="692" name="直線コネクタ 691"/>
        <xdr:cNvCxnSpPr/>
      </xdr:nvCxnSpPr>
      <xdr:spPr>
        <a:xfrm flipV="1">
          <a:off x="12814300" y="16675322"/>
          <a:ext cx="889000" cy="10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154233</xdr:rowOff>
    </xdr:from>
    <xdr:ext cx="534377" cy="259045"/>
    <xdr:sp macro="" textlink="">
      <xdr:nvSpPr>
        <xdr:cNvPr id="694" name="テキスト ボックス 693"/>
        <xdr:cNvSpPr txBox="1"/>
      </xdr:nvSpPr>
      <xdr:spPr>
        <a:xfrm>
          <a:off x="13436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23337</xdr:rowOff>
    </xdr:from>
    <xdr:ext cx="534377" cy="259045"/>
    <xdr:sp macro="" textlink="">
      <xdr:nvSpPr>
        <xdr:cNvPr id="696" name="テキスト ボックス 695"/>
        <xdr:cNvSpPr txBox="1"/>
      </xdr:nvSpPr>
      <xdr:spPr>
        <a:xfrm>
          <a:off x="12547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97656</xdr:rowOff>
    </xdr:from>
    <xdr:to>
      <xdr:col>85</xdr:col>
      <xdr:colOff>177800</xdr:colOff>
      <xdr:row>97</xdr:row>
      <xdr:rowOff>27806</xdr:rowOff>
    </xdr:to>
    <xdr:sp macro="" textlink="">
      <xdr:nvSpPr>
        <xdr:cNvPr id="702" name="楕円 701"/>
        <xdr:cNvSpPr/>
      </xdr:nvSpPr>
      <xdr:spPr>
        <a:xfrm>
          <a:off x="16268700" y="165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120533</xdr:rowOff>
    </xdr:from>
    <xdr:ext cx="534377" cy="259045"/>
    <xdr:sp macro="" textlink="">
      <xdr:nvSpPr>
        <xdr:cNvPr id="703" name="積立金該当値テキスト"/>
        <xdr:cNvSpPr txBox="1"/>
      </xdr:nvSpPr>
      <xdr:spPr>
        <a:xfrm>
          <a:off x="16370300" y="164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53116</xdr:rowOff>
    </xdr:from>
    <xdr:to>
      <xdr:col>81</xdr:col>
      <xdr:colOff>101600</xdr:colOff>
      <xdr:row>97</xdr:row>
      <xdr:rowOff>154716</xdr:rowOff>
    </xdr:to>
    <xdr:sp macro="" textlink="">
      <xdr:nvSpPr>
        <xdr:cNvPr id="704" name="楕円 703"/>
        <xdr:cNvSpPr/>
      </xdr:nvSpPr>
      <xdr:spPr>
        <a:xfrm>
          <a:off x="15430500" y="166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171243</xdr:rowOff>
    </xdr:from>
    <xdr:ext cx="534377" cy="259045"/>
    <xdr:sp macro="" textlink="">
      <xdr:nvSpPr>
        <xdr:cNvPr id="705" name="テキスト ボックス 704"/>
        <xdr:cNvSpPr txBox="1"/>
      </xdr:nvSpPr>
      <xdr:spPr>
        <a:xfrm>
          <a:off x="15214111" y="164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14292</xdr:rowOff>
    </xdr:from>
    <xdr:to>
      <xdr:col>76</xdr:col>
      <xdr:colOff>165100</xdr:colOff>
      <xdr:row>97</xdr:row>
      <xdr:rowOff>115892</xdr:rowOff>
    </xdr:to>
    <xdr:sp macro="" textlink="">
      <xdr:nvSpPr>
        <xdr:cNvPr id="706" name="楕円 705"/>
        <xdr:cNvSpPr/>
      </xdr:nvSpPr>
      <xdr:spPr>
        <a:xfrm>
          <a:off x="14541500" y="1664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132419</xdr:rowOff>
    </xdr:from>
    <xdr:ext cx="534377" cy="259045"/>
    <xdr:sp macro="" textlink="">
      <xdr:nvSpPr>
        <xdr:cNvPr id="707" name="テキスト ボックス 706"/>
        <xdr:cNvSpPr txBox="1"/>
      </xdr:nvSpPr>
      <xdr:spPr>
        <a:xfrm>
          <a:off x="14325111" y="1642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165322</xdr:rowOff>
    </xdr:from>
    <xdr:to>
      <xdr:col>72</xdr:col>
      <xdr:colOff>38100</xdr:colOff>
      <xdr:row>97</xdr:row>
      <xdr:rowOff>95472</xdr:rowOff>
    </xdr:to>
    <xdr:sp macro="" textlink="">
      <xdr:nvSpPr>
        <xdr:cNvPr id="708" name="楕円 707"/>
        <xdr:cNvSpPr/>
      </xdr:nvSpPr>
      <xdr:spPr>
        <a:xfrm>
          <a:off x="13652500" y="166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111999</xdr:rowOff>
    </xdr:from>
    <xdr:ext cx="534377" cy="259045"/>
    <xdr:sp macro="" textlink="">
      <xdr:nvSpPr>
        <xdr:cNvPr id="709" name="テキスト ボックス 708"/>
        <xdr:cNvSpPr txBox="1"/>
      </xdr:nvSpPr>
      <xdr:spPr>
        <a:xfrm>
          <a:off x="13436111" y="163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93990</xdr:rowOff>
    </xdr:from>
    <xdr:to>
      <xdr:col>67</xdr:col>
      <xdr:colOff>101600</xdr:colOff>
      <xdr:row>98</xdr:row>
      <xdr:rowOff>24140</xdr:rowOff>
    </xdr:to>
    <xdr:sp macro="" textlink="">
      <xdr:nvSpPr>
        <xdr:cNvPr id="710" name="楕円 709"/>
        <xdr:cNvSpPr/>
      </xdr:nvSpPr>
      <xdr:spPr>
        <a:xfrm>
          <a:off x="12763500" y="167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40667</xdr:rowOff>
    </xdr:from>
    <xdr:ext cx="534377" cy="259045"/>
    <xdr:sp macro="" textlink="">
      <xdr:nvSpPr>
        <xdr:cNvPr id="711" name="テキスト ボックス 710"/>
        <xdr:cNvSpPr txBox="1"/>
      </xdr:nvSpPr>
      <xdr:spPr>
        <a:xfrm>
          <a:off x="12547111" y="164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42773</xdr:rowOff>
    </xdr:from>
    <xdr:to>
      <xdr:col>116</xdr:col>
      <xdr:colOff>63500</xdr:colOff>
      <xdr:row>39</xdr:row>
      <xdr:rowOff>44450</xdr:rowOff>
    </xdr:to>
    <xdr:cxnSp macro="">
      <xdr:nvCxnSpPr>
        <xdr:cNvPr id="740" name="直線コネクタ 739"/>
        <xdr:cNvCxnSpPr/>
      </xdr:nvCxnSpPr>
      <xdr:spPr>
        <a:xfrm>
          <a:off x="21323300" y="6729323"/>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42773</xdr:rowOff>
    </xdr:from>
    <xdr:to>
      <xdr:col>111</xdr:col>
      <xdr:colOff>177800</xdr:colOff>
      <xdr:row>39</xdr:row>
      <xdr:rowOff>42811</xdr:rowOff>
    </xdr:to>
    <xdr:cxnSp macro="">
      <xdr:nvCxnSpPr>
        <xdr:cNvPr id="743" name="直線コネクタ 742"/>
        <xdr:cNvCxnSpPr/>
      </xdr:nvCxnSpPr>
      <xdr:spPr>
        <a:xfrm flipV="1">
          <a:off x="20434300" y="672932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42811</xdr:rowOff>
    </xdr:from>
    <xdr:to>
      <xdr:col>107</xdr:col>
      <xdr:colOff>50800</xdr:colOff>
      <xdr:row>39</xdr:row>
      <xdr:rowOff>42850</xdr:rowOff>
    </xdr:to>
    <xdr:cxnSp macro="">
      <xdr:nvCxnSpPr>
        <xdr:cNvPr id="746" name="直線コネクタ 745"/>
        <xdr:cNvCxnSpPr/>
      </xdr:nvCxnSpPr>
      <xdr:spPr>
        <a:xfrm flipV="1">
          <a:off x="19545300" y="67293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42850</xdr:rowOff>
    </xdr:from>
    <xdr:to>
      <xdr:col>102</xdr:col>
      <xdr:colOff>114300</xdr:colOff>
      <xdr:row>39</xdr:row>
      <xdr:rowOff>42888</xdr:rowOff>
    </xdr:to>
    <xdr:cxnSp macro="">
      <xdr:nvCxnSpPr>
        <xdr:cNvPr id="749" name="直線コネクタ 748"/>
        <xdr:cNvCxnSpPr/>
      </xdr:nvCxnSpPr>
      <xdr:spPr>
        <a:xfrm flipV="1">
          <a:off x="18656300" y="672940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3" name="テキスト ボックス 752"/>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163423</xdr:rowOff>
    </xdr:from>
    <xdr:to>
      <xdr:col>112</xdr:col>
      <xdr:colOff>38100</xdr:colOff>
      <xdr:row>39</xdr:row>
      <xdr:rowOff>93573</xdr:rowOff>
    </xdr:to>
    <xdr:sp macro="" textlink="">
      <xdr:nvSpPr>
        <xdr:cNvPr id="761" name="楕円 760"/>
        <xdr:cNvSpPr/>
      </xdr:nvSpPr>
      <xdr:spPr>
        <a:xfrm>
          <a:off x="21272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84700</xdr:rowOff>
    </xdr:from>
    <xdr:ext cx="313932" cy="259045"/>
    <xdr:sp macro="" textlink="">
      <xdr:nvSpPr>
        <xdr:cNvPr id="762" name="テキスト ボックス 761"/>
        <xdr:cNvSpPr txBox="1"/>
      </xdr:nvSpPr>
      <xdr:spPr>
        <a:xfrm>
          <a:off x="21166333" y="6771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163461</xdr:rowOff>
    </xdr:from>
    <xdr:to>
      <xdr:col>107</xdr:col>
      <xdr:colOff>101600</xdr:colOff>
      <xdr:row>39</xdr:row>
      <xdr:rowOff>93611</xdr:rowOff>
    </xdr:to>
    <xdr:sp macro="" textlink="">
      <xdr:nvSpPr>
        <xdr:cNvPr id="763" name="楕円 762"/>
        <xdr:cNvSpPr/>
      </xdr:nvSpPr>
      <xdr:spPr>
        <a:xfrm>
          <a:off x="203835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84738</xdr:rowOff>
    </xdr:from>
    <xdr:ext cx="313932" cy="259045"/>
    <xdr:sp macro="" textlink="">
      <xdr:nvSpPr>
        <xdr:cNvPr id="764" name="テキスト ボックス 763"/>
        <xdr:cNvSpPr txBox="1"/>
      </xdr:nvSpPr>
      <xdr:spPr>
        <a:xfrm>
          <a:off x="20277333" y="677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163500</xdr:rowOff>
    </xdr:from>
    <xdr:to>
      <xdr:col>102</xdr:col>
      <xdr:colOff>165100</xdr:colOff>
      <xdr:row>39</xdr:row>
      <xdr:rowOff>93650</xdr:rowOff>
    </xdr:to>
    <xdr:sp macro="" textlink="">
      <xdr:nvSpPr>
        <xdr:cNvPr id="765" name="楕円 764"/>
        <xdr:cNvSpPr/>
      </xdr:nvSpPr>
      <xdr:spPr>
        <a:xfrm>
          <a:off x="19494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84777</xdr:rowOff>
    </xdr:from>
    <xdr:ext cx="313932" cy="259045"/>
    <xdr:sp macro="" textlink="">
      <xdr:nvSpPr>
        <xdr:cNvPr id="766" name="テキスト ボックス 765"/>
        <xdr:cNvSpPr txBox="1"/>
      </xdr:nvSpPr>
      <xdr:spPr>
        <a:xfrm>
          <a:off x="19388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163538</xdr:rowOff>
    </xdr:from>
    <xdr:to>
      <xdr:col>98</xdr:col>
      <xdr:colOff>38100</xdr:colOff>
      <xdr:row>39</xdr:row>
      <xdr:rowOff>93688</xdr:rowOff>
    </xdr:to>
    <xdr:sp macro="" textlink="">
      <xdr:nvSpPr>
        <xdr:cNvPr id="767" name="楕円 766"/>
        <xdr:cNvSpPr/>
      </xdr:nvSpPr>
      <xdr:spPr>
        <a:xfrm>
          <a:off x="18605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84815</xdr:rowOff>
    </xdr:from>
    <xdr:ext cx="313932" cy="259045"/>
    <xdr:sp macro="" textlink="">
      <xdr:nvSpPr>
        <xdr:cNvPr id="768" name="テキスト ボックス 767"/>
        <xdr:cNvSpPr txBox="1"/>
      </xdr:nvSpPr>
      <xdr:spPr>
        <a:xfrm>
          <a:off x="18499333" y="6771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92315</xdr:rowOff>
    </xdr:from>
    <xdr:to>
      <xdr:col>116</xdr:col>
      <xdr:colOff>63500</xdr:colOff>
      <xdr:row>59</xdr:row>
      <xdr:rowOff>94927</xdr:rowOff>
    </xdr:to>
    <xdr:cxnSp macro="">
      <xdr:nvCxnSpPr>
        <xdr:cNvPr id="799" name="直線コネクタ 798"/>
        <xdr:cNvCxnSpPr/>
      </xdr:nvCxnSpPr>
      <xdr:spPr>
        <a:xfrm flipV="1">
          <a:off x="21323300" y="10207865"/>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93980</xdr:rowOff>
    </xdr:from>
    <xdr:to>
      <xdr:col>111</xdr:col>
      <xdr:colOff>177800</xdr:colOff>
      <xdr:row>59</xdr:row>
      <xdr:rowOff>94927</xdr:rowOff>
    </xdr:to>
    <xdr:cxnSp macro="">
      <xdr:nvCxnSpPr>
        <xdr:cNvPr id="802" name="直線コネクタ 801"/>
        <xdr:cNvCxnSpPr/>
      </xdr:nvCxnSpPr>
      <xdr:spPr>
        <a:xfrm>
          <a:off x="20434300" y="10209530"/>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93817</xdr:rowOff>
    </xdr:from>
    <xdr:to>
      <xdr:col>107</xdr:col>
      <xdr:colOff>50800</xdr:colOff>
      <xdr:row>59</xdr:row>
      <xdr:rowOff>93980</xdr:rowOff>
    </xdr:to>
    <xdr:cxnSp macro="">
      <xdr:nvCxnSpPr>
        <xdr:cNvPr id="805" name="直線コネクタ 804"/>
        <xdr:cNvCxnSpPr/>
      </xdr:nvCxnSpPr>
      <xdr:spPr>
        <a:xfrm>
          <a:off x="19545300" y="1020936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84183</xdr:rowOff>
    </xdr:from>
    <xdr:to>
      <xdr:col>102</xdr:col>
      <xdr:colOff>114300</xdr:colOff>
      <xdr:row>59</xdr:row>
      <xdr:rowOff>93817</xdr:rowOff>
    </xdr:to>
    <xdr:cxnSp macro="">
      <xdr:nvCxnSpPr>
        <xdr:cNvPr id="808" name="直線コネクタ 807"/>
        <xdr:cNvCxnSpPr/>
      </xdr:nvCxnSpPr>
      <xdr:spPr>
        <a:xfrm>
          <a:off x="18656300" y="10199733"/>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12" name="テキスト ボックス 811"/>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41515</xdr:rowOff>
    </xdr:from>
    <xdr:to>
      <xdr:col>116</xdr:col>
      <xdr:colOff>114300</xdr:colOff>
      <xdr:row>59</xdr:row>
      <xdr:rowOff>143115</xdr:rowOff>
    </xdr:to>
    <xdr:sp macro="" textlink="">
      <xdr:nvSpPr>
        <xdr:cNvPr id="818" name="楕円 817"/>
        <xdr:cNvSpPr/>
      </xdr:nvSpPr>
      <xdr:spPr>
        <a:xfrm>
          <a:off x="22110700" y="101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127892</xdr:rowOff>
    </xdr:from>
    <xdr:ext cx="378565" cy="259045"/>
    <xdr:sp macro="" textlink="">
      <xdr:nvSpPr>
        <xdr:cNvPr id="819" name="貸付金該当値テキスト"/>
        <xdr:cNvSpPr txBox="1"/>
      </xdr:nvSpPr>
      <xdr:spPr>
        <a:xfrm>
          <a:off x="22212300" y="1007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44127</xdr:rowOff>
    </xdr:from>
    <xdr:to>
      <xdr:col>112</xdr:col>
      <xdr:colOff>38100</xdr:colOff>
      <xdr:row>59</xdr:row>
      <xdr:rowOff>145727</xdr:rowOff>
    </xdr:to>
    <xdr:sp macro="" textlink="">
      <xdr:nvSpPr>
        <xdr:cNvPr id="820" name="楕円 819"/>
        <xdr:cNvSpPr/>
      </xdr:nvSpPr>
      <xdr:spPr>
        <a:xfrm>
          <a:off x="21272500" y="101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136854</xdr:rowOff>
    </xdr:from>
    <xdr:ext cx="378565" cy="259045"/>
    <xdr:sp macro="" textlink="">
      <xdr:nvSpPr>
        <xdr:cNvPr id="821" name="テキスト ボックス 820"/>
        <xdr:cNvSpPr txBox="1"/>
      </xdr:nvSpPr>
      <xdr:spPr>
        <a:xfrm>
          <a:off x="21134017" y="1025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43180</xdr:rowOff>
    </xdr:from>
    <xdr:to>
      <xdr:col>107</xdr:col>
      <xdr:colOff>101600</xdr:colOff>
      <xdr:row>59</xdr:row>
      <xdr:rowOff>144780</xdr:rowOff>
    </xdr:to>
    <xdr:sp macro="" textlink="">
      <xdr:nvSpPr>
        <xdr:cNvPr id="822" name="楕円 821"/>
        <xdr:cNvSpPr/>
      </xdr:nvSpPr>
      <xdr:spPr>
        <a:xfrm>
          <a:off x="203835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135907</xdr:rowOff>
    </xdr:from>
    <xdr:ext cx="378565" cy="259045"/>
    <xdr:sp macro="" textlink="">
      <xdr:nvSpPr>
        <xdr:cNvPr id="823" name="テキスト ボックス 822"/>
        <xdr:cNvSpPr txBox="1"/>
      </xdr:nvSpPr>
      <xdr:spPr>
        <a:xfrm>
          <a:off x="20245017" y="102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43017</xdr:rowOff>
    </xdr:from>
    <xdr:to>
      <xdr:col>102</xdr:col>
      <xdr:colOff>165100</xdr:colOff>
      <xdr:row>59</xdr:row>
      <xdr:rowOff>144617</xdr:rowOff>
    </xdr:to>
    <xdr:sp macro="" textlink="">
      <xdr:nvSpPr>
        <xdr:cNvPr id="824" name="楕円 823"/>
        <xdr:cNvSpPr/>
      </xdr:nvSpPr>
      <xdr:spPr>
        <a:xfrm>
          <a:off x="19494500" y="101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135744</xdr:rowOff>
    </xdr:from>
    <xdr:ext cx="378565" cy="259045"/>
    <xdr:sp macro="" textlink="">
      <xdr:nvSpPr>
        <xdr:cNvPr id="825" name="テキスト ボックス 824"/>
        <xdr:cNvSpPr txBox="1"/>
      </xdr:nvSpPr>
      <xdr:spPr>
        <a:xfrm>
          <a:off x="19356017" y="1025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33383</xdr:rowOff>
    </xdr:from>
    <xdr:to>
      <xdr:col>98</xdr:col>
      <xdr:colOff>38100</xdr:colOff>
      <xdr:row>59</xdr:row>
      <xdr:rowOff>134983</xdr:rowOff>
    </xdr:to>
    <xdr:sp macro="" textlink="">
      <xdr:nvSpPr>
        <xdr:cNvPr id="826" name="楕円 825"/>
        <xdr:cNvSpPr/>
      </xdr:nvSpPr>
      <xdr:spPr>
        <a:xfrm>
          <a:off x="18605500" y="101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126110</xdr:rowOff>
    </xdr:from>
    <xdr:ext cx="378565" cy="259045"/>
    <xdr:sp macro="" textlink="">
      <xdr:nvSpPr>
        <xdr:cNvPr id="827" name="テキスト ボックス 826"/>
        <xdr:cNvSpPr txBox="1"/>
      </xdr:nvSpPr>
      <xdr:spPr>
        <a:xfrm>
          <a:off x="18467017" y="1024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29299</xdr:rowOff>
    </xdr:from>
    <xdr:to>
      <xdr:col>116</xdr:col>
      <xdr:colOff>63500</xdr:colOff>
      <xdr:row>77</xdr:row>
      <xdr:rowOff>52426</xdr:rowOff>
    </xdr:to>
    <xdr:cxnSp macro="">
      <xdr:nvCxnSpPr>
        <xdr:cNvPr id="857" name="直線コネクタ 856"/>
        <xdr:cNvCxnSpPr/>
      </xdr:nvCxnSpPr>
      <xdr:spPr>
        <a:xfrm flipV="1">
          <a:off x="21323300" y="13230949"/>
          <a:ext cx="8382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8"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52426</xdr:rowOff>
    </xdr:from>
    <xdr:to>
      <xdr:col>111</xdr:col>
      <xdr:colOff>177800</xdr:colOff>
      <xdr:row>77</xdr:row>
      <xdr:rowOff>81496</xdr:rowOff>
    </xdr:to>
    <xdr:cxnSp macro="">
      <xdr:nvCxnSpPr>
        <xdr:cNvPr id="860" name="直線コネクタ 859"/>
        <xdr:cNvCxnSpPr/>
      </xdr:nvCxnSpPr>
      <xdr:spPr>
        <a:xfrm flipV="1">
          <a:off x="20434300" y="13254076"/>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62" name="テキスト ボックス 861"/>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81496</xdr:rowOff>
    </xdr:from>
    <xdr:to>
      <xdr:col>107</xdr:col>
      <xdr:colOff>50800</xdr:colOff>
      <xdr:row>77</xdr:row>
      <xdr:rowOff>125234</xdr:rowOff>
    </xdr:to>
    <xdr:cxnSp macro="">
      <xdr:nvCxnSpPr>
        <xdr:cNvPr id="863" name="直線コネクタ 862"/>
        <xdr:cNvCxnSpPr/>
      </xdr:nvCxnSpPr>
      <xdr:spPr>
        <a:xfrm flipV="1">
          <a:off x="19545300" y="13283146"/>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5" name="テキスト ボックス 864"/>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125234</xdr:rowOff>
    </xdr:from>
    <xdr:to>
      <xdr:col>102</xdr:col>
      <xdr:colOff>114300</xdr:colOff>
      <xdr:row>77</xdr:row>
      <xdr:rowOff>154521</xdr:rowOff>
    </xdr:to>
    <xdr:cxnSp macro="">
      <xdr:nvCxnSpPr>
        <xdr:cNvPr id="866" name="直線コネクタ 865"/>
        <xdr:cNvCxnSpPr/>
      </xdr:nvCxnSpPr>
      <xdr:spPr>
        <a:xfrm flipV="1">
          <a:off x="18656300" y="13326884"/>
          <a:ext cx="889000" cy="2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105122</xdr:rowOff>
    </xdr:from>
    <xdr:ext cx="534377" cy="259045"/>
    <xdr:sp macro="" textlink="">
      <xdr:nvSpPr>
        <xdr:cNvPr id="868" name="テキスト ボックス 867"/>
        <xdr:cNvSpPr txBox="1"/>
      </xdr:nvSpPr>
      <xdr:spPr>
        <a:xfrm>
          <a:off x="19278111" y="12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70" name="テキスト ボックス 869"/>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149949</xdr:rowOff>
    </xdr:from>
    <xdr:to>
      <xdr:col>116</xdr:col>
      <xdr:colOff>114300</xdr:colOff>
      <xdr:row>77</xdr:row>
      <xdr:rowOff>80099</xdr:rowOff>
    </xdr:to>
    <xdr:sp macro="" textlink="">
      <xdr:nvSpPr>
        <xdr:cNvPr id="876" name="楕円 875"/>
        <xdr:cNvSpPr/>
      </xdr:nvSpPr>
      <xdr:spPr>
        <a:xfrm>
          <a:off x="22110700" y="131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128376</xdr:rowOff>
    </xdr:from>
    <xdr:ext cx="534377" cy="259045"/>
    <xdr:sp macro="" textlink="">
      <xdr:nvSpPr>
        <xdr:cNvPr id="877" name="繰出金該当値テキスト"/>
        <xdr:cNvSpPr txBox="1"/>
      </xdr:nvSpPr>
      <xdr:spPr>
        <a:xfrm>
          <a:off x="22212300" y="131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1626</xdr:rowOff>
    </xdr:from>
    <xdr:to>
      <xdr:col>112</xdr:col>
      <xdr:colOff>38100</xdr:colOff>
      <xdr:row>77</xdr:row>
      <xdr:rowOff>103226</xdr:rowOff>
    </xdr:to>
    <xdr:sp macro="" textlink="">
      <xdr:nvSpPr>
        <xdr:cNvPr id="878" name="楕円 877"/>
        <xdr:cNvSpPr/>
      </xdr:nvSpPr>
      <xdr:spPr>
        <a:xfrm>
          <a:off x="21272500" y="132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94353</xdr:rowOff>
    </xdr:from>
    <xdr:ext cx="534377" cy="259045"/>
    <xdr:sp macro="" textlink="">
      <xdr:nvSpPr>
        <xdr:cNvPr id="879" name="テキスト ボックス 878"/>
        <xdr:cNvSpPr txBox="1"/>
      </xdr:nvSpPr>
      <xdr:spPr>
        <a:xfrm>
          <a:off x="21056111" y="1329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30696</xdr:rowOff>
    </xdr:from>
    <xdr:to>
      <xdr:col>107</xdr:col>
      <xdr:colOff>101600</xdr:colOff>
      <xdr:row>77</xdr:row>
      <xdr:rowOff>132296</xdr:rowOff>
    </xdr:to>
    <xdr:sp macro="" textlink="">
      <xdr:nvSpPr>
        <xdr:cNvPr id="880" name="楕円 879"/>
        <xdr:cNvSpPr/>
      </xdr:nvSpPr>
      <xdr:spPr>
        <a:xfrm>
          <a:off x="20383500" y="132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123423</xdr:rowOff>
    </xdr:from>
    <xdr:ext cx="534377" cy="259045"/>
    <xdr:sp macro="" textlink="">
      <xdr:nvSpPr>
        <xdr:cNvPr id="881" name="テキスト ボックス 880"/>
        <xdr:cNvSpPr txBox="1"/>
      </xdr:nvSpPr>
      <xdr:spPr>
        <a:xfrm>
          <a:off x="20167111" y="1332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74434</xdr:rowOff>
    </xdr:from>
    <xdr:to>
      <xdr:col>102</xdr:col>
      <xdr:colOff>165100</xdr:colOff>
      <xdr:row>78</xdr:row>
      <xdr:rowOff>4584</xdr:rowOff>
    </xdr:to>
    <xdr:sp macro="" textlink="">
      <xdr:nvSpPr>
        <xdr:cNvPr id="882" name="楕円 881"/>
        <xdr:cNvSpPr/>
      </xdr:nvSpPr>
      <xdr:spPr>
        <a:xfrm>
          <a:off x="19494500" y="132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167161</xdr:rowOff>
    </xdr:from>
    <xdr:ext cx="534377" cy="259045"/>
    <xdr:sp macro="" textlink="">
      <xdr:nvSpPr>
        <xdr:cNvPr id="883" name="テキスト ボックス 882"/>
        <xdr:cNvSpPr txBox="1"/>
      </xdr:nvSpPr>
      <xdr:spPr>
        <a:xfrm>
          <a:off x="19278111" y="1336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103721</xdr:rowOff>
    </xdr:from>
    <xdr:to>
      <xdr:col>98</xdr:col>
      <xdr:colOff>38100</xdr:colOff>
      <xdr:row>78</xdr:row>
      <xdr:rowOff>33871</xdr:rowOff>
    </xdr:to>
    <xdr:sp macro="" textlink="">
      <xdr:nvSpPr>
        <xdr:cNvPr id="884" name="楕円 883"/>
        <xdr:cNvSpPr/>
      </xdr:nvSpPr>
      <xdr:spPr>
        <a:xfrm>
          <a:off x="18605500" y="133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24998</xdr:rowOff>
    </xdr:from>
    <xdr:ext cx="534377" cy="259045"/>
    <xdr:sp macro="" textlink="">
      <xdr:nvSpPr>
        <xdr:cNvPr id="885" name="テキスト ボックス 884"/>
        <xdr:cNvSpPr txBox="1"/>
      </xdr:nvSpPr>
      <xdr:spPr>
        <a:xfrm>
          <a:off x="18389111" y="133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円となっている。主な構成項目を見ると、人件費は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79,611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人口減少で数値は増加しているものの、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定年退職者数の減少などにより類似団体の平均を下回っている。物件費は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円となっており、主に施設管理等の業務委託料の増額により平成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年度から増額が続いている。扶助費については、生活保護費の減少により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96,551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円となっており、類似団体の平均を下回っている。類似団体との比較で大きなものは補助費等であり、病院事業会計負担金の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ものの、類似団体の数値と比べて大きく上回っている。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17,924
17,760
192.71
10,223,699
10,004,493
218,344
5,838,035
10,239,682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13382</xdr:rowOff>
    </xdr:from>
    <xdr:to>
      <xdr:col>24</xdr:col>
      <xdr:colOff>63500</xdr:colOff>
      <xdr:row>37</xdr:row>
      <xdr:rowOff>29123</xdr:rowOff>
    </xdr:to>
    <xdr:cxnSp macro="">
      <xdr:nvCxnSpPr>
        <xdr:cNvPr id="62" name="直線コネクタ 61"/>
        <xdr:cNvCxnSpPr/>
      </xdr:nvCxnSpPr>
      <xdr:spPr>
        <a:xfrm flipV="1">
          <a:off x="3797300" y="6357032"/>
          <a:ext cx="8382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12729</xdr:rowOff>
    </xdr:from>
    <xdr:to>
      <xdr:col>19</xdr:col>
      <xdr:colOff>177800</xdr:colOff>
      <xdr:row>37</xdr:row>
      <xdr:rowOff>29123</xdr:rowOff>
    </xdr:to>
    <xdr:cxnSp macro="">
      <xdr:nvCxnSpPr>
        <xdr:cNvPr id="65" name="直線コネクタ 64"/>
        <xdr:cNvCxnSpPr/>
      </xdr:nvCxnSpPr>
      <xdr:spPr>
        <a:xfrm>
          <a:off x="2908300" y="6356379"/>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123110</xdr:rowOff>
    </xdr:from>
    <xdr:to>
      <xdr:col>15</xdr:col>
      <xdr:colOff>50800</xdr:colOff>
      <xdr:row>37</xdr:row>
      <xdr:rowOff>12729</xdr:rowOff>
    </xdr:to>
    <xdr:cxnSp macro="">
      <xdr:nvCxnSpPr>
        <xdr:cNvPr id="68" name="直線コネクタ 67"/>
        <xdr:cNvCxnSpPr/>
      </xdr:nvCxnSpPr>
      <xdr:spPr>
        <a:xfrm>
          <a:off x="2019300" y="6295310"/>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123110</xdr:rowOff>
    </xdr:from>
    <xdr:to>
      <xdr:col>10</xdr:col>
      <xdr:colOff>114300</xdr:colOff>
      <xdr:row>36</xdr:row>
      <xdr:rowOff>146950</xdr:rowOff>
    </xdr:to>
    <xdr:cxnSp macro="">
      <xdr:nvCxnSpPr>
        <xdr:cNvPr id="71" name="直線コネクタ 70"/>
        <xdr:cNvCxnSpPr/>
      </xdr:nvCxnSpPr>
      <xdr:spPr>
        <a:xfrm flipV="1">
          <a:off x="1130300" y="6295310"/>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138651</xdr:rowOff>
    </xdr:from>
    <xdr:ext cx="469744" cy="259045"/>
    <xdr:sp macro="" textlink="">
      <xdr:nvSpPr>
        <xdr:cNvPr id="73" name="テキスト ボックス 72"/>
        <xdr:cNvSpPr txBox="1"/>
      </xdr:nvSpPr>
      <xdr:spPr>
        <a:xfrm>
          <a:off x="1784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134032</xdr:rowOff>
    </xdr:from>
    <xdr:to>
      <xdr:col>24</xdr:col>
      <xdr:colOff>114300</xdr:colOff>
      <xdr:row>37</xdr:row>
      <xdr:rowOff>64182</xdr:rowOff>
    </xdr:to>
    <xdr:sp macro="" textlink="">
      <xdr:nvSpPr>
        <xdr:cNvPr id="81" name="楕円 80"/>
        <xdr:cNvSpPr/>
      </xdr:nvSpPr>
      <xdr:spPr>
        <a:xfrm>
          <a:off x="4584700" y="63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156909</xdr:rowOff>
    </xdr:from>
    <xdr:ext cx="469744" cy="259045"/>
    <xdr:sp macro="" textlink="">
      <xdr:nvSpPr>
        <xdr:cNvPr id="82" name="議会費該当値テキスト"/>
        <xdr:cNvSpPr txBox="1"/>
      </xdr:nvSpPr>
      <xdr:spPr>
        <a:xfrm>
          <a:off x="4686300" y="61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149773</xdr:rowOff>
    </xdr:from>
    <xdr:to>
      <xdr:col>20</xdr:col>
      <xdr:colOff>38100</xdr:colOff>
      <xdr:row>37</xdr:row>
      <xdr:rowOff>79923</xdr:rowOff>
    </xdr:to>
    <xdr:sp macro="" textlink="">
      <xdr:nvSpPr>
        <xdr:cNvPr id="83" name="楕円 82"/>
        <xdr:cNvSpPr/>
      </xdr:nvSpPr>
      <xdr:spPr>
        <a:xfrm>
          <a:off x="3746500" y="6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96450</xdr:rowOff>
    </xdr:from>
    <xdr:ext cx="469744" cy="259045"/>
    <xdr:sp macro="" textlink="">
      <xdr:nvSpPr>
        <xdr:cNvPr id="84" name="テキスト ボックス 83"/>
        <xdr:cNvSpPr txBox="1"/>
      </xdr:nvSpPr>
      <xdr:spPr>
        <a:xfrm>
          <a:off x="3562428" y="609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133379</xdr:rowOff>
    </xdr:from>
    <xdr:to>
      <xdr:col>15</xdr:col>
      <xdr:colOff>101600</xdr:colOff>
      <xdr:row>37</xdr:row>
      <xdr:rowOff>63529</xdr:rowOff>
    </xdr:to>
    <xdr:sp macro="" textlink="">
      <xdr:nvSpPr>
        <xdr:cNvPr id="85" name="楕円 84"/>
        <xdr:cNvSpPr/>
      </xdr:nvSpPr>
      <xdr:spPr>
        <a:xfrm>
          <a:off x="2857500" y="630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80056</xdr:rowOff>
    </xdr:from>
    <xdr:ext cx="469744" cy="259045"/>
    <xdr:sp macro="" textlink="">
      <xdr:nvSpPr>
        <xdr:cNvPr id="86" name="テキスト ボックス 85"/>
        <xdr:cNvSpPr txBox="1"/>
      </xdr:nvSpPr>
      <xdr:spPr>
        <a:xfrm>
          <a:off x="2673428" y="608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72310</xdr:rowOff>
    </xdr:from>
    <xdr:to>
      <xdr:col>10</xdr:col>
      <xdr:colOff>165100</xdr:colOff>
      <xdr:row>37</xdr:row>
      <xdr:rowOff>2460</xdr:rowOff>
    </xdr:to>
    <xdr:sp macro="" textlink="">
      <xdr:nvSpPr>
        <xdr:cNvPr id="87" name="楕円 86"/>
        <xdr:cNvSpPr/>
      </xdr:nvSpPr>
      <xdr:spPr>
        <a:xfrm>
          <a:off x="1968500" y="624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18987</xdr:rowOff>
    </xdr:from>
    <xdr:ext cx="469744" cy="259045"/>
    <xdr:sp macro="" textlink="">
      <xdr:nvSpPr>
        <xdr:cNvPr id="88" name="テキスト ボックス 87"/>
        <xdr:cNvSpPr txBox="1"/>
      </xdr:nvSpPr>
      <xdr:spPr>
        <a:xfrm>
          <a:off x="1784428" y="601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96150</xdr:rowOff>
    </xdr:from>
    <xdr:to>
      <xdr:col>6</xdr:col>
      <xdr:colOff>38100</xdr:colOff>
      <xdr:row>37</xdr:row>
      <xdr:rowOff>26300</xdr:rowOff>
    </xdr:to>
    <xdr:sp macro="" textlink="">
      <xdr:nvSpPr>
        <xdr:cNvPr id="89" name="楕円 88"/>
        <xdr:cNvSpPr/>
      </xdr:nvSpPr>
      <xdr:spPr>
        <a:xfrm>
          <a:off x="1079500" y="62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42827</xdr:rowOff>
    </xdr:from>
    <xdr:ext cx="469744" cy="259045"/>
    <xdr:sp macro="" textlink="">
      <xdr:nvSpPr>
        <xdr:cNvPr id="90" name="テキスト ボックス 89"/>
        <xdr:cNvSpPr txBox="1"/>
      </xdr:nvSpPr>
      <xdr:spPr>
        <a:xfrm>
          <a:off x="895428" y="60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126071</xdr:rowOff>
    </xdr:from>
    <xdr:to>
      <xdr:col>24</xdr:col>
      <xdr:colOff>63500</xdr:colOff>
      <xdr:row>57</xdr:row>
      <xdr:rowOff>10408</xdr:rowOff>
    </xdr:to>
    <xdr:cxnSp macro="">
      <xdr:nvCxnSpPr>
        <xdr:cNvPr id="119" name="直線コネクタ 118"/>
        <xdr:cNvCxnSpPr/>
      </xdr:nvCxnSpPr>
      <xdr:spPr>
        <a:xfrm flipV="1">
          <a:off x="3797300" y="9727271"/>
          <a:ext cx="838200" cy="5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5757</xdr:rowOff>
    </xdr:from>
    <xdr:ext cx="534377" cy="259045"/>
    <xdr:sp macro="" textlink="">
      <xdr:nvSpPr>
        <xdr:cNvPr id="120" name="総務費平均値テキスト"/>
        <xdr:cNvSpPr txBox="1"/>
      </xdr:nvSpPr>
      <xdr:spPr>
        <a:xfrm>
          <a:off x="4686300" y="977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147693</xdr:rowOff>
    </xdr:from>
    <xdr:to>
      <xdr:col>19</xdr:col>
      <xdr:colOff>177800</xdr:colOff>
      <xdr:row>57</xdr:row>
      <xdr:rowOff>10408</xdr:rowOff>
    </xdr:to>
    <xdr:cxnSp macro="">
      <xdr:nvCxnSpPr>
        <xdr:cNvPr id="122" name="直線コネクタ 121"/>
        <xdr:cNvCxnSpPr/>
      </xdr:nvCxnSpPr>
      <xdr:spPr>
        <a:xfrm>
          <a:off x="2908300" y="9748893"/>
          <a:ext cx="889000" cy="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93702</xdr:rowOff>
    </xdr:from>
    <xdr:to>
      <xdr:col>15</xdr:col>
      <xdr:colOff>50800</xdr:colOff>
      <xdr:row>56</xdr:row>
      <xdr:rowOff>147693</xdr:rowOff>
    </xdr:to>
    <xdr:cxnSp macro="">
      <xdr:nvCxnSpPr>
        <xdr:cNvPr id="125" name="直線コネクタ 124"/>
        <xdr:cNvCxnSpPr/>
      </xdr:nvCxnSpPr>
      <xdr:spPr>
        <a:xfrm>
          <a:off x="2019300" y="9694902"/>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93702</xdr:rowOff>
    </xdr:from>
    <xdr:to>
      <xdr:col>10</xdr:col>
      <xdr:colOff>114300</xdr:colOff>
      <xdr:row>57</xdr:row>
      <xdr:rowOff>3237</xdr:rowOff>
    </xdr:to>
    <xdr:cxnSp macro="">
      <xdr:nvCxnSpPr>
        <xdr:cNvPr id="128" name="直線コネクタ 127"/>
        <xdr:cNvCxnSpPr/>
      </xdr:nvCxnSpPr>
      <xdr:spPr>
        <a:xfrm flipV="1">
          <a:off x="1130300" y="9694902"/>
          <a:ext cx="889000" cy="8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170098</xdr:rowOff>
    </xdr:from>
    <xdr:ext cx="534377" cy="259045"/>
    <xdr:sp macro="" textlink="">
      <xdr:nvSpPr>
        <xdr:cNvPr id="130" name="テキスト ボックス 129"/>
        <xdr:cNvSpPr txBox="1"/>
      </xdr:nvSpPr>
      <xdr:spPr>
        <a:xfrm>
          <a:off x="1752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2" name="テキスト ボックス 131"/>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75271</xdr:rowOff>
    </xdr:from>
    <xdr:to>
      <xdr:col>24</xdr:col>
      <xdr:colOff>114300</xdr:colOff>
      <xdr:row>57</xdr:row>
      <xdr:rowOff>5421</xdr:rowOff>
    </xdr:to>
    <xdr:sp macro="" textlink="">
      <xdr:nvSpPr>
        <xdr:cNvPr id="138" name="楕円 137"/>
        <xdr:cNvSpPr/>
      </xdr:nvSpPr>
      <xdr:spPr>
        <a:xfrm>
          <a:off x="4584700" y="967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98148</xdr:rowOff>
    </xdr:from>
    <xdr:ext cx="599010" cy="259045"/>
    <xdr:sp macro="" textlink="">
      <xdr:nvSpPr>
        <xdr:cNvPr id="139" name="総務費該当値テキスト"/>
        <xdr:cNvSpPr txBox="1"/>
      </xdr:nvSpPr>
      <xdr:spPr>
        <a:xfrm>
          <a:off x="4686300" y="952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131058</xdr:rowOff>
    </xdr:from>
    <xdr:to>
      <xdr:col>20</xdr:col>
      <xdr:colOff>38100</xdr:colOff>
      <xdr:row>57</xdr:row>
      <xdr:rowOff>61208</xdr:rowOff>
    </xdr:to>
    <xdr:sp macro="" textlink="">
      <xdr:nvSpPr>
        <xdr:cNvPr id="140" name="楕円 139"/>
        <xdr:cNvSpPr/>
      </xdr:nvSpPr>
      <xdr:spPr>
        <a:xfrm>
          <a:off x="3746500" y="973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77735</xdr:rowOff>
    </xdr:from>
    <xdr:ext cx="534377" cy="259045"/>
    <xdr:sp macro="" textlink="">
      <xdr:nvSpPr>
        <xdr:cNvPr id="141" name="テキスト ボックス 140"/>
        <xdr:cNvSpPr txBox="1"/>
      </xdr:nvSpPr>
      <xdr:spPr>
        <a:xfrm>
          <a:off x="3530111" y="95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96893</xdr:rowOff>
    </xdr:from>
    <xdr:to>
      <xdr:col>15</xdr:col>
      <xdr:colOff>101600</xdr:colOff>
      <xdr:row>57</xdr:row>
      <xdr:rowOff>27043</xdr:rowOff>
    </xdr:to>
    <xdr:sp macro="" textlink="">
      <xdr:nvSpPr>
        <xdr:cNvPr id="142" name="楕円 141"/>
        <xdr:cNvSpPr/>
      </xdr:nvSpPr>
      <xdr:spPr>
        <a:xfrm>
          <a:off x="2857500" y="969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43570</xdr:rowOff>
    </xdr:from>
    <xdr:ext cx="599010" cy="259045"/>
    <xdr:sp macro="" textlink="">
      <xdr:nvSpPr>
        <xdr:cNvPr id="143" name="テキスト ボックス 142"/>
        <xdr:cNvSpPr txBox="1"/>
      </xdr:nvSpPr>
      <xdr:spPr>
        <a:xfrm>
          <a:off x="2608795" y="947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42902</xdr:rowOff>
    </xdr:from>
    <xdr:to>
      <xdr:col>10</xdr:col>
      <xdr:colOff>165100</xdr:colOff>
      <xdr:row>56</xdr:row>
      <xdr:rowOff>144502</xdr:rowOff>
    </xdr:to>
    <xdr:sp macro="" textlink="">
      <xdr:nvSpPr>
        <xdr:cNvPr id="144" name="楕円 143"/>
        <xdr:cNvSpPr/>
      </xdr:nvSpPr>
      <xdr:spPr>
        <a:xfrm>
          <a:off x="1968500" y="96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161029</xdr:rowOff>
    </xdr:from>
    <xdr:ext cx="599010" cy="259045"/>
    <xdr:sp macro="" textlink="">
      <xdr:nvSpPr>
        <xdr:cNvPr id="145" name="テキスト ボックス 144"/>
        <xdr:cNvSpPr txBox="1"/>
      </xdr:nvSpPr>
      <xdr:spPr>
        <a:xfrm>
          <a:off x="1719795" y="941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123887</xdr:rowOff>
    </xdr:from>
    <xdr:to>
      <xdr:col>6</xdr:col>
      <xdr:colOff>38100</xdr:colOff>
      <xdr:row>57</xdr:row>
      <xdr:rowOff>54037</xdr:rowOff>
    </xdr:to>
    <xdr:sp macro="" textlink="">
      <xdr:nvSpPr>
        <xdr:cNvPr id="146" name="楕円 145"/>
        <xdr:cNvSpPr/>
      </xdr:nvSpPr>
      <xdr:spPr>
        <a:xfrm>
          <a:off x="1079500" y="97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70564</xdr:rowOff>
    </xdr:from>
    <xdr:ext cx="599010" cy="259045"/>
    <xdr:sp macro="" textlink="">
      <xdr:nvSpPr>
        <xdr:cNvPr id="147" name="テキスト ボックス 146"/>
        <xdr:cNvSpPr txBox="1"/>
      </xdr:nvSpPr>
      <xdr:spPr>
        <a:xfrm>
          <a:off x="830795" y="950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46420</xdr:rowOff>
    </xdr:from>
    <xdr:to>
      <xdr:col>24</xdr:col>
      <xdr:colOff>63500</xdr:colOff>
      <xdr:row>77</xdr:row>
      <xdr:rowOff>82702</xdr:rowOff>
    </xdr:to>
    <xdr:cxnSp macro="">
      <xdr:nvCxnSpPr>
        <xdr:cNvPr id="177" name="直線コネクタ 176"/>
        <xdr:cNvCxnSpPr/>
      </xdr:nvCxnSpPr>
      <xdr:spPr>
        <a:xfrm>
          <a:off x="3797300" y="13248070"/>
          <a:ext cx="8382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30487</xdr:rowOff>
    </xdr:from>
    <xdr:to>
      <xdr:col>19</xdr:col>
      <xdr:colOff>177800</xdr:colOff>
      <xdr:row>77</xdr:row>
      <xdr:rowOff>46420</xdr:rowOff>
    </xdr:to>
    <xdr:cxnSp macro="">
      <xdr:nvCxnSpPr>
        <xdr:cNvPr id="180" name="直線コネクタ 179"/>
        <xdr:cNvCxnSpPr/>
      </xdr:nvCxnSpPr>
      <xdr:spPr>
        <a:xfrm>
          <a:off x="2908300" y="13232137"/>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105266</xdr:rowOff>
    </xdr:from>
    <xdr:ext cx="599010" cy="259045"/>
    <xdr:sp macro="" textlink="">
      <xdr:nvSpPr>
        <xdr:cNvPr id="182" name="テキスト ボックス 181"/>
        <xdr:cNvSpPr txBox="1"/>
      </xdr:nvSpPr>
      <xdr:spPr>
        <a:xfrm>
          <a:off x="3497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30487</xdr:rowOff>
    </xdr:from>
    <xdr:to>
      <xdr:col>15</xdr:col>
      <xdr:colOff>50800</xdr:colOff>
      <xdr:row>77</xdr:row>
      <xdr:rowOff>81735</xdr:rowOff>
    </xdr:to>
    <xdr:cxnSp macro="">
      <xdr:nvCxnSpPr>
        <xdr:cNvPr id="183" name="直線コネクタ 182"/>
        <xdr:cNvCxnSpPr/>
      </xdr:nvCxnSpPr>
      <xdr:spPr>
        <a:xfrm flipV="1">
          <a:off x="2019300" y="13232137"/>
          <a:ext cx="889000" cy="5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77270</xdr:rowOff>
    </xdr:from>
    <xdr:to>
      <xdr:col>10</xdr:col>
      <xdr:colOff>114300</xdr:colOff>
      <xdr:row>77</xdr:row>
      <xdr:rowOff>81735</xdr:rowOff>
    </xdr:to>
    <xdr:cxnSp macro="">
      <xdr:nvCxnSpPr>
        <xdr:cNvPr id="186" name="直線コネクタ 185"/>
        <xdr:cNvCxnSpPr/>
      </xdr:nvCxnSpPr>
      <xdr:spPr>
        <a:xfrm>
          <a:off x="1130300" y="13278920"/>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142071</xdr:rowOff>
    </xdr:from>
    <xdr:ext cx="599010" cy="259045"/>
    <xdr:sp macro="" textlink="">
      <xdr:nvSpPr>
        <xdr:cNvPr id="188" name="テキスト ボックス 187"/>
        <xdr:cNvSpPr txBox="1"/>
      </xdr:nvSpPr>
      <xdr:spPr>
        <a:xfrm>
          <a:off x="1719795" y="133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0" name="テキスト ボックス 189"/>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31902</xdr:rowOff>
    </xdr:from>
    <xdr:to>
      <xdr:col>24</xdr:col>
      <xdr:colOff>114300</xdr:colOff>
      <xdr:row>77</xdr:row>
      <xdr:rowOff>133502</xdr:rowOff>
    </xdr:to>
    <xdr:sp macro="" textlink="">
      <xdr:nvSpPr>
        <xdr:cNvPr id="196" name="楕円 195"/>
        <xdr:cNvSpPr/>
      </xdr:nvSpPr>
      <xdr:spPr>
        <a:xfrm>
          <a:off x="4584700" y="132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10329</xdr:rowOff>
    </xdr:from>
    <xdr:ext cx="599010" cy="259045"/>
    <xdr:sp macro="" textlink="">
      <xdr:nvSpPr>
        <xdr:cNvPr id="197" name="民生費該当値テキスト"/>
        <xdr:cNvSpPr txBox="1"/>
      </xdr:nvSpPr>
      <xdr:spPr>
        <a:xfrm>
          <a:off x="4686300" y="132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167070</xdr:rowOff>
    </xdr:from>
    <xdr:to>
      <xdr:col>20</xdr:col>
      <xdr:colOff>38100</xdr:colOff>
      <xdr:row>77</xdr:row>
      <xdr:rowOff>97220</xdr:rowOff>
    </xdr:to>
    <xdr:sp macro="" textlink="">
      <xdr:nvSpPr>
        <xdr:cNvPr id="198" name="楕円 197"/>
        <xdr:cNvSpPr/>
      </xdr:nvSpPr>
      <xdr:spPr>
        <a:xfrm>
          <a:off x="3746500" y="131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88347</xdr:rowOff>
    </xdr:from>
    <xdr:ext cx="599010" cy="259045"/>
    <xdr:sp macro="" textlink="">
      <xdr:nvSpPr>
        <xdr:cNvPr id="199" name="テキスト ボックス 198"/>
        <xdr:cNvSpPr txBox="1"/>
      </xdr:nvSpPr>
      <xdr:spPr>
        <a:xfrm>
          <a:off x="3497795" y="132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151137</xdr:rowOff>
    </xdr:from>
    <xdr:to>
      <xdr:col>15</xdr:col>
      <xdr:colOff>101600</xdr:colOff>
      <xdr:row>77</xdr:row>
      <xdr:rowOff>81287</xdr:rowOff>
    </xdr:to>
    <xdr:sp macro="" textlink="">
      <xdr:nvSpPr>
        <xdr:cNvPr id="200" name="楕円 199"/>
        <xdr:cNvSpPr/>
      </xdr:nvSpPr>
      <xdr:spPr>
        <a:xfrm>
          <a:off x="2857500" y="131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97814</xdr:rowOff>
    </xdr:from>
    <xdr:ext cx="599010" cy="259045"/>
    <xdr:sp macro="" textlink="">
      <xdr:nvSpPr>
        <xdr:cNvPr id="201" name="テキスト ボックス 200"/>
        <xdr:cNvSpPr txBox="1"/>
      </xdr:nvSpPr>
      <xdr:spPr>
        <a:xfrm>
          <a:off x="2608795" y="1295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30935</xdr:rowOff>
    </xdr:from>
    <xdr:to>
      <xdr:col>10</xdr:col>
      <xdr:colOff>165100</xdr:colOff>
      <xdr:row>77</xdr:row>
      <xdr:rowOff>132535</xdr:rowOff>
    </xdr:to>
    <xdr:sp macro="" textlink="">
      <xdr:nvSpPr>
        <xdr:cNvPr id="202" name="楕円 201"/>
        <xdr:cNvSpPr/>
      </xdr:nvSpPr>
      <xdr:spPr>
        <a:xfrm>
          <a:off x="1968500" y="132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149062</xdr:rowOff>
    </xdr:from>
    <xdr:ext cx="599010" cy="259045"/>
    <xdr:sp macro="" textlink="">
      <xdr:nvSpPr>
        <xdr:cNvPr id="203" name="テキスト ボックス 202"/>
        <xdr:cNvSpPr txBox="1"/>
      </xdr:nvSpPr>
      <xdr:spPr>
        <a:xfrm>
          <a:off x="1719795" y="1300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26470</xdr:rowOff>
    </xdr:from>
    <xdr:to>
      <xdr:col>6</xdr:col>
      <xdr:colOff>38100</xdr:colOff>
      <xdr:row>77</xdr:row>
      <xdr:rowOff>128070</xdr:rowOff>
    </xdr:to>
    <xdr:sp macro="" textlink="">
      <xdr:nvSpPr>
        <xdr:cNvPr id="204" name="楕円 203"/>
        <xdr:cNvSpPr/>
      </xdr:nvSpPr>
      <xdr:spPr>
        <a:xfrm>
          <a:off x="1079500" y="1322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144597</xdr:rowOff>
    </xdr:from>
    <xdr:ext cx="599010" cy="259045"/>
    <xdr:sp macro="" textlink="">
      <xdr:nvSpPr>
        <xdr:cNvPr id="205" name="テキスト ボックス 204"/>
        <xdr:cNvSpPr txBox="1"/>
      </xdr:nvSpPr>
      <xdr:spPr>
        <a:xfrm>
          <a:off x="830795" y="1300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109928</xdr:rowOff>
    </xdr:from>
    <xdr:to>
      <xdr:col>24</xdr:col>
      <xdr:colOff>63500</xdr:colOff>
      <xdr:row>95</xdr:row>
      <xdr:rowOff>118219</xdr:rowOff>
    </xdr:to>
    <xdr:cxnSp macro="">
      <xdr:nvCxnSpPr>
        <xdr:cNvPr id="234" name="直線コネクタ 233"/>
        <xdr:cNvCxnSpPr/>
      </xdr:nvCxnSpPr>
      <xdr:spPr>
        <a:xfrm flipV="1">
          <a:off x="3797300" y="16397678"/>
          <a:ext cx="838200" cy="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97128</xdr:rowOff>
    </xdr:from>
    <xdr:ext cx="534377" cy="259045"/>
    <xdr:sp macro="" textlink="">
      <xdr:nvSpPr>
        <xdr:cNvPr id="235" name="衛生費平均値テキスト"/>
        <xdr:cNvSpPr txBox="1"/>
      </xdr:nvSpPr>
      <xdr:spPr>
        <a:xfrm>
          <a:off x="4686300" y="1655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118219</xdr:rowOff>
    </xdr:from>
    <xdr:to>
      <xdr:col>19</xdr:col>
      <xdr:colOff>177800</xdr:colOff>
      <xdr:row>95</xdr:row>
      <xdr:rowOff>146611</xdr:rowOff>
    </xdr:to>
    <xdr:cxnSp macro="">
      <xdr:nvCxnSpPr>
        <xdr:cNvPr id="237" name="直線コネクタ 236"/>
        <xdr:cNvCxnSpPr/>
      </xdr:nvCxnSpPr>
      <xdr:spPr>
        <a:xfrm flipV="1">
          <a:off x="2908300" y="16405969"/>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18750</xdr:rowOff>
    </xdr:from>
    <xdr:ext cx="534377" cy="259045"/>
    <xdr:sp macro="" textlink="">
      <xdr:nvSpPr>
        <xdr:cNvPr id="239" name="テキスト ボックス 238"/>
        <xdr:cNvSpPr txBox="1"/>
      </xdr:nvSpPr>
      <xdr:spPr>
        <a:xfrm>
          <a:off x="3530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146611</xdr:rowOff>
    </xdr:from>
    <xdr:to>
      <xdr:col>15</xdr:col>
      <xdr:colOff>50800</xdr:colOff>
      <xdr:row>96</xdr:row>
      <xdr:rowOff>40739</xdr:rowOff>
    </xdr:to>
    <xdr:cxnSp macro="">
      <xdr:nvCxnSpPr>
        <xdr:cNvPr id="240" name="直線コネクタ 239"/>
        <xdr:cNvCxnSpPr/>
      </xdr:nvCxnSpPr>
      <xdr:spPr>
        <a:xfrm flipV="1">
          <a:off x="2019300" y="16434361"/>
          <a:ext cx="889000" cy="6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40739</xdr:rowOff>
    </xdr:from>
    <xdr:to>
      <xdr:col>10</xdr:col>
      <xdr:colOff>114300</xdr:colOff>
      <xdr:row>96</xdr:row>
      <xdr:rowOff>62998</xdr:rowOff>
    </xdr:to>
    <xdr:cxnSp macro="">
      <xdr:nvCxnSpPr>
        <xdr:cNvPr id="243" name="直線コネクタ 242"/>
        <xdr:cNvCxnSpPr/>
      </xdr:nvCxnSpPr>
      <xdr:spPr>
        <a:xfrm flipV="1">
          <a:off x="1130300" y="16499939"/>
          <a:ext cx="8890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60377</xdr:rowOff>
    </xdr:from>
    <xdr:ext cx="534377" cy="259045"/>
    <xdr:sp macro="" textlink="">
      <xdr:nvSpPr>
        <xdr:cNvPr id="245" name="テキスト ボックス 244"/>
        <xdr:cNvSpPr txBox="1"/>
      </xdr:nvSpPr>
      <xdr:spPr>
        <a:xfrm>
          <a:off x="1752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47172</xdr:rowOff>
    </xdr:from>
    <xdr:ext cx="534377" cy="259045"/>
    <xdr:sp macro="" textlink="">
      <xdr:nvSpPr>
        <xdr:cNvPr id="247" name="テキスト ボックス 246"/>
        <xdr:cNvSpPr txBox="1"/>
      </xdr:nvSpPr>
      <xdr:spPr>
        <a:xfrm>
          <a:off x="863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59128</xdr:rowOff>
    </xdr:from>
    <xdr:to>
      <xdr:col>24</xdr:col>
      <xdr:colOff>114300</xdr:colOff>
      <xdr:row>95</xdr:row>
      <xdr:rowOff>160728</xdr:rowOff>
    </xdr:to>
    <xdr:sp macro="" textlink="">
      <xdr:nvSpPr>
        <xdr:cNvPr id="253" name="楕円 252"/>
        <xdr:cNvSpPr/>
      </xdr:nvSpPr>
      <xdr:spPr>
        <a:xfrm>
          <a:off x="4584700" y="163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82005</xdr:rowOff>
    </xdr:from>
    <xdr:ext cx="534377" cy="259045"/>
    <xdr:sp macro="" textlink="">
      <xdr:nvSpPr>
        <xdr:cNvPr id="254" name="衛生費該当値テキスト"/>
        <xdr:cNvSpPr txBox="1"/>
      </xdr:nvSpPr>
      <xdr:spPr>
        <a:xfrm>
          <a:off x="4686300" y="1619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67419</xdr:rowOff>
    </xdr:from>
    <xdr:to>
      <xdr:col>20</xdr:col>
      <xdr:colOff>38100</xdr:colOff>
      <xdr:row>95</xdr:row>
      <xdr:rowOff>169019</xdr:rowOff>
    </xdr:to>
    <xdr:sp macro="" textlink="">
      <xdr:nvSpPr>
        <xdr:cNvPr id="255" name="楕円 254"/>
        <xdr:cNvSpPr/>
      </xdr:nvSpPr>
      <xdr:spPr>
        <a:xfrm>
          <a:off x="3746500" y="1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14096</xdr:rowOff>
    </xdr:from>
    <xdr:ext cx="534377" cy="259045"/>
    <xdr:sp macro="" textlink="">
      <xdr:nvSpPr>
        <xdr:cNvPr id="256" name="テキスト ボックス 255"/>
        <xdr:cNvSpPr txBox="1"/>
      </xdr:nvSpPr>
      <xdr:spPr>
        <a:xfrm>
          <a:off x="3530111" y="161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95811</xdr:rowOff>
    </xdr:from>
    <xdr:to>
      <xdr:col>15</xdr:col>
      <xdr:colOff>101600</xdr:colOff>
      <xdr:row>96</xdr:row>
      <xdr:rowOff>25961</xdr:rowOff>
    </xdr:to>
    <xdr:sp macro="" textlink="">
      <xdr:nvSpPr>
        <xdr:cNvPr id="257" name="楕円 256"/>
        <xdr:cNvSpPr/>
      </xdr:nvSpPr>
      <xdr:spPr>
        <a:xfrm>
          <a:off x="2857500" y="163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42488</xdr:rowOff>
    </xdr:from>
    <xdr:ext cx="534377" cy="259045"/>
    <xdr:sp macro="" textlink="">
      <xdr:nvSpPr>
        <xdr:cNvPr id="258" name="テキスト ボックス 257"/>
        <xdr:cNvSpPr txBox="1"/>
      </xdr:nvSpPr>
      <xdr:spPr>
        <a:xfrm>
          <a:off x="2641111" y="1615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161389</xdr:rowOff>
    </xdr:from>
    <xdr:to>
      <xdr:col>10</xdr:col>
      <xdr:colOff>165100</xdr:colOff>
      <xdr:row>96</xdr:row>
      <xdr:rowOff>91539</xdr:rowOff>
    </xdr:to>
    <xdr:sp macro="" textlink="">
      <xdr:nvSpPr>
        <xdr:cNvPr id="259" name="楕円 258"/>
        <xdr:cNvSpPr/>
      </xdr:nvSpPr>
      <xdr:spPr>
        <a:xfrm>
          <a:off x="1968500" y="164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108066</xdr:rowOff>
    </xdr:from>
    <xdr:ext cx="534377" cy="259045"/>
    <xdr:sp macro="" textlink="">
      <xdr:nvSpPr>
        <xdr:cNvPr id="260" name="テキスト ボックス 259"/>
        <xdr:cNvSpPr txBox="1"/>
      </xdr:nvSpPr>
      <xdr:spPr>
        <a:xfrm>
          <a:off x="1752111" y="1622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12198</xdr:rowOff>
    </xdr:from>
    <xdr:to>
      <xdr:col>6</xdr:col>
      <xdr:colOff>38100</xdr:colOff>
      <xdr:row>96</xdr:row>
      <xdr:rowOff>113798</xdr:rowOff>
    </xdr:to>
    <xdr:sp macro="" textlink="">
      <xdr:nvSpPr>
        <xdr:cNvPr id="261" name="楕円 260"/>
        <xdr:cNvSpPr/>
      </xdr:nvSpPr>
      <xdr:spPr>
        <a:xfrm>
          <a:off x="1079500" y="164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130325</xdr:rowOff>
    </xdr:from>
    <xdr:ext cx="534377" cy="259045"/>
    <xdr:sp macro="" textlink="">
      <xdr:nvSpPr>
        <xdr:cNvPr id="262" name="テキスト ボックス 261"/>
        <xdr:cNvSpPr txBox="1"/>
      </xdr:nvSpPr>
      <xdr:spPr>
        <a:xfrm>
          <a:off x="863111" y="162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36949</xdr:rowOff>
    </xdr:from>
    <xdr:ext cx="378565" cy="259045"/>
    <xdr:sp macro="" textlink="">
      <xdr:nvSpPr>
        <xdr:cNvPr id="300" name="テキスト ボックス 299"/>
        <xdr:cNvSpPr txBox="1"/>
      </xdr:nvSpPr>
      <xdr:spPr>
        <a:xfrm>
          <a:off x="767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147897</xdr:rowOff>
    </xdr:from>
    <xdr:to>
      <xdr:col>55</xdr:col>
      <xdr:colOff>0</xdr:colOff>
      <xdr:row>55</xdr:row>
      <xdr:rowOff>50219</xdr:rowOff>
    </xdr:to>
    <xdr:cxnSp macro="">
      <xdr:nvCxnSpPr>
        <xdr:cNvPr id="348" name="直線コネクタ 347"/>
        <xdr:cNvCxnSpPr/>
      </xdr:nvCxnSpPr>
      <xdr:spPr>
        <a:xfrm flipV="1">
          <a:off x="9639300" y="9406197"/>
          <a:ext cx="8382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17818</xdr:rowOff>
    </xdr:from>
    <xdr:ext cx="534377" cy="259045"/>
    <xdr:sp macro="" textlink="">
      <xdr:nvSpPr>
        <xdr:cNvPr id="349" name="農林水産業費平均値テキスト"/>
        <xdr:cNvSpPr txBox="1"/>
      </xdr:nvSpPr>
      <xdr:spPr>
        <a:xfrm>
          <a:off x="10528300" y="961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50219</xdr:rowOff>
    </xdr:from>
    <xdr:to>
      <xdr:col>50</xdr:col>
      <xdr:colOff>114300</xdr:colOff>
      <xdr:row>56</xdr:row>
      <xdr:rowOff>8484</xdr:rowOff>
    </xdr:to>
    <xdr:cxnSp macro="">
      <xdr:nvCxnSpPr>
        <xdr:cNvPr id="351" name="直線コネクタ 350"/>
        <xdr:cNvCxnSpPr/>
      </xdr:nvCxnSpPr>
      <xdr:spPr>
        <a:xfrm flipV="1">
          <a:off x="8750300" y="9479969"/>
          <a:ext cx="889000" cy="12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61089</xdr:rowOff>
    </xdr:from>
    <xdr:ext cx="534377" cy="259045"/>
    <xdr:sp macro="" textlink="">
      <xdr:nvSpPr>
        <xdr:cNvPr id="353" name="テキスト ボックス 352"/>
        <xdr:cNvSpPr txBox="1"/>
      </xdr:nvSpPr>
      <xdr:spPr>
        <a:xfrm>
          <a:off x="9372111" y="96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809</xdr:rowOff>
    </xdr:from>
    <xdr:to>
      <xdr:col>45</xdr:col>
      <xdr:colOff>177800</xdr:colOff>
      <xdr:row>56</xdr:row>
      <xdr:rowOff>8484</xdr:rowOff>
    </xdr:to>
    <xdr:cxnSp macro="">
      <xdr:nvCxnSpPr>
        <xdr:cNvPr id="354" name="直線コネクタ 353"/>
        <xdr:cNvCxnSpPr/>
      </xdr:nvCxnSpPr>
      <xdr:spPr>
        <a:xfrm>
          <a:off x="7861300" y="9430559"/>
          <a:ext cx="889000" cy="17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111186</xdr:rowOff>
    </xdr:from>
    <xdr:ext cx="534377" cy="259045"/>
    <xdr:sp macro="" textlink="">
      <xdr:nvSpPr>
        <xdr:cNvPr id="356" name="テキスト ボックス 355"/>
        <xdr:cNvSpPr txBox="1"/>
      </xdr:nvSpPr>
      <xdr:spPr>
        <a:xfrm>
          <a:off x="8483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69683</xdr:rowOff>
    </xdr:from>
    <xdr:to>
      <xdr:col>41</xdr:col>
      <xdr:colOff>50800</xdr:colOff>
      <xdr:row>55</xdr:row>
      <xdr:rowOff>809</xdr:rowOff>
    </xdr:to>
    <xdr:cxnSp macro="">
      <xdr:nvCxnSpPr>
        <xdr:cNvPr id="357" name="直線コネクタ 356"/>
        <xdr:cNvCxnSpPr/>
      </xdr:nvCxnSpPr>
      <xdr:spPr>
        <a:xfrm>
          <a:off x="6972300" y="9327983"/>
          <a:ext cx="889000" cy="10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168009</xdr:rowOff>
    </xdr:from>
    <xdr:ext cx="534377" cy="259045"/>
    <xdr:sp macro="" textlink="">
      <xdr:nvSpPr>
        <xdr:cNvPr id="359" name="テキスト ボックス 358"/>
        <xdr:cNvSpPr txBox="1"/>
      </xdr:nvSpPr>
      <xdr:spPr>
        <a:xfrm>
          <a:off x="7594111" y="97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97097</xdr:rowOff>
    </xdr:from>
    <xdr:to>
      <xdr:col>55</xdr:col>
      <xdr:colOff>50800</xdr:colOff>
      <xdr:row>55</xdr:row>
      <xdr:rowOff>27247</xdr:rowOff>
    </xdr:to>
    <xdr:sp macro="" textlink="">
      <xdr:nvSpPr>
        <xdr:cNvPr id="367" name="楕円 366"/>
        <xdr:cNvSpPr/>
      </xdr:nvSpPr>
      <xdr:spPr>
        <a:xfrm>
          <a:off x="10426700" y="93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119974</xdr:rowOff>
    </xdr:from>
    <xdr:ext cx="534377" cy="259045"/>
    <xdr:sp macro="" textlink="">
      <xdr:nvSpPr>
        <xdr:cNvPr id="368" name="農林水産業費該当値テキスト"/>
        <xdr:cNvSpPr txBox="1"/>
      </xdr:nvSpPr>
      <xdr:spPr>
        <a:xfrm>
          <a:off x="10528300" y="92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170869</xdr:rowOff>
    </xdr:from>
    <xdr:to>
      <xdr:col>50</xdr:col>
      <xdr:colOff>165100</xdr:colOff>
      <xdr:row>55</xdr:row>
      <xdr:rowOff>101019</xdr:rowOff>
    </xdr:to>
    <xdr:sp macro="" textlink="">
      <xdr:nvSpPr>
        <xdr:cNvPr id="369" name="楕円 368"/>
        <xdr:cNvSpPr/>
      </xdr:nvSpPr>
      <xdr:spPr>
        <a:xfrm>
          <a:off x="9588500" y="94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117546</xdr:rowOff>
    </xdr:from>
    <xdr:ext cx="534377" cy="259045"/>
    <xdr:sp macro="" textlink="">
      <xdr:nvSpPr>
        <xdr:cNvPr id="370" name="テキスト ボックス 369"/>
        <xdr:cNvSpPr txBox="1"/>
      </xdr:nvSpPr>
      <xdr:spPr>
        <a:xfrm>
          <a:off x="9372111" y="920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129134</xdr:rowOff>
    </xdr:from>
    <xdr:to>
      <xdr:col>46</xdr:col>
      <xdr:colOff>38100</xdr:colOff>
      <xdr:row>56</xdr:row>
      <xdr:rowOff>59284</xdr:rowOff>
    </xdr:to>
    <xdr:sp macro="" textlink="">
      <xdr:nvSpPr>
        <xdr:cNvPr id="371" name="楕円 370"/>
        <xdr:cNvSpPr/>
      </xdr:nvSpPr>
      <xdr:spPr>
        <a:xfrm>
          <a:off x="8699500" y="955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75811</xdr:rowOff>
    </xdr:from>
    <xdr:ext cx="534377" cy="259045"/>
    <xdr:sp macro="" textlink="">
      <xdr:nvSpPr>
        <xdr:cNvPr id="372" name="テキスト ボックス 371"/>
        <xdr:cNvSpPr txBox="1"/>
      </xdr:nvSpPr>
      <xdr:spPr>
        <a:xfrm>
          <a:off x="8483111" y="933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121459</xdr:rowOff>
    </xdr:from>
    <xdr:to>
      <xdr:col>41</xdr:col>
      <xdr:colOff>101600</xdr:colOff>
      <xdr:row>55</xdr:row>
      <xdr:rowOff>51609</xdr:rowOff>
    </xdr:to>
    <xdr:sp macro="" textlink="">
      <xdr:nvSpPr>
        <xdr:cNvPr id="373" name="楕円 372"/>
        <xdr:cNvSpPr/>
      </xdr:nvSpPr>
      <xdr:spPr>
        <a:xfrm>
          <a:off x="7810500" y="937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68136</xdr:rowOff>
    </xdr:from>
    <xdr:ext cx="534377" cy="259045"/>
    <xdr:sp macro="" textlink="">
      <xdr:nvSpPr>
        <xdr:cNvPr id="374" name="テキスト ボックス 373"/>
        <xdr:cNvSpPr txBox="1"/>
      </xdr:nvSpPr>
      <xdr:spPr>
        <a:xfrm>
          <a:off x="7594111" y="915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18883</xdr:rowOff>
    </xdr:from>
    <xdr:to>
      <xdr:col>36</xdr:col>
      <xdr:colOff>165100</xdr:colOff>
      <xdr:row>54</xdr:row>
      <xdr:rowOff>120483</xdr:rowOff>
    </xdr:to>
    <xdr:sp macro="" textlink="">
      <xdr:nvSpPr>
        <xdr:cNvPr id="375" name="楕円 374"/>
        <xdr:cNvSpPr/>
      </xdr:nvSpPr>
      <xdr:spPr>
        <a:xfrm>
          <a:off x="6921500" y="92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111610</xdr:rowOff>
    </xdr:from>
    <xdr:ext cx="534377" cy="259045"/>
    <xdr:sp macro="" textlink="">
      <xdr:nvSpPr>
        <xdr:cNvPr id="376" name="テキスト ボックス 375"/>
        <xdr:cNvSpPr txBox="1"/>
      </xdr:nvSpPr>
      <xdr:spPr>
        <a:xfrm>
          <a:off x="6705111" y="93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77369</xdr:rowOff>
    </xdr:from>
    <xdr:to>
      <xdr:col>55</xdr:col>
      <xdr:colOff>0</xdr:colOff>
      <xdr:row>78</xdr:row>
      <xdr:rowOff>90818</xdr:rowOff>
    </xdr:to>
    <xdr:cxnSp macro="">
      <xdr:nvCxnSpPr>
        <xdr:cNvPr id="405" name="直線コネクタ 404"/>
        <xdr:cNvCxnSpPr/>
      </xdr:nvCxnSpPr>
      <xdr:spPr>
        <a:xfrm flipV="1">
          <a:off x="9639300" y="13450469"/>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23628</xdr:rowOff>
    </xdr:from>
    <xdr:to>
      <xdr:col>50</xdr:col>
      <xdr:colOff>114300</xdr:colOff>
      <xdr:row>78</xdr:row>
      <xdr:rowOff>90818</xdr:rowOff>
    </xdr:to>
    <xdr:cxnSp macro="">
      <xdr:nvCxnSpPr>
        <xdr:cNvPr id="408" name="直線コネクタ 407"/>
        <xdr:cNvCxnSpPr/>
      </xdr:nvCxnSpPr>
      <xdr:spPr>
        <a:xfrm>
          <a:off x="8750300" y="13396728"/>
          <a:ext cx="889000" cy="6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23628</xdr:rowOff>
    </xdr:from>
    <xdr:to>
      <xdr:col>45</xdr:col>
      <xdr:colOff>177800</xdr:colOff>
      <xdr:row>78</xdr:row>
      <xdr:rowOff>44126</xdr:rowOff>
    </xdr:to>
    <xdr:cxnSp macro="">
      <xdr:nvCxnSpPr>
        <xdr:cNvPr id="411" name="直線コネクタ 410"/>
        <xdr:cNvCxnSpPr/>
      </xdr:nvCxnSpPr>
      <xdr:spPr>
        <a:xfrm flipV="1">
          <a:off x="7861300" y="1339672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44126</xdr:rowOff>
    </xdr:from>
    <xdr:to>
      <xdr:col>41</xdr:col>
      <xdr:colOff>50800</xdr:colOff>
      <xdr:row>78</xdr:row>
      <xdr:rowOff>74664</xdr:rowOff>
    </xdr:to>
    <xdr:cxnSp macro="">
      <xdr:nvCxnSpPr>
        <xdr:cNvPr id="414" name="直線コネクタ 413"/>
        <xdr:cNvCxnSpPr/>
      </xdr:nvCxnSpPr>
      <xdr:spPr>
        <a:xfrm flipV="1">
          <a:off x="6972300" y="13417226"/>
          <a:ext cx="8890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26569</xdr:rowOff>
    </xdr:from>
    <xdr:to>
      <xdr:col>55</xdr:col>
      <xdr:colOff>50800</xdr:colOff>
      <xdr:row>78</xdr:row>
      <xdr:rowOff>128169</xdr:rowOff>
    </xdr:to>
    <xdr:sp macro="" textlink="">
      <xdr:nvSpPr>
        <xdr:cNvPr id="424" name="楕円 423"/>
        <xdr:cNvSpPr/>
      </xdr:nvSpPr>
      <xdr:spPr>
        <a:xfrm>
          <a:off x="10426700" y="133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112946</xdr:rowOff>
    </xdr:from>
    <xdr:ext cx="469744" cy="259045"/>
    <xdr:sp macro="" textlink="">
      <xdr:nvSpPr>
        <xdr:cNvPr id="425" name="商工費該当値テキスト"/>
        <xdr:cNvSpPr txBox="1"/>
      </xdr:nvSpPr>
      <xdr:spPr>
        <a:xfrm>
          <a:off x="10528300" y="1331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40018</xdr:rowOff>
    </xdr:from>
    <xdr:to>
      <xdr:col>50</xdr:col>
      <xdr:colOff>165100</xdr:colOff>
      <xdr:row>78</xdr:row>
      <xdr:rowOff>141618</xdr:rowOff>
    </xdr:to>
    <xdr:sp macro="" textlink="">
      <xdr:nvSpPr>
        <xdr:cNvPr id="426" name="楕円 425"/>
        <xdr:cNvSpPr/>
      </xdr:nvSpPr>
      <xdr:spPr>
        <a:xfrm>
          <a:off x="9588500" y="134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132745</xdr:rowOff>
    </xdr:from>
    <xdr:ext cx="469744" cy="259045"/>
    <xdr:sp macro="" textlink="">
      <xdr:nvSpPr>
        <xdr:cNvPr id="427" name="テキスト ボックス 426"/>
        <xdr:cNvSpPr txBox="1"/>
      </xdr:nvSpPr>
      <xdr:spPr>
        <a:xfrm>
          <a:off x="9404428" y="135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144278</xdr:rowOff>
    </xdr:from>
    <xdr:to>
      <xdr:col>46</xdr:col>
      <xdr:colOff>38100</xdr:colOff>
      <xdr:row>78</xdr:row>
      <xdr:rowOff>74428</xdr:rowOff>
    </xdr:to>
    <xdr:sp macro="" textlink="">
      <xdr:nvSpPr>
        <xdr:cNvPr id="428" name="楕円 427"/>
        <xdr:cNvSpPr/>
      </xdr:nvSpPr>
      <xdr:spPr>
        <a:xfrm>
          <a:off x="8699500" y="13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65555</xdr:rowOff>
    </xdr:from>
    <xdr:ext cx="534377" cy="259045"/>
    <xdr:sp macro="" textlink="">
      <xdr:nvSpPr>
        <xdr:cNvPr id="429" name="テキスト ボックス 428"/>
        <xdr:cNvSpPr txBox="1"/>
      </xdr:nvSpPr>
      <xdr:spPr>
        <a:xfrm>
          <a:off x="8483111" y="134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164776</xdr:rowOff>
    </xdr:from>
    <xdr:to>
      <xdr:col>41</xdr:col>
      <xdr:colOff>101600</xdr:colOff>
      <xdr:row>78</xdr:row>
      <xdr:rowOff>94926</xdr:rowOff>
    </xdr:to>
    <xdr:sp macro="" textlink="">
      <xdr:nvSpPr>
        <xdr:cNvPr id="430" name="楕円 429"/>
        <xdr:cNvSpPr/>
      </xdr:nvSpPr>
      <xdr:spPr>
        <a:xfrm>
          <a:off x="7810500" y="133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86053</xdr:rowOff>
    </xdr:from>
    <xdr:ext cx="469744" cy="259045"/>
    <xdr:sp macro="" textlink="">
      <xdr:nvSpPr>
        <xdr:cNvPr id="431" name="テキスト ボックス 430"/>
        <xdr:cNvSpPr txBox="1"/>
      </xdr:nvSpPr>
      <xdr:spPr>
        <a:xfrm>
          <a:off x="7626428" y="1345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23864</xdr:rowOff>
    </xdr:from>
    <xdr:to>
      <xdr:col>36</xdr:col>
      <xdr:colOff>165100</xdr:colOff>
      <xdr:row>78</xdr:row>
      <xdr:rowOff>125464</xdr:rowOff>
    </xdr:to>
    <xdr:sp macro="" textlink="">
      <xdr:nvSpPr>
        <xdr:cNvPr id="432" name="楕円 431"/>
        <xdr:cNvSpPr/>
      </xdr:nvSpPr>
      <xdr:spPr>
        <a:xfrm>
          <a:off x="6921500" y="133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116591</xdr:rowOff>
    </xdr:from>
    <xdr:ext cx="469744" cy="259045"/>
    <xdr:sp macro="" textlink="">
      <xdr:nvSpPr>
        <xdr:cNvPr id="433" name="テキスト ボックス 432"/>
        <xdr:cNvSpPr txBox="1"/>
      </xdr:nvSpPr>
      <xdr:spPr>
        <a:xfrm>
          <a:off x="6737428" y="134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51529</xdr:rowOff>
    </xdr:from>
    <xdr:to>
      <xdr:col>55</xdr:col>
      <xdr:colOff>0</xdr:colOff>
      <xdr:row>98</xdr:row>
      <xdr:rowOff>63750</xdr:rowOff>
    </xdr:to>
    <xdr:cxnSp macro="">
      <xdr:nvCxnSpPr>
        <xdr:cNvPr id="460" name="直線コネクタ 459"/>
        <xdr:cNvCxnSpPr/>
      </xdr:nvCxnSpPr>
      <xdr:spPr>
        <a:xfrm flipV="1">
          <a:off x="9639300" y="16853629"/>
          <a:ext cx="838200" cy="1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61185</xdr:rowOff>
    </xdr:from>
    <xdr:to>
      <xdr:col>50</xdr:col>
      <xdr:colOff>114300</xdr:colOff>
      <xdr:row>98</xdr:row>
      <xdr:rowOff>63750</xdr:rowOff>
    </xdr:to>
    <xdr:cxnSp macro="">
      <xdr:nvCxnSpPr>
        <xdr:cNvPr id="463" name="直線コネクタ 462"/>
        <xdr:cNvCxnSpPr/>
      </xdr:nvCxnSpPr>
      <xdr:spPr>
        <a:xfrm>
          <a:off x="8750300" y="16863285"/>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61185</xdr:rowOff>
    </xdr:from>
    <xdr:to>
      <xdr:col>45</xdr:col>
      <xdr:colOff>177800</xdr:colOff>
      <xdr:row>98</xdr:row>
      <xdr:rowOff>62621</xdr:rowOff>
    </xdr:to>
    <xdr:cxnSp macro="">
      <xdr:nvCxnSpPr>
        <xdr:cNvPr id="466" name="直線コネクタ 465"/>
        <xdr:cNvCxnSpPr/>
      </xdr:nvCxnSpPr>
      <xdr:spPr>
        <a:xfrm flipV="1">
          <a:off x="7861300" y="16863285"/>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62621</xdr:rowOff>
    </xdr:from>
    <xdr:to>
      <xdr:col>41</xdr:col>
      <xdr:colOff>50800</xdr:colOff>
      <xdr:row>98</xdr:row>
      <xdr:rowOff>64275</xdr:rowOff>
    </xdr:to>
    <xdr:cxnSp macro="">
      <xdr:nvCxnSpPr>
        <xdr:cNvPr id="469" name="直線コネクタ 468"/>
        <xdr:cNvCxnSpPr/>
      </xdr:nvCxnSpPr>
      <xdr:spPr>
        <a:xfrm flipV="1">
          <a:off x="6972300" y="16864721"/>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132156</xdr:rowOff>
    </xdr:from>
    <xdr:ext cx="534377" cy="259045"/>
    <xdr:sp macro="" textlink="">
      <xdr:nvSpPr>
        <xdr:cNvPr id="471" name="テキスト ボックス 470"/>
        <xdr:cNvSpPr txBox="1"/>
      </xdr:nvSpPr>
      <xdr:spPr>
        <a:xfrm>
          <a:off x="7594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729</xdr:rowOff>
    </xdr:from>
    <xdr:to>
      <xdr:col>55</xdr:col>
      <xdr:colOff>50800</xdr:colOff>
      <xdr:row>98</xdr:row>
      <xdr:rowOff>102329</xdr:rowOff>
    </xdr:to>
    <xdr:sp macro="" textlink="">
      <xdr:nvSpPr>
        <xdr:cNvPr id="479" name="楕円 478"/>
        <xdr:cNvSpPr/>
      </xdr:nvSpPr>
      <xdr:spPr>
        <a:xfrm>
          <a:off x="10426700" y="1680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87106</xdr:rowOff>
    </xdr:from>
    <xdr:ext cx="534377" cy="259045"/>
    <xdr:sp macro="" textlink="">
      <xdr:nvSpPr>
        <xdr:cNvPr id="480" name="土木費該当値テキスト"/>
        <xdr:cNvSpPr txBox="1"/>
      </xdr:nvSpPr>
      <xdr:spPr>
        <a:xfrm>
          <a:off x="10528300" y="1671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12950</xdr:rowOff>
    </xdr:from>
    <xdr:to>
      <xdr:col>50</xdr:col>
      <xdr:colOff>165100</xdr:colOff>
      <xdr:row>98</xdr:row>
      <xdr:rowOff>114550</xdr:rowOff>
    </xdr:to>
    <xdr:sp macro="" textlink="">
      <xdr:nvSpPr>
        <xdr:cNvPr id="481" name="楕円 480"/>
        <xdr:cNvSpPr/>
      </xdr:nvSpPr>
      <xdr:spPr>
        <a:xfrm>
          <a:off x="9588500" y="168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105677</xdr:rowOff>
    </xdr:from>
    <xdr:ext cx="534377" cy="259045"/>
    <xdr:sp macro="" textlink="">
      <xdr:nvSpPr>
        <xdr:cNvPr id="482" name="テキスト ボックス 481"/>
        <xdr:cNvSpPr txBox="1"/>
      </xdr:nvSpPr>
      <xdr:spPr>
        <a:xfrm>
          <a:off x="9372111" y="169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10385</xdr:rowOff>
    </xdr:from>
    <xdr:to>
      <xdr:col>46</xdr:col>
      <xdr:colOff>38100</xdr:colOff>
      <xdr:row>98</xdr:row>
      <xdr:rowOff>111985</xdr:rowOff>
    </xdr:to>
    <xdr:sp macro="" textlink="">
      <xdr:nvSpPr>
        <xdr:cNvPr id="483" name="楕円 482"/>
        <xdr:cNvSpPr/>
      </xdr:nvSpPr>
      <xdr:spPr>
        <a:xfrm>
          <a:off x="8699500" y="16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103112</xdr:rowOff>
    </xdr:from>
    <xdr:ext cx="534377" cy="259045"/>
    <xdr:sp macro="" textlink="">
      <xdr:nvSpPr>
        <xdr:cNvPr id="484" name="テキスト ボックス 483"/>
        <xdr:cNvSpPr txBox="1"/>
      </xdr:nvSpPr>
      <xdr:spPr>
        <a:xfrm>
          <a:off x="8483111" y="169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11821</xdr:rowOff>
    </xdr:from>
    <xdr:to>
      <xdr:col>41</xdr:col>
      <xdr:colOff>101600</xdr:colOff>
      <xdr:row>98</xdr:row>
      <xdr:rowOff>113421</xdr:rowOff>
    </xdr:to>
    <xdr:sp macro="" textlink="">
      <xdr:nvSpPr>
        <xdr:cNvPr id="485" name="楕円 484"/>
        <xdr:cNvSpPr/>
      </xdr:nvSpPr>
      <xdr:spPr>
        <a:xfrm>
          <a:off x="7810500" y="1681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104548</xdr:rowOff>
    </xdr:from>
    <xdr:ext cx="534377" cy="259045"/>
    <xdr:sp macro="" textlink="">
      <xdr:nvSpPr>
        <xdr:cNvPr id="486" name="テキスト ボックス 485"/>
        <xdr:cNvSpPr txBox="1"/>
      </xdr:nvSpPr>
      <xdr:spPr>
        <a:xfrm>
          <a:off x="7594111" y="169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13475</xdr:rowOff>
    </xdr:from>
    <xdr:to>
      <xdr:col>36</xdr:col>
      <xdr:colOff>165100</xdr:colOff>
      <xdr:row>98</xdr:row>
      <xdr:rowOff>115075</xdr:rowOff>
    </xdr:to>
    <xdr:sp macro="" textlink="">
      <xdr:nvSpPr>
        <xdr:cNvPr id="487" name="楕円 486"/>
        <xdr:cNvSpPr/>
      </xdr:nvSpPr>
      <xdr:spPr>
        <a:xfrm>
          <a:off x="6921500" y="168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106202</xdr:rowOff>
    </xdr:from>
    <xdr:ext cx="534377" cy="259045"/>
    <xdr:sp macro="" textlink="">
      <xdr:nvSpPr>
        <xdr:cNvPr id="488" name="テキスト ボックス 487"/>
        <xdr:cNvSpPr txBox="1"/>
      </xdr:nvSpPr>
      <xdr:spPr>
        <a:xfrm>
          <a:off x="6705111" y="1690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68415</xdr:rowOff>
    </xdr:from>
    <xdr:to>
      <xdr:col>85</xdr:col>
      <xdr:colOff>127000</xdr:colOff>
      <xdr:row>36</xdr:row>
      <xdr:rowOff>71215</xdr:rowOff>
    </xdr:to>
    <xdr:cxnSp macro="">
      <xdr:nvCxnSpPr>
        <xdr:cNvPr id="517" name="直線コネクタ 516"/>
        <xdr:cNvCxnSpPr/>
      </xdr:nvCxnSpPr>
      <xdr:spPr>
        <a:xfrm flipV="1">
          <a:off x="15481300" y="6240615"/>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70280</xdr:rowOff>
    </xdr:from>
    <xdr:ext cx="534377" cy="259045"/>
    <xdr:sp macro="" textlink="">
      <xdr:nvSpPr>
        <xdr:cNvPr id="518" name="消防費平均値テキスト"/>
        <xdr:cNvSpPr txBox="1"/>
      </xdr:nvSpPr>
      <xdr:spPr>
        <a:xfrm>
          <a:off x="16370300" y="624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71215</xdr:rowOff>
    </xdr:from>
    <xdr:to>
      <xdr:col>81</xdr:col>
      <xdr:colOff>50800</xdr:colOff>
      <xdr:row>36</xdr:row>
      <xdr:rowOff>104801</xdr:rowOff>
    </xdr:to>
    <xdr:cxnSp macro="">
      <xdr:nvCxnSpPr>
        <xdr:cNvPr id="520" name="直線コネクタ 519"/>
        <xdr:cNvCxnSpPr/>
      </xdr:nvCxnSpPr>
      <xdr:spPr>
        <a:xfrm flipV="1">
          <a:off x="14592300" y="6243415"/>
          <a:ext cx="889000" cy="3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10501</xdr:rowOff>
    </xdr:from>
    <xdr:ext cx="534377" cy="259045"/>
    <xdr:sp macro="" textlink="">
      <xdr:nvSpPr>
        <xdr:cNvPr id="522" name="テキスト ボックス 521"/>
        <xdr:cNvSpPr txBox="1"/>
      </xdr:nvSpPr>
      <xdr:spPr>
        <a:xfrm>
          <a:off x="15214111" y="635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139490</xdr:rowOff>
    </xdr:from>
    <xdr:to>
      <xdr:col>76</xdr:col>
      <xdr:colOff>114300</xdr:colOff>
      <xdr:row>36</xdr:row>
      <xdr:rowOff>104801</xdr:rowOff>
    </xdr:to>
    <xdr:cxnSp macro="">
      <xdr:nvCxnSpPr>
        <xdr:cNvPr id="523" name="直線コネクタ 522"/>
        <xdr:cNvCxnSpPr/>
      </xdr:nvCxnSpPr>
      <xdr:spPr>
        <a:xfrm>
          <a:off x="13703300" y="6140240"/>
          <a:ext cx="889000" cy="13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139490</xdr:rowOff>
    </xdr:from>
    <xdr:to>
      <xdr:col>71</xdr:col>
      <xdr:colOff>177800</xdr:colOff>
      <xdr:row>35</xdr:row>
      <xdr:rowOff>146920</xdr:rowOff>
    </xdr:to>
    <xdr:cxnSp macro="">
      <xdr:nvCxnSpPr>
        <xdr:cNvPr id="526" name="直線コネクタ 525"/>
        <xdr:cNvCxnSpPr/>
      </xdr:nvCxnSpPr>
      <xdr:spPr>
        <a:xfrm flipV="1">
          <a:off x="12814300" y="614024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118172</xdr:rowOff>
    </xdr:from>
    <xdr:ext cx="534377" cy="259045"/>
    <xdr:sp macro="" textlink="">
      <xdr:nvSpPr>
        <xdr:cNvPr id="528" name="テキスト ボックス 527"/>
        <xdr:cNvSpPr txBox="1"/>
      </xdr:nvSpPr>
      <xdr:spPr>
        <a:xfrm>
          <a:off x="13436111" y="62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0" name="テキスト ボックス 529"/>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17615</xdr:rowOff>
    </xdr:from>
    <xdr:to>
      <xdr:col>85</xdr:col>
      <xdr:colOff>177800</xdr:colOff>
      <xdr:row>36</xdr:row>
      <xdr:rowOff>119215</xdr:rowOff>
    </xdr:to>
    <xdr:sp macro="" textlink="">
      <xdr:nvSpPr>
        <xdr:cNvPr id="536" name="楕円 535"/>
        <xdr:cNvSpPr/>
      </xdr:nvSpPr>
      <xdr:spPr>
        <a:xfrm>
          <a:off x="16268700" y="618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40492</xdr:rowOff>
    </xdr:from>
    <xdr:ext cx="534377" cy="259045"/>
    <xdr:sp macro="" textlink="">
      <xdr:nvSpPr>
        <xdr:cNvPr id="537" name="消防費該当値テキスト"/>
        <xdr:cNvSpPr txBox="1"/>
      </xdr:nvSpPr>
      <xdr:spPr>
        <a:xfrm>
          <a:off x="16370300" y="60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20415</xdr:rowOff>
    </xdr:from>
    <xdr:to>
      <xdr:col>81</xdr:col>
      <xdr:colOff>101600</xdr:colOff>
      <xdr:row>36</xdr:row>
      <xdr:rowOff>122015</xdr:rowOff>
    </xdr:to>
    <xdr:sp macro="" textlink="">
      <xdr:nvSpPr>
        <xdr:cNvPr id="538" name="楕円 537"/>
        <xdr:cNvSpPr/>
      </xdr:nvSpPr>
      <xdr:spPr>
        <a:xfrm>
          <a:off x="15430500" y="61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138542</xdr:rowOff>
    </xdr:from>
    <xdr:ext cx="534377" cy="259045"/>
    <xdr:sp macro="" textlink="">
      <xdr:nvSpPr>
        <xdr:cNvPr id="539" name="テキスト ボックス 538"/>
        <xdr:cNvSpPr txBox="1"/>
      </xdr:nvSpPr>
      <xdr:spPr>
        <a:xfrm>
          <a:off x="15214111" y="59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54001</xdr:rowOff>
    </xdr:from>
    <xdr:to>
      <xdr:col>76</xdr:col>
      <xdr:colOff>165100</xdr:colOff>
      <xdr:row>36</xdr:row>
      <xdr:rowOff>155601</xdr:rowOff>
    </xdr:to>
    <xdr:sp macro="" textlink="">
      <xdr:nvSpPr>
        <xdr:cNvPr id="540" name="楕円 539"/>
        <xdr:cNvSpPr/>
      </xdr:nvSpPr>
      <xdr:spPr>
        <a:xfrm>
          <a:off x="14541500" y="62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678</xdr:rowOff>
    </xdr:from>
    <xdr:ext cx="534377" cy="259045"/>
    <xdr:sp macro="" textlink="">
      <xdr:nvSpPr>
        <xdr:cNvPr id="541" name="テキスト ボックス 540"/>
        <xdr:cNvSpPr txBox="1"/>
      </xdr:nvSpPr>
      <xdr:spPr>
        <a:xfrm>
          <a:off x="14325111" y="600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88690</xdr:rowOff>
    </xdr:from>
    <xdr:to>
      <xdr:col>72</xdr:col>
      <xdr:colOff>38100</xdr:colOff>
      <xdr:row>36</xdr:row>
      <xdr:rowOff>18840</xdr:rowOff>
    </xdr:to>
    <xdr:sp macro="" textlink="">
      <xdr:nvSpPr>
        <xdr:cNvPr id="542" name="楕円 541"/>
        <xdr:cNvSpPr/>
      </xdr:nvSpPr>
      <xdr:spPr>
        <a:xfrm>
          <a:off x="13652500" y="60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35367</xdr:rowOff>
    </xdr:from>
    <xdr:ext cx="534377" cy="259045"/>
    <xdr:sp macro="" textlink="">
      <xdr:nvSpPr>
        <xdr:cNvPr id="543" name="テキスト ボックス 542"/>
        <xdr:cNvSpPr txBox="1"/>
      </xdr:nvSpPr>
      <xdr:spPr>
        <a:xfrm>
          <a:off x="13436111" y="586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96120</xdr:rowOff>
    </xdr:from>
    <xdr:to>
      <xdr:col>67</xdr:col>
      <xdr:colOff>101600</xdr:colOff>
      <xdr:row>36</xdr:row>
      <xdr:rowOff>26270</xdr:rowOff>
    </xdr:to>
    <xdr:sp macro="" textlink="">
      <xdr:nvSpPr>
        <xdr:cNvPr id="544" name="楕円 543"/>
        <xdr:cNvSpPr/>
      </xdr:nvSpPr>
      <xdr:spPr>
        <a:xfrm>
          <a:off x="12763500" y="60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42797</xdr:rowOff>
    </xdr:from>
    <xdr:ext cx="534377" cy="259045"/>
    <xdr:sp macro="" textlink="">
      <xdr:nvSpPr>
        <xdr:cNvPr id="545" name="テキスト ボックス 544"/>
        <xdr:cNvSpPr txBox="1"/>
      </xdr:nvSpPr>
      <xdr:spPr>
        <a:xfrm>
          <a:off x="12547111" y="587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38665</xdr:rowOff>
    </xdr:from>
    <xdr:to>
      <xdr:col>85</xdr:col>
      <xdr:colOff>127000</xdr:colOff>
      <xdr:row>58</xdr:row>
      <xdr:rowOff>52884</xdr:rowOff>
    </xdr:to>
    <xdr:cxnSp macro="">
      <xdr:nvCxnSpPr>
        <xdr:cNvPr id="576" name="直線コネクタ 575"/>
        <xdr:cNvCxnSpPr/>
      </xdr:nvCxnSpPr>
      <xdr:spPr>
        <a:xfrm flipV="1">
          <a:off x="15481300" y="9982765"/>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49632</xdr:rowOff>
    </xdr:from>
    <xdr:to>
      <xdr:col>81</xdr:col>
      <xdr:colOff>50800</xdr:colOff>
      <xdr:row>58</xdr:row>
      <xdr:rowOff>52884</xdr:rowOff>
    </xdr:to>
    <xdr:cxnSp macro="">
      <xdr:nvCxnSpPr>
        <xdr:cNvPr id="579" name="直線コネクタ 578"/>
        <xdr:cNvCxnSpPr/>
      </xdr:nvCxnSpPr>
      <xdr:spPr>
        <a:xfrm>
          <a:off x="14592300" y="9993732"/>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41722</xdr:rowOff>
    </xdr:from>
    <xdr:to>
      <xdr:col>76</xdr:col>
      <xdr:colOff>114300</xdr:colOff>
      <xdr:row>58</xdr:row>
      <xdr:rowOff>49632</xdr:rowOff>
    </xdr:to>
    <xdr:cxnSp macro="">
      <xdr:nvCxnSpPr>
        <xdr:cNvPr id="582" name="直線コネクタ 581"/>
        <xdr:cNvCxnSpPr/>
      </xdr:nvCxnSpPr>
      <xdr:spPr>
        <a:xfrm>
          <a:off x="13703300" y="9985822"/>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65190</xdr:rowOff>
    </xdr:from>
    <xdr:to>
      <xdr:col>71</xdr:col>
      <xdr:colOff>177800</xdr:colOff>
      <xdr:row>58</xdr:row>
      <xdr:rowOff>41722</xdr:rowOff>
    </xdr:to>
    <xdr:cxnSp macro="">
      <xdr:nvCxnSpPr>
        <xdr:cNvPr id="585" name="直線コネクタ 584"/>
        <xdr:cNvCxnSpPr/>
      </xdr:nvCxnSpPr>
      <xdr:spPr>
        <a:xfrm>
          <a:off x="12814300" y="9837840"/>
          <a:ext cx="889000" cy="14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159315</xdr:rowOff>
    </xdr:from>
    <xdr:to>
      <xdr:col>85</xdr:col>
      <xdr:colOff>177800</xdr:colOff>
      <xdr:row>58</xdr:row>
      <xdr:rowOff>89465</xdr:rowOff>
    </xdr:to>
    <xdr:sp macro="" textlink="">
      <xdr:nvSpPr>
        <xdr:cNvPr id="595" name="楕円 594"/>
        <xdr:cNvSpPr/>
      </xdr:nvSpPr>
      <xdr:spPr>
        <a:xfrm>
          <a:off x="16268700" y="99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74242</xdr:rowOff>
    </xdr:from>
    <xdr:ext cx="534377" cy="259045"/>
    <xdr:sp macro="" textlink="">
      <xdr:nvSpPr>
        <xdr:cNvPr id="596" name="教育費該当値テキスト"/>
        <xdr:cNvSpPr txBox="1"/>
      </xdr:nvSpPr>
      <xdr:spPr>
        <a:xfrm>
          <a:off x="16370300" y="98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2084</xdr:rowOff>
    </xdr:from>
    <xdr:to>
      <xdr:col>81</xdr:col>
      <xdr:colOff>101600</xdr:colOff>
      <xdr:row>58</xdr:row>
      <xdr:rowOff>103684</xdr:rowOff>
    </xdr:to>
    <xdr:sp macro="" textlink="">
      <xdr:nvSpPr>
        <xdr:cNvPr id="597" name="楕円 596"/>
        <xdr:cNvSpPr/>
      </xdr:nvSpPr>
      <xdr:spPr>
        <a:xfrm>
          <a:off x="15430500" y="99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94811</xdr:rowOff>
    </xdr:from>
    <xdr:ext cx="534377" cy="259045"/>
    <xdr:sp macro="" textlink="">
      <xdr:nvSpPr>
        <xdr:cNvPr id="598" name="テキスト ボックス 597"/>
        <xdr:cNvSpPr txBox="1"/>
      </xdr:nvSpPr>
      <xdr:spPr>
        <a:xfrm>
          <a:off x="15214111" y="100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170282</xdr:rowOff>
    </xdr:from>
    <xdr:to>
      <xdr:col>76</xdr:col>
      <xdr:colOff>165100</xdr:colOff>
      <xdr:row>58</xdr:row>
      <xdr:rowOff>100432</xdr:rowOff>
    </xdr:to>
    <xdr:sp macro="" textlink="">
      <xdr:nvSpPr>
        <xdr:cNvPr id="599" name="楕円 598"/>
        <xdr:cNvSpPr/>
      </xdr:nvSpPr>
      <xdr:spPr>
        <a:xfrm>
          <a:off x="14541500" y="99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91559</xdr:rowOff>
    </xdr:from>
    <xdr:ext cx="534377" cy="259045"/>
    <xdr:sp macro="" textlink="">
      <xdr:nvSpPr>
        <xdr:cNvPr id="600" name="テキスト ボックス 599"/>
        <xdr:cNvSpPr txBox="1"/>
      </xdr:nvSpPr>
      <xdr:spPr>
        <a:xfrm>
          <a:off x="14325111" y="10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162372</xdr:rowOff>
    </xdr:from>
    <xdr:to>
      <xdr:col>72</xdr:col>
      <xdr:colOff>38100</xdr:colOff>
      <xdr:row>58</xdr:row>
      <xdr:rowOff>92522</xdr:rowOff>
    </xdr:to>
    <xdr:sp macro="" textlink="">
      <xdr:nvSpPr>
        <xdr:cNvPr id="601" name="楕円 600"/>
        <xdr:cNvSpPr/>
      </xdr:nvSpPr>
      <xdr:spPr>
        <a:xfrm>
          <a:off x="13652500" y="99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83649</xdr:rowOff>
    </xdr:from>
    <xdr:ext cx="534377" cy="259045"/>
    <xdr:sp macro="" textlink="">
      <xdr:nvSpPr>
        <xdr:cNvPr id="602" name="テキスト ボックス 601"/>
        <xdr:cNvSpPr txBox="1"/>
      </xdr:nvSpPr>
      <xdr:spPr>
        <a:xfrm>
          <a:off x="13436111" y="1002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14390</xdr:rowOff>
    </xdr:from>
    <xdr:to>
      <xdr:col>67</xdr:col>
      <xdr:colOff>101600</xdr:colOff>
      <xdr:row>57</xdr:row>
      <xdr:rowOff>115990</xdr:rowOff>
    </xdr:to>
    <xdr:sp macro="" textlink="">
      <xdr:nvSpPr>
        <xdr:cNvPr id="603" name="楕円 602"/>
        <xdr:cNvSpPr/>
      </xdr:nvSpPr>
      <xdr:spPr>
        <a:xfrm>
          <a:off x="12763500" y="97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107117</xdr:rowOff>
    </xdr:from>
    <xdr:ext cx="534377" cy="259045"/>
    <xdr:sp macro="" textlink="">
      <xdr:nvSpPr>
        <xdr:cNvPr id="604" name="テキスト ボックス 603"/>
        <xdr:cNvSpPr txBox="1"/>
      </xdr:nvSpPr>
      <xdr:spPr>
        <a:xfrm>
          <a:off x="12547111" y="98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135722</xdr:rowOff>
    </xdr:from>
    <xdr:to>
      <xdr:col>85</xdr:col>
      <xdr:colOff>127000</xdr:colOff>
      <xdr:row>78</xdr:row>
      <xdr:rowOff>137002</xdr:rowOff>
    </xdr:to>
    <xdr:cxnSp macro="">
      <xdr:nvCxnSpPr>
        <xdr:cNvPr id="631" name="直線コネクタ 630"/>
        <xdr:cNvCxnSpPr/>
      </xdr:nvCxnSpPr>
      <xdr:spPr>
        <a:xfrm>
          <a:off x="15481300" y="13508822"/>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135722</xdr:rowOff>
    </xdr:from>
    <xdr:to>
      <xdr:col>81</xdr:col>
      <xdr:colOff>50800</xdr:colOff>
      <xdr:row>78</xdr:row>
      <xdr:rowOff>139700</xdr:rowOff>
    </xdr:to>
    <xdr:cxnSp macro="">
      <xdr:nvCxnSpPr>
        <xdr:cNvPr id="634" name="直線コネクタ 633"/>
        <xdr:cNvCxnSpPr/>
      </xdr:nvCxnSpPr>
      <xdr:spPr>
        <a:xfrm flipV="1">
          <a:off x="14592300" y="13508822"/>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146128</xdr:rowOff>
    </xdr:from>
    <xdr:ext cx="469744" cy="259045"/>
    <xdr:sp macro="" textlink="">
      <xdr:nvSpPr>
        <xdr:cNvPr id="636" name="テキスト ボックス 635"/>
        <xdr:cNvSpPr txBox="1"/>
      </xdr:nvSpPr>
      <xdr:spPr>
        <a:xfrm>
          <a:off x="15246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138511</xdr:rowOff>
    </xdr:from>
    <xdr:to>
      <xdr:col>76</xdr:col>
      <xdr:colOff>114300</xdr:colOff>
      <xdr:row>78</xdr:row>
      <xdr:rowOff>139700</xdr:rowOff>
    </xdr:to>
    <xdr:cxnSp macro="">
      <xdr:nvCxnSpPr>
        <xdr:cNvPr id="637" name="直線コネクタ 636"/>
        <xdr:cNvCxnSpPr/>
      </xdr:nvCxnSpPr>
      <xdr:spPr>
        <a:xfrm>
          <a:off x="13703300" y="1351161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106512</xdr:rowOff>
    </xdr:from>
    <xdr:ext cx="469744" cy="259045"/>
    <xdr:sp macro="" textlink="">
      <xdr:nvSpPr>
        <xdr:cNvPr id="639" name="テキスト ボックス 638"/>
        <xdr:cNvSpPr txBox="1"/>
      </xdr:nvSpPr>
      <xdr:spPr>
        <a:xfrm>
          <a:off x="14357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138511</xdr:rowOff>
    </xdr:from>
    <xdr:to>
      <xdr:col>71</xdr:col>
      <xdr:colOff>177800</xdr:colOff>
      <xdr:row>78</xdr:row>
      <xdr:rowOff>139700</xdr:rowOff>
    </xdr:to>
    <xdr:cxnSp macro="">
      <xdr:nvCxnSpPr>
        <xdr:cNvPr id="640" name="直線コネクタ 639"/>
        <xdr:cNvCxnSpPr/>
      </xdr:nvCxnSpPr>
      <xdr:spPr>
        <a:xfrm flipV="1">
          <a:off x="12814300" y="1351161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86202</xdr:rowOff>
    </xdr:from>
    <xdr:to>
      <xdr:col>85</xdr:col>
      <xdr:colOff>177800</xdr:colOff>
      <xdr:row>79</xdr:row>
      <xdr:rowOff>16352</xdr:rowOff>
    </xdr:to>
    <xdr:sp macro="" textlink="">
      <xdr:nvSpPr>
        <xdr:cNvPr id="650" name="楕円 649"/>
        <xdr:cNvSpPr/>
      </xdr:nvSpPr>
      <xdr:spPr>
        <a:xfrm>
          <a:off x="162687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1129</xdr:rowOff>
    </xdr:from>
    <xdr:ext cx="378565" cy="259045"/>
    <xdr:sp macro="" textlink="">
      <xdr:nvSpPr>
        <xdr:cNvPr id="651" name="災害復旧費該当値テキスト"/>
        <xdr:cNvSpPr txBox="1"/>
      </xdr:nvSpPr>
      <xdr:spPr>
        <a:xfrm>
          <a:off x="16370300" y="13374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84922</xdr:rowOff>
    </xdr:from>
    <xdr:to>
      <xdr:col>81</xdr:col>
      <xdr:colOff>101600</xdr:colOff>
      <xdr:row>79</xdr:row>
      <xdr:rowOff>15072</xdr:rowOff>
    </xdr:to>
    <xdr:sp macro="" textlink="">
      <xdr:nvSpPr>
        <xdr:cNvPr id="652" name="楕円 651"/>
        <xdr:cNvSpPr/>
      </xdr:nvSpPr>
      <xdr:spPr>
        <a:xfrm>
          <a:off x="15430500" y="134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6199</xdr:rowOff>
    </xdr:from>
    <xdr:ext cx="378565" cy="259045"/>
    <xdr:sp macro="" textlink="">
      <xdr:nvSpPr>
        <xdr:cNvPr id="653" name="テキスト ボックス 652"/>
        <xdr:cNvSpPr txBox="1"/>
      </xdr:nvSpPr>
      <xdr:spPr>
        <a:xfrm>
          <a:off x="15292017" y="13550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87711</xdr:rowOff>
    </xdr:from>
    <xdr:to>
      <xdr:col>72</xdr:col>
      <xdr:colOff>38100</xdr:colOff>
      <xdr:row>79</xdr:row>
      <xdr:rowOff>17861</xdr:rowOff>
    </xdr:to>
    <xdr:sp macro="" textlink="">
      <xdr:nvSpPr>
        <xdr:cNvPr id="656" name="楕円 655"/>
        <xdr:cNvSpPr/>
      </xdr:nvSpPr>
      <xdr:spPr>
        <a:xfrm>
          <a:off x="13652500" y="134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8988</xdr:rowOff>
    </xdr:from>
    <xdr:ext cx="313932" cy="259045"/>
    <xdr:sp macro="" textlink="">
      <xdr:nvSpPr>
        <xdr:cNvPr id="657" name="テキスト ボックス 656"/>
        <xdr:cNvSpPr txBox="1"/>
      </xdr:nvSpPr>
      <xdr:spPr>
        <a:xfrm>
          <a:off x="13546333" y="13553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70929</xdr:rowOff>
    </xdr:from>
    <xdr:to>
      <xdr:col>85</xdr:col>
      <xdr:colOff>127000</xdr:colOff>
      <xdr:row>96</xdr:row>
      <xdr:rowOff>93835</xdr:rowOff>
    </xdr:to>
    <xdr:cxnSp macro="">
      <xdr:nvCxnSpPr>
        <xdr:cNvPr id="688" name="直線コネクタ 687"/>
        <xdr:cNvCxnSpPr/>
      </xdr:nvCxnSpPr>
      <xdr:spPr>
        <a:xfrm flipV="1">
          <a:off x="15481300" y="16530129"/>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19321</xdr:rowOff>
    </xdr:from>
    <xdr:ext cx="534377" cy="259045"/>
    <xdr:sp macro="" textlink="">
      <xdr:nvSpPr>
        <xdr:cNvPr id="689" name="公債費平均値テキスト"/>
        <xdr:cNvSpPr txBox="1"/>
      </xdr:nvSpPr>
      <xdr:spPr>
        <a:xfrm>
          <a:off x="16370300" y="16478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93835</xdr:rowOff>
    </xdr:from>
    <xdr:to>
      <xdr:col>81</xdr:col>
      <xdr:colOff>50800</xdr:colOff>
      <xdr:row>96</xdr:row>
      <xdr:rowOff>120909</xdr:rowOff>
    </xdr:to>
    <xdr:cxnSp macro="">
      <xdr:nvCxnSpPr>
        <xdr:cNvPr id="691" name="直線コネクタ 690"/>
        <xdr:cNvCxnSpPr/>
      </xdr:nvCxnSpPr>
      <xdr:spPr>
        <a:xfrm flipV="1">
          <a:off x="14592300" y="16553035"/>
          <a:ext cx="889000" cy="2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137934</xdr:rowOff>
    </xdr:from>
    <xdr:ext cx="534377" cy="259045"/>
    <xdr:sp macro="" textlink="">
      <xdr:nvSpPr>
        <xdr:cNvPr id="693" name="テキスト ボックス 692"/>
        <xdr:cNvSpPr txBox="1"/>
      </xdr:nvSpPr>
      <xdr:spPr>
        <a:xfrm>
          <a:off x="15214111" y="165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116497</xdr:rowOff>
    </xdr:from>
    <xdr:to>
      <xdr:col>76</xdr:col>
      <xdr:colOff>114300</xdr:colOff>
      <xdr:row>96</xdr:row>
      <xdr:rowOff>120909</xdr:rowOff>
    </xdr:to>
    <xdr:cxnSp macro="">
      <xdr:nvCxnSpPr>
        <xdr:cNvPr id="694" name="直線コネクタ 693"/>
        <xdr:cNvCxnSpPr/>
      </xdr:nvCxnSpPr>
      <xdr:spPr>
        <a:xfrm>
          <a:off x="13703300" y="16575697"/>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105814</xdr:rowOff>
    </xdr:from>
    <xdr:to>
      <xdr:col>71</xdr:col>
      <xdr:colOff>177800</xdr:colOff>
      <xdr:row>96</xdr:row>
      <xdr:rowOff>116497</xdr:rowOff>
    </xdr:to>
    <xdr:cxnSp macro="">
      <xdr:nvCxnSpPr>
        <xdr:cNvPr id="697" name="直線コネクタ 696"/>
        <xdr:cNvCxnSpPr/>
      </xdr:nvCxnSpPr>
      <xdr:spPr>
        <a:xfrm>
          <a:off x="12814300" y="16565014"/>
          <a:ext cx="88900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13552</xdr:rowOff>
    </xdr:from>
    <xdr:ext cx="534377" cy="259045"/>
    <xdr:sp macro="" textlink="">
      <xdr:nvSpPr>
        <xdr:cNvPr id="699" name="テキスト ボックス 698"/>
        <xdr:cNvSpPr txBox="1"/>
      </xdr:nvSpPr>
      <xdr:spPr>
        <a:xfrm>
          <a:off x="13436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20129</xdr:rowOff>
    </xdr:from>
    <xdr:to>
      <xdr:col>85</xdr:col>
      <xdr:colOff>177800</xdr:colOff>
      <xdr:row>96</xdr:row>
      <xdr:rowOff>121729</xdr:rowOff>
    </xdr:to>
    <xdr:sp macro="" textlink="">
      <xdr:nvSpPr>
        <xdr:cNvPr id="707" name="楕円 706"/>
        <xdr:cNvSpPr/>
      </xdr:nvSpPr>
      <xdr:spPr>
        <a:xfrm>
          <a:off x="16268700" y="164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43006</xdr:rowOff>
    </xdr:from>
    <xdr:ext cx="534377" cy="259045"/>
    <xdr:sp macro="" textlink="">
      <xdr:nvSpPr>
        <xdr:cNvPr id="708" name="公債費該当値テキスト"/>
        <xdr:cNvSpPr txBox="1"/>
      </xdr:nvSpPr>
      <xdr:spPr>
        <a:xfrm>
          <a:off x="16370300" y="163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43035</xdr:rowOff>
    </xdr:from>
    <xdr:to>
      <xdr:col>81</xdr:col>
      <xdr:colOff>101600</xdr:colOff>
      <xdr:row>96</xdr:row>
      <xdr:rowOff>144635</xdr:rowOff>
    </xdr:to>
    <xdr:sp macro="" textlink="">
      <xdr:nvSpPr>
        <xdr:cNvPr id="709" name="楕円 708"/>
        <xdr:cNvSpPr/>
      </xdr:nvSpPr>
      <xdr:spPr>
        <a:xfrm>
          <a:off x="15430500" y="165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161162</xdr:rowOff>
    </xdr:from>
    <xdr:ext cx="534377" cy="259045"/>
    <xdr:sp macro="" textlink="">
      <xdr:nvSpPr>
        <xdr:cNvPr id="710" name="テキスト ボックス 709"/>
        <xdr:cNvSpPr txBox="1"/>
      </xdr:nvSpPr>
      <xdr:spPr>
        <a:xfrm>
          <a:off x="15214111" y="162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70109</xdr:rowOff>
    </xdr:from>
    <xdr:to>
      <xdr:col>76</xdr:col>
      <xdr:colOff>165100</xdr:colOff>
      <xdr:row>97</xdr:row>
      <xdr:rowOff>259</xdr:rowOff>
    </xdr:to>
    <xdr:sp macro="" textlink="">
      <xdr:nvSpPr>
        <xdr:cNvPr id="711" name="楕円 710"/>
        <xdr:cNvSpPr/>
      </xdr:nvSpPr>
      <xdr:spPr>
        <a:xfrm>
          <a:off x="145415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162836</xdr:rowOff>
    </xdr:from>
    <xdr:ext cx="534377" cy="259045"/>
    <xdr:sp macro="" textlink="">
      <xdr:nvSpPr>
        <xdr:cNvPr id="712" name="テキスト ボックス 711"/>
        <xdr:cNvSpPr txBox="1"/>
      </xdr:nvSpPr>
      <xdr:spPr>
        <a:xfrm>
          <a:off x="14325111" y="166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65697</xdr:rowOff>
    </xdr:from>
    <xdr:to>
      <xdr:col>72</xdr:col>
      <xdr:colOff>38100</xdr:colOff>
      <xdr:row>96</xdr:row>
      <xdr:rowOff>167297</xdr:rowOff>
    </xdr:to>
    <xdr:sp macro="" textlink="">
      <xdr:nvSpPr>
        <xdr:cNvPr id="713" name="楕円 712"/>
        <xdr:cNvSpPr/>
      </xdr:nvSpPr>
      <xdr:spPr>
        <a:xfrm>
          <a:off x="13652500" y="165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12374</xdr:rowOff>
    </xdr:from>
    <xdr:ext cx="534377" cy="259045"/>
    <xdr:sp macro="" textlink="">
      <xdr:nvSpPr>
        <xdr:cNvPr id="714" name="テキスト ボックス 713"/>
        <xdr:cNvSpPr txBox="1"/>
      </xdr:nvSpPr>
      <xdr:spPr>
        <a:xfrm>
          <a:off x="13436111" y="163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55014</xdr:rowOff>
    </xdr:from>
    <xdr:to>
      <xdr:col>67</xdr:col>
      <xdr:colOff>101600</xdr:colOff>
      <xdr:row>96</xdr:row>
      <xdr:rowOff>156614</xdr:rowOff>
    </xdr:to>
    <xdr:sp macro="" textlink="">
      <xdr:nvSpPr>
        <xdr:cNvPr id="715" name="楕円 714"/>
        <xdr:cNvSpPr/>
      </xdr:nvSpPr>
      <xdr:spPr>
        <a:xfrm>
          <a:off x="12763500" y="165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147741</xdr:rowOff>
    </xdr:from>
    <xdr:ext cx="534377" cy="259045"/>
    <xdr:sp macro="" textlink="">
      <xdr:nvSpPr>
        <xdr:cNvPr id="716" name="テキスト ボックス 715"/>
        <xdr:cNvSpPr txBox="1"/>
      </xdr:nvSpPr>
      <xdr:spPr>
        <a:xfrm>
          <a:off x="12547111" y="166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主な構成項目として、総務費は住民一人当たり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113,577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都市計画事業基金積立金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、依然として類似団体の平均を上回っている。民生費は住民一人当たり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179,960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円となっており、保育所施設整備事業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前年度より減少し、類似団体の平均を下回っ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81,407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円となっており、市立総合病院への負担金やごみ焼却施設の老朽化に伴う普通建設事業費の増加により、類似団体と比べ高止まりの数値となっている。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財政調整基金残高については、積立てを上回る取崩しを行ったことから、前年度より標準財政規模比が減少することとなった。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年度までの都市計画税の余剰金を都市計画事業基金へ積み立てたことにより、財政調整基金の残高が大幅に減少した。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年度は、単年度収支、実質単年度収支ともに赤字となったが、今後も大規模災害の発生や景気変動による減収等に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え、安定した市民サービスを提供するために必要な基金残高の確保に努める。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病院事業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を除き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黒字となっている。水道事業会計は、標準財政規模比における割合が前年度よりは減少したものの依然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台となっている。病院事業会計においては、剰余額の減少に伴い標準財政規模比における割合が大きく減少し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年度において初めて資金不足が発生した。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口減少による患者数の減少、医師不足や救急医療体制の確保などから、厳しい経営が予想されているため経営改善が求められる。その他の各会計においても厳しい財政運営が予想されることから、効率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10223699</v>
      </c>
      <c r="BO4" s="461"/>
      <c r="BP4" s="461"/>
      <c r="BQ4" s="461"/>
      <c r="BR4" s="461"/>
      <c r="BS4" s="461"/>
      <c r="BT4" s="461"/>
      <c r="BU4" s="462"/>
      <c r="BV4" s="460">
        <v>10169816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3.7</v>
      </c>
      <c r="CU4" s="642"/>
      <c r="CV4" s="642"/>
      <c r="CW4" s="642"/>
      <c r="CX4" s="642"/>
      <c r="CY4" s="642"/>
      <c r="CZ4" s="642"/>
      <c r="DA4" s="643"/>
      <c r="DB4" s="641">
        <v>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10004493</v>
      </c>
      <c r="BO5" s="466"/>
      <c r="BP5" s="466"/>
      <c r="BQ5" s="466"/>
      <c r="BR5" s="466"/>
      <c r="BS5" s="466"/>
      <c r="BT5" s="466"/>
      <c r="BU5" s="467"/>
      <c r="BV5" s="465">
        <v>9924299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98.2</v>
      </c>
      <c r="CU5" s="436"/>
      <c r="CV5" s="436"/>
      <c r="CW5" s="436"/>
      <c r="CX5" s="436"/>
      <c r="CY5" s="436"/>
      <c r="CZ5" s="436"/>
      <c r="DA5" s="437"/>
      <c r="DB5" s="435">
        <v>96.9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219206</v>
      </c>
      <c r="BO6" s="466"/>
      <c r="BP6" s="466"/>
      <c r="BQ6" s="466"/>
      <c r="BR6" s="466"/>
      <c r="BS6" s="466"/>
      <c r="BT6" s="466"/>
      <c r="BU6" s="467"/>
      <c r="BV6" s="465">
        <v>245517</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103.5</v>
      </c>
      <c r="CU6" s="616"/>
      <c r="CV6" s="616"/>
      <c r="CW6" s="616"/>
      <c r="CX6" s="616"/>
      <c r="CY6" s="616"/>
      <c r="CZ6" s="616"/>
      <c r="DA6" s="617"/>
      <c r="DB6" s="615">
        <v>102.2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862</v>
      </c>
      <c r="BO7" s="466"/>
      <c r="BP7" s="466"/>
      <c r="BQ7" s="466"/>
      <c r="BR7" s="466"/>
      <c r="BS7" s="466"/>
      <c r="BT7" s="466"/>
      <c r="BU7" s="467"/>
      <c r="BV7" s="465">
        <v>12194</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5838035</v>
      </c>
      <c r="CU7" s="466"/>
      <c r="CV7" s="466"/>
      <c r="CW7" s="466"/>
      <c r="CX7" s="466"/>
      <c r="CY7" s="466"/>
      <c r="CZ7" s="466"/>
      <c r="DA7" s="467"/>
      <c r="DB7" s="465">
        <v>5847239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218344</v>
      </c>
      <c r="BO8" s="466"/>
      <c r="BP8" s="466"/>
      <c r="BQ8" s="466"/>
      <c r="BR8" s="466"/>
      <c r="BS8" s="466"/>
      <c r="BT8" s="466"/>
      <c r="BU8" s="467"/>
      <c r="BV8" s="465">
        <v>233323</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0.39</v>
      </c>
      <c r="CU8" s="579"/>
      <c r="CV8" s="579"/>
      <c r="CW8" s="579"/>
      <c r="CX8" s="579"/>
      <c r="CY8" s="579"/>
      <c r="CZ8" s="579"/>
      <c r="DA8" s="580"/>
      <c r="DB8" s="578">
        <v>0.39</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18009</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-14979</v>
      </c>
      <c r="BO9" s="466"/>
      <c r="BP9" s="466"/>
      <c r="BQ9" s="466"/>
      <c r="BR9" s="466"/>
      <c r="BS9" s="466"/>
      <c r="BT9" s="466"/>
      <c r="BU9" s="467"/>
      <c r="BV9" s="465">
        <v>-33809</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14.4</v>
      </c>
      <c r="CU9" s="436"/>
      <c r="CV9" s="436"/>
      <c r="CW9" s="436"/>
      <c r="CX9" s="436"/>
      <c r="CY9" s="436"/>
      <c r="CZ9" s="436"/>
      <c r="DA9" s="437"/>
      <c r="DB9" s="435">
        <v>14.4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20033</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480881</v>
      </c>
      <c r="BO10" s="466"/>
      <c r="BP10" s="466"/>
      <c r="BQ10" s="466"/>
      <c r="BR10" s="466"/>
      <c r="BS10" s="466"/>
      <c r="BT10" s="466"/>
      <c r="BU10" s="467"/>
      <c r="BV10" s="465">
        <v>493361</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17924</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133</v>
      </c>
      <c r="AV12" s="523"/>
      <c r="AW12" s="523"/>
      <c r="AX12" s="523"/>
      <c r="AY12" s="445" t="s">
        <v>134</v>
      </c>
      <c r="AZ12" s="446"/>
      <c r="BA12" s="446"/>
      <c r="BB12" s="446"/>
      <c r="BC12" s="446"/>
      <c r="BD12" s="446"/>
      <c r="BE12" s="446"/>
      <c r="BF12" s="446"/>
      <c r="BG12" s="446"/>
      <c r="BH12" s="446"/>
      <c r="BI12" s="446"/>
      <c r="BJ12" s="446"/>
      <c r="BK12" s="446"/>
      <c r="BL12" s="446"/>
      <c r="BM12" s="447"/>
      <c r="BN12" s="465">
        <v>898063</v>
      </c>
      <c r="BO12" s="466"/>
      <c r="BP12" s="466"/>
      <c r="BQ12" s="466"/>
      <c r="BR12" s="466"/>
      <c r="BS12" s="466"/>
      <c r="BT12" s="466"/>
      <c r="BU12" s="467"/>
      <c r="BV12" s="465">
        <v>636624</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17760</v>
      </c>
      <c r="S13" s="569"/>
      <c r="T13" s="569"/>
      <c r="U13" s="569"/>
      <c r="V13" s="570"/>
      <c r="W13" s="556" t="s">
        <v>139</v>
      </c>
      <c r="X13" s="478"/>
      <c r="Y13" s="478"/>
      <c r="Z13" s="478"/>
      <c r="AA13" s="478"/>
      <c r="AB13" s="479"/>
      <c r="AC13" s="441">
        <v>522</v>
      </c>
      <c r="AD13" s="442"/>
      <c r="AE13" s="442"/>
      <c r="AF13" s="442"/>
      <c r="AG13" s="443"/>
      <c r="AH13" s="441">
        <v>591</v>
      </c>
      <c r="AI13" s="442"/>
      <c r="AJ13" s="442"/>
      <c r="AK13" s="442"/>
      <c r="AL13" s="444"/>
      <c r="AM13" s="534" t="s">
        <v>140</v>
      </c>
      <c r="AN13" s="439"/>
      <c r="AO13" s="439"/>
      <c r="AP13" s="439"/>
      <c r="AQ13" s="439"/>
      <c r="AR13" s="439"/>
      <c r="AS13" s="439"/>
      <c r="AT13" s="440"/>
      <c r="AU13" s="522" t="s">
        <v>119</v>
      </c>
      <c r="AV13" s="523"/>
      <c r="AW13" s="523"/>
      <c r="AX13" s="523"/>
      <c r="AY13" s="445" t="s">
        <v>141</v>
      </c>
      <c r="AZ13" s="446"/>
      <c r="BA13" s="446"/>
      <c r="BB13" s="446"/>
      <c r="BC13" s="446"/>
      <c r="BD13" s="446"/>
      <c r="BE13" s="446"/>
      <c r="BF13" s="446"/>
      <c r="BG13" s="446"/>
      <c r="BH13" s="446"/>
      <c r="BI13" s="446"/>
      <c r="BJ13" s="446"/>
      <c r="BK13" s="446"/>
      <c r="BL13" s="446"/>
      <c r="BM13" s="447"/>
      <c r="BN13" s="465">
        <v>-432161</v>
      </c>
      <c r="BO13" s="466"/>
      <c r="BP13" s="466"/>
      <c r="BQ13" s="466"/>
      <c r="BR13" s="466"/>
      <c r="BS13" s="466"/>
      <c r="BT13" s="466"/>
      <c r="BU13" s="467"/>
      <c r="BV13" s="465">
        <v>-177072</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11.2</v>
      </c>
      <c r="CU13" s="436"/>
      <c r="CV13" s="436"/>
      <c r="CW13" s="436"/>
      <c r="CX13" s="436"/>
      <c r="CY13" s="436"/>
      <c r="CZ13" s="436"/>
      <c r="DA13" s="437"/>
      <c r="DB13" s="435">
        <v>11.2</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18351</v>
      </c>
      <c r="S14" s="569"/>
      <c r="T14" s="569"/>
      <c r="U14" s="569"/>
      <c r="V14" s="570"/>
      <c r="W14" s="571"/>
      <c r="X14" s="481"/>
      <c r="Y14" s="481"/>
      <c r="Z14" s="481"/>
      <c r="AA14" s="481"/>
      <c r="AB14" s="482"/>
      <c r="AC14" s="561">
        <v>6.4</v>
      </c>
      <c r="AD14" s="562"/>
      <c r="AE14" s="562"/>
      <c r="AF14" s="562"/>
      <c r="AG14" s="563"/>
      <c r="AH14" s="561">
        <v>6.8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49.2</v>
      </c>
      <c r="CU14" s="573"/>
      <c r="CV14" s="573"/>
      <c r="CW14" s="573"/>
      <c r="CX14" s="573"/>
      <c r="CY14" s="573"/>
      <c r="CZ14" s="573"/>
      <c r="DA14" s="574"/>
      <c r="DB14" s="572">
        <v>56.5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18187</v>
      </c>
      <c r="S15" s="569"/>
      <c r="T15" s="569"/>
      <c r="U15" s="569"/>
      <c r="V15" s="570"/>
      <c r="W15" s="556" t="s">
        <v>145</v>
      </c>
      <c r="X15" s="478"/>
      <c r="Y15" s="478"/>
      <c r="Z15" s="478"/>
      <c r="AA15" s="478"/>
      <c r="AB15" s="479"/>
      <c r="AC15" s="441">
        <v>1582</v>
      </c>
      <c r="AD15" s="442"/>
      <c r="AE15" s="442"/>
      <c r="AF15" s="442"/>
      <c r="AG15" s="443"/>
      <c r="AH15" s="441">
        <v>1823</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1929885</v>
      </c>
      <c r="BO15" s="461"/>
      <c r="BP15" s="461"/>
      <c r="BQ15" s="461"/>
      <c r="BR15" s="461"/>
      <c r="BS15" s="461"/>
      <c r="BT15" s="461"/>
      <c r="BU15" s="462"/>
      <c r="BV15" s="460">
        <v>1947220</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19.5</v>
      </c>
      <c r="AD16" s="562"/>
      <c r="AE16" s="562"/>
      <c r="AF16" s="562"/>
      <c r="AG16" s="563"/>
      <c r="AH16" s="561">
        <v>20.8</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5002060</v>
      </c>
      <c r="BO16" s="466"/>
      <c r="BP16" s="466"/>
      <c r="BQ16" s="466"/>
      <c r="BR16" s="466"/>
      <c r="BS16" s="466"/>
      <c r="BT16" s="466"/>
      <c r="BU16" s="467"/>
      <c r="BV16" s="465">
        <v>5010096</v>
      </c>
      <c r="BW16" s="466"/>
      <c r="BX16" s="466"/>
      <c r="BY16" s="466"/>
      <c r="BZ16" s="466"/>
      <c r="CA16" s="466"/>
      <c r="CB16" s="466"/>
      <c r="CC16" s="467"/>
      <c r="CD16" s="200"/>
      <c r="CE16" s="463" t="s">
        <v>151</v>
      </c>
      <c r="CF16" s="463"/>
      <c r="CG16" s="463"/>
      <c r="CH16" s="463"/>
      <c r="CI16" s="463"/>
      <c r="CJ16" s="463"/>
      <c r="CK16" s="463"/>
      <c r="CL16" s="463"/>
      <c r="CM16" s="463"/>
      <c r="CN16" s="463"/>
      <c r="CO16" s="463"/>
      <c r="CP16" s="463"/>
      <c r="CQ16" s="463"/>
      <c r="CR16" s="463"/>
      <c r="CS16" s="464"/>
      <c r="CT16" s="435">
        <v>3.3</v>
      </c>
      <c r="CU16" s="436"/>
      <c r="CV16" s="436"/>
      <c r="CW16" s="436"/>
      <c r="CX16" s="436"/>
      <c r="CY16" s="436"/>
      <c r="CZ16" s="436"/>
      <c r="DA16" s="437"/>
      <c r="DB16" s="435" t="s">
        <v>127</v>
      </c>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149</v>
      </c>
      <c r="S17" s="554"/>
      <c r="T17" s="554"/>
      <c r="U17" s="554"/>
      <c r="V17" s="555"/>
      <c r="W17" s="556" t="s">
        <v>153</v>
      </c>
      <c r="X17" s="478"/>
      <c r="Y17" s="478"/>
      <c r="Z17" s="478"/>
      <c r="AA17" s="478"/>
      <c r="AB17" s="479"/>
      <c r="AC17" s="441">
        <v>5995</v>
      </c>
      <c r="AD17" s="442"/>
      <c r="AE17" s="442"/>
      <c r="AF17" s="442"/>
      <c r="AG17" s="443"/>
      <c r="AH17" s="441">
        <v>6330</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2470161</v>
      </c>
      <c r="BO17" s="466"/>
      <c r="BP17" s="466"/>
      <c r="BQ17" s="466"/>
      <c r="BR17" s="466"/>
      <c r="BS17" s="466"/>
      <c r="BT17" s="466"/>
      <c r="BU17" s="467"/>
      <c r="BV17" s="465">
        <v>2485239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192.71</v>
      </c>
      <c r="M18" s="530"/>
      <c r="N18" s="530"/>
      <c r="O18" s="530"/>
      <c r="P18" s="530"/>
      <c r="Q18" s="530"/>
      <c r="R18" s="531"/>
      <c r="S18" s="531"/>
      <c r="T18" s="531"/>
      <c r="U18" s="531"/>
      <c r="V18" s="532"/>
      <c r="W18" s="546"/>
      <c r="X18" s="547"/>
      <c r="Y18" s="547"/>
      <c r="Z18" s="547"/>
      <c r="AA18" s="547"/>
      <c r="AB18" s="557"/>
      <c r="AC18" s="429">
        <v>74</v>
      </c>
      <c r="AD18" s="430"/>
      <c r="AE18" s="430"/>
      <c r="AF18" s="430"/>
      <c r="AG18" s="533"/>
      <c r="AH18" s="429">
        <v>72.400000000000006</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5795098</v>
      </c>
      <c r="BO18" s="466"/>
      <c r="BP18" s="466"/>
      <c r="BQ18" s="466"/>
      <c r="BR18" s="466"/>
      <c r="BS18" s="466"/>
      <c r="BT18" s="466"/>
      <c r="BU18" s="467"/>
      <c r="BV18" s="465">
        <v>5733784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93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7971118</v>
      </c>
      <c r="BO19" s="466"/>
      <c r="BP19" s="466"/>
      <c r="BQ19" s="466"/>
      <c r="BR19" s="466"/>
      <c r="BS19" s="466"/>
      <c r="BT19" s="466"/>
      <c r="BU19" s="467"/>
      <c r="BV19" s="465">
        <v>7765226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8660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10239682</v>
      </c>
      <c r="BO23" s="466"/>
      <c r="BP23" s="466"/>
      <c r="BQ23" s="466"/>
      <c r="BR23" s="466"/>
      <c r="BS23" s="466"/>
      <c r="BT23" s="466"/>
      <c r="BU23" s="467"/>
      <c r="BV23" s="465">
        <v>10707857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7200</v>
      </c>
      <c r="R24" s="442"/>
      <c r="S24" s="442"/>
      <c r="T24" s="442"/>
      <c r="U24" s="442"/>
      <c r="V24" s="443"/>
      <c r="W24" s="507"/>
      <c r="X24" s="498"/>
      <c r="Y24" s="499"/>
      <c r="Z24" s="438" t="s">
        <v>169</v>
      </c>
      <c r="AA24" s="439"/>
      <c r="AB24" s="439"/>
      <c r="AC24" s="439"/>
      <c r="AD24" s="439"/>
      <c r="AE24" s="439"/>
      <c r="AF24" s="439"/>
      <c r="AG24" s="440"/>
      <c r="AH24" s="441">
        <v>164</v>
      </c>
      <c r="AI24" s="442"/>
      <c r="AJ24" s="442"/>
      <c r="AK24" s="442"/>
      <c r="AL24" s="443"/>
      <c r="AM24" s="441">
        <v>519224</v>
      </c>
      <c r="AN24" s="442"/>
      <c r="AO24" s="442"/>
      <c r="AP24" s="442"/>
      <c r="AQ24" s="442"/>
      <c r="AR24" s="443"/>
      <c r="AS24" s="441">
        <v>3166</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9412424</v>
      </c>
      <c r="BO24" s="466"/>
      <c r="BP24" s="466"/>
      <c r="BQ24" s="466"/>
      <c r="BR24" s="466"/>
      <c r="BS24" s="466"/>
      <c r="BT24" s="466"/>
      <c r="BU24" s="467"/>
      <c r="BV24" s="465">
        <v>9646553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6408</v>
      </c>
      <c r="R25" s="442"/>
      <c r="S25" s="442"/>
      <c r="T25" s="442"/>
      <c r="U25" s="442"/>
      <c r="V25" s="443"/>
      <c r="W25" s="507"/>
      <c r="X25" s="498"/>
      <c r="Y25" s="499"/>
      <c r="Z25" s="438" t="s">
        <v>172</v>
      </c>
      <c r="AA25" s="439"/>
      <c r="AB25" s="439"/>
      <c r="AC25" s="439"/>
      <c r="AD25" s="439"/>
      <c r="AE25" s="439"/>
      <c r="AF25" s="439"/>
      <c r="AG25" s="440"/>
      <c r="AH25" s="441" t="s">
        <v>136</v>
      </c>
      <c r="AI25" s="442"/>
      <c r="AJ25" s="442"/>
      <c r="AK25" s="442"/>
      <c r="AL25" s="443"/>
      <c r="AM25" s="441" t="s">
        <v>173</v>
      </c>
      <c r="AN25" s="442"/>
      <c r="AO25" s="442"/>
      <c r="AP25" s="442"/>
      <c r="AQ25" s="442"/>
      <c r="AR25" s="443"/>
      <c r="AS25" s="441" t="s">
        <v>127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2376700</v>
      </c>
      <c r="BO25" s="461"/>
      <c r="BP25" s="461"/>
      <c r="BQ25" s="461"/>
      <c r="BR25" s="461"/>
      <c r="BS25" s="461"/>
      <c r="BT25" s="461"/>
      <c r="BU25" s="462"/>
      <c r="BV25" s="460">
        <v>1461595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5535</v>
      </c>
      <c r="R26" s="442"/>
      <c r="S26" s="442"/>
      <c r="T26" s="442"/>
      <c r="U26" s="442"/>
      <c r="V26" s="443"/>
      <c r="W26" s="507"/>
      <c r="X26" s="498"/>
      <c r="Y26" s="499"/>
      <c r="Z26" s="438" t="s">
        <v>176</v>
      </c>
      <c r="AA26" s="520"/>
      <c r="AB26" s="520"/>
      <c r="AC26" s="520"/>
      <c r="AD26" s="520"/>
      <c r="AE26" s="520"/>
      <c r="AF26" s="520"/>
      <c r="AG26" s="521"/>
      <c r="AH26" s="441">
        <v>16</v>
      </c>
      <c r="AI26" s="442"/>
      <c r="AJ26" s="442"/>
      <c r="AK26" s="442"/>
      <c r="AL26" s="443"/>
      <c r="AM26" s="441">
        <v>56400</v>
      </c>
      <c r="AN26" s="442"/>
      <c r="AO26" s="442"/>
      <c r="AP26" s="442"/>
      <c r="AQ26" s="442"/>
      <c r="AR26" s="443"/>
      <c r="AS26" s="441">
        <v>3525</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136</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4250</v>
      </c>
      <c r="R27" s="442"/>
      <c r="S27" s="442"/>
      <c r="T27" s="442"/>
      <c r="U27" s="442"/>
      <c r="V27" s="443"/>
      <c r="W27" s="507"/>
      <c r="X27" s="498"/>
      <c r="Y27" s="499"/>
      <c r="Z27" s="438" t="s">
        <v>179</v>
      </c>
      <c r="AA27" s="439"/>
      <c r="AB27" s="439"/>
      <c r="AC27" s="439"/>
      <c r="AD27" s="439"/>
      <c r="AE27" s="439"/>
      <c r="AF27" s="439"/>
      <c r="AG27" s="440"/>
      <c r="AH27" s="441">
        <v>6</v>
      </c>
      <c r="AI27" s="442"/>
      <c r="AJ27" s="442"/>
      <c r="AK27" s="442"/>
      <c r="AL27" s="443"/>
      <c r="AM27" s="441">
        <v>22212</v>
      </c>
      <c r="AN27" s="442"/>
      <c r="AO27" s="442"/>
      <c r="AP27" s="442"/>
      <c r="AQ27" s="442"/>
      <c r="AR27" s="443"/>
      <c r="AS27" s="441">
        <v>3702</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136</v>
      </c>
      <c r="BO27" s="469"/>
      <c r="BP27" s="469"/>
      <c r="BQ27" s="469"/>
      <c r="BR27" s="469"/>
      <c r="BS27" s="469"/>
      <c r="BT27" s="469"/>
      <c r="BU27" s="470"/>
      <c r="BV27" s="468" t="s">
        <v>136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3530</v>
      </c>
      <c r="R28" s="442"/>
      <c r="S28" s="442"/>
      <c r="T28" s="442"/>
      <c r="U28" s="442"/>
      <c r="V28" s="443"/>
      <c r="W28" s="507"/>
      <c r="X28" s="498"/>
      <c r="Y28" s="499"/>
      <c r="Z28" s="438" t="s">
        <v>182</v>
      </c>
      <c r="AA28" s="439"/>
      <c r="AB28" s="439"/>
      <c r="AC28" s="439"/>
      <c r="AD28" s="439"/>
      <c r="AE28" s="439"/>
      <c r="AF28" s="439"/>
      <c r="AG28" s="440"/>
      <c r="AH28" s="441" t="s">
        <v>136</v>
      </c>
      <c r="AI28" s="442"/>
      <c r="AJ28" s="442"/>
      <c r="AK28" s="442"/>
      <c r="AL28" s="443"/>
      <c r="AM28" s="441" t="s">
        <v>127</v>
      </c>
      <c r="AN28" s="442"/>
      <c r="AO28" s="442"/>
      <c r="AP28" s="442"/>
      <c r="AQ28" s="442"/>
      <c r="AR28" s="443"/>
      <c r="AS28" s="441" t="s">
        <v>136</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726054</v>
      </c>
      <c r="BO28" s="461"/>
      <c r="BP28" s="461"/>
      <c r="BQ28" s="461"/>
      <c r="BR28" s="461"/>
      <c r="BS28" s="461"/>
      <c r="BT28" s="461"/>
      <c r="BU28" s="462"/>
      <c r="BV28" s="460">
        <v>1143236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11</v>
      </c>
      <c r="M29" s="442"/>
      <c r="N29" s="442"/>
      <c r="O29" s="442"/>
      <c r="P29" s="443"/>
      <c r="Q29" s="441">
        <v>3210</v>
      </c>
      <c r="R29" s="442"/>
      <c r="S29" s="442"/>
      <c r="T29" s="442"/>
      <c r="U29" s="442"/>
      <c r="V29" s="443"/>
      <c r="W29" s="508"/>
      <c r="X29" s="509"/>
      <c r="Y29" s="510"/>
      <c r="Z29" s="438" t="s">
        <v>185</v>
      </c>
      <c r="AA29" s="439"/>
      <c r="AB29" s="439"/>
      <c r="AC29" s="439"/>
      <c r="AD29" s="439"/>
      <c r="AE29" s="439"/>
      <c r="AF29" s="439"/>
      <c r="AG29" s="440"/>
      <c r="AH29" s="441">
        <v>170</v>
      </c>
      <c r="AI29" s="442"/>
      <c r="AJ29" s="442"/>
      <c r="AK29" s="442"/>
      <c r="AL29" s="443"/>
      <c r="AM29" s="441">
        <v>541436</v>
      </c>
      <c r="AN29" s="442"/>
      <c r="AO29" s="442"/>
      <c r="AP29" s="442"/>
      <c r="AQ29" s="442"/>
      <c r="AR29" s="443"/>
      <c r="AS29" s="441">
        <v>3185</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420761</v>
      </c>
      <c r="BO29" s="466"/>
      <c r="BP29" s="466"/>
      <c r="BQ29" s="466"/>
      <c r="BR29" s="466"/>
      <c r="BS29" s="466"/>
      <c r="BT29" s="466"/>
      <c r="BU29" s="467"/>
      <c r="BV29" s="465">
        <v>480668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97.5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879051</v>
      </c>
      <c r="BO30" s="469"/>
      <c r="BP30" s="469"/>
      <c r="BQ30" s="469"/>
      <c r="BR30" s="469"/>
      <c r="BS30" s="469"/>
      <c r="BT30" s="469"/>
      <c r="BU30" s="470"/>
      <c r="BV30" s="468">
        <v>571266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195</v>
      </c>
      <c r="X33" s="427"/>
      <c r="Y33" s="427"/>
      <c r="Z33" s="427"/>
      <c r="AA33" s="427"/>
      <c r="AB33" s="427"/>
      <c r="AC33" s="427"/>
      <c r="AD33" s="427"/>
      <c r="AE33" s="427"/>
      <c r="AF33" s="427"/>
      <c r="AG33" s="427"/>
      <c r="AH33" s="427"/>
      <c r="AI33" s="427"/>
      <c r="AJ33" s="427"/>
      <c r="AK33" s="427"/>
      <c r="AL33" s="215"/>
      <c r="AM33" s="428" t="s">
        <v>197</v>
      </c>
      <c r="AN33" s="428"/>
      <c r="AO33" s="427" t="s">
        <v>195</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197</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4</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公共下水道事業会計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三重紀北消防組合　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尾鷲みどりの協会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後期高齢者医療事業特別会計</v>
      </c>
      <c r="X35" s="423"/>
      <c r="Y35" s="423"/>
      <c r="Z35" s="423"/>
      <c r="AA35" s="423"/>
      <c r="AB35" s="423"/>
      <c r="AC35" s="423"/>
      <c r="AD35" s="423"/>
      <c r="AE35" s="423"/>
      <c r="AF35" s="423"/>
      <c r="AG35" s="423"/>
      <c r="AH35" s="423"/>
      <c r="AI35" s="423"/>
      <c r="AJ35" s="423"/>
      <c r="AK35" s="423"/>
      <c r="AL35" s="213"/>
      <c r="AM35" s="424">
        <f t="shared" ref="AM35:AM43" si="0">IF(AO35="","",AM34+1)</f>
        <v>5</v>
      </c>
      <c r="AN35" s="424"/>
      <c r="AO35" s="423" t="str">
        <f>IF('各会計、関係団体の財政状況及び健全化判断比率'!B31="","",'各会計、関係団体の財政状況及び健全化判断比率'!B31)</f>
        <v>病院事業会計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三重県市町総合事務組合　一般会計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尾鷲文化振興会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三重県市町総合事務組合　退職手当特別会計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三重県市町総合事務組合　デジタル地図特別会計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三重県市町総合事務組合　共同研修特別会計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三重県市町総合事務組合　物品特別会計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三重県市町総合事務組合　公平委員会特別会計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三重県市町総合事務組合　消防救急無線特別会計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紀北広域連合　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紀北広域連合　介護保険事業特別会計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nZ+USlRcsD3cx2/2eN+pyAYD9UV4Od+WxaWgpfUocSiFg/RCctV7SKEJIeyryKcQTTmU5qfYaGzVdokjIIxg==" saltValue="9UIKmgwLA5d1t7DV8NTZ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244" t="s">
        <v>547</v>
      </c>
      <c r="D34" s="1244"/>
      <c r="E34" s="1245"/>
      <c r="F34" s="32">
        <v>4.5199999999999996</v>
      </c>
      <c r="G34" s="33">
        <v>2.68</v>
      </c>
      <c r="H34" s="33">
        <v>4.2300000000000004</v>
      </c>
      <c r="I34" s="33">
        <v>0.72</v>
      </c>
      <c r="J34" s="34" t="s">
        <v>548</v>
      </c>
      <c r="K34" s="22"/>
      <c r="L34" s="22"/>
      <c r="M34" s="22"/>
      <c r="N34" s="22"/>
      <c r="O34" s="22"/>
      <c r="P34" s="22"/>
    </row>
    <row r="35" spans="1:16" ht="39" customHeight="1" x14ac:dyDescent="0.15">
      <c r="A35" s="22"/>
      <c r="B35" s="35"/>
      <c r="C35" s="1238" t="s">
        <v>549</v>
      </c>
      <c r="D35" s="1239"/>
      <c r="E35" s="1240"/>
      <c r="F35" s="36">
        <v>12.61</v>
      </c>
      <c r="G35" s="37">
        <v>12.49</v>
      </c>
      <c r="H35" s="37">
        <v>13.18</v>
      </c>
      <c r="I35" s="37">
        <v>12.48</v>
      </c>
      <c r="J35" s="38">
        <v>12.18</v>
      </c>
      <c r="K35" s="22"/>
      <c r="L35" s="22"/>
      <c r="M35" s="22"/>
      <c r="N35" s="22"/>
      <c r="O35" s="22"/>
      <c r="P35" s="22"/>
    </row>
    <row r="36" spans="1:16" ht="39" customHeight="1" x14ac:dyDescent="0.15">
      <c r="A36" s="22"/>
      <c r="B36" s="35"/>
      <c r="C36" s="1238" t="s">
        <v>550</v>
      </c>
      <c r="D36" s="1239"/>
      <c r="E36" s="1240"/>
      <c r="F36" s="36">
        <v>3.69</v>
      </c>
      <c r="G36" s="37">
        <v>4.2</v>
      </c>
      <c r="H36" s="37">
        <v>4.54</v>
      </c>
      <c r="I36" s="37">
        <v>3.99</v>
      </c>
      <c r="J36" s="38">
        <v>3.74</v>
      </c>
      <c r="K36" s="22"/>
      <c r="L36" s="22"/>
      <c r="M36" s="22"/>
      <c r="N36" s="22"/>
      <c r="O36" s="22"/>
      <c r="P36" s="22"/>
    </row>
    <row r="37" spans="1:16" ht="39" customHeight="1" x14ac:dyDescent="0.15">
      <c r="A37" s="22"/>
      <c r="B37" s="35"/>
      <c r="C37" s="1238" t="s">
        <v>551</v>
      </c>
      <c r="D37" s="1239"/>
      <c r="E37" s="1240"/>
      <c r="F37" s="36">
        <v>0.7</v>
      </c>
      <c r="G37" s="37">
        <v>1.69</v>
      </c>
      <c r="H37" s="37">
        <v>1.92</v>
      </c>
      <c r="I37" s="37">
        <v>2.7</v>
      </c>
      <c r="J37" s="38">
        <v>0.6</v>
      </c>
      <c r="K37" s="22"/>
      <c r="L37" s="22"/>
      <c r="M37" s="22"/>
      <c r="N37" s="22"/>
      <c r="O37" s="22"/>
      <c r="P37" s="22"/>
    </row>
    <row r="38" spans="1:16" ht="39" customHeight="1" x14ac:dyDescent="0.15">
      <c r="A38" s="22"/>
      <c r="B38" s="35"/>
      <c r="C38" s="1238" t="s">
        <v>552</v>
      </c>
      <c r="D38" s="1239"/>
      <c r="E38" s="1240"/>
      <c r="F38" s="36">
        <v>0.09</v>
      </c>
      <c r="G38" s="37">
        <v>0.33</v>
      </c>
      <c r="H38" s="37">
        <v>0.28999999999999998</v>
      </c>
      <c r="I38" s="37">
        <v>0.09</v>
      </c>
      <c r="J38" s="38">
        <v>0.1</v>
      </c>
      <c r="K38" s="22"/>
      <c r="L38" s="22"/>
      <c r="M38" s="22"/>
      <c r="N38" s="22"/>
      <c r="O38" s="22"/>
      <c r="P38" s="22"/>
    </row>
    <row r="39" spans="1:16" ht="39" customHeight="1" x14ac:dyDescent="0.15">
      <c r="A39" s="22"/>
      <c r="B39" s="35"/>
      <c r="C39" s="1238" t="s">
        <v>553</v>
      </c>
      <c r="D39" s="1239"/>
      <c r="E39" s="1240"/>
      <c r="F39" s="36">
        <v>0</v>
      </c>
      <c r="G39" s="37">
        <v>0</v>
      </c>
      <c r="H39" s="37">
        <v>0</v>
      </c>
      <c r="I39" s="37">
        <v>0</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554</v>
      </c>
      <c r="D42" s="1239"/>
      <c r="E42" s="1240"/>
      <c r="F42" s="36" t="s">
        <v>495</v>
      </c>
      <c r="G42" s="37" t="s">
        <v>495</v>
      </c>
      <c r="H42" s="37" t="s">
        <v>495</v>
      </c>
      <c r="I42" s="37" t="s">
        <v>495</v>
      </c>
      <c r="J42" s="38" t="s">
        <v>495</v>
      </c>
      <c r="K42" s="22"/>
      <c r="L42" s="22"/>
      <c r="M42" s="22"/>
      <c r="N42" s="22"/>
      <c r="O42" s="22"/>
      <c r="P42" s="22"/>
    </row>
    <row r="43" spans="1:16" ht="39" customHeight="1" thickBot="1" x14ac:dyDescent="0.2">
      <c r="A43" s="22"/>
      <c r="B43" s="40"/>
      <c r="C43" s="1241" t="s">
        <v>555</v>
      </c>
      <c r="D43" s="1242"/>
      <c r="E43" s="1243"/>
      <c r="F43" s="41" t="s">
        <v>495</v>
      </c>
      <c r="G43" s="42" t="s">
        <v>495</v>
      </c>
      <c r="H43" s="42" t="s">
        <v>495</v>
      </c>
      <c r="I43" s="42" t="s">
        <v>495</v>
      </c>
      <c r="J43" s="43" t="s">
        <v>495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dY1vz7cyyUBN1gqBl7H2Tf5CjMGTncR4onua49mWi1ZLwstYYqSGc0wddZGsZjIb+neScROcnMPCT77tcj7g==" saltValue="IuOGsAi4lz76KCqtB64h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1153</v>
      </c>
      <c r="L45" s="60">
        <v>1110</v>
      </c>
      <c r="M45" s="60">
        <v>1078</v>
      </c>
      <c r="N45" s="60">
        <v>1120</v>
      </c>
      <c r="O45" s="61">
        <v>1148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495</v>
      </c>
      <c r="L46" s="64" t="s">
        <v>495</v>
      </c>
      <c r="M46" s="64" t="s">
        <v>495</v>
      </c>
      <c r="N46" s="64" t="s">
        <v>495</v>
      </c>
      <c r="O46" s="65" t="s">
        <v>495</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495</v>
      </c>
      <c r="L47" s="64" t="s">
        <v>495</v>
      </c>
      <c r="M47" s="64" t="s">
        <v>495</v>
      </c>
      <c r="N47" s="64" t="s">
        <v>495</v>
      </c>
      <c r="O47" s="65" t="s">
        <v>495</v>
      </c>
      <c r="P47" s="48"/>
      <c r="Q47" s="48"/>
      <c r="R47" s="48"/>
      <c r="S47" s="48"/>
      <c r="T47" s="48"/>
      <c r="U47" s="48"/>
    </row>
    <row r="48" spans="1:21" ht="30.75" customHeight="1" x14ac:dyDescent="0.15">
      <c r="A48" s="48"/>
      <c r="B48" s="1266"/>
      <c r="C48" s="1267"/>
      <c r="D48" s="62"/>
      <c r="E48" s="1248" t="s">
        <v>15</v>
      </c>
      <c r="F48" s="1248"/>
      <c r="G48" s="1248"/>
      <c r="H48" s="1248"/>
      <c r="I48" s="1248"/>
      <c r="J48" s="1249"/>
      <c r="K48" s="63">
        <v>296</v>
      </c>
      <c r="L48" s="64">
        <v>284</v>
      </c>
      <c r="M48" s="64">
        <v>293</v>
      </c>
      <c r="N48" s="64">
        <v>266</v>
      </c>
      <c r="O48" s="65">
        <v>244</v>
      </c>
      <c r="P48" s="48"/>
      <c r="Q48" s="48"/>
      <c r="R48" s="48"/>
      <c r="S48" s="48"/>
      <c r="T48" s="48"/>
      <c r="U48" s="48"/>
    </row>
    <row r="49" spans="1:21" ht="30.75" customHeight="1" x14ac:dyDescent="0.15">
      <c r="A49" s="48"/>
      <c r="B49" s="1266"/>
      <c r="C49" s="1267"/>
      <c r="D49" s="62"/>
      <c r="E49" s="1248" t="s">
        <v>16</v>
      </c>
      <c r="F49" s="1248"/>
      <c r="G49" s="1248"/>
      <c r="H49" s="1248"/>
      <c r="I49" s="1248"/>
      <c r="J49" s="1249"/>
      <c r="K49" s="63">
        <v>3</v>
      </c>
      <c r="L49" s="64">
        <v>5</v>
      </c>
      <c r="M49" s="64">
        <v>8</v>
      </c>
      <c r="N49" s="64">
        <v>8</v>
      </c>
      <c r="O49" s="65">
        <v>8</v>
      </c>
      <c r="P49" s="48"/>
      <c r="Q49" s="48"/>
      <c r="R49" s="48"/>
      <c r="S49" s="48"/>
      <c r="T49" s="48"/>
      <c r="U49" s="48"/>
    </row>
    <row r="50" spans="1:21" ht="30.75" customHeight="1" x14ac:dyDescent="0.15">
      <c r="A50" s="48"/>
      <c r="B50" s="1266"/>
      <c r="C50" s="1267"/>
      <c r="D50" s="62"/>
      <c r="E50" s="1248" t="s">
        <v>17</v>
      </c>
      <c r="F50" s="1248"/>
      <c r="G50" s="1248"/>
      <c r="H50" s="1248"/>
      <c r="I50" s="1248"/>
      <c r="J50" s="1249"/>
      <c r="K50" s="63">
        <v>34</v>
      </c>
      <c r="L50" s="64">
        <v>25</v>
      </c>
      <c r="M50" s="64">
        <v>18</v>
      </c>
      <c r="N50" s="64">
        <v>14</v>
      </c>
      <c r="O50" s="65">
        <v>14</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495</v>
      </c>
      <c r="L51" s="64" t="s">
        <v>495</v>
      </c>
      <c r="M51" s="64" t="s">
        <v>495</v>
      </c>
      <c r="N51" s="64" t="s">
        <v>495</v>
      </c>
      <c r="O51" s="65" t="s">
        <v>495</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826</v>
      </c>
      <c r="L52" s="64">
        <v>825</v>
      </c>
      <c r="M52" s="64">
        <v>831</v>
      </c>
      <c r="N52" s="64">
        <v>844</v>
      </c>
      <c r="O52" s="65">
        <v>833</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660</v>
      </c>
      <c r="L53" s="69">
        <v>599</v>
      </c>
      <c r="M53" s="69">
        <v>566</v>
      </c>
      <c r="N53" s="69">
        <v>564</v>
      </c>
      <c r="O53" s="70">
        <v>581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556</v>
      </c>
      <c r="L56" s="80" t="s">
        <v>557</v>
      </c>
      <c r="M56" s="80" t="s">
        <v>558</v>
      </c>
      <c r="N56" s="80" t="s">
        <v>559</v>
      </c>
      <c r="O56" s="81" t="s">
        <v>560</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592</v>
      </c>
      <c r="L57" s="83" t="s">
        <v>592</v>
      </c>
      <c r="M57" s="83" t="s">
        <v>592</v>
      </c>
      <c r="N57" s="83" t="s">
        <v>592</v>
      </c>
      <c r="O57" s="84" t="s">
        <v>592</v>
      </c>
    </row>
    <row r="58" spans="1:21" ht="31.5" customHeight="1" thickBot="1" x14ac:dyDescent="0.2">
      <c r="B58" s="1256"/>
      <c r="C58" s="1257"/>
      <c r="D58" s="1261" t="s">
        <v>27</v>
      </c>
      <c r="E58" s="1262"/>
      <c r="F58" s="1262"/>
      <c r="G58" s="1262"/>
      <c r="H58" s="1262"/>
      <c r="I58" s="1262"/>
      <c r="J58" s="1263"/>
      <c r="K58" s="85" t="s">
        <v>592</v>
      </c>
      <c r="L58" s="86" t="s">
        <v>592</v>
      </c>
      <c r="M58" s="86" t="s">
        <v>592</v>
      </c>
      <c r="N58" s="86" t="s">
        <v>592</v>
      </c>
      <c r="O58" s="87" t="s">
        <v>592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CgIc8TBxTb2L2Nhv2izgTLht4shhFTRwpcJ9kiqLueCK6k0ERADQUS/KKGgM02crPN/pqvnrLLTdpFYT1PYA==" saltValue="HZRkmbITM7SRhJGsU+9M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SheetLayoutView="100" workbookViewId="0">
      <selection activeCell="M41" sqref="M4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537</v>
      </c>
      <c r="J40" s="99" t="s">
        <v>538</v>
      </c>
      <c r="K40" s="99" t="s">
        <v>539</v>
      </c>
      <c r="L40" s="99" t="s">
        <v>540</v>
      </c>
      <c r="M40" s="100" t="s">
        <v>541</v>
      </c>
    </row>
    <row r="41" spans="2:13" ht="27.75" customHeight="1" x14ac:dyDescent="0.15">
      <c r="B41" s="1284" t="s">
        <v>30</v>
      </c>
      <c r="C41" s="1285"/>
      <c r="D41" s="101"/>
      <c r="E41" s="1286" t="s">
        <v>31</v>
      </c>
      <c r="F41" s="1286"/>
      <c r="G41" s="1286"/>
      <c r="H41" s="1287"/>
      <c r="I41" s="102">
        <v>10872</v>
      </c>
      <c r="J41" s="103">
        <v>11072</v>
      </c>
      <c r="K41" s="103">
        <v>10974</v>
      </c>
      <c r="L41" s="103">
        <v>10708</v>
      </c>
      <c r="M41" s="104">
        <v>10240</v>
      </c>
    </row>
    <row r="42" spans="2:13" ht="27.75" customHeight="1" x14ac:dyDescent="0.15">
      <c r="B42" s="1274"/>
      <c r="C42" s="1275"/>
      <c r="D42" s="105"/>
      <c r="E42" s="1278" t="s">
        <v>32</v>
      </c>
      <c r="F42" s="1278"/>
      <c r="G42" s="1278"/>
      <c r="H42" s="1279"/>
      <c r="I42" s="106">
        <v>90</v>
      </c>
      <c r="J42" s="107">
        <v>64</v>
      </c>
      <c r="K42" s="107">
        <v>45</v>
      </c>
      <c r="L42" s="107">
        <v>30</v>
      </c>
      <c r="M42" s="108">
        <v>20</v>
      </c>
    </row>
    <row r="43" spans="2:13" ht="27.75" customHeight="1" x14ac:dyDescent="0.15">
      <c r="B43" s="1274"/>
      <c r="C43" s="1275"/>
      <c r="D43" s="105"/>
      <c r="E43" s="1278" t="s">
        <v>33</v>
      </c>
      <c r="F43" s="1278"/>
      <c r="G43" s="1278"/>
      <c r="H43" s="1279"/>
      <c r="I43" s="106">
        <v>2270</v>
      </c>
      <c r="J43" s="107">
        <v>2101</v>
      </c>
      <c r="K43" s="107">
        <v>1812</v>
      </c>
      <c r="L43" s="107">
        <v>1733</v>
      </c>
      <c r="M43" s="108">
        <v>1607</v>
      </c>
    </row>
    <row r="44" spans="2:13" ht="27.75" customHeight="1" x14ac:dyDescent="0.15">
      <c r="B44" s="1274"/>
      <c r="C44" s="1275"/>
      <c r="D44" s="105"/>
      <c r="E44" s="1278" t="s">
        <v>34</v>
      </c>
      <c r="F44" s="1278"/>
      <c r="G44" s="1278"/>
      <c r="H44" s="1279"/>
      <c r="I44" s="106">
        <v>82</v>
      </c>
      <c r="J44" s="107">
        <v>76</v>
      </c>
      <c r="K44" s="107">
        <v>67</v>
      </c>
      <c r="L44" s="107">
        <v>57</v>
      </c>
      <c r="M44" s="108">
        <v>48</v>
      </c>
    </row>
    <row r="45" spans="2:13" ht="27.75" customHeight="1" x14ac:dyDescent="0.15">
      <c r="B45" s="1274"/>
      <c r="C45" s="1275"/>
      <c r="D45" s="105"/>
      <c r="E45" s="1278" t="s">
        <v>35</v>
      </c>
      <c r="F45" s="1278"/>
      <c r="G45" s="1278"/>
      <c r="H45" s="1279"/>
      <c r="I45" s="106">
        <v>1302</v>
      </c>
      <c r="J45" s="107">
        <v>1283</v>
      </c>
      <c r="K45" s="107">
        <v>1246</v>
      </c>
      <c r="L45" s="107">
        <v>1302</v>
      </c>
      <c r="M45" s="108">
        <v>1306</v>
      </c>
    </row>
    <row r="46" spans="2:13" ht="27.75" customHeight="1" x14ac:dyDescent="0.15">
      <c r="B46" s="1274"/>
      <c r="C46" s="1275"/>
      <c r="D46" s="109"/>
      <c r="E46" s="1278" t="s">
        <v>36</v>
      </c>
      <c r="F46" s="1278"/>
      <c r="G46" s="1278"/>
      <c r="H46" s="1279"/>
      <c r="I46" s="106" t="s">
        <v>495</v>
      </c>
      <c r="J46" s="107" t="s">
        <v>495</v>
      </c>
      <c r="K46" s="107" t="s">
        <v>495</v>
      </c>
      <c r="L46" s="107" t="s">
        <v>495</v>
      </c>
      <c r="M46" s="108" t="s">
        <v>495</v>
      </c>
    </row>
    <row r="47" spans="2:13" ht="27.75" customHeight="1" x14ac:dyDescent="0.15">
      <c r="B47" s="1274"/>
      <c r="C47" s="1275"/>
      <c r="D47" s="110"/>
      <c r="E47" s="1288" t="s">
        <v>37</v>
      </c>
      <c r="F47" s="1289"/>
      <c r="G47" s="1289"/>
      <c r="H47" s="1290"/>
      <c r="I47" s="106" t="s">
        <v>495</v>
      </c>
      <c r="J47" s="107" t="s">
        <v>495</v>
      </c>
      <c r="K47" s="107" t="s">
        <v>495</v>
      </c>
      <c r="L47" s="107" t="s">
        <v>495</v>
      </c>
      <c r="M47" s="108" t="s">
        <v>495</v>
      </c>
    </row>
    <row r="48" spans="2:13" ht="27.75" customHeight="1" x14ac:dyDescent="0.15">
      <c r="B48" s="1274"/>
      <c r="C48" s="1275"/>
      <c r="D48" s="105"/>
      <c r="E48" s="1278" t="s">
        <v>38</v>
      </c>
      <c r="F48" s="1278"/>
      <c r="G48" s="1278"/>
      <c r="H48" s="1279"/>
      <c r="I48" s="106" t="s">
        <v>495</v>
      </c>
      <c r="J48" s="107" t="s">
        <v>495</v>
      </c>
      <c r="K48" s="107" t="s">
        <v>495</v>
      </c>
      <c r="L48" s="107" t="s">
        <v>495</v>
      </c>
      <c r="M48" s="108" t="s">
        <v>495</v>
      </c>
    </row>
    <row r="49" spans="2:13" ht="27.75" customHeight="1" x14ac:dyDescent="0.15">
      <c r="B49" s="1276"/>
      <c r="C49" s="1277"/>
      <c r="D49" s="105"/>
      <c r="E49" s="1278" t="s">
        <v>39</v>
      </c>
      <c r="F49" s="1278"/>
      <c r="G49" s="1278"/>
      <c r="H49" s="1279"/>
      <c r="I49" s="106" t="s">
        <v>495</v>
      </c>
      <c r="J49" s="107" t="s">
        <v>495</v>
      </c>
      <c r="K49" s="107" t="s">
        <v>495</v>
      </c>
      <c r="L49" s="107" t="s">
        <v>495</v>
      </c>
      <c r="M49" s="108" t="s">
        <v>495</v>
      </c>
    </row>
    <row r="50" spans="2:13" ht="27.75" customHeight="1" x14ac:dyDescent="0.15">
      <c r="B50" s="1272" t="s">
        <v>40</v>
      </c>
      <c r="C50" s="1273"/>
      <c r="D50" s="111"/>
      <c r="E50" s="1278" t="s">
        <v>41</v>
      </c>
      <c r="F50" s="1278"/>
      <c r="G50" s="1278"/>
      <c r="H50" s="1279"/>
      <c r="I50" s="106">
        <v>2479</v>
      </c>
      <c r="J50" s="107">
        <v>2505</v>
      </c>
      <c r="K50" s="107">
        <v>2430</v>
      </c>
      <c r="L50" s="107">
        <v>2250</v>
      </c>
      <c r="M50" s="108">
        <v>2160</v>
      </c>
    </row>
    <row r="51" spans="2:13" ht="27.75" customHeight="1" x14ac:dyDescent="0.15">
      <c r="B51" s="1274"/>
      <c r="C51" s="1275"/>
      <c r="D51" s="105"/>
      <c r="E51" s="1278" t="s">
        <v>42</v>
      </c>
      <c r="F51" s="1278"/>
      <c r="G51" s="1278"/>
      <c r="H51" s="1279"/>
      <c r="I51" s="106">
        <v>206</v>
      </c>
      <c r="J51" s="107">
        <v>168</v>
      </c>
      <c r="K51" s="107">
        <v>142</v>
      </c>
      <c r="L51" s="107">
        <v>154</v>
      </c>
      <c r="M51" s="108">
        <v>153</v>
      </c>
    </row>
    <row r="52" spans="2:13" ht="27.75" customHeight="1" x14ac:dyDescent="0.15">
      <c r="B52" s="1276"/>
      <c r="C52" s="1277"/>
      <c r="D52" s="105"/>
      <c r="E52" s="1278" t="s">
        <v>43</v>
      </c>
      <c r="F52" s="1278"/>
      <c r="G52" s="1278"/>
      <c r="H52" s="1279"/>
      <c r="I52" s="106">
        <v>8292</v>
      </c>
      <c r="J52" s="107">
        <v>8555</v>
      </c>
      <c r="K52" s="107">
        <v>8618</v>
      </c>
      <c r="L52" s="107">
        <v>8582</v>
      </c>
      <c r="M52" s="108">
        <v>8431</v>
      </c>
    </row>
    <row r="53" spans="2:13" ht="27.75" customHeight="1" thickBot="1" x14ac:dyDescent="0.2">
      <c r="B53" s="1280" t="s">
        <v>44</v>
      </c>
      <c r="C53" s="1281"/>
      <c r="D53" s="112"/>
      <c r="E53" s="1282" t="s">
        <v>45</v>
      </c>
      <c r="F53" s="1282"/>
      <c r="G53" s="1282"/>
      <c r="H53" s="1283"/>
      <c r="I53" s="113">
        <v>3640</v>
      </c>
      <c r="J53" s="114">
        <v>3367</v>
      </c>
      <c r="K53" s="114">
        <v>2954</v>
      </c>
      <c r="L53" s="114">
        <v>2845</v>
      </c>
      <c r="M53" s="115">
        <v>2477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KqBhq9Mo/1G1gkZQ6rA22N64PoSvNvM5AwhHEgkDZDSt7iAVuHEhDv8Td1+wfbqVeRVFllffe8ZMMhJEJDfZw==" saltValue="h8uWFlJJ06V9HGvCu65H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7"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539</v>
      </c>
      <c r="G54" s="124" t="s">
        <v>540</v>
      </c>
      <c r="H54" s="125" t="s">
        <v>541</v>
      </c>
    </row>
    <row r="55" spans="2:8" ht="52.5" customHeight="1" x14ac:dyDescent="0.15">
      <c r="B55" s="126"/>
      <c r="C55" s="1299" t="s">
        <v>48</v>
      </c>
      <c r="D55" s="1299"/>
      <c r="E55" s="1300"/>
      <c r="F55" s="127">
        <v>1286</v>
      </c>
      <c r="G55" s="127">
        <v>1143</v>
      </c>
      <c r="H55" s="128">
        <v>726</v>
      </c>
    </row>
    <row r="56" spans="2:8" ht="52.5" customHeight="1" x14ac:dyDescent="0.15">
      <c r="B56" s="129"/>
      <c r="C56" s="1301" t="s">
        <v>49</v>
      </c>
      <c r="D56" s="1301"/>
      <c r="E56" s="1302"/>
      <c r="F56" s="130">
        <v>465</v>
      </c>
      <c r="G56" s="130">
        <v>481</v>
      </c>
      <c r="H56" s="131">
        <v>421</v>
      </c>
    </row>
    <row r="57" spans="2:8" ht="53.25" customHeight="1" x14ac:dyDescent="0.15">
      <c r="B57" s="129"/>
      <c r="C57" s="1303" t="s">
        <v>50</v>
      </c>
      <c r="D57" s="1303"/>
      <c r="E57" s="1304"/>
      <c r="F57" s="132">
        <v>563</v>
      </c>
      <c r="G57" s="132">
        <v>571</v>
      </c>
      <c r="H57" s="133">
        <v>879</v>
      </c>
    </row>
    <row r="58" spans="2:8" ht="45.75" customHeight="1" x14ac:dyDescent="0.15">
      <c r="B58" s="134"/>
      <c r="C58" s="1291" t="s">
        <v>565</v>
      </c>
      <c r="D58" s="1292"/>
      <c r="E58" s="1293"/>
      <c r="F58" s="135">
        <v>0</v>
      </c>
      <c r="G58" s="135">
        <v>0</v>
      </c>
      <c r="H58" s="136">
        <v>346</v>
      </c>
    </row>
    <row r="59" spans="2:8" ht="45.75" customHeight="1" x14ac:dyDescent="0.15">
      <c r="B59" s="134"/>
      <c r="C59" s="1291" t="s">
        <v>566</v>
      </c>
      <c r="D59" s="1292"/>
      <c r="E59" s="1293"/>
      <c r="F59" s="135">
        <v>169</v>
      </c>
      <c r="G59" s="135">
        <v>169</v>
      </c>
      <c r="H59" s="136">
        <v>119</v>
      </c>
    </row>
    <row r="60" spans="2:8" ht="45.75" customHeight="1" x14ac:dyDescent="0.15">
      <c r="B60" s="134"/>
      <c r="C60" s="1291" t="s">
        <v>567</v>
      </c>
      <c r="D60" s="1292"/>
      <c r="E60" s="1293"/>
      <c r="F60" s="135">
        <v>108</v>
      </c>
      <c r="G60" s="135">
        <v>108</v>
      </c>
      <c r="H60" s="136">
        <v>108</v>
      </c>
    </row>
    <row r="61" spans="2:8" ht="45.75" customHeight="1" x14ac:dyDescent="0.15">
      <c r="B61" s="134"/>
      <c r="C61" s="1291" t="s">
        <v>568</v>
      </c>
      <c r="D61" s="1292"/>
      <c r="E61" s="1293"/>
      <c r="F61" s="135">
        <v>90</v>
      </c>
      <c r="G61" s="135">
        <v>95</v>
      </c>
      <c r="H61" s="136">
        <v>105</v>
      </c>
    </row>
    <row r="62" spans="2:8" ht="45.75" customHeight="1" thickBot="1" x14ac:dyDescent="0.2">
      <c r="B62" s="137"/>
      <c r="C62" s="1294" t="s">
        <v>569</v>
      </c>
      <c r="D62" s="1295"/>
      <c r="E62" s="1296"/>
      <c r="F62" s="138">
        <v>72</v>
      </c>
      <c r="G62" s="138">
        <v>72</v>
      </c>
      <c r="H62" s="139">
        <v>72</v>
      </c>
    </row>
    <row r="63" spans="2:8" ht="52.5" customHeight="1" thickBot="1" x14ac:dyDescent="0.2">
      <c r="B63" s="140"/>
      <c r="C63" s="1297" t="s">
        <v>51</v>
      </c>
      <c r="D63" s="1297"/>
      <c r="E63" s="1298"/>
      <c r="F63" s="141">
        <v>2315</v>
      </c>
      <c r="G63" s="141">
        <v>2195</v>
      </c>
      <c r="H63" s="142">
        <v>2026</v>
      </c>
    </row>
    <row r="64" spans="2:8" ht="15" customHeight="1" x14ac:dyDescent="0.15"/>
    <row r="65" ht="0" hidden="1" customHeight="1" x14ac:dyDescent="0.15"/>
    <row r="66" ht="0" hidden="1" customHeight="1" x14ac:dyDescent="0.15"/>
  </sheetData>
  <sheetProtection algorithmName="SHA-512" hashValue="N3pEziXsQY3Al22MtBZGVqK9zlHP1Bk8OGqfer/CNzRd7QzzYr1iq3HLxs9atOD7eQYFtW3JcFWChlouux/S5w==" saltValue="HZbhbNm+KWIx3ZNeEdEP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46" zoomScaleNormal="100" zoomScaleSheetLayoutView="55" workbookViewId="0">
      <selection activeCell="CE39" sqref="CE3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603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537</v>
      </c>
      <c r="BQ50" s="1318"/>
      <c r="BR50" s="1318"/>
      <c r="BS50" s="1318"/>
      <c r="BT50" s="1318"/>
      <c r="BU50" s="1318"/>
      <c r="BV50" s="1318"/>
      <c r="BW50" s="1318"/>
      <c r="BX50" s="1318" t="s">
        <v>538</v>
      </c>
      <c r="BY50" s="1318"/>
      <c r="BZ50" s="1318"/>
      <c r="CA50" s="1318"/>
      <c r="CB50" s="1318"/>
      <c r="CC50" s="1318"/>
      <c r="CD50" s="1318"/>
      <c r="CE50" s="1318"/>
      <c r="CF50" s="1318" t="s">
        <v>539</v>
      </c>
      <c r="CG50" s="1318"/>
      <c r="CH50" s="1318"/>
      <c r="CI50" s="1318"/>
      <c r="CJ50" s="1318"/>
      <c r="CK50" s="1318"/>
      <c r="CL50" s="1318"/>
      <c r="CM50" s="1318"/>
      <c r="CN50" s="1318" t="s">
        <v>540</v>
      </c>
      <c r="CO50" s="1318"/>
      <c r="CP50" s="1318"/>
      <c r="CQ50" s="1318"/>
      <c r="CR50" s="1318"/>
      <c r="CS50" s="1318"/>
      <c r="CT50" s="1318"/>
      <c r="CU50" s="1318"/>
      <c r="CV50" s="1318" t="s">
        <v>541</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597</v>
      </c>
      <c r="AO51" s="1321"/>
      <c r="AP51" s="1321"/>
      <c r="AQ51" s="1321"/>
      <c r="AR51" s="1321"/>
      <c r="AS51" s="1321"/>
      <c r="AT51" s="1321"/>
      <c r="AU51" s="1321"/>
      <c r="AV51" s="1321"/>
      <c r="AW51" s="1321"/>
      <c r="AX51" s="1321"/>
      <c r="AY51" s="1321"/>
      <c r="AZ51" s="1321"/>
      <c r="BA51" s="1321"/>
      <c r="BB51" s="1321" t="s">
        <v>598</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58</v>
      </c>
      <c r="CG51" s="1319"/>
      <c r="CH51" s="1319"/>
      <c r="CI51" s="1319"/>
      <c r="CJ51" s="1319"/>
      <c r="CK51" s="1319"/>
      <c r="CL51" s="1319"/>
      <c r="CM51" s="1319"/>
      <c r="CN51" s="1319">
        <v>56.5</v>
      </c>
      <c r="CO51" s="1319"/>
      <c r="CP51" s="1319"/>
      <c r="CQ51" s="1319"/>
      <c r="CR51" s="1319"/>
      <c r="CS51" s="1319"/>
      <c r="CT51" s="1319"/>
      <c r="CU51" s="1319"/>
      <c r="CV51" s="1319">
        <v>49.2</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599</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53</v>
      </c>
      <c r="CG53" s="1319"/>
      <c r="CH53" s="1319"/>
      <c r="CI53" s="1319"/>
      <c r="CJ53" s="1319"/>
      <c r="CK53" s="1319"/>
      <c r="CL53" s="1319"/>
      <c r="CM53" s="1319"/>
      <c r="CN53" s="1319">
        <v>54.5</v>
      </c>
      <c r="CO53" s="1319"/>
      <c r="CP53" s="1319"/>
      <c r="CQ53" s="1319"/>
      <c r="CR53" s="1319"/>
      <c r="CS53" s="1319"/>
      <c r="CT53" s="1319"/>
      <c r="CU53" s="1319"/>
      <c r="CV53" s="1319">
        <v>56.3</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600</v>
      </c>
      <c r="AO55" s="1318"/>
      <c r="AP55" s="1318"/>
      <c r="AQ55" s="1318"/>
      <c r="AR55" s="1318"/>
      <c r="AS55" s="1318"/>
      <c r="AT55" s="1318"/>
      <c r="AU55" s="1318"/>
      <c r="AV55" s="1318"/>
      <c r="AW55" s="1318"/>
      <c r="AX55" s="1318"/>
      <c r="AY55" s="1318"/>
      <c r="AZ55" s="1318"/>
      <c r="BA55" s="1318"/>
      <c r="BB55" s="1321" t="s">
        <v>598</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36.6</v>
      </c>
      <c r="CG55" s="1319"/>
      <c r="CH55" s="1319"/>
      <c r="CI55" s="1319"/>
      <c r="CJ55" s="1319"/>
      <c r="CK55" s="1319"/>
      <c r="CL55" s="1319"/>
      <c r="CM55" s="1319"/>
      <c r="CN55" s="1319">
        <v>37.700000000000003</v>
      </c>
      <c r="CO55" s="1319"/>
      <c r="CP55" s="1319"/>
      <c r="CQ55" s="1319"/>
      <c r="CR55" s="1319"/>
      <c r="CS55" s="1319"/>
      <c r="CT55" s="1319"/>
      <c r="CU55" s="1319"/>
      <c r="CV55" s="1319">
        <v>37.9</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599</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58.8</v>
      </c>
      <c r="CG57" s="1319"/>
      <c r="CH57" s="1319"/>
      <c r="CI57" s="1319"/>
      <c r="CJ57" s="1319"/>
      <c r="CK57" s="1319"/>
      <c r="CL57" s="1319"/>
      <c r="CM57" s="1319"/>
      <c r="CN57" s="1319">
        <v>59.4</v>
      </c>
      <c r="CO57" s="1319"/>
      <c r="CP57" s="1319"/>
      <c r="CQ57" s="1319"/>
      <c r="CR57" s="1319"/>
      <c r="CS57" s="1319"/>
      <c r="CT57" s="1319"/>
      <c r="CU57" s="1319"/>
      <c r="CV57" s="1319">
        <v>59.2</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601</v>
      </c>
    </row>
    <row r="64" spans="1:109" x14ac:dyDescent="0.15">
      <c r="B64" s="394"/>
      <c r="G64" s="401"/>
      <c r="I64" s="414"/>
      <c r="J64" s="414"/>
      <c r="K64" s="414"/>
      <c r="L64" s="414"/>
      <c r="M64" s="414"/>
      <c r="N64" s="415"/>
      <c r="AM64" s="401"/>
      <c r="AN64" s="401" t="s">
        <v>595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537</v>
      </c>
      <c r="BQ72" s="1318"/>
      <c r="BR72" s="1318"/>
      <c r="BS72" s="1318"/>
      <c r="BT72" s="1318"/>
      <c r="BU72" s="1318"/>
      <c r="BV72" s="1318"/>
      <c r="BW72" s="1318"/>
      <c r="BX72" s="1318" t="s">
        <v>538</v>
      </c>
      <c r="BY72" s="1318"/>
      <c r="BZ72" s="1318"/>
      <c r="CA72" s="1318"/>
      <c r="CB72" s="1318"/>
      <c r="CC72" s="1318"/>
      <c r="CD72" s="1318"/>
      <c r="CE72" s="1318"/>
      <c r="CF72" s="1318" t="s">
        <v>539</v>
      </c>
      <c r="CG72" s="1318"/>
      <c r="CH72" s="1318"/>
      <c r="CI72" s="1318"/>
      <c r="CJ72" s="1318"/>
      <c r="CK72" s="1318"/>
      <c r="CL72" s="1318"/>
      <c r="CM72" s="1318"/>
      <c r="CN72" s="1318" t="s">
        <v>540</v>
      </c>
      <c r="CO72" s="1318"/>
      <c r="CP72" s="1318"/>
      <c r="CQ72" s="1318"/>
      <c r="CR72" s="1318"/>
      <c r="CS72" s="1318"/>
      <c r="CT72" s="1318"/>
      <c r="CU72" s="1318"/>
      <c r="CV72" s="1318" t="s">
        <v>541</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597</v>
      </c>
      <c r="AO73" s="1321"/>
      <c r="AP73" s="1321"/>
      <c r="AQ73" s="1321"/>
      <c r="AR73" s="1321"/>
      <c r="AS73" s="1321"/>
      <c r="AT73" s="1321"/>
      <c r="AU73" s="1321"/>
      <c r="AV73" s="1321"/>
      <c r="AW73" s="1321"/>
      <c r="AX73" s="1321"/>
      <c r="AY73" s="1321"/>
      <c r="AZ73" s="1321"/>
      <c r="BA73" s="1321"/>
      <c r="BB73" s="1321" t="s">
        <v>598</v>
      </c>
      <c r="BC73" s="1321"/>
      <c r="BD73" s="1321"/>
      <c r="BE73" s="1321"/>
      <c r="BF73" s="1321"/>
      <c r="BG73" s="1321"/>
      <c r="BH73" s="1321"/>
      <c r="BI73" s="1321"/>
      <c r="BJ73" s="1321"/>
      <c r="BK73" s="1321"/>
      <c r="BL73" s="1321"/>
      <c r="BM73" s="1321"/>
      <c r="BN73" s="1321"/>
      <c r="BO73" s="1321"/>
      <c r="BP73" s="1319">
        <v>72.3</v>
      </c>
      <c r="BQ73" s="1319"/>
      <c r="BR73" s="1319"/>
      <c r="BS73" s="1319"/>
      <c r="BT73" s="1319"/>
      <c r="BU73" s="1319"/>
      <c r="BV73" s="1319"/>
      <c r="BW73" s="1319"/>
      <c r="BX73" s="1319">
        <v>65</v>
      </c>
      <c r="BY73" s="1319"/>
      <c r="BZ73" s="1319"/>
      <c r="CA73" s="1319"/>
      <c r="CB73" s="1319"/>
      <c r="CC73" s="1319"/>
      <c r="CD73" s="1319"/>
      <c r="CE73" s="1319"/>
      <c r="CF73" s="1319">
        <v>58</v>
      </c>
      <c r="CG73" s="1319"/>
      <c r="CH73" s="1319"/>
      <c r="CI73" s="1319"/>
      <c r="CJ73" s="1319"/>
      <c r="CK73" s="1319"/>
      <c r="CL73" s="1319"/>
      <c r="CM73" s="1319"/>
      <c r="CN73" s="1319">
        <v>56.5</v>
      </c>
      <c r="CO73" s="1319"/>
      <c r="CP73" s="1319"/>
      <c r="CQ73" s="1319"/>
      <c r="CR73" s="1319"/>
      <c r="CS73" s="1319"/>
      <c r="CT73" s="1319"/>
      <c r="CU73" s="1319"/>
      <c r="CV73" s="1319">
        <v>49.2</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602</v>
      </c>
      <c r="BC75" s="1321"/>
      <c r="BD75" s="1321"/>
      <c r="BE75" s="1321"/>
      <c r="BF75" s="1321"/>
      <c r="BG75" s="1321"/>
      <c r="BH75" s="1321"/>
      <c r="BI75" s="1321"/>
      <c r="BJ75" s="1321"/>
      <c r="BK75" s="1321"/>
      <c r="BL75" s="1321"/>
      <c r="BM75" s="1321"/>
      <c r="BN75" s="1321"/>
      <c r="BO75" s="1321"/>
      <c r="BP75" s="1319">
        <v>12.8</v>
      </c>
      <c r="BQ75" s="1319"/>
      <c r="BR75" s="1319"/>
      <c r="BS75" s="1319"/>
      <c r="BT75" s="1319"/>
      <c r="BU75" s="1319"/>
      <c r="BV75" s="1319"/>
      <c r="BW75" s="1319"/>
      <c r="BX75" s="1319">
        <v>12.6</v>
      </c>
      <c r="BY75" s="1319"/>
      <c r="BZ75" s="1319"/>
      <c r="CA75" s="1319"/>
      <c r="CB75" s="1319"/>
      <c r="CC75" s="1319"/>
      <c r="CD75" s="1319"/>
      <c r="CE75" s="1319"/>
      <c r="CF75" s="1319">
        <v>11.9</v>
      </c>
      <c r="CG75" s="1319"/>
      <c r="CH75" s="1319"/>
      <c r="CI75" s="1319"/>
      <c r="CJ75" s="1319"/>
      <c r="CK75" s="1319"/>
      <c r="CL75" s="1319"/>
      <c r="CM75" s="1319"/>
      <c r="CN75" s="1319">
        <v>11.2</v>
      </c>
      <c r="CO75" s="1319"/>
      <c r="CP75" s="1319"/>
      <c r="CQ75" s="1319"/>
      <c r="CR75" s="1319"/>
      <c r="CS75" s="1319"/>
      <c r="CT75" s="1319"/>
      <c r="CU75" s="1319"/>
      <c r="CV75" s="1319">
        <v>11.2</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600</v>
      </c>
      <c r="AO77" s="1318"/>
      <c r="AP77" s="1318"/>
      <c r="AQ77" s="1318"/>
      <c r="AR77" s="1318"/>
      <c r="AS77" s="1318"/>
      <c r="AT77" s="1318"/>
      <c r="AU77" s="1318"/>
      <c r="AV77" s="1318"/>
      <c r="AW77" s="1318"/>
      <c r="AX77" s="1318"/>
      <c r="AY77" s="1318"/>
      <c r="AZ77" s="1318"/>
      <c r="BA77" s="1318"/>
      <c r="BB77" s="1321" t="s">
        <v>598</v>
      </c>
      <c r="BC77" s="1321"/>
      <c r="BD77" s="1321"/>
      <c r="BE77" s="1321"/>
      <c r="BF77" s="1321"/>
      <c r="BG77" s="1321"/>
      <c r="BH77" s="1321"/>
      <c r="BI77" s="1321"/>
      <c r="BJ77" s="1321"/>
      <c r="BK77" s="1321"/>
      <c r="BL77" s="1321"/>
      <c r="BM77" s="1321"/>
      <c r="BN77" s="1321"/>
      <c r="BO77" s="1321"/>
      <c r="BP77" s="1319">
        <v>60.8</v>
      </c>
      <c r="BQ77" s="1319"/>
      <c r="BR77" s="1319"/>
      <c r="BS77" s="1319"/>
      <c r="BT77" s="1319"/>
      <c r="BU77" s="1319"/>
      <c r="BV77" s="1319"/>
      <c r="BW77" s="1319"/>
      <c r="BX77" s="1319">
        <v>41.5</v>
      </c>
      <c r="BY77" s="1319"/>
      <c r="BZ77" s="1319"/>
      <c r="CA77" s="1319"/>
      <c r="CB77" s="1319"/>
      <c r="CC77" s="1319"/>
      <c r="CD77" s="1319"/>
      <c r="CE77" s="1319"/>
      <c r="CF77" s="1319">
        <v>36.6</v>
      </c>
      <c r="CG77" s="1319"/>
      <c r="CH77" s="1319"/>
      <c r="CI77" s="1319"/>
      <c r="CJ77" s="1319"/>
      <c r="CK77" s="1319"/>
      <c r="CL77" s="1319"/>
      <c r="CM77" s="1319"/>
      <c r="CN77" s="1319">
        <v>37.700000000000003</v>
      </c>
      <c r="CO77" s="1319"/>
      <c r="CP77" s="1319"/>
      <c r="CQ77" s="1319"/>
      <c r="CR77" s="1319"/>
      <c r="CS77" s="1319"/>
      <c r="CT77" s="1319"/>
      <c r="CU77" s="1319"/>
      <c r="CV77" s="1319">
        <v>37.9</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602</v>
      </c>
      <c r="BC79" s="1321"/>
      <c r="BD79" s="1321"/>
      <c r="BE79" s="1321"/>
      <c r="BF79" s="1321"/>
      <c r="BG79" s="1321"/>
      <c r="BH79" s="1321"/>
      <c r="BI79" s="1321"/>
      <c r="BJ79" s="1321"/>
      <c r="BK79" s="1321"/>
      <c r="BL79" s="1321"/>
      <c r="BM79" s="1321"/>
      <c r="BN79" s="1321"/>
      <c r="BO79" s="1321"/>
      <c r="BP79" s="1319">
        <v>11.1</v>
      </c>
      <c r="BQ79" s="1319"/>
      <c r="BR79" s="1319"/>
      <c r="BS79" s="1319"/>
      <c r="BT79" s="1319"/>
      <c r="BU79" s="1319"/>
      <c r="BV79" s="1319"/>
      <c r="BW79" s="1319"/>
      <c r="BX79" s="1319">
        <v>9.6</v>
      </c>
      <c r="BY79" s="1319"/>
      <c r="BZ79" s="1319"/>
      <c r="CA79" s="1319"/>
      <c r="CB79" s="1319"/>
      <c r="CC79" s="1319"/>
      <c r="CD79" s="1319"/>
      <c r="CE79" s="1319"/>
      <c r="CF79" s="1319">
        <v>9.1999999999999993</v>
      </c>
      <c r="CG79" s="1319"/>
      <c r="CH79" s="1319"/>
      <c r="CI79" s="1319"/>
      <c r="CJ79" s="1319"/>
      <c r="CK79" s="1319"/>
      <c r="CL79" s="1319"/>
      <c r="CM79" s="1319"/>
      <c r="CN79" s="1319">
        <v>8.9</v>
      </c>
      <c r="CO79" s="1319"/>
      <c r="CP79" s="1319"/>
      <c r="CQ79" s="1319"/>
      <c r="CR79" s="1319"/>
      <c r="CS79" s="1319"/>
      <c r="CT79" s="1319"/>
      <c r="CU79" s="1319"/>
      <c r="CV79" s="1319">
        <v>8.6999999999999993</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tVJhi42K5o2y7XMgMe6t6LhKYHx9lhM7orLplwjhLz72WMxFZPLIY6Mh3ZS5Oc6B5Ke/G8dWD57KPOtDkfSw==" saltValue="V8HYV1Rnp6gZfiHt+zOa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34" zoomScaleNormal="100" zoomScaleSheetLayoutView="70" workbookViewId="0">
      <selection activeCell="AE106" sqref="AE10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4+BvLjOpbIhWRnqq5mGd4/nmpUgLhEP9JaZH9PZTgClYW0cDhBNOiraK17gODd3WJezLczOMFwNAwmYaMz0gw==" saltValue="6rD23w2JZdJUOM/0HkLu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55" workbookViewId="0">
      <selection activeCell="AF110" sqref="AF11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KX1trK0PuZflugC/MytELSWUP+RzjpZOjb72SzPVRnuNGpsV/9EeRPdzPScuJL9nSMVuMD9u0iB+ZaegSlPEA==" saltValue="zTTVPy1bBozHiyKVHMHn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534</v>
      </c>
      <c r="G2" s="156"/>
      <c r="H2" s="157"/>
    </row>
    <row r="3" spans="1:8" x14ac:dyDescent="0.15">
      <c r="A3" s="153" t="s">
        <v>527</v>
      </c>
      <c r="B3" s="158"/>
      <c r="C3" s="159"/>
      <c r="D3" s="160">
        <v>77012</v>
      </c>
      <c r="E3" s="161"/>
      <c r="F3" s="162">
        <v>106614</v>
      </c>
      <c r="G3" s="163"/>
      <c r="H3" s="164"/>
    </row>
    <row r="4" spans="1:8" x14ac:dyDescent="0.15">
      <c r="A4" s="165"/>
      <c r="B4" s="166"/>
      <c r="C4" s="167"/>
      <c r="D4" s="168">
        <v>39925</v>
      </c>
      <c r="E4" s="169"/>
      <c r="F4" s="170">
        <v>45545</v>
      </c>
      <c r="G4" s="171"/>
      <c r="H4" s="172"/>
    </row>
    <row r="5" spans="1:8" x14ac:dyDescent="0.15">
      <c r="A5" s="153" t="s">
        <v>529</v>
      </c>
      <c r="B5" s="158"/>
      <c r="C5" s="159"/>
      <c r="D5" s="160">
        <v>62179</v>
      </c>
      <c r="E5" s="161"/>
      <c r="F5" s="162">
        <v>63727</v>
      </c>
      <c r="G5" s="163"/>
      <c r="H5" s="164"/>
    </row>
    <row r="6" spans="1:8" x14ac:dyDescent="0.15">
      <c r="A6" s="165"/>
      <c r="B6" s="166"/>
      <c r="C6" s="167"/>
      <c r="D6" s="168">
        <v>48268</v>
      </c>
      <c r="E6" s="169"/>
      <c r="F6" s="170">
        <v>34577</v>
      </c>
      <c r="G6" s="171"/>
      <c r="H6" s="172"/>
    </row>
    <row r="7" spans="1:8" x14ac:dyDescent="0.15">
      <c r="A7" s="153" t="s">
        <v>530</v>
      </c>
      <c r="B7" s="158"/>
      <c r="C7" s="159"/>
      <c r="D7" s="160">
        <v>49790</v>
      </c>
      <c r="E7" s="161"/>
      <c r="F7" s="162">
        <v>66954</v>
      </c>
      <c r="G7" s="163"/>
      <c r="H7" s="164"/>
    </row>
    <row r="8" spans="1:8" x14ac:dyDescent="0.15">
      <c r="A8" s="165"/>
      <c r="B8" s="166"/>
      <c r="C8" s="167"/>
      <c r="D8" s="168">
        <v>38873</v>
      </c>
      <c r="E8" s="169"/>
      <c r="F8" s="170">
        <v>37305</v>
      </c>
      <c r="G8" s="171"/>
      <c r="H8" s="172"/>
    </row>
    <row r="9" spans="1:8" x14ac:dyDescent="0.15">
      <c r="A9" s="153" t="s">
        <v>531</v>
      </c>
      <c r="B9" s="158"/>
      <c r="C9" s="159"/>
      <c r="D9" s="160">
        <v>42396</v>
      </c>
      <c r="E9" s="161"/>
      <c r="F9" s="162">
        <v>72656</v>
      </c>
      <c r="G9" s="163"/>
      <c r="H9" s="164"/>
    </row>
    <row r="10" spans="1:8" x14ac:dyDescent="0.15">
      <c r="A10" s="165"/>
      <c r="B10" s="166"/>
      <c r="C10" s="167"/>
      <c r="D10" s="168">
        <v>33226</v>
      </c>
      <c r="E10" s="169"/>
      <c r="F10" s="170">
        <v>36448</v>
      </c>
      <c r="G10" s="171"/>
      <c r="H10" s="172"/>
    </row>
    <row r="11" spans="1:8" x14ac:dyDescent="0.15">
      <c r="A11" s="153" t="s">
        <v>532</v>
      </c>
      <c r="B11" s="158"/>
      <c r="C11" s="159"/>
      <c r="D11" s="160">
        <v>36473</v>
      </c>
      <c r="E11" s="161"/>
      <c r="F11" s="162">
        <v>65080</v>
      </c>
      <c r="G11" s="163"/>
      <c r="H11" s="164"/>
    </row>
    <row r="12" spans="1:8" x14ac:dyDescent="0.15">
      <c r="A12" s="165"/>
      <c r="B12" s="166"/>
      <c r="C12" s="173"/>
      <c r="D12" s="168">
        <v>21107</v>
      </c>
      <c r="E12" s="169"/>
      <c r="F12" s="170">
        <v>38201</v>
      </c>
      <c r="G12" s="171"/>
      <c r="H12" s="172"/>
    </row>
    <row r="13" spans="1:8" x14ac:dyDescent="0.15">
      <c r="A13" s="153"/>
      <c r="B13" s="158"/>
      <c r="C13" s="174"/>
      <c r="D13" s="175">
        <v>53570</v>
      </c>
      <c r="E13" s="176"/>
      <c r="F13" s="177">
        <v>75006</v>
      </c>
      <c r="G13" s="178"/>
      <c r="H13" s="164"/>
    </row>
    <row r="14" spans="1:8" x14ac:dyDescent="0.15">
      <c r="A14" s="165"/>
      <c r="B14" s="166"/>
      <c r="C14" s="167"/>
      <c r="D14" s="168">
        <v>36280</v>
      </c>
      <c r="E14" s="169"/>
      <c r="F14" s="170">
        <v>38415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3.7</v>
      </c>
      <c r="C19" s="179">
        <f>ROUND(VALUE(SUBSTITUTE(実質収支比率等に係る経年分析!G$48,"▲","-")),2)</f>
        <v>4.2</v>
      </c>
      <c r="D19" s="179">
        <f>ROUND(VALUE(SUBSTITUTE(実質収支比率等に係る経年分析!H$48,"▲","-")),2)</f>
        <v>4.55</v>
      </c>
      <c r="E19" s="179">
        <f>ROUND(VALUE(SUBSTITUTE(実質収支比率等に係る経年分析!I$48,"▲","-")),2)</f>
        <v>3.99</v>
      </c>
      <c r="F19" s="179">
        <f>ROUND(VALUE(SUBSTITUTE(実質収支比率等に係る経年分析!J$48,"▲","-")),2)</f>
        <v>3.74</v>
      </c>
    </row>
    <row r="20" spans="1:11" x14ac:dyDescent="0.15">
      <c r="A20" s="179" t="s">
        <v>55</v>
      </c>
      <c r="B20" s="179">
        <f>ROUND(VALUE(SUBSTITUTE(実質収支比率等に係る経年分析!F$47,"▲","-")),2)</f>
        <v>23.87</v>
      </c>
      <c r="C20" s="179">
        <f>ROUND(VALUE(SUBSTITUTE(実質収支比率等に係る経年分析!G$47,"▲","-")),2)</f>
        <v>22.5</v>
      </c>
      <c r="D20" s="179">
        <f>ROUND(VALUE(SUBSTITUTE(実質収支比率等に係る経年分析!H$47,"▲","-")),2)</f>
        <v>21.89</v>
      </c>
      <c r="E20" s="179">
        <f>ROUND(VALUE(SUBSTITUTE(実質収支比率等に係る経年分析!I$47,"▲","-")),2)</f>
        <v>19.55</v>
      </c>
      <c r="F20" s="179">
        <f>ROUND(VALUE(SUBSTITUTE(実質収支比率等に係る経年分析!J$47,"▲","-")),2)</f>
        <v>12.44</v>
      </c>
    </row>
    <row r="21" spans="1:11" x14ac:dyDescent="0.15">
      <c r="A21" s="179" t="s">
        <v>56</v>
      </c>
      <c r="B21" s="179">
        <f>IF(ISNUMBER(VALUE(SUBSTITUTE(実質収支比率等に係る経年分析!F$49,"▲","-"))),ROUND(VALUE(SUBSTITUTE(実質収支比率等に係る経年分析!F$49,"▲","-")),2),NA())</f>
        <v>-2.85</v>
      </c>
      <c r="C21" s="179">
        <f>IF(ISNUMBER(VALUE(SUBSTITUTE(実質収支比率等に係る経年分析!G$49,"▲","-"))),ROUND(VALUE(SUBSTITUTE(実質収支比率等に係る経年分析!G$49,"▲","-")),2),NA())</f>
        <v>-0.15</v>
      </c>
      <c r="D21" s="179">
        <f>IF(ISNUMBER(VALUE(SUBSTITUTE(実質収支比率等に係る経年分析!H$49,"▲","-"))),ROUND(VALUE(SUBSTITUTE(実質収支比率等に係る経年分析!H$49,"▲","-")),2),NA())</f>
        <v>-0.59</v>
      </c>
      <c r="E21" s="179">
        <f>IF(ISNUMBER(VALUE(SUBSTITUTE(実質収支比率等に係る経年分析!I$49,"▲","-"))),ROUND(VALUE(SUBSTITUTE(実質収支比率等に係る経年分析!I$49,"▲","-")),2),NA())</f>
        <v>-3.03</v>
      </c>
      <c r="F21" s="179">
        <f>IF(ISNUMBER(VALUE(SUBSTITUTE(実質収支比率等に係る経年分析!J$49,"▲","-"))),ROUND(VALUE(SUBSTITUTE(実質収支比率等に係る経年分析!J$49,"▲","-")),2),NA())</f>
        <v>-7.4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公共下水道事業会計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0.28999999999999998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1.69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3.69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4.54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3.74</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12.61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12.49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13.18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12.48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12.18</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4.5199999999999996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2.68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4.2300000000000004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0.72</v>
      </c>
      <c r="J36" s="180">
        <f>IF(ROUND(VALUE(SUBSTITUTE(連結実質赤字比率に係る赤字・黒字の構成分析!J$34,"▲", "-")), 2) &lt; 0, ABS(ROUND(VALUE(SUBSTITUTE(連結実質赤字比率に係る赤字・黒字の構成分析!J$34,"▲", "-")), 2)), NA())</f>
        <v>2.15</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826</v>
      </c>
      <c r="E42" s="181"/>
      <c r="F42" s="181"/>
      <c r="G42" s="181">
        <f>'実質公債費比率（分子）の構造'!L$52</f>
        <v>825</v>
      </c>
      <c r="H42" s="181"/>
      <c r="I42" s="181"/>
      <c r="J42" s="181">
        <f>'実質公債費比率（分子）の構造'!M$52</f>
        <v>831</v>
      </c>
      <c r="K42" s="181"/>
      <c r="L42" s="181"/>
      <c r="M42" s="181">
        <f>'実質公債費比率（分子）の構造'!N$52</f>
        <v>844</v>
      </c>
      <c r="N42" s="181"/>
      <c r="O42" s="181"/>
      <c r="P42" s="181">
        <f>'実質公債費比率（分子）の構造'!O$52</f>
        <v>833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34</v>
      </c>
      <c r="C44" s="181"/>
      <c r="D44" s="181"/>
      <c r="E44" s="181">
        <f>'実質公債費比率（分子）の構造'!L$50</f>
        <v>25</v>
      </c>
      <c r="F44" s="181"/>
      <c r="G44" s="181"/>
      <c r="H44" s="181">
        <f>'実質公債費比率（分子）の構造'!M$50</f>
        <v>18</v>
      </c>
      <c r="I44" s="181"/>
      <c r="J44" s="181"/>
      <c r="K44" s="181">
        <f>'実質公債費比率（分子）の構造'!N$50</f>
        <v>14</v>
      </c>
      <c r="L44" s="181"/>
      <c r="M44" s="181"/>
      <c r="N44" s="181">
        <f>'実質公債費比率（分子）の構造'!O$50</f>
        <v>14</v>
      </c>
      <c r="O44" s="181"/>
      <c r="P44" s="181"/>
    </row>
    <row r="45" spans="1:16" x14ac:dyDescent="0.15">
      <c r="A45" s="181" t="s">
        <v>66</v>
      </c>
      <c r="B45" s="181">
        <f>'実質公債費比率（分子）の構造'!K$49</f>
        <v>3</v>
      </c>
      <c r="C45" s="181"/>
      <c r="D45" s="181"/>
      <c r="E45" s="181">
        <f>'実質公債費比率（分子）の構造'!L$49</f>
        <v>5</v>
      </c>
      <c r="F45" s="181"/>
      <c r="G45" s="181"/>
      <c r="H45" s="181">
        <f>'実質公債費比率（分子）の構造'!M$49</f>
        <v>8</v>
      </c>
      <c r="I45" s="181"/>
      <c r="J45" s="181"/>
      <c r="K45" s="181">
        <f>'実質公債費比率（分子）の構造'!N$49</f>
        <v>8</v>
      </c>
      <c r="L45" s="181"/>
      <c r="M45" s="181"/>
      <c r="N45" s="181">
        <f>'実質公債費比率（分子）の構造'!O$49</f>
        <v>8</v>
      </c>
      <c r="O45" s="181"/>
      <c r="P45" s="181"/>
    </row>
    <row r="46" spans="1:16" x14ac:dyDescent="0.15">
      <c r="A46" s="181" t="s">
        <v>67</v>
      </c>
      <c r="B46" s="181">
        <f>'実質公債費比率（分子）の構造'!K$48</f>
        <v>296</v>
      </c>
      <c r="C46" s="181"/>
      <c r="D46" s="181"/>
      <c r="E46" s="181">
        <f>'実質公債費比率（分子）の構造'!L$48</f>
        <v>284</v>
      </c>
      <c r="F46" s="181"/>
      <c r="G46" s="181"/>
      <c r="H46" s="181">
        <f>'実質公債費比率（分子）の構造'!M$48</f>
        <v>293</v>
      </c>
      <c r="I46" s="181"/>
      <c r="J46" s="181"/>
      <c r="K46" s="181">
        <f>'実質公債費比率（分子）の構造'!N$48</f>
        <v>266</v>
      </c>
      <c r="L46" s="181"/>
      <c r="M46" s="181"/>
      <c r="N46" s="181">
        <f>'実質公債費比率（分子）の構造'!O$48</f>
        <v>244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1153</v>
      </c>
      <c r="C49" s="181"/>
      <c r="D49" s="181"/>
      <c r="E49" s="181">
        <f>'実質公債費比率（分子）の構造'!L$45</f>
        <v>1110</v>
      </c>
      <c r="F49" s="181"/>
      <c r="G49" s="181"/>
      <c r="H49" s="181">
        <f>'実質公債費比率（分子）の構造'!M$45</f>
        <v>1078</v>
      </c>
      <c r="I49" s="181"/>
      <c r="J49" s="181"/>
      <c r="K49" s="181">
        <f>'実質公債費比率（分子）の構造'!N$45</f>
        <v>1120</v>
      </c>
      <c r="L49" s="181"/>
      <c r="M49" s="181"/>
      <c r="N49" s="181">
        <f>'実質公債費比率（分子）の構造'!O$45</f>
        <v>1148</v>
      </c>
      <c r="O49" s="181"/>
      <c r="P49" s="181"/>
    </row>
    <row r="50" spans="1:16" x14ac:dyDescent="0.15">
      <c r="A50" s="181" t="s">
        <v>71</v>
      </c>
      <c r="B50" s="181" t="e">
        <f>NA()</f>
        <v>#N/A</v>
      </c>
      <c r="C50" s="181">
        <f>IF(ISNUMBER('実質公債費比率（分子）の構造'!K$53),'実質公債費比率（分子）の構造'!K$53,NA())</f>
        <v>660</v>
      </c>
      <c r="D50" s="181" t="e">
        <f>NA()</f>
        <v>#N/A</v>
      </c>
      <c r="E50" s="181" t="e">
        <f>NA()</f>
        <v>#N/A</v>
      </c>
      <c r="F50" s="181">
        <f>IF(ISNUMBER('実質公債費比率（分子）の構造'!L$53),'実質公債費比率（分子）の構造'!L$53,NA())</f>
        <v>599</v>
      </c>
      <c r="G50" s="181" t="e">
        <f>NA()</f>
        <v>#N/A</v>
      </c>
      <c r="H50" s="181" t="e">
        <f>NA()</f>
        <v>#N/A</v>
      </c>
      <c r="I50" s="181">
        <f>IF(ISNUMBER('実質公債費比率（分子）の構造'!M$53),'実質公債費比率（分子）の構造'!M$53,NA())</f>
        <v>566</v>
      </c>
      <c r="J50" s="181" t="e">
        <f>NA()</f>
        <v>#N/A</v>
      </c>
      <c r="K50" s="181" t="e">
        <f>NA()</f>
        <v>#N/A</v>
      </c>
      <c r="L50" s="181">
        <f>IF(ISNUMBER('実質公債費比率（分子）の構造'!N$53),'実質公債費比率（分子）の構造'!N$53,NA())</f>
        <v>564</v>
      </c>
      <c r="M50" s="181" t="e">
        <f>NA()</f>
        <v>#N/A</v>
      </c>
      <c r="N50" s="181" t="e">
        <f>NA()</f>
        <v>#N/A</v>
      </c>
      <c r="O50" s="181">
        <f>IF(ISNUMBER('実質公債費比率（分子）の構造'!O$53),'実質公債費比率（分子）の構造'!O$53,NA())</f>
        <v>581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8292</v>
      </c>
      <c r="E56" s="180"/>
      <c r="F56" s="180"/>
      <c r="G56" s="180">
        <f>'将来負担比率（分子）の構造'!J$52</f>
        <v>8555</v>
      </c>
      <c r="H56" s="180"/>
      <c r="I56" s="180"/>
      <c r="J56" s="180">
        <f>'将来負担比率（分子）の構造'!K$52</f>
        <v>8618</v>
      </c>
      <c r="K56" s="180"/>
      <c r="L56" s="180"/>
      <c r="M56" s="180">
        <f>'将来負担比率（分子）の構造'!L$52</f>
        <v>8582</v>
      </c>
      <c r="N56" s="180"/>
      <c r="O56" s="180"/>
      <c r="P56" s="180">
        <f>'将来負担比率（分子）の構造'!M$52</f>
        <v>8431</v>
      </c>
    </row>
    <row r="57" spans="1:16" x14ac:dyDescent="0.15">
      <c r="A57" s="180" t="s">
        <v>42</v>
      </c>
      <c r="B57" s="180"/>
      <c r="C57" s="180"/>
      <c r="D57" s="180">
        <f>'将来負担比率（分子）の構造'!I$51</f>
        <v>206</v>
      </c>
      <c r="E57" s="180"/>
      <c r="F57" s="180"/>
      <c r="G57" s="180">
        <f>'将来負担比率（分子）の構造'!J$51</f>
        <v>168</v>
      </c>
      <c r="H57" s="180"/>
      <c r="I57" s="180"/>
      <c r="J57" s="180">
        <f>'将来負担比率（分子）の構造'!K$51</f>
        <v>142</v>
      </c>
      <c r="K57" s="180"/>
      <c r="L57" s="180"/>
      <c r="M57" s="180">
        <f>'将来負担比率（分子）の構造'!L$51</f>
        <v>154</v>
      </c>
      <c r="N57" s="180"/>
      <c r="O57" s="180"/>
      <c r="P57" s="180">
        <f>'将来負担比率（分子）の構造'!M$51</f>
        <v>153</v>
      </c>
    </row>
    <row r="58" spans="1:16" x14ac:dyDescent="0.15">
      <c r="A58" s="180" t="s">
        <v>41</v>
      </c>
      <c r="B58" s="180"/>
      <c r="C58" s="180"/>
      <c r="D58" s="180">
        <f>'将来負担比率（分子）の構造'!I$50</f>
        <v>2479</v>
      </c>
      <c r="E58" s="180"/>
      <c r="F58" s="180"/>
      <c r="G58" s="180">
        <f>'将来負担比率（分子）の構造'!J$50</f>
        <v>2505</v>
      </c>
      <c r="H58" s="180"/>
      <c r="I58" s="180"/>
      <c r="J58" s="180">
        <f>'将来負担比率（分子）の構造'!K$50</f>
        <v>2430</v>
      </c>
      <c r="K58" s="180"/>
      <c r="L58" s="180"/>
      <c r="M58" s="180">
        <f>'将来負担比率（分子）の構造'!L$50</f>
        <v>2250</v>
      </c>
      <c r="N58" s="180"/>
      <c r="O58" s="180"/>
      <c r="P58" s="180">
        <f>'将来負担比率（分子）の構造'!M$50</f>
        <v>2160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1302</v>
      </c>
      <c r="C62" s="180"/>
      <c r="D62" s="180"/>
      <c r="E62" s="180">
        <f>'将来負担比率（分子）の構造'!J$45</f>
        <v>1283</v>
      </c>
      <c r="F62" s="180"/>
      <c r="G62" s="180"/>
      <c r="H62" s="180">
        <f>'将来負担比率（分子）の構造'!K$45</f>
        <v>1246</v>
      </c>
      <c r="I62" s="180"/>
      <c r="J62" s="180"/>
      <c r="K62" s="180">
        <f>'将来負担比率（分子）の構造'!L$45</f>
        <v>1302</v>
      </c>
      <c r="L62" s="180"/>
      <c r="M62" s="180"/>
      <c r="N62" s="180">
        <f>'将来負担比率（分子）の構造'!M$45</f>
        <v>1306</v>
      </c>
      <c r="O62" s="180"/>
      <c r="P62" s="180"/>
    </row>
    <row r="63" spans="1:16" x14ac:dyDescent="0.15">
      <c r="A63" s="180" t="s">
        <v>34</v>
      </c>
      <c r="B63" s="180">
        <f>'将来負担比率（分子）の構造'!I$44</f>
        <v>82</v>
      </c>
      <c r="C63" s="180"/>
      <c r="D63" s="180"/>
      <c r="E63" s="180">
        <f>'将来負担比率（分子）の構造'!J$44</f>
        <v>76</v>
      </c>
      <c r="F63" s="180"/>
      <c r="G63" s="180"/>
      <c r="H63" s="180">
        <f>'将来負担比率（分子）の構造'!K$44</f>
        <v>67</v>
      </c>
      <c r="I63" s="180"/>
      <c r="J63" s="180"/>
      <c r="K63" s="180">
        <f>'将来負担比率（分子）の構造'!L$44</f>
        <v>57</v>
      </c>
      <c r="L63" s="180"/>
      <c r="M63" s="180"/>
      <c r="N63" s="180">
        <f>'将来負担比率（分子）の構造'!M$44</f>
        <v>48</v>
      </c>
      <c r="O63" s="180"/>
      <c r="P63" s="180"/>
    </row>
    <row r="64" spans="1:16" x14ac:dyDescent="0.15">
      <c r="A64" s="180" t="s">
        <v>33</v>
      </c>
      <c r="B64" s="180">
        <f>'将来負担比率（分子）の構造'!I$43</f>
        <v>2270</v>
      </c>
      <c r="C64" s="180"/>
      <c r="D64" s="180"/>
      <c r="E64" s="180">
        <f>'将来負担比率（分子）の構造'!J$43</f>
        <v>2101</v>
      </c>
      <c r="F64" s="180"/>
      <c r="G64" s="180"/>
      <c r="H64" s="180">
        <f>'将来負担比率（分子）の構造'!K$43</f>
        <v>1812</v>
      </c>
      <c r="I64" s="180"/>
      <c r="J64" s="180"/>
      <c r="K64" s="180">
        <f>'将来負担比率（分子）の構造'!L$43</f>
        <v>1733</v>
      </c>
      <c r="L64" s="180"/>
      <c r="M64" s="180"/>
      <c r="N64" s="180">
        <f>'将来負担比率（分子）の構造'!M$43</f>
        <v>1607</v>
      </c>
      <c r="O64" s="180"/>
      <c r="P64" s="180"/>
    </row>
    <row r="65" spans="1:16" x14ac:dyDescent="0.15">
      <c r="A65" s="180" t="s">
        <v>32</v>
      </c>
      <c r="B65" s="180">
        <f>'将来負担比率（分子）の構造'!I$42</f>
        <v>90</v>
      </c>
      <c r="C65" s="180"/>
      <c r="D65" s="180"/>
      <c r="E65" s="180">
        <f>'将来負担比率（分子）の構造'!J$42</f>
        <v>64</v>
      </c>
      <c r="F65" s="180"/>
      <c r="G65" s="180"/>
      <c r="H65" s="180">
        <f>'将来負担比率（分子）の構造'!K$42</f>
        <v>45</v>
      </c>
      <c r="I65" s="180"/>
      <c r="J65" s="180"/>
      <c r="K65" s="180">
        <f>'将来負担比率（分子）の構造'!L$42</f>
        <v>30</v>
      </c>
      <c r="L65" s="180"/>
      <c r="M65" s="180"/>
      <c r="N65" s="180">
        <f>'将来負担比率（分子）の構造'!M$42</f>
        <v>20</v>
      </c>
      <c r="O65" s="180"/>
      <c r="P65" s="180"/>
    </row>
    <row r="66" spans="1:16" x14ac:dyDescent="0.15">
      <c r="A66" s="180" t="s">
        <v>31</v>
      </c>
      <c r="B66" s="180">
        <f>'将来負担比率（分子）の構造'!I$41</f>
        <v>10872</v>
      </c>
      <c r="C66" s="180"/>
      <c r="D66" s="180"/>
      <c r="E66" s="180">
        <f>'将来負担比率（分子）の構造'!J$41</f>
        <v>11072</v>
      </c>
      <c r="F66" s="180"/>
      <c r="G66" s="180"/>
      <c r="H66" s="180">
        <f>'将来負担比率（分子）の構造'!K$41</f>
        <v>10974</v>
      </c>
      <c r="I66" s="180"/>
      <c r="J66" s="180"/>
      <c r="K66" s="180">
        <f>'将来負担比率（分子）の構造'!L$41</f>
        <v>10708</v>
      </c>
      <c r="L66" s="180"/>
      <c r="M66" s="180"/>
      <c r="N66" s="180">
        <f>'将来負担比率（分子）の構造'!M$41</f>
        <v>10240</v>
      </c>
      <c r="O66" s="180"/>
      <c r="P66" s="180"/>
    </row>
    <row r="67" spans="1:16" x14ac:dyDescent="0.15">
      <c r="A67" s="180" t="s">
        <v>75</v>
      </c>
      <c r="B67" s="180" t="e">
        <f>NA()</f>
        <v>#N/A</v>
      </c>
      <c r="C67" s="180">
        <f>IF(ISNUMBER('将来負担比率（分子）の構造'!I$53), IF('将来負担比率（分子）の構造'!I$53 &lt; 0, 0, '将来負担比率（分子）の構造'!I$53), NA())</f>
        <v>3640</v>
      </c>
      <c r="D67" s="180" t="e">
        <f>NA()</f>
        <v>#N/A</v>
      </c>
      <c r="E67" s="180" t="e">
        <f>NA()</f>
        <v>#N/A</v>
      </c>
      <c r="F67" s="180">
        <f>IF(ISNUMBER('将来負担比率（分子）の構造'!J$53), IF('将来負担比率（分子）の構造'!J$53 &lt; 0, 0, '将来負担比率（分子）の構造'!J$53), NA())</f>
        <v>3367</v>
      </c>
      <c r="G67" s="180" t="e">
        <f>NA()</f>
        <v>#N/A</v>
      </c>
      <c r="H67" s="180" t="e">
        <f>NA()</f>
        <v>#N/A</v>
      </c>
      <c r="I67" s="180">
        <f>IF(ISNUMBER('将来負担比率（分子）の構造'!K$53), IF('将来負担比率（分子）の構造'!K$53 &lt; 0, 0, '将来負担比率（分子）の構造'!K$53), NA())</f>
        <v>2954</v>
      </c>
      <c r="J67" s="180" t="e">
        <f>NA()</f>
        <v>#N/A</v>
      </c>
      <c r="K67" s="180" t="e">
        <f>NA()</f>
        <v>#N/A</v>
      </c>
      <c r="L67" s="180">
        <f>IF(ISNUMBER('将来負担比率（分子）の構造'!L$53), IF('将来負担比率（分子）の構造'!L$53 &lt; 0, 0, '将来負担比率（分子）の構造'!L$53), NA())</f>
        <v>2845</v>
      </c>
      <c r="M67" s="180" t="e">
        <f>NA()</f>
        <v>#N/A</v>
      </c>
      <c r="N67" s="180" t="e">
        <f>NA()</f>
        <v>#N/A</v>
      </c>
      <c r="O67" s="180">
        <f>IF(ISNUMBER('将来負担比率（分子）の構造'!M$53), IF('将来負担比率（分子）の構造'!M$53 &lt; 0, 0, '将来負担比率（分子）の構造'!M$53), NA())</f>
        <v>2477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1286</v>
      </c>
      <c r="C72" s="184">
        <f>基金残高に係る経年分析!G55</f>
        <v>1143</v>
      </c>
      <c r="D72" s="184">
        <f>基金残高に係る経年分析!H55</f>
        <v>726</v>
      </c>
    </row>
    <row r="73" spans="1:16" x14ac:dyDescent="0.15">
      <c r="A73" s="183" t="s">
        <v>78</v>
      </c>
      <c r="B73" s="184">
        <f>基金残高に係る経年分析!F56</f>
        <v>465</v>
      </c>
      <c r="C73" s="184">
        <f>基金残高に係る経年分析!G56</f>
        <v>481</v>
      </c>
      <c r="D73" s="184">
        <f>基金残高に係る経年分析!H56</f>
        <v>421</v>
      </c>
    </row>
    <row r="74" spans="1:16" x14ac:dyDescent="0.15">
      <c r="A74" s="183" t="s">
        <v>79</v>
      </c>
      <c r="B74" s="184">
        <f>基金残高に係る経年分析!F57</f>
        <v>563</v>
      </c>
      <c r="C74" s="184">
        <f>基金残高に係る経年分析!G57</f>
        <v>571</v>
      </c>
      <c r="D74" s="184">
        <f>基金残高に係る経年分析!H57</f>
        <v>879</v>
      </c>
    </row>
  </sheetData>
  <sheetProtection algorithmName="SHA-512" hashValue="O51ybMQ4HfwqBp1DPh4eB1RE6ZGBqIvYNWQrFjDS6jmLLLpKiuG/nI64FhV6pRdC55oZQJ2Tk28fUrO5xdq9EA==" saltValue="iLTvsp7ahAkP73hzonhA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G15" sqref="BG15:BN15"/>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2181352</v>
      </c>
      <c r="S5" s="727"/>
      <c r="T5" s="727"/>
      <c r="U5" s="727"/>
      <c r="V5" s="727"/>
      <c r="W5" s="727"/>
      <c r="X5" s="727"/>
      <c r="Y5" s="773"/>
      <c r="Z5" s="791">
        <v>21.3</v>
      </c>
      <c r="AA5" s="791"/>
      <c r="AB5" s="791"/>
      <c r="AC5" s="791"/>
      <c r="AD5" s="792">
        <v>2054189</v>
      </c>
      <c r="AE5" s="792"/>
      <c r="AF5" s="792"/>
      <c r="AG5" s="792"/>
      <c r="AH5" s="792"/>
      <c r="AI5" s="792"/>
      <c r="AJ5" s="792"/>
      <c r="AK5" s="792"/>
      <c r="AL5" s="774">
        <v>36.700000000000003</v>
      </c>
      <c r="AM5" s="743"/>
      <c r="AN5" s="743"/>
      <c r="AO5" s="775"/>
      <c r="AP5" s="760" t="s">
        <v>225</v>
      </c>
      <c r="AQ5" s="761"/>
      <c r="AR5" s="761"/>
      <c r="AS5" s="761"/>
      <c r="AT5" s="761"/>
      <c r="AU5" s="761"/>
      <c r="AV5" s="761"/>
      <c r="AW5" s="761"/>
      <c r="AX5" s="761"/>
      <c r="AY5" s="761"/>
      <c r="AZ5" s="761"/>
      <c r="BA5" s="761"/>
      <c r="BB5" s="761"/>
      <c r="BC5" s="761"/>
      <c r="BD5" s="761"/>
      <c r="BE5" s="761"/>
      <c r="BF5" s="762"/>
      <c r="BG5" s="661">
        <v>2054189</v>
      </c>
      <c r="BH5" s="664"/>
      <c r="BI5" s="664"/>
      <c r="BJ5" s="664"/>
      <c r="BK5" s="664"/>
      <c r="BL5" s="664"/>
      <c r="BM5" s="664"/>
      <c r="BN5" s="665"/>
      <c r="BO5" s="723">
        <v>94.2</v>
      </c>
      <c r="BP5" s="723"/>
      <c r="BQ5" s="723"/>
      <c r="BR5" s="723"/>
      <c r="BS5" s="724">
        <v>14641</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51300</v>
      </c>
      <c r="S6" s="664"/>
      <c r="T6" s="664"/>
      <c r="U6" s="664"/>
      <c r="V6" s="664"/>
      <c r="W6" s="664"/>
      <c r="X6" s="664"/>
      <c r="Y6" s="665"/>
      <c r="Z6" s="723">
        <v>0.5</v>
      </c>
      <c r="AA6" s="723"/>
      <c r="AB6" s="723"/>
      <c r="AC6" s="723"/>
      <c r="AD6" s="724">
        <v>51300</v>
      </c>
      <c r="AE6" s="724"/>
      <c r="AF6" s="724"/>
      <c r="AG6" s="724"/>
      <c r="AH6" s="724"/>
      <c r="AI6" s="724"/>
      <c r="AJ6" s="724"/>
      <c r="AK6" s="724"/>
      <c r="AL6" s="666">
        <v>0.9</v>
      </c>
      <c r="AM6" s="667"/>
      <c r="AN6" s="667"/>
      <c r="AO6" s="725"/>
      <c r="AP6" s="658" t="s">
        <v>230</v>
      </c>
      <c r="AQ6" s="659"/>
      <c r="AR6" s="659"/>
      <c r="AS6" s="659"/>
      <c r="AT6" s="659"/>
      <c r="AU6" s="659"/>
      <c r="AV6" s="659"/>
      <c r="AW6" s="659"/>
      <c r="AX6" s="659"/>
      <c r="AY6" s="659"/>
      <c r="AZ6" s="659"/>
      <c r="BA6" s="659"/>
      <c r="BB6" s="659"/>
      <c r="BC6" s="659"/>
      <c r="BD6" s="659"/>
      <c r="BE6" s="659"/>
      <c r="BF6" s="660"/>
      <c r="BG6" s="661">
        <v>2054189</v>
      </c>
      <c r="BH6" s="664"/>
      <c r="BI6" s="664"/>
      <c r="BJ6" s="664"/>
      <c r="BK6" s="664"/>
      <c r="BL6" s="664"/>
      <c r="BM6" s="664"/>
      <c r="BN6" s="665"/>
      <c r="BO6" s="723">
        <v>94.2</v>
      </c>
      <c r="BP6" s="723"/>
      <c r="BQ6" s="723"/>
      <c r="BR6" s="723"/>
      <c r="BS6" s="724">
        <v>14641</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117555</v>
      </c>
      <c r="CS6" s="664"/>
      <c r="CT6" s="664"/>
      <c r="CU6" s="664"/>
      <c r="CV6" s="664"/>
      <c r="CW6" s="664"/>
      <c r="CX6" s="664"/>
      <c r="CY6" s="665"/>
      <c r="CZ6" s="774">
        <v>1.2</v>
      </c>
      <c r="DA6" s="743"/>
      <c r="DB6" s="743"/>
      <c r="DC6" s="777"/>
      <c r="DD6" s="669" t="s">
        <v>136</v>
      </c>
      <c r="DE6" s="664"/>
      <c r="DF6" s="664"/>
      <c r="DG6" s="664"/>
      <c r="DH6" s="664"/>
      <c r="DI6" s="664"/>
      <c r="DJ6" s="664"/>
      <c r="DK6" s="664"/>
      <c r="DL6" s="664"/>
      <c r="DM6" s="664"/>
      <c r="DN6" s="664"/>
      <c r="DO6" s="664"/>
      <c r="DP6" s="665"/>
      <c r="DQ6" s="669">
        <v>117555</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4624</v>
      </c>
      <c r="S7" s="664"/>
      <c r="T7" s="664"/>
      <c r="U7" s="664"/>
      <c r="V7" s="664"/>
      <c r="W7" s="664"/>
      <c r="X7" s="664"/>
      <c r="Y7" s="665"/>
      <c r="Z7" s="723">
        <v>0</v>
      </c>
      <c r="AA7" s="723"/>
      <c r="AB7" s="723"/>
      <c r="AC7" s="723"/>
      <c r="AD7" s="724">
        <v>4624</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927053</v>
      </c>
      <c r="BH7" s="664"/>
      <c r="BI7" s="664"/>
      <c r="BJ7" s="664"/>
      <c r="BK7" s="664"/>
      <c r="BL7" s="664"/>
      <c r="BM7" s="664"/>
      <c r="BN7" s="665"/>
      <c r="BO7" s="723">
        <v>42.5</v>
      </c>
      <c r="BP7" s="723"/>
      <c r="BQ7" s="723"/>
      <c r="BR7" s="723"/>
      <c r="BS7" s="724">
        <v>14641</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2035754</v>
      </c>
      <c r="CS7" s="664"/>
      <c r="CT7" s="664"/>
      <c r="CU7" s="664"/>
      <c r="CV7" s="664"/>
      <c r="CW7" s="664"/>
      <c r="CX7" s="664"/>
      <c r="CY7" s="665"/>
      <c r="CZ7" s="723">
        <v>20.3</v>
      </c>
      <c r="DA7" s="723"/>
      <c r="DB7" s="723"/>
      <c r="DC7" s="723"/>
      <c r="DD7" s="669">
        <v>6471</v>
      </c>
      <c r="DE7" s="664"/>
      <c r="DF7" s="664"/>
      <c r="DG7" s="664"/>
      <c r="DH7" s="664"/>
      <c r="DI7" s="664"/>
      <c r="DJ7" s="664"/>
      <c r="DK7" s="664"/>
      <c r="DL7" s="664"/>
      <c r="DM7" s="664"/>
      <c r="DN7" s="664"/>
      <c r="DO7" s="664"/>
      <c r="DP7" s="665"/>
      <c r="DQ7" s="669">
        <v>1953519</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9291</v>
      </c>
      <c r="S8" s="664"/>
      <c r="T8" s="664"/>
      <c r="U8" s="664"/>
      <c r="V8" s="664"/>
      <c r="W8" s="664"/>
      <c r="X8" s="664"/>
      <c r="Y8" s="665"/>
      <c r="Z8" s="723">
        <v>0.1</v>
      </c>
      <c r="AA8" s="723"/>
      <c r="AB8" s="723"/>
      <c r="AC8" s="723"/>
      <c r="AD8" s="724">
        <v>9291</v>
      </c>
      <c r="AE8" s="724"/>
      <c r="AF8" s="724"/>
      <c r="AG8" s="724"/>
      <c r="AH8" s="724"/>
      <c r="AI8" s="724"/>
      <c r="AJ8" s="724"/>
      <c r="AK8" s="724"/>
      <c r="AL8" s="666">
        <v>0.2</v>
      </c>
      <c r="AM8" s="667"/>
      <c r="AN8" s="667"/>
      <c r="AO8" s="725"/>
      <c r="AP8" s="658" t="s">
        <v>236</v>
      </c>
      <c r="AQ8" s="659"/>
      <c r="AR8" s="659"/>
      <c r="AS8" s="659"/>
      <c r="AT8" s="659"/>
      <c r="AU8" s="659"/>
      <c r="AV8" s="659"/>
      <c r="AW8" s="659"/>
      <c r="AX8" s="659"/>
      <c r="AY8" s="659"/>
      <c r="AZ8" s="659"/>
      <c r="BA8" s="659"/>
      <c r="BB8" s="659"/>
      <c r="BC8" s="659"/>
      <c r="BD8" s="659"/>
      <c r="BE8" s="659"/>
      <c r="BF8" s="660"/>
      <c r="BG8" s="661">
        <v>28879</v>
      </c>
      <c r="BH8" s="664"/>
      <c r="BI8" s="664"/>
      <c r="BJ8" s="664"/>
      <c r="BK8" s="664"/>
      <c r="BL8" s="664"/>
      <c r="BM8" s="664"/>
      <c r="BN8" s="665"/>
      <c r="BO8" s="723">
        <v>1.3</v>
      </c>
      <c r="BP8" s="723"/>
      <c r="BQ8" s="723"/>
      <c r="BR8" s="723"/>
      <c r="BS8" s="669" t="s">
        <v>136</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3225598</v>
      </c>
      <c r="CS8" s="664"/>
      <c r="CT8" s="664"/>
      <c r="CU8" s="664"/>
      <c r="CV8" s="664"/>
      <c r="CW8" s="664"/>
      <c r="CX8" s="664"/>
      <c r="CY8" s="665"/>
      <c r="CZ8" s="723">
        <v>32.200000000000003</v>
      </c>
      <c r="DA8" s="723"/>
      <c r="DB8" s="723"/>
      <c r="DC8" s="723"/>
      <c r="DD8" s="669">
        <v>31834</v>
      </c>
      <c r="DE8" s="664"/>
      <c r="DF8" s="664"/>
      <c r="DG8" s="664"/>
      <c r="DH8" s="664"/>
      <c r="DI8" s="664"/>
      <c r="DJ8" s="664"/>
      <c r="DK8" s="664"/>
      <c r="DL8" s="664"/>
      <c r="DM8" s="664"/>
      <c r="DN8" s="664"/>
      <c r="DO8" s="664"/>
      <c r="DP8" s="665"/>
      <c r="DQ8" s="669">
        <v>1774436</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7409</v>
      </c>
      <c r="S9" s="664"/>
      <c r="T9" s="664"/>
      <c r="U9" s="664"/>
      <c r="V9" s="664"/>
      <c r="W9" s="664"/>
      <c r="X9" s="664"/>
      <c r="Y9" s="665"/>
      <c r="Z9" s="723">
        <v>0.1</v>
      </c>
      <c r="AA9" s="723"/>
      <c r="AB9" s="723"/>
      <c r="AC9" s="723"/>
      <c r="AD9" s="724">
        <v>7409</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750876</v>
      </c>
      <c r="BH9" s="664"/>
      <c r="BI9" s="664"/>
      <c r="BJ9" s="664"/>
      <c r="BK9" s="664"/>
      <c r="BL9" s="664"/>
      <c r="BM9" s="664"/>
      <c r="BN9" s="665"/>
      <c r="BO9" s="723">
        <v>34.4</v>
      </c>
      <c r="BP9" s="723"/>
      <c r="BQ9" s="723"/>
      <c r="BR9" s="723"/>
      <c r="BS9" s="669" t="s">
        <v>240</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1459134</v>
      </c>
      <c r="CS9" s="664"/>
      <c r="CT9" s="664"/>
      <c r="CU9" s="664"/>
      <c r="CV9" s="664"/>
      <c r="CW9" s="664"/>
      <c r="CX9" s="664"/>
      <c r="CY9" s="665"/>
      <c r="CZ9" s="723">
        <v>14.6</v>
      </c>
      <c r="DA9" s="723"/>
      <c r="DB9" s="723"/>
      <c r="DC9" s="723"/>
      <c r="DD9" s="669">
        <v>165559</v>
      </c>
      <c r="DE9" s="664"/>
      <c r="DF9" s="664"/>
      <c r="DG9" s="664"/>
      <c r="DH9" s="664"/>
      <c r="DI9" s="664"/>
      <c r="DJ9" s="664"/>
      <c r="DK9" s="664"/>
      <c r="DL9" s="664"/>
      <c r="DM9" s="664"/>
      <c r="DN9" s="664"/>
      <c r="DO9" s="664"/>
      <c r="DP9" s="665"/>
      <c r="DQ9" s="669">
        <v>1206473</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240</v>
      </c>
      <c r="AA10" s="723"/>
      <c r="AB10" s="723"/>
      <c r="AC10" s="723"/>
      <c r="AD10" s="724" t="s">
        <v>240</v>
      </c>
      <c r="AE10" s="724"/>
      <c r="AF10" s="724"/>
      <c r="AG10" s="724"/>
      <c r="AH10" s="724"/>
      <c r="AI10" s="724"/>
      <c r="AJ10" s="724"/>
      <c r="AK10" s="724"/>
      <c r="AL10" s="666" t="s">
        <v>240</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57654</v>
      </c>
      <c r="BH10" s="664"/>
      <c r="BI10" s="664"/>
      <c r="BJ10" s="664"/>
      <c r="BK10" s="664"/>
      <c r="BL10" s="664"/>
      <c r="BM10" s="664"/>
      <c r="BN10" s="665"/>
      <c r="BO10" s="723">
        <v>2.6</v>
      </c>
      <c r="BP10" s="723"/>
      <c r="BQ10" s="723"/>
      <c r="BR10" s="723"/>
      <c r="BS10" s="669" t="s">
        <v>240</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127</v>
      </c>
      <c r="CS10" s="664"/>
      <c r="CT10" s="664"/>
      <c r="CU10" s="664"/>
      <c r="CV10" s="664"/>
      <c r="CW10" s="664"/>
      <c r="CX10" s="664"/>
      <c r="CY10" s="665"/>
      <c r="CZ10" s="723" t="s">
        <v>136</v>
      </c>
      <c r="DA10" s="723"/>
      <c r="DB10" s="723"/>
      <c r="DC10" s="723"/>
      <c r="DD10" s="669" t="s">
        <v>136</v>
      </c>
      <c r="DE10" s="664"/>
      <c r="DF10" s="664"/>
      <c r="DG10" s="664"/>
      <c r="DH10" s="664"/>
      <c r="DI10" s="664"/>
      <c r="DJ10" s="664"/>
      <c r="DK10" s="664"/>
      <c r="DL10" s="664"/>
      <c r="DM10" s="664"/>
      <c r="DN10" s="664"/>
      <c r="DO10" s="664"/>
      <c r="DP10" s="665"/>
      <c r="DQ10" s="669" t="s">
        <v>127</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127</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89644</v>
      </c>
      <c r="BH11" s="664"/>
      <c r="BI11" s="664"/>
      <c r="BJ11" s="664"/>
      <c r="BK11" s="664"/>
      <c r="BL11" s="664"/>
      <c r="BM11" s="664"/>
      <c r="BN11" s="665"/>
      <c r="BO11" s="723">
        <v>4.0999999999999996</v>
      </c>
      <c r="BP11" s="723"/>
      <c r="BQ11" s="723"/>
      <c r="BR11" s="723"/>
      <c r="BS11" s="669">
        <v>14641</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443593</v>
      </c>
      <c r="CS11" s="664"/>
      <c r="CT11" s="664"/>
      <c r="CU11" s="664"/>
      <c r="CV11" s="664"/>
      <c r="CW11" s="664"/>
      <c r="CX11" s="664"/>
      <c r="CY11" s="665"/>
      <c r="CZ11" s="723">
        <v>4.4000000000000004</v>
      </c>
      <c r="DA11" s="723"/>
      <c r="DB11" s="723"/>
      <c r="DC11" s="723"/>
      <c r="DD11" s="669">
        <v>218429</v>
      </c>
      <c r="DE11" s="664"/>
      <c r="DF11" s="664"/>
      <c r="DG11" s="664"/>
      <c r="DH11" s="664"/>
      <c r="DI11" s="664"/>
      <c r="DJ11" s="664"/>
      <c r="DK11" s="664"/>
      <c r="DL11" s="664"/>
      <c r="DM11" s="664"/>
      <c r="DN11" s="664"/>
      <c r="DO11" s="664"/>
      <c r="DP11" s="665"/>
      <c r="DQ11" s="669">
        <v>197725</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337835</v>
      </c>
      <c r="S12" s="664"/>
      <c r="T12" s="664"/>
      <c r="U12" s="664"/>
      <c r="V12" s="664"/>
      <c r="W12" s="664"/>
      <c r="X12" s="664"/>
      <c r="Y12" s="665"/>
      <c r="Z12" s="723">
        <v>3.3</v>
      </c>
      <c r="AA12" s="723"/>
      <c r="AB12" s="723"/>
      <c r="AC12" s="723"/>
      <c r="AD12" s="724">
        <v>337835</v>
      </c>
      <c r="AE12" s="724"/>
      <c r="AF12" s="724"/>
      <c r="AG12" s="724"/>
      <c r="AH12" s="724"/>
      <c r="AI12" s="724"/>
      <c r="AJ12" s="724"/>
      <c r="AK12" s="724"/>
      <c r="AL12" s="666">
        <v>6</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918263</v>
      </c>
      <c r="BH12" s="664"/>
      <c r="BI12" s="664"/>
      <c r="BJ12" s="664"/>
      <c r="BK12" s="664"/>
      <c r="BL12" s="664"/>
      <c r="BM12" s="664"/>
      <c r="BN12" s="665"/>
      <c r="BO12" s="723">
        <v>42.1</v>
      </c>
      <c r="BP12" s="723"/>
      <c r="BQ12" s="723"/>
      <c r="BR12" s="723"/>
      <c r="BS12" s="669" t="s">
        <v>127</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130344</v>
      </c>
      <c r="CS12" s="664"/>
      <c r="CT12" s="664"/>
      <c r="CU12" s="664"/>
      <c r="CV12" s="664"/>
      <c r="CW12" s="664"/>
      <c r="CX12" s="664"/>
      <c r="CY12" s="665"/>
      <c r="CZ12" s="723">
        <v>1.3</v>
      </c>
      <c r="DA12" s="723"/>
      <c r="DB12" s="723"/>
      <c r="DC12" s="723"/>
      <c r="DD12" s="669">
        <v>1642</v>
      </c>
      <c r="DE12" s="664"/>
      <c r="DF12" s="664"/>
      <c r="DG12" s="664"/>
      <c r="DH12" s="664"/>
      <c r="DI12" s="664"/>
      <c r="DJ12" s="664"/>
      <c r="DK12" s="664"/>
      <c r="DL12" s="664"/>
      <c r="DM12" s="664"/>
      <c r="DN12" s="664"/>
      <c r="DO12" s="664"/>
      <c r="DP12" s="665"/>
      <c r="DQ12" s="669">
        <v>126171</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240</v>
      </c>
      <c r="AA13" s="723"/>
      <c r="AB13" s="723"/>
      <c r="AC13" s="723"/>
      <c r="AD13" s="724" t="s">
        <v>127</v>
      </c>
      <c r="AE13" s="724"/>
      <c r="AF13" s="724"/>
      <c r="AG13" s="724"/>
      <c r="AH13" s="724"/>
      <c r="AI13" s="724"/>
      <c r="AJ13" s="724"/>
      <c r="AK13" s="724"/>
      <c r="AL13" s="666" t="s">
        <v>127</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909540</v>
      </c>
      <c r="BH13" s="664"/>
      <c r="BI13" s="664"/>
      <c r="BJ13" s="664"/>
      <c r="BK13" s="664"/>
      <c r="BL13" s="664"/>
      <c r="BM13" s="664"/>
      <c r="BN13" s="665"/>
      <c r="BO13" s="723">
        <v>41.7</v>
      </c>
      <c r="BP13" s="723"/>
      <c r="BQ13" s="723"/>
      <c r="BR13" s="723"/>
      <c r="BS13" s="669" t="s">
        <v>136</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345664</v>
      </c>
      <c r="CS13" s="664"/>
      <c r="CT13" s="664"/>
      <c r="CU13" s="664"/>
      <c r="CV13" s="664"/>
      <c r="CW13" s="664"/>
      <c r="CX13" s="664"/>
      <c r="CY13" s="665"/>
      <c r="CZ13" s="723">
        <v>3.5</v>
      </c>
      <c r="DA13" s="723"/>
      <c r="DB13" s="723"/>
      <c r="DC13" s="723"/>
      <c r="DD13" s="669">
        <v>169432</v>
      </c>
      <c r="DE13" s="664"/>
      <c r="DF13" s="664"/>
      <c r="DG13" s="664"/>
      <c r="DH13" s="664"/>
      <c r="DI13" s="664"/>
      <c r="DJ13" s="664"/>
      <c r="DK13" s="664"/>
      <c r="DL13" s="664"/>
      <c r="DM13" s="664"/>
      <c r="DN13" s="664"/>
      <c r="DO13" s="664"/>
      <c r="DP13" s="665"/>
      <c r="DQ13" s="669">
        <v>206297</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240</v>
      </c>
      <c r="S14" s="664"/>
      <c r="T14" s="664"/>
      <c r="U14" s="664"/>
      <c r="V14" s="664"/>
      <c r="W14" s="664"/>
      <c r="X14" s="664"/>
      <c r="Y14" s="665"/>
      <c r="Z14" s="723" t="s">
        <v>240</v>
      </c>
      <c r="AA14" s="723"/>
      <c r="AB14" s="723"/>
      <c r="AC14" s="723"/>
      <c r="AD14" s="724" t="s">
        <v>127</v>
      </c>
      <c r="AE14" s="724"/>
      <c r="AF14" s="724"/>
      <c r="AG14" s="724"/>
      <c r="AH14" s="724"/>
      <c r="AI14" s="724"/>
      <c r="AJ14" s="724"/>
      <c r="AK14" s="724"/>
      <c r="AL14" s="666" t="s">
        <v>127</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55919</v>
      </c>
      <c r="BH14" s="664"/>
      <c r="BI14" s="664"/>
      <c r="BJ14" s="664"/>
      <c r="BK14" s="664"/>
      <c r="BL14" s="664"/>
      <c r="BM14" s="664"/>
      <c r="BN14" s="665"/>
      <c r="BO14" s="723">
        <v>2.6</v>
      </c>
      <c r="BP14" s="723"/>
      <c r="BQ14" s="723"/>
      <c r="BR14" s="723"/>
      <c r="BS14" s="669" t="s">
        <v>240</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461397</v>
      </c>
      <c r="CS14" s="664"/>
      <c r="CT14" s="664"/>
      <c r="CU14" s="664"/>
      <c r="CV14" s="664"/>
      <c r="CW14" s="664"/>
      <c r="CX14" s="664"/>
      <c r="CY14" s="665"/>
      <c r="CZ14" s="723">
        <v>4.5999999999999996</v>
      </c>
      <c r="DA14" s="723"/>
      <c r="DB14" s="723"/>
      <c r="DC14" s="723"/>
      <c r="DD14" s="669">
        <v>12319</v>
      </c>
      <c r="DE14" s="664"/>
      <c r="DF14" s="664"/>
      <c r="DG14" s="664"/>
      <c r="DH14" s="664"/>
      <c r="DI14" s="664"/>
      <c r="DJ14" s="664"/>
      <c r="DK14" s="664"/>
      <c r="DL14" s="664"/>
      <c r="DM14" s="664"/>
      <c r="DN14" s="664"/>
      <c r="DO14" s="664"/>
      <c r="DP14" s="665"/>
      <c r="DQ14" s="669">
        <v>441142</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19547</v>
      </c>
      <c r="S15" s="664"/>
      <c r="T15" s="664"/>
      <c r="U15" s="664"/>
      <c r="V15" s="664"/>
      <c r="W15" s="664"/>
      <c r="X15" s="664"/>
      <c r="Y15" s="665"/>
      <c r="Z15" s="723">
        <v>0.2</v>
      </c>
      <c r="AA15" s="723"/>
      <c r="AB15" s="723"/>
      <c r="AC15" s="723"/>
      <c r="AD15" s="724">
        <v>19547</v>
      </c>
      <c r="AE15" s="724"/>
      <c r="AF15" s="724"/>
      <c r="AG15" s="724"/>
      <c r="AH15" s="724"/>
      <c r="AI15" s="724"/>
      <c r="AJ15" s="724"/>
      <c r="AK15" s="724"/>
      <c r="AL15" s="666">
        <v>0.3</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152954</v>
      </c>
      <c r="BH15" s="664"/>
      <c r="BI15" s="664"/>
      <c r="BJ15" s="664"/>
      <c r="BK15" s="664"/>
      <c r="BL15" s="664"/>
      <c r="BM15" s="664"/>
      <c r="BN15" s="665"/>
      <c r="BO15" s="723">
        <v>7</v>
      </c>
      <c r="BP15" s="723"/>
      <c r="BQ15" s="723"/>
      <c r="BR15" s="723"/>
      <c r="BS15" s="669" t="s">
        <v>127</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635748</v>
      </c>
      <c r="CS15" s="664"/>
      <c r="CT15" s="664"/>
      <c r="CU15" s="664"/>
      <c r="CV15" s="664"/>
      <c r="CW15" s="664"/>
      <c r="CX15" s="664"/>
      <c r="CY15" s="665"/>
      <c r="CZ15" s="723">
        <v>6.4</v>
      </c>
      <c r="DA15" s="723"/>
      <c r="DB15" s="723"/>
      <c r="DC15" s="723"/>
      <c r="DD15" s="669">
        <v>48054</v>
      </c>
      <c r="DE15" s="664"/>
      <c r="DF15" s="664"/>
      <c r="DG15" s="664"/>
      <c r="DH15" s="664"/>
      <c r="DI15" s="664"/>
      <c r="DJ15" s="664"/>
      <c r="DK15" s="664"/>
      <c r="DL15" s="664"/>
      <c r="DM15" s="664"/>
      <c r="DN15" s="664"/>
      <c r="DO15" s="664"/>
      <c r="DP15" s="665"/>
      <c r="DQ15" s="669">
        <v>578888</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240</v>
      </c>
      <c r="AA16" s="723"/>
      <c r="AB16" s="723"/>
      <c r="AC16" s="723"/>
      <c r="AD16" s="724" t="s">
        <v>240</v>
      </c>
      <c r="AE16" s="724"/>
      <c r="AF16" s="724"/>
      <c r="AG16" s="724"/>
      <c r="AH16" s="724"/>
      <c r="AI16" s="724"/>
      <c r="AJ16" s="724"/>
      <c r="AK16" s="724"/>
      <c r="AL16" s="666" t="s">
        <v>127</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240</v>
      </c>
      <c r="BH16" s="664"/>
      <c r="BI16" s="664"/>
      <c r="BJ16" s="664"/>
      <c r="BK16" s="664"/>
      <c r="BL16" s="664"/>
      <c r="BM16" s="664"/>
      <c r="BN16" s="665"/>
      <c r="BO16" s="723" t="s">
        <v>127</v>
      </c>
      <c r="BP16" s="723"/>
      <c r="BQ16" s="723"/>
      <c r="BR16" s="723"/>
      <c r="BS16" s="669" t="s">
        <v>240</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2117</v>
      </c>
      <c r="CS16" s="664"/>
      <c r="CT16" s="664"/>
      <c r="CU16" s="664"/>
      <c r="CV16" s="664"/>
      <c r="CW16" s="664"/>
      <c r="CX16" s="664"/>
      <c r="CY16" s="665"/>
      <c r="CZ16" s="723">
        <v>0</v>
      </c>
      <c r="DA16" s="723"/>
      <c r="DB16" s="723"/>
      <c r="DC16" s="723"/>
      <c r="DD16" s="669" t="s">
        <v>136</v>
      </c>
      <c r="DE16" s="664"/>
      <c r="DF16" s="664"/>
      <c r="DG16" s="664"/>
      <c r="DH16" s="664"/>
      <c r="DI16" s="664"/>
      <c r="DJ16" s="664"/>
      <c r="DK16" s="664"/>
      <c r="DL16" s="664"/>
      <c r="DM16" s="664"/>
      <c r="DN16" s="664"/>
      <c r="DO16" s="664"/>
      <c r="DP16" s="665"/>
      <c r="DQ16" s="669">
        <v>2117</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7536</v>
      </c>
      <c r="S17" s="664"/>
      <c r="T17" s="664"/>
      <c r="U17" s="664"/>
      <c r="V17" s="664"/>
      <c r="W17" s="664"/>
      <c r="X17" s="664"/>
      <c r="Y17" s="665"/>
      <c r="Z17" s="723">
        <v>0.1</v>
      </c>
      <c r="AA17" s="723"/>
      <c r="AB17" s="723"/>
      <c r="AC17" s="723"/>
      <c r="AD17" s="724">
        <v>7536</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136</v>
      </c>
      <c r="BH17" s="664"/>
      <c r="BI17" s="664"/>
      <c r="BJ17" s="664"/>
      <c r="BK17" s="664"/>
      <c r="BL17" s="664"/>
      <c r="BM17" s="664"/>
      <c r="BN17" s="665"/>
      <c r="BO17" s="723" t="s">
        <v>136</v>
      </c>
      <c r="BP17" s="723"/>
      <c r="BQ17" s="723"/>
      <c r="BR17" s="723"/>
      <c r="BS17" s="669" t="s">
        <v>127</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1147589</v>
      </c>
      <c r="CS17" s="664"/>
      <c r="CT17" s="664"/>
      <c r="CU17" s="664"/>
      <c r="CV17" s="664"/>
      <c r="CW17" s="664"/>
      <c r="CX17" s="664"/>
      <c r="CY17" s="665"/>
      <c r="CZ17" s="723">
        <v>11.5</v>
      </c>
      <c r="DA17" s="723"/>
      <c r="DB17" s="723"/>
      <c r="DC17" s="723"/>
      <c r="DD17" s="669" t="s">
        <v>240</v>
      </c>
      <c r="DE17" s="664"/>
      <c r="DF17" s="664"/>
      <c r="DG17" s="664"/>
      <c r="DH17" s="664"/>
      <c r="DI17" s="664"/>
      <c r="DJ17" s="664"/>
      <c r="DK17" s="664"/>
      <c r="DL17" s="664"/>
      <c r="DM17" s="664"/>
      <c r="DN17" s="664"/>
      <c r="DO17" s="664"/>
      <c r="DP17" s="665"/>
      <c r="DQ17" s="669">
        <v>1147589</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3565706</v>
      </c>
      <c r="S18" s="664"/>
      <c r="T18" s="664"/>
      <c r="U18" s="664"/>
      <c r="V18" s="664"/>
      <c r="W18" s="664"/>
      <c r="X18" s="664"/>
      <c r="Y18" s="665"/>
      <c r="Z18" s="723">
        <v>34.9</v>
      </c>
      <c r="AA18" s="723"/>
      <c r="AB18" s="723"/>
      <c r="AC18" s="723"/>
      <c r="AD18" s="724">
        <v>3062665</v>
      </c>
      <c r="AE18" s="724"/>
      <c r="AF18" s="724"/>
      <c r="AG18" s="724"/>
      <c r="AH18" s="724"/>
      <c r="AI18" s="724"/>
      <c r="AJ18" s="724"/>
      <c r="AK18" s="724"/>
      <c r="AL18" s="666">
        <v>54.7</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240</v>
      </c>
      <c r="BP18" s="723"/>
      <c r="BQ18" s="723"/>
      <c r="BR18" s="723"/>
      <c r="BS18" s="669" t="s">
        <v>127</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136</v>
      </c>
      <c r="CS18" s="664"/>
      <c r="CT18" s="664"/>
      <c r="CU18" s="664"/>
      <c r="CV18" s="664"/>
      <c r="CW18" s="664"/>
      <c r="CX18" s="664"/>
      <c r="CY18" s="665"/>
      <c r="CZ18" s="723" t="s">
        <v>136</v>
      </c>
      <c r="DA18" s="723"/>
      <c r="DB18" s="723"/>
      <c r="DC18" s="723"/>
      <c r="DD18" s="669" t="s">
        <v>240</v>
      </c>
      <c r="DE18" s="664"/>
      <c r="DF18" s="664"/>
      <c r="DG18" s="664"/>
      <c r="DH18" s="664"/>
      <c r="DI18" s="664"/>
      <c r="DJ18" s="664"/>
      <c r="DK18" s="664"/>
      <c r="DL18" s="664"/>
      <c r="DM18" s="664"/>
      <c r="DN18" s="664"/>
      <c r="DO18" s="664"/>
      <c r="DP18" s="665"/>
      <c r="DQ18" s="669" t="s">
        <v>136</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3062665</v>
      </c>
      <c r="S19" s="664"/>
      <c r="T19" s="664"/>
      <c r="U19" s="664"/>
      <c r="V19" s="664"/>
      <c r="W19" s="664"/>
      <c r="X19" s="664"/>
      <c r="Y19" s="665"/>
      <c r="Z19" s="723">
        <v>30</v>
      </c>
      <c r="AA19" s="723"/>
      <c r="AB19" s="723"/>
      <c r="AC19" s="723"/>
      <c r="AD19" s="724">
        <v>3062665</v>
      </c>
      <c r="AE19" s="724"/>
      <c r="AF19" s="724"/>
      <c r="AG19" s="724"/>
      <c r="AH19" s="724"/>
      <c r="AI19" s="724"/>
      <c r="AJ19" s="724"/>
      <c r="AK19" s="724"/>
      <c r="AL19" s="666">
        <v>54.7</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127163</v>
      </c>
      <c r="BH19" s="664"/>
      <c r="BI19" s="664"/>
      <c r="BJ19" s="664"/>
      <c r="BK19" s="664"/>
      <c r="BL19" s="664"/>
      <c r="BM19" s="664"/>
      <c r="BN19" s="665"/>
      <c r="BO19" s="723">
        <v>5.8</v>
      </c>
      <c r="BP19" s="723"/>
      <c r="BQ19" s="723"/>
      <c r="BR19" s="723"/>
      <c r="BS19" s="669" t="s">
        <v>127</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127</v>
      </c>
      <c r="DA19" s="723"/>
      <c r="DB19" s="723"/>
      <c r="DC19" s="723"/>
      <c r="DD19" s="669" t="s">
        <v>240</v>
      </c>
      <c r="DE19" s="664"/>
      <c r="DF19" s="664"/>
      <c r="DG19" s="664"/>
      <c r="DH19" s="664"/>
      <c r="DI19" s="664"/>
      <c r="DJ19" s="664"/>
      <c r="DK19" s="664"/>
      <c r="DL19" s="664"/>
      <c r="DM19" s="664"/>
      <c r="DN19" s="664"/>
      <c r="DO19" s="664"/>
      <c r="DP19" s="665"/>
      <c r="DQ19" s="669" t="s">
        <v>240</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503041</v>
      </c>
      <c r="S20" s="664"/>
      <c r="T20" s="664"/>
      <c r="U20" s="664"/>
      <c r="V20" s="664"/>
      <c r="W20" s="664"/>
      <c r="X20" s="664"/>
      <c r="Y20" s="665"/>
      <c r="Z20" s="723">
        <v>4.9000000000000004</v>
      </c>
      <c r="AA20" s="723"/>
      <c r="AB20" s="723"/>
      <c r="AC20" s="723"/>
      <c r="AD20" s="724" t="s">
        <v>240</v>
      </c>
      <c r="AE20" s="724"/>
      <c r="AF20" s="724"/>
      <c r="AG20" s="724"/>
      <c r="AH20" s="724"/>
      <c r="AI20" s="724"/>
      <c r="AJ20" s="724"/>
      <c r="AK20" s="724"/>
      <c r="AL20" s="666" t="s">
        <v>136</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127163</v>
      </c>
      <c r="BH20" s="664"/>
      <c r="BI20" s="664"/>
      <c r="BJ20" s="664"/>
      <c r="BK20" s="664"/>
      <c r="BL20" s="664"/>
      <c r="BM20" s="664"/>
      <c r="BN20" s="665"/>
      <c r="BO20" s="723">
        <v>5.8</v>
      </c>
      <c r="BP20" s="723"/>
      <c r="BQ20" s="723"/>
      <c r="BR20" s="723"/>
      <c r="BS20" s="669" t="s">
        <v>136</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10004493</v>
      </c>
      <c r="CS20" s="664"/>
      <c r="CT20" s="664"/>
      <c r="CU20" s="664"/>
      <c r="CV20" s="664"/>
      <c r="CW20" s="664"/>
      <c r="CX20" s="664"/>
      <c r="CY20" s="665"/>
      <c r="CZ20" s="723">
        <v>100</v>
      </c>
      <c r="DA20" s="723"/>
      <c r="DB20" s="723"/>
      <c r="DC20" s="723"/>
      <c r="DD20" s="669">
        <v>653740</v>
      </c>
      <c r="DE20" s="664"/>
      <c r="DF20" s="664"/>
      <c r="DG20" s="664"/>
      <c r="DH20" s="664"/>
      <c r="DI20" s="664"/>
      <c r="DJ20" s="664"/>
      <c r="DK20" s="664"/>
      <c r="DL20" s="664"/>
      <c r="DM20" s="664"/>
      <c r="DN20" s="664"/>
      <c r="DO20" s="664"/>
      <c r="DP20" s="665"/>
      <c r="DQ20" s="669">
        <v>7751912</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136</v>
      </c>
      <c r="S21" s="664"/>
      <c r="T21" s="664"/>
      <c r="U21" s="664"/>
      <c r="V21" s="664"/>
      <c r="W21" s="664"/>
      <c r="X21" s="664"/>
      <c r="Y21" s="665"/>
      <c r="Z21" s="723" t="s">
        <v>240</v>
      </c>
      <c r="AA21" s="723"/>
      <c r="AB21" s="723"/>
      <c r="AC21" s="723"/>
      <c r="AD21" s="724" t="s">
        <v>136</v>
      </c>
      <c r="AE21" s="724"/>
      <c r="AF21" s="724"/>
      <c r="AG21" s="724"/>
      <c r="AH21" s="724"/>
      <c r="AI21" s="724"/>
      <c r="AJ21" s="724"/>
      <c r="AK21" s="724"/>
      <c r="AL21" s="666" t="s">
        <v>136</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136</v>
      </c>
      <c r="BH21" s="664"/>
      <c r="BI21" s="664"/>
      <c r="BJ21" s="664"/>
      <c r="BK21" s="664"/>
      <c r="BL21" s="664"/>
      <c r="BM21" s="664"/>
      <c r="BN21" s="665"/>
      <c r="BO21" s="723" t="s">
        <v>127</v>
      </c>
      <c r="BP21" s="723"/>
      <c r="BQ21" s="723"/>
      <c r="BR21" s="723"/>
      <c r="BS21" s="669" t="s">
        <v>136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6184600</v>
      </c>
      <c r="S22" s="664"/>
      <c r="T22" s="664"/>
      <c r="U22" s="664"/>
      <c r="V22" s="664"/>
      <c r="W22" s="664"/>
      <c r="X22" s="664"/>
      <c r="Y22" s="665"/>
      <c r="Z22" s="723">
        <v>60.5</v>
      </c>
      <c r="AA22" s="723"/>
      <c r="AB22" s="723"/>
      <c r="AC22" s="723"/>
      <c r="AD22" s="724">
        <v>5554396</v>
      </c>
      <c r="AE22" s="724"/>
      <c r="AF22" s="724"/>
      <c r="AG22" s="724"/>
      <c r="AH22" s="724"/>
      <c r="AI22" s="724"/>
      <c r="AJ22" s="724"/>
      <c r="AK22" s="724"/>
      <c r="AL22" s="666">
        <v>99.2</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136</v>
      </c>
      <c r="BH22" s="664"/>
      <c r="BI22" s="664"/>
      <c r="BJ22" s="664"/>
      <c r="BK22" s="664"/>
      <c r="BL22" s="664"/>
      <c r="BM22" s="664"/>
      <c r="BN22" s="665"/>
      <c r="BO22" s="723" t="s">
        <v>240</v>
      </c>
      <c r="BP22" s="723"/>
      <c r="BQ22" s="723"/>
      <c r="BR22" s="723"/>
      <c r="BS22" s="669" t="s">
        <v>240</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2267</v>
      </c>
      <c r="S23" s="664"/>
      <c r="T23" s="664"/>
      <c r="U23" s="664"/>
      <c r="V23" s="664"/>
      <c r="W23" s="664"/>
      <c r="X23" s="664"/>
      <c r="Y23" s="665"/>
      <c r="Z23" s="723">
        <v>0</v>
      </c>
      <c r="AA23" s="723"/>
      <c r="AB23" s="723"/>
      <c r="AC23" s="723"/>
      <c r="AD23" s="724">
        <v>2267</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v>127163</v>
      </c>
      <c r="BH23" s="664"/>
      <c r="BI23" s="664"/>
      <c r="BJ23" s="664"/>
      <c r="BK23" s="664"/>
      <c r="BL23" s="664"/>
      <c r="BM23" s="664"/>
      <c r="BN23" s="665"/>
      <c r="BO23" s="723">
        <v>5.8</v>
      </c>
      <c r="BP23" s="723"/>
      <c r="BQ23" s="723"/>
      <c r="BR23" s="723"/>
      <c r="BS23" s="669" t="s">
        <v>240</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132873</v>
      </c>
      <c r="S24" s="664"/>
      <c r="T24" s="664"/>
      <c r="U24" s="664"/>
      <c r="V24" s="664"/>
      <c r="W24" s="664"/>
      <c r="X24" s="664"/>
      <c r="Y24" s="665"/>
      <c r="Z24" s="723">
        <v>1.3</v>
      </c>
      <c r="AA24" s="723"/>
      <c r="AB24" s="723"/>
      <c r="AC24" s="723"/>
      <c r="AD24" s="724" t="s">
        <v>136</v>
      </c>
      <c r="AE24" s="724"/>
      <c r="AF24" s="724"/>
      <c r="AG24" s="724"/>
      <c r="AH24" s="724"/>
      <c r="AI24" s="724"/>
      <c r="AJ24" s="724"/>
      <c r="AK24" s="724"/>
      <c r="AL24" s="666" t="s">
        <v>240</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136</v>
      </c>
      <c r="BP24" s="723"/>
      <c r="BQ24" s="723"/>
      <c r="BR24" s="723"/>
      <c r="BS24" s="669" t="s">
        <v>240</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4305117</v>
      </c>
      <c r="CS24" s="727"/>
      <c r="CT24" s="727"/>
      <c r="CU24" s="727"/>
      <c r="CV24" s="727"/>
      <c r="CW24" s="727"/>
      <c r="CX24" s="727"/>
      <c r="CY24" s="773"/>
      <c r="CZ24" s="774">
        <v>43</v>
      </c>
      <c r="DA24" s="743"/>
      <c r="DB24" s="743"/>
      <c r="DC24" s="777"/>
      <c r="DD24" s="772">
        <v>3039786</v>
      </c>
      <c r="DE24" s="727"/>
      <c r="DF24" s="727"/>
      <c r="DG24" s="727"/>
      <c r="DH24" s="727"/>
      <c r="DI24" s="727"/>
      <c r="DJ24" s="727"/>
      <c r="DK24" s="773"/>
      <c r="DL24" s="772">
        <v>2998058</v>
      </c>
      <c r="DM24" s="727"/>
      <c r="DN24" s="727"/>
      <c r="DO24" s="727"/>
      <c r="DP24" s="727"/>
      <c r="DQ24" s="727"/>
      <c r="DR24" s="727"/>
      <c r="DS24" s="727"/>
      <c r="DT24" s="727"/>
      <c r="DU24" s="727"/>
      <c r="DV24" s="773"/>
      <c r="DW24" s="774">
        <v>50.8</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32875</v>
      </c>
      <c r="S25" s="664"/>
      <c r="T25" s="664"/>
      <c r="U25" s="664"/>
      <c r="V25" s="664"/>
      <c r="W25" s="664"/>
      <c r="X25" s="664"/>
      <c r="Y25" s="665"/>
      <c r="Z25" s="723">
        <v>0.3</v>
      </c>
      <c r="AA25" s="723"/>
      <c r="AB25" s="723"/>
      <c r="AC25" s="723"/>
      <c r="AD25" s="724" t="s">
        <v>136</v>
      </c>
      <c r="AE25" s="724"/>
      <c r="AF25" s="724"/>
      <c r="AG25" s="724"/>
      <c r="AH25" s="724"/>
      <c r="AI25" s="724"/>
      <c r="AJ25" s="724"/>
      <c r="AK25" s="724"/>
      <c r="AL25" s="666" t="s">
        <v>240</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127</v>
      </c>
      <c r="BH25" s="664"/>
      <c r="BI25" s="664"/>
      <c r="BJ25" s="664"/>
      <c r="BK25" s="664"/>
      <c r="BL25" s="664"/>
      <c r="BM25" s="664"/>
      <c r="BN25" s="665"/>
      <c r="BO25" s="723" t="s">
        <v>240</v>
      </c>
      <c r="BP25" s="723"/>
      <c r="BQ25" s="723"/>
      <c r="BR25" s="723"/>
      <c r="BS25" s="669" t="s">
        <v>136</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1426952</v>
      </c>
      <c r="CS25" s="662"/>
      <c r="CT25" s="662"/>
      <c r="CU25" s="662"/>
      <c r="CV25" s="662"/>
      <c r="CW25" s="662"/>
      <c r="CX25" s="662"/>
      <c r="CY25" s="663"/>
      <c r="CZ25" s="666">
        <v>14.3</v>
      </c>
      <c r="DA25" s="695"/>
      <c r="DB25" s="695"/>
      <c r="DC25" s="696"/>
      <c r="DD25" s="669">
        <v>1367056</v>
      </c>
      <c r="DE25" s="662"/>
      <c r="DF25" s="662"/>
      <c r="DG25" s="662"/>
      <c r="DH25" s="662"/>
      <c r="DI25" s="662"/>
      <c r="DJ25" s="662"/>
      <c r="DK25" s="663"/>
      <c r="DL25" s="669">
        <v>1325333</v>
      </c>
      <c r="DM25" s="662"/>
      <c r="DN25" s="662"/>
      <c r="DO25" s="662"/>
      <c r="DP25" s="662"/>
      <c r="DQ25" s="662"/>
      <c r="DR25" s="662"/>
      <c r="DS25" s="662"/>
      <c r="DT25" s="662"/>
      <c r="DU25" s="662"/>
      <c r="DV25" s="663"/>
      <c r="DW25" s="666">
        <v>22.4</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88760</v>
      </c>
      <c r="S26" s="664"/>
      <c r="T26" s="664"/>
      <c r="U26" s="664"/>
      <c r="V26" s="664"/>
      <c r="W26" s="664"/>
      <c r="X26" s="664"/>
      <c r="Y26" s="665"/>
      <c r="Z26" s="723">
        <v>0.9</v>
      </c>
      <c r="AA26" s="723"/>
      <c r="AB26" s="723"/>
      <c r="AC26" s="723"/>
      <c r="AD26" s="724" t="s">
        <v>240</v>
      </c>
      <c r="AE26" s="724"/>
      <c r="AF26" s="724"/>
      <c r="AG26" s="724"/>
      <c r="AH26" s="724"/>
      <c r="AI26" s="724"/>
      <c r="AJ26" s="724"/>
      <c r="AK26" s="724"/>
      <c r="AL26" s="666" t="s">
        <v>240</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240</v>
      </c>
      <c r="BH26" s="664"/>
      <c r="BI26" s="664"/>
      <c r="BJ26" s="664"/>
      <c r="BK26" s="664"/>
      <c r="BL26" s="664"/>
      <c r="BM26" s="664"/>
      <c r="BN26" s="665"/>
      <c r="BO26" s="723" t="s">
        <v>136</v>
      </c>
      <c r="BP26" s="723"/>
      <c r="BQ26" s="723"/>
      <c r="BR26" s="723"/>
      <c r="BS26" s="669" t="s">
        <v>240</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991341</v>
      </c>
      <c r="CS26" s="664"/>
      <c r="CT26" s="664"/>
      <c r="CU26" s="664"/>
      <c r="CV26" s="664"/>
      <c r="CW26" s="664"/>
      <c r="CX26" s="664"/>
      <c r="CY26" s="665"/>
      <c r="CZ26" s="666">
        <v>9.9</v>
      </c>
      <c r="DA26" s="695"/>
      <c r="DB26" s="695"/>
      <c r="DC26" s="696"/>
      <c r="DD26" s="669">
        <v>941244</v>
      </c>
      <c r="DE26" s="664"/>
      <c r="DF26" s="664"/>
      <c r="DG26" s="664"/>
      <c r="DH26" s="664"/>
      <c r="DI26" s="664"/>
      <c r="DJ26" s="664"/>
      <c r="DK26" s="665"/>
      <c r="DL26" s="669" t="s">
        <v>127</v>
      </c>
      <c r="DM26" s="664"/>
      <c r="DN26" s="664"/>
      <c r="DO26" s="664"/>
      <c r="DP26" s="664"/>
      <c r="DQ26" s="664"/>
      <c r="DR26" s="664"/>
      <c r="DS26" s="664"/>
      <c r="DT26" s="664"/>
      <c r="DU26" s="664"/>
      <c r="DV26" s="665"/>
      <c r="DW26" s="666" t="s">
        <v>240</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865504</v>
      </c>
      <c r="S27" s="664"/>
      <c r="T27" s="664"/>
      <c r="U27" s="664"/>
      <c r="V27" s="664"/>
      <c r="W27" s="664"/>
      <c r="X27" s="664"/>
      <c r="Y27" s="665"/>
      <c r="Z27" s="723">
        <v>8.5</v>
      </c>
      <c r="AA27" s="723"/>
      <c r="AB27" s="723"/>
      <c r="AC27" s="723"/>
      <c r="AD27" s="724" t="s">
        <v>240</v>
      </c>
      <c r="AE27" s="724"/>
      <c r="AF27" s="724"/>
      <c r="AG27" s="724"/>
      <c r="AH27" s="724"/>
      <c r="AI27" s="724"/>
      <c r="AJ27" s="724"/>
      <c r="AK27" s="724"/>
      <c r="AL27" s="666" t="s">
        <v>127</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2181352</v>
      </c>
      <c r="BH27" s="664"/>
      <c r="BI27" s="664"/>
      <c r="BJ27" s="664"/>
      <c r="BK27" s="664"/>
      <c r="BL27" s="664"/>
      <c r="BM27" s="664"/>
      <c r="BN27" s="665"/>
      <c r="BO27" s="723">
        <v>100</v>
      </c>
      <c r="BP27" s="723"/>
      <c r="BQ27" s="723"/>
      <c r="BR27" s="723"/>
      <c r="BS27" s="669">
        <v>14641</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1730576</v>
      </c>
      <c r="CS27" s="662"/>
      <c r="CT27" s="662"/>
      <c r="CU27" s="662"/>
      <c r="CV27" s="662"/>
      <c r="CW27" s="662"/>
      <c r="CX27" s="662"/>
      <c r="CY27" s="663"/>
      <c r="CZ27" s="666">
        <v>17.3</v>
      </c>
      <c r="DA27" s="695"/>
      <c r="DB27" s="695"/>
      <c r="DC27" s="696"/>
      <c r="DD27" s="669">
        <v>525141</v>
      </c>
      <c r="DE27" s="662"/>
      <c r="DF27" s="662"/>
      <c r="DG27" s="662"/>
      <c r="DH27" s="662"/>
      <c r="DI27" s="662"/>
      <c r="DJ27" s="662"/>
      <c r="DK27" s="663"/>
      <c r="DL27" s="669">
        <v>525136</v>
      </c>
      <c r="DM27" s="662"/>
      <c r="DN27" s="662"/>
      <c r="DO27" s="662"/>
      <c r="DP27" s="662"/>
      <c r="DQ27" s="662"/>
      <c r="DR27" s="662"/>
      <c r="DS27" s="662"/>
      <c r="DT27" s="662"/>
      <c r="DU27" s="662"/>
      <c r="DV27" s="663"/>
      <c r="DW27" s="666">
        <v>8.9</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240</v>
      </c>
      <c r="S28" s="664"/>
      <c r="T28" s="664"/>
      <c r="U28" s="664"/>
      <c r="V28" s="664"/>
      <c r="W28" s="664"/>
      <c r="X28" s="664"/>
      <c r="Y28" s="665"/>
      <c r="Z28" s="723" t="s">
        <v>127</v>
      </c>
      <c r="AA28" s="723"/>
      <c r="AB28" s="723"/>
      <c r="AC28" s="723"/>
      <c r="AD28" s="724" t="s">
        <v>127</v>
      </c>
      <c r="AE28" s="724"/>
      <c r="AF28" s="724"/>
      <c r="AG28" s="724"/>
      <c r="AH28" s="724"/>
      <c r="AI28" s="724"/>
      <c r="AJ28" s="724"/>
      <c r="AK28" s="724"/>
      <c r="AL28" s="666" t="s">
        <v>240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1147589</v>
      </c>
      <c r="CS28" s="664"/>
      <c r="CT28" s="664"/>
      <c r="CU28" s="664"/>
      <c r="CV28" s="664"/>
      <c r="CW28" s="664"/>
      <c r="CX28" s="664"/>
      <c r="CY28" s="665"/>
      <c r="CZ28" s="666">
        <v>11.5</v>
      </c>
      <c r="DA28" s="695"/>
      <c r="DB28" s="695"/>
      <c r="DC28" s="696"/>
      <c r="DD28" s="669">
        <v>1147589</v>
      </c>
      <c r="DE28" s="664"/>
      <c r="DF28" s="664"/>
      <c r="DG28" s="664"/>
      <c r="DH28" s="664"/>
      <c r="DI28" s="664"/>
      <c r="DJ28" s="664"/>
      <c r="DK28" s="665"/>
      <c r="DL28" s="669">
        <v>1147589</v>
      </c>
      <c r="DM28" s="664"/>
      <c r="DN28" s="664"/>
      <c r="DO28" s="664"/>
      <c r="DP28" s="664"/>
      <c r="DQ28" s="664"/>
      <c r="DR28" s="664"/>
      <c r="DS28" s="664"/>
      <c r="DT28" s="664"/>
      <c r="DU28" s="664"/>
      <c r="DV28" s="665"/>
      <c r="DW28" s="666">
        <v>19.399999999999999</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586466</v>
      </c>
      <c r="S29" s="664"/>
      <c r="T29" s="664"/>
      <c r="U29" s="664"/>
      <c r="V29" s="664"/>
      <c r="W29" s="664"/>
      <c r="X29" s="664"/>
      <c r="Y29" s="665"/>
      <c r="Z29" s="723">
        <v>5.7</v>
      </c>
      <c r="AA29" s="723"/>
      <c r="AB29" s="723"/>
      <c r="AC29" s="723"/>
      <c r="AD29" s="724" t="s">
        <v>127</v>
      </c>
      <c r="AE29" s="724"/>
      <c r="AF29" s="724"/>
      <c r="AG29" s="724"/>
      <c r="AH29" s="724"/>
      <c r="AI29" s="724"/>
      <c r="AJ29" s="724"/>
      <c r="AK29" s="724"/>
      <c r="AL29" s="666" t="s">
        <v>136</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1147589</v>
      </c>
      <c r="CS29" s="662"/>
      <c r="CT29" s="662"/>
      <c r="CU29" s="662"/>
      <c r="CV29" s="662"/>
      <c r="CW29" s="662"/>
      <c r="CX29" s="662"/>
      <c r="CY29" s="663"/>
      <c r="CZ29" s="666">
        <v>11.5</v>
      </c>
      <c r="DA29" s="695"/>
      <c r="DB29" s="695"/>
      <c r="DC29" s="696"/>
      <c r="DD29" s="669">
        <v>1147589</v>
      </c>
      <c r="DE29" s="662"/>
      <c r="DF29" s="662"/>
      <c r="DG29" s="662"/>
      <c r="DH29" s="662"/>
      <c r="DI29" s="662"/>
      <c r="DJ29" s="662"/>
      <c r="DK29" s="663"/>
      <c r="DL29" s="669">
        <v>1147589</v>
      </c>
      <c r="DM29" s="662"/>
      <c r="DN29" s="662"/>
      <c r="DO29" s="662"/>
      <c r="DP29" s="662"/>
      <c r="DQ29" s="662"/>
      <c r="DR29" s="662"/>
      <c r="DS29" s="662"/>
      <c r="DT29" s="662"/>
      <c r="DU29" s="662"/>
      <c r="DV29" s="663"/>
      <c r="DW29" s="666">
        <v>19.399999999999999</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42124</v>
      </c>
      <c r="S30" s="664"/>
      <c r="T30" s="664"/>
      <c r="U30" s="664"/>
      <c r="V30" s="664"/>
      <c r="W30" s="664"/>
      <c r="X30" s="664"/>
      <c r="Y30" s="665"/>
      <c r="Z30" s="723">
        <v>0.4</v>
      </c>
      <c r="AA30" s="723"/>
      <c r="AB30" s="723"/>
      <c r="AC30" s="723"/>
      <c r="AD30" s="724">
        <v>36747</v>
      </c>
      <c r="AE30" s="724"/>
      <c r="AF30" s="724"/>
      <c r="AG30" s="724"/>
      <c r="AH30" s="724"/>
      <c r="AI30" s="724"/>
      <c r="AJ30" s="724"/>
      <c r="AK30" s="724"/>
      <c r="AL30" s="666">
        <v>0.7</v>
      </c>
      <c r="AM30" s="667"/>
      <c r="AN30" s="667"/>
      <c r="AO30" s="725"/>
      <c r="AP30" s="751" t="s">
        <v>307</v>
      </c>
      <c r="AQ30" s="752"/>
      <c r="AR30" s="752"/>
      <c r="AS30" s="752"/>
      <c r="AT30" s="757" t="s">
        <v>308</v>
      </c>
      <c r="AU30" s="230"/>
      <c r="AV30" s="230"/>
      <c r="AW30" s="230"/>
      <c r="AX30" s="760" t="s">
        <v>185</v>
      </c>
      <c r="AY30" s="761"/>
      <c r="AZ30" s="761"/>
      <c r="BA30" s="761"/>
      <c r="BB30" s="761"/>
      <c r="BC30" s="761"/>
      <c r="BD30" s="761"/>
      <c r="BE30" s="761"/>
      <c r="BF30" s="762"/>
      <c r="BG30" s="741">
        <v>98.7</v>
      </c>
      <c r="BH30" s="742"/>
      <c r="BI30" s="742"/>
      <c r="BJ30" s="742"/>
      <c r="BK30" s="742"/>
      <c r="BL30" s="742"/>
      <c r="BM30" s="743">
        <v>96.1</v>
      </c>
      <c r="BN30" s="742"/>
      <c r="BO30" s="742"/>
      <c r="BP30" s="742"/>
      <c r="BQ30" s="744"/>
      <c r="BR30" s="741">
        <v>98.8</v>
      </c>
      <c r="BS30" s="742"/>
      <c r="BT30" s="742"/>
      <c r="BU30" s="742"/>
      <c r="BV30" s="742"/>
      <c r="BW30" s="742"/>
      <c r="BX30" s="743">
        <v>96.4</v>
      </c>
      <c r="BY30" s="742"/>
      <c r="BZ30" s="742"/>
      <c r="CA30" s="742"/>
      <c r="CB30" s="744"/>
      <c r="CD30" s="747"/>
      <c r="CE30" s="748"/>
      <c r="CF30" s="705" t="s">
        <v>309</v>
      </c>
      <c r="CG30" s="702"/>
      <c r="CH30" s="702"/>
      <c r="CI30" s="702"/>
      <c r="CJ30" s="702"/>
      <c r="CK30" s="702"/>
      <c r="CL30" s="702"/>
      <c r="CM30" s="702"/>
      <c r="CN30" s="702"/>
      <c r="CO30" s="702"/>
      <c r="CP30" s="702"/>
      <c r="CQ30" s="703"/>
      <c r="CR30" s="661">
        <v>1080175</v>
      </c>
      <c r="CS30" s="664"/>
      <c r="CT30" s="664"/>
      <c r="CU30" s="664"/>
      <c r="CV30" s="664"/>
      <c r="CW30" s="664"/>
      <c r="CX30" s="664"/>
      <c r="CY30" s="665"/>
      <c r="CZ30" s="666">
        <v>10.8</v>
      </c>
      <c r="DA30" s="695"/>
      <c r="DB30" s="695"/>
      <c r="DC30" s="696"/>
      <c r="DD30" s="669">
        <v>1080175</v>
      </c>
      <c r="DE30" s="664"/>
      <c r="DF30" s="664"/>
      <c r="DG30" s="664"/>
      <c r="DH30" s="664"/>
      <c r="DI30" s="664"/>
      <c r="DJ30" s="664"/>
      <c r="DK30" s="665"/>
      <c r="DL30" s="669">
        <v>1080175</v>
      </c>
      <c r="DM30" s="664"/>
      <c r="DN30" s="664"/>
      <c r="DO30" s="664"/>
      <c r="DP30" s="664"/>
      <c r="DQ30" s="664"/>
      <c r="DR30" s="664"/>
      <c r="DS30" s="664"/>
      <c r="DT30" s="664"/>
      <c r="DU30" s="664"/>
      <c r="DV30" s="665"/>
      <c r="DW30" s="666">
        <v>18.3</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137374</v>
      </c>
      <c r="S31" s="664"/>
      <c r="T31" s="664"/>
      <c r="U31" s="664"/>
      <c r="V31" s="664"/>
      <c r="W31" s="664"/>
      <c r="X31" s="664"/>
      <c r="Y31" s="665"/>
      <c r="Z31" s="723">
        <v>1.3</v>
      </c>
      <c r="AA31" s="723"/>
      <c r="AB31" s="723"/>
      <c r="AC31" s="723"/>
      <c r="AD31" s="724" t="s">
        <v>127</v>
      </c>
      <c r="AE31" s="724"/>
      <c r="AF31" s="724"/>
      <c r="AG31" s="724"/>
      <c r="AH31" s="724"/>
      <c r="AI31" s="724"/>
      <c r="AJ31" s="724"/>
      <c r="AK31" s="724"/>
      <c r="AL31" s="666" t="s">
        <v>240</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98.7</v>
      </c>
      <c r="BH31" s="662"/>
      <c r="BI31" s="662"/>
      <c r="BJ31" s="662"/>
      <c r="BK31" s="662"/>
      <c r="BL31" s="662"/>
      <c r="BM31" s="667">
        <v>96.6</v>
      </c>
      <c r="BN31" s="740"/>
      <c r="BO31" s="740"/>
      <c r="BP31" s="740"/>
      <c r="BQ31" s="701"/>
      <c r="BR31" s="739">
        <v>98.7</v>
      </c>
      <c r="BS31" s="662"/>
      <c r="BT31" s="662"/>
      <c r="BU31" s="662"/>
      <c r="BV31" s="662"/>
      <c r="BW31" s="662"/>
      <c r="BX31" s="667">
        <v>96.7</v>
      </c>
      <c r="BY31" s="740"/>
      <c r="BZ31" s="740"/>
      <c r="CA31" s="740"/>
      <c r="CB31" s="701"/>
      <c r="CD31" s="747"/>
      <c r="CE31" s="748"/>
      <c r="CF31" s="705" t="s">
        <v>313</v>
      </c>
      <c r="CG31" s="702"/>
      <c r="CH31" s="702"/>
      <c r="CI31" s="702"/>
      <c r="CJ31" s="702"/>
      <c r="CK31" s="702"/>
      <c r="CL31" s="702"/>
      <c r="CM31" s="702"/>
      <c r="CN31" s="702"/>
      <c r="CO31" s="702"/>
      <c r="CP31" s="702"/>
      <c r="CQ31" s="703"/>
      <c r="CR31" s="661">
        <v>67414</v>
      </c>
      <c r="CS31" s="662"/>
      <c r="CT31" s="662"/>
      <c r="CU31" s="662"/>
      <c r="CV31" s="662"/>
      <c r="CW31" s="662"/>
      <c r="CX31" s="662"/>
      <c r="CY31" s="663"/>
      <c r="CZ31" s="666">
        <v>0.7</v>
      </c>
      <c r="DA31" s="695"/>
      <c r="DB31" s="695"/>
      <c r="DC31" s="696"/>
      <c r="DD31" s="669">
        <v>67414</v>
      </c>
      <c r="DE31" s="662"/>
      <c r="DF31" s="662"/>
      <c r="DG31" s="662"/>
      <c r="DH31" s="662"/>
      <c r="DI31" s="662"/>
      <c r="DJ31" s="662"/>
      <c r="DK31" s="663"/>
      <c r="DL31" s="669">
        <v>67414</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1157892</v>
      </c>
      <c r="S32" s="664"/>
      <c r="T32" s="664"/>
      <c r="U32" s="664"/>
      <c r="V32" s="664"/>
      <c r="W32" s="664"/>
      <c r="X32" s="664"/>
      <c r="Y32" s="665"/>
      <c r="Z32" s="723">
        <v>11.3</v>
      </c>
      <c r="AA32" s="723"/>
      <c r="AB32" s="723"/>
      <c r="AC32" s="723"/>
      <c r="AD32" s="724" t="s">
        <v>240</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98.6</v>
      </c>
      <c r="BH32" s="677"/>
      <c r="BI32" s="677"/>
      <c r="BJ32" s="677"/>
      <c r="BK32" s="677"/>
      <c r="BL32" s="677"/>
      <c r="BM32" s="721">
        <v>95.2</v>
      </c>
      <c r="BN32" s="677"/>
      <c r="BO32" s="677"/>
      <c r="BP32" s="677"/>
      <c r="BQ32" s="714"/>
      <c r="BR32" s="738">
        <v>98.8</v>
      </c>
      <c r="BS32" s="677"/>
      <c r="BT32" s="677"/>
      <c r="BU32" s="677"/>
      <c r="BV32" s="677"/>
      <c r="BW32" s="677"/>
      <c r="BX32" s="721">
        <v>95.7</v>
      </c>
      <c r="BY32" s="677"/>
      <c r="BZ32" s="677"/>
      <c r="CA32" s="677"/>
      <c r="CB32" s="714"/>
      <c r="CD32" s="749"/>
      <c r="CE32" s="750"/>
      <c r="CF32" s="705" t="s">
        <v>316</v>
      </c>
      <c r="CG32" s="702"/>
      <c r="CH32" s="702"/>
      <c r="CI32" s="702"/>
      <c r="CJ32" s="702"/>
      <c r="CK32" s="702"/>
      <c r="CL32" s="702"/>
      <c r="CM32" s="702"/>
      <c r="CN32" s="702"/>
      <c r="CO32" s="702"/>
      <c r="CP32" s="702"/>
      <c r="CQ32" s="703"/>
      <c r="CR32" s="661" t="s">
        <v>240</v>
      </c>
      <c r="CS32" s="664"/>
      <c r="CT32" s="664"/>
      <c r="CU32" s="664"/>
      <c r="CV32" s="664"/>
      <c r="CW32" s="664"/>
      <c r="CX32" s="664"/>
      <c r="CY32" s="665"/>
      <c r="CZ32" s="666" t="s">
        <v>127</v>
      </c>
      <c r="DA32" s="695"/>
      <c r="DB32" s="695"/>
      <c r="DC32" s="696"/>
      <c r="DD32" s="669" t="s">
        <v>136</v>
      </c>
      <c r="DE32" s="664"/>
      <c r="DF32" s="664"/>
      <c r="DG32" s="664"/>
      <c r="DH32" s="664"/>
      <c r="DI32" s="664"/>
      <c r="DJ32" s="664"/>
      <c r="DK32" s="665"/>
      <c r="DL32" s="669" t="s">
        <v>240</v>
      </c>
      <c r="DM32" s="664"/>
      <c r="DN32" s="664"/>
      <c r="DO32" s="664"/>
      <c r="DP32" s="664"/>
      <c r="DQ32" s="664"/>
      <c r="DR32" s="664"/>
      <c r="DS32" s="664"/>
      <c r="DT32" s="664"/>
      <c r="DU32" s="664"/>
      <c r="DV32" s="665"/>
      <c r="DW32" s="666" t="s">
        <v>136</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245517</v>
      </c>
      <c r="S33" s="664"/>
      <c r="T33" s="664"/>
      <c r="U33" s="664"/>
      <c r="V33" s="664"/>
      <c r="W33" s="664"/>
      <c r="X33" s="664"/>
      <c r="Y33" s="665"/>
      <c r="Z33" s="723">
        <v>2.4</v>
      </c>
      <c r="AA33" s="723"/>
      <c r="AB33" s="723"/>
      <c r="AC33" s="723"/>
      <c r="AD33" s="724" t="s">
        <v>240</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5043519</v>
      </c>
      <c r="CS33" s="662"/>
      <c r="CT33" s="662"/>
      <c r="CU33" s="662"/>
      <c r="CV33" s="662"/>
      <c r="CW33" s="662"/>
      <c r="CX33" s="662"/>
      <c r="CY33" s="663"/>
      <c r="CZ33" s="666">
        <v>50.4</v>
      </c>
      <c r="DA33" s="695"/>
      <c r="DB33" s="695"/>
      <c r="DC33" s="696"/>
      <c r="DD33" s="669">
        <v>4459826</v>
      </c>
      <c r="DE33" s="662"/>
      <c r="DF33" s="662"/>
      <c r="DG33" s="662"/>
      <c r="DH33" s="662"/>
      <c r="DI33" s="662"/>
      <c r="DJ33" s="662"/>
      <c r="DK33" s="663"/>
      <c r="DL33" s="669">
        <v>2797040</v>
      </c>
      <c r="DM33" s="662"/>
      <c r="DN33" s="662"/>
      <c r="DO33" s="662"/>
      <c r="DP33" s="662"/>
      <c r="DQ33" s="662"/>
      <c r="DR33" s="662"/>
      <c r="DS33" s="662"/>
      <c r="DT33" s="662"/>
      <c r="DU33" s="662"/>
      <c r="DV33" s="663"/>
      <c r="DW33" s="666">
        <v>47.4</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135447</v>
      </c>
      <c r="S34" s="664"/>
      <c r="T34" s="664"/>
      <c r="U34" s="664"/>
      <c r="V34" s="664"/>
      <c r="W34" s="664"/>
      <c r="X34" s="664"/>
      <c r="Y34" s="665"/>
      <c r="Z34" s="723">
        <v>1.3</v>
      </c>
      <c r="AA34" s="723"/>
      <c r="AB34" s="723"/>
      <c r="AC34" s="723"/>
      <c r="AD34" s="724">
        <v>5077</v>
      </c>
      <c r="AE34" s="724"/>
      <c r="AF34" s="724"/>
      <c r="AG34" s="724"/>
      <c r="AH34" s="724"/>
      <c r="AI34" s="724"/>
      <c r="AJ34" s="724"/>
      <c r="AK34" s="724"/>
      <c r="AL34" s="666">
        <v>0.1</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1616685</v>
      </c>
      <c r="CS34" s="664"/>
      <c r="CT34" s="664"/>
      <c r="CU34" s="664"/>
      <c r="CV34" s="664"/>
      <c r="CW34" s="664"/>
      <c r="CX34" s="664"/>
      <c r="CY34" s="665"/>
      <c r="CZ34" s="666">
        <v>16.2</v>
      </c>
      <c r="DA34" s="695"/>
      <c r="DB34" s="695"/>
      <c r="DC34" s="696"/>
      <c r="DD34" s="669">
        <v>1329309</v>
      </c>
      <c r="DE34" s="664"/>
      <c r="DF34" s="664"/>
      <c r="DG34" s="664"/>
      <c r="DH34" s="664"/>
      <c r="DI34" s="664"/>
      <c r="DJ34" s="664"/>
      <c r="DK34" s="665"/>
      <c r="DL34" s="669">
        <v>915486</v>
      </c>
      <c r="DM34" s="664"/>
      <c r="DN34" s="664"/>
      <c r="DO34" s="664"/>
      <c r="DP34" s="664"/>
      <c r="DQ34" s="664"/>
      <c r="DR34" s="664"/>
      <c r="DS34" s="664"/>
      <c r="DT34" s="664"/>
      <c r="DU34" s="664"/>
      <c r="DV34" s="665"/>
      <c r="DW34" s="666">
        <v>15.5</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612000</v>
      </c>
      <c r="S35" s="664"/>
      <c r="T35" s="664"/>
      <c r="U35" s="664"/>
      <c r="V35" s="664"/>
      <c r="W35" s="664"/>
      <c r="X35" s="664"/>
      <c r="Y35" s="665"/>
      <c r="Z35" s="723">
        <v>6</v>
      </c>
      <c r="AA35" s="723"/>
      <c r="AB35" s="723"/>
      <c r="AC35" s="723"/>
      <c r="AD35" s="724" t="s">
        <v>240</v>
      </c>
      <c r="AE35" s="724"/>
      <c r="AF35" s="724"/>
      <c r="AG35" s="724"/>
      <c r="AH35" s="724"/>
      <c r="AI35" s="724"/>
      <c r="AJ35" s="724"/>
      <c r="AK35" s="724"/>
      <c r="AL35" s="666" t="s">
        <v>240</v>
      </c>
      <c r="AM35" s="667"/>
      <c r="AN35" s="667"/>
      <c r="AO35" s="725"/>
      <c r="AP35" s="234"/>
      <c r="AQ35" s="729" t="s">
        <v>324</v>
      </c>
      <c r="AR35" s="730"/>
      <c r="AS35" s="730"/>
      <c r="AT35" s="730"/>
      <c r="AU35" s="730"/>
      <c r="AV35" s="730"/>
      <c r="AW35" s="730"/>
      <c r="AX35" s="730"/>
      <c r="AY35" s="731"/>
      <c r="AZ35" s="726">
        <v>1536942</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35423</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60306</v>
      </c>
      <c r="CS35" s="662"/>
      <c r="CT35" s="662"/>
      <c r="CU35" s="662"/>
      <c r="CV35" s="662"/>
      <c r="CW35" s="662"/>
      <c r="CX35" s="662"/>
      <c r="CY35" s="663"/>
      <c r="CZ35" s="666">
        <v>0.6</v>
      </c>
      <c r="DA35" s="695"/>
      <c r="DB35" s="695"/>
      <c r="DC35" s="696"/>
      <c r="DD35" s="669">
        <v>56340</v>
      </c>
      <c r="DE35" s="662"/>
      <c r="DF35" s="662"/>
      <c r="DG35" s="662"/>
      <c r="DH35" s="662"/>
      <c r="DI35" s="662"/>
      <c r="DJ35" s="662"/>
      <c r="DK35" s="663"/>
      <c r="DL35" s="669">
        <v>54161</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240</v>
      </c>
      <c r="S36" s="664"/>
      <c r="T36" s="664"/>
      <c r="U36" s="664"/>
      <c r="V36" s="664"/>
      <c r="W36" s="664"/>
      <c r="X36" s="664"/>
      <c r="Y36" s="665"/>
      <c r="Z36" s="723" t="s">
        <v>240</v>
      </c>
      <c r="AA36" s="723"/>
      <c r="AB36" s="723"/>
      <c r="AC36" s="723"/>
      <c r="AD36" s="724" t="s">
        <v>136</v>
      </c>
      <c r="AE36" s="724"/>
      <c r="AF36" s="724"/>
      <c r="AG36" s="724"/>
      <c r="AH36" s="724"/>
      <c r="AI36" s="724"/>
      <c r="AJ36" s="724"/>
      <c r="AK36" s="724"/>
      <c r="AL36" s="666" t="s">
        <v>127</v>
      </c>
      <c r="AM36" s="667"/>
      <c r="AN36" s="667"/>
      <c r="AO36" s="725"/>
      <c r="AQ36" s="698" t="s">
        <v>328</v>
      </c>
      <c r="AR36" s="699"/>
      <c r="AS36" s="699"/>
      <c r="AT36" s="699"/>
      <c r="AU36" s="699"/>
      <c r="AV36" s="699"/>
      <c r="AW36" s="699"/>
      <c r="AX36" s="699"/>
      <c r="AY36" s="700"/>
      <c r="AZ36" s="661">
        <v>475000</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591</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1354636</v>
      </c>
      <c r="CS36" s="664"/>
      <c r="CT36" s="664"/>
      <c r="CU36" s="664"/>
      <c r="CV36" s="664"/>
      <c r="CW36" s="664"/>
      <c r="CX36" s="664"/>
      <c r="CY36" s="665"/>
      <c r="CZ36" s="666">
        <v>13.5</v>
      </c>
      <c r="DA36" s="695"/>
      <c r="DB36" s="695"/>
      <c r="DC36" s="696"/>
      <c r="DD36" s="669">
        <v>1224878</v>
      </c>
      <c r="DE36" s="664"/>
      <c r="DF36" s="664"/>
      <c r="DG36" s="664"/>
      <c r="DH36" s="664"/>
      <c r="DI36" s="664"/>
      <c r="DJ36" s="664"/>
      <c r="DK36" s="665"/>
      <c r="DL36" s="669">
        <v>981238</v>
      </c>
      <c r="DM36" s="664"/>
      <c r="DN36" s="664"/>
      <c r="DO36" s="664"/>
      <c r="DP36" s="664"/>
      <c r="DQ36" s="664"/>
      <c r="DR36" s="664"/>
      <c r="DS36" s="664"/>
      <c r="DT36" s="664"/>
      <c r="DU36" s="664"/>
      <c r="DV36" s="665"/>
      <c r="DW36" s="666">
        <v>16.600000000000001</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305200</v>
      </c>
      <c r="S37" s="664"/>
      <c r="T37" s="664"/>
      <c r="U37" s="664"/>
      <c r="V37" s="664"/>
      <c r="W37" s="664"/>
      <c r="X37" s="664"/>
      <c r="Y37" s="665"/>
      <c r="Z37" s="723">
        <v>3</v>
      </c>
      <c r="AA37" s="723"/>
      <c r="AB37" s="723"/>
      <c r="AC37" s="723"/>
      <c r="AD37" s="724" t="s">
        <v>136</v>
      </c>
      <c r="AE37" s="724"/>
      <c r="AF37" s="724"/>
      <c r="AG37" s="724"/>
      <c r="AH37" s="724"/>
      <c r="AI37" s="724"/>
      <c r="AJ37" s="724"/>
      <c r="AK37" s="724"/>
      <c r="AL37" s="666" t="s">
        <v>240</v>
      </c>
      <c r="AM37" s="667"/>
      <c r="AN37" s="667"/>
      <c r="AO37" s="725"/>
      <c r="AQ37" s="698" t="s">
        <v>332</v>
      </c>
      <c r="AR37" s="699"/>
      <c r="AS37" s="699"/>
      <c r="AT37" s="699"/>
      <c r="AU37" s="699"/>
      <c r="AV37" s="699"/>
      <c r="AW37" s="699"/>
      <c r="AX37" s="699"/>
      <c r="AY37" s="700"/>
      <c r="AZ37" s="661">
        <v>18882</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3046</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485120</v>
      </c>
      <c r="CS37" s="662"/>
      <c r="CT37" s="662"/>
      <c r="CU37" s="662"/>
      <c r="CV37" s="662"/>
      <c r="CW37" s="662"/>
      <c r="CX37" s="662"/>
      <c r="CY37" s="663"/>
      <c r="CZ37" s="666">
        <v>4.8</v>
      </c>
      <c r="DA37" s="695"/>
      <c r="DB37" s="695"/>
      <c r="DC37" s="696"/>
      <c r="DD37" s="669">
        <v>481620</v>
      </c>
      <c r="DE37" s="662"/>
      <c r="DF37" s="662"/>
      <c r="DG37" s="662"/>
      <c r="DH37" s="662"/>
      <c r="DI37" s="662"/>
      <c r="DJ37" s="662"/>
      <c r="DK37" s="663"/>
      <c r="DL37" s="669">
        <v>473955</v>
      </c>
      <c r="DM37" s="662"/>
      <c r="DN37" s="662"/>
      <c r="DO37" s="662"/>
      <c r="DP37" s="662"/>
      <c r="DQ37" s="662"/>
      <c r="DR37" s="662"/>
      <c r="DS37" s="662"/>
      <c r="DT37" s="662"/>
      <c r="DU37" s="662"/>
      <c r="DV37" s="663"/>
      <c r="DW37" s="666">
        <v>8</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10223699</v>
      </c>
      <c r="S38" s="713"/>
      <c r="T38" s="713"/>
      <c r="U38" s="713"/>
      <c r="V38" s="713"/>
      <c r="W38" s="713"/>
      <c r="X38" s="713"/>
      <c r="Y38" s="718"/>
      <c r="Z38" s="719">
        <v>100</v>
      </c>
      <c r="AA38" s="719"/>
      <c r="AB38" s="719"/>
      <c r="AC38" s="719"/>
      <c r="AD38" s="720">
        <v>5598487</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1064</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4520</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1043060</v>
      </c>
      <c r="CS38" s="664"/>
      <c r="CT38" s="664"/>
      <c r="CU38" s="664"/>
      <c r="CV38" s="664"/>
      <c r="CW38" s="664"/>
      <c r="CX38" s="664"/>
      <c r="CY38" s="665"/>
      <c r="CZ38" s="666">
        <v>10.4</v>
      </c>
      <c r="DA38" s="695"/>
      <c r="DB38" s="695"/>
      <c r="DC38" s="696"/>
      <c r="DD38" s="669">
        <v>884067</v>
      </c>
      <c r="DE38" s="664"/>
      <c r="DF38" s="664"/>
      <c r="DG38" s="664"/>
      <c r="DH38" s="664"/>
      <c r="DI38" s="664"/>
      <c r="DJ38" s="664"/>
      <c r="DK38" s="665"/>
      <c r="DL38" s="669">
        <v>846155</v>
      </c>
      <c r="DM38" s="664"/>
      <c r="DN38" s="664"/>
      <c r="DO38" s="664"/>
      <c r="DP38" s="664"/>
      <c r="DQ38" s="664"/>
      <c r="DR38" s="664"/>
      <c r="DS38" s="664"/>
      <c r="DT38" s="664"/>
      <c r="DU38" s="664"/>
      <c r="DV38" s="665"/>
      <c r="DW38" s="666">
        <v>14.3</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240</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81</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965232</v>
      </c>
      <c r="CS39" s="662"/>
      <c r="CT39" s="662"/>
      <c r="CU39" s="662"/>
      <c r="CV39" s="662"/>
      <c r="CW39" s="662"/>
      <c r="CX39" s="662"/>
      <c r="CY39" s="663"/>
      <c r="CZ39" s="666">
        <v>9.6</v>
      </c>
      <c r="DA39" s="695"/>
      <c r="DB39" s="695"/>
      <c r="DC39" s="696"/>
      <c r="DD39" s="669">
        <v>965232</v>
      </c>
      <c r="DE39" s="662"/>
      <c r="DF39" s="662"/>
      <c r="DG39" s="662"/>
      <c r="DH39" s="662"/>
      <c r="DI39" s="662"/>
      <c r="DJ39" s="662"/>
      <c r="DK39" s="663"/>
      <c r="DL39" s="669" t="s">
        <v>136</v>
      </c>
      <c r="DM39" s="662"/>
      <c r="DN39" s="662"/>
      <c r="DO39" s="662"/>
      <c r="DP39" s="662"/>
      <c r="DQ39" s="662"/>
      <c r="DR39" s="662"/>
      <c r="DS39" s="662"/>
      <c r="DT39" s="662"/>
      <c r="DU39" s="662"/>
      <c r="DV39" s="663"/>
      <c r="DW39" s="666" t="s">
        <v>136</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216588</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240</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3600</v>
      </c>
      <c r="CS40" s="664"/>
      <c r="CT40" s="664"/>
      <c r="CU40" s="664"/>
      <c r="CV40" s="664"/>
      <c r="CW40" s="664"/>
      <c r="CX40" s="664"/>
      <c r="CY40" s="665"/>
      <c r="CZ40" s="666">
        <v>0</v>
      </c>
      <c r="DA40" s="695"/>
      <c r="DB40" s="695"/>
      <c r="DC40" s="696"/>
      <c r="DD40" s="669" t="s">
        <v>240</v>
      </c>
      <c r="DE40" s="664"/>
      <c r="DF40" s="664"/>
      <c r="DG40" s="664"/>
      <c r="DH40" s="664"/>
      <c r="DI40" s="664"/>
      <c r="DJ40" s="664"/>
      <c r="DK40" s="665"/>
      <c r="DL40" s="669" t="s">
        <v>127</v>
      </c>
      <c r="DM40" s="664"/>
      <c r="DN40" s="664"/>
      <c r="DO40" s="664"/>
      <c r="DP40" s="664"/>
      <c r="DQ40" s="664"/>
      <c r="DR40" s="664"/>
      <c r="DS40" s="664"/>
      <c r="DT40" s="664"/>
      <c r="DU40" s="664"/>
      <c r="DV40" s="665"/>
      <c r="DW40" s="666" t="s">
        <v>240</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825408</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392</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136</v>
      </c>
      <c r="CS41" s="662"/>
      <c r="CT41" s="662"/>
      <c r="CU41" s="662"/>
      <c r="CV41" s="662"/>
      <c r="CW41" s="662"/>
      <c r="CX41" s="662"/>
      <c r="CY41" s="663"/>
      <c r="CZ41" s="666" t="s">
        <v>240</v>
      </c>
      <c r="DA41" s="695"/>
      <c r="DB41" s="695"/>
      <c r="DC41" s="696"/>
      <c r="DD41" s="669" t="s">
        <v>136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655857</v>
      </c>
      <c r="CS42" s="664"/>
      <c r="CT42" s="664"/>
      <c r="CU42" s="664"/>
      <c r="CV42" s="664"/>
      <c r="CW42" s="664"/>
      <c r="CX42" s="664"/>
      <c r="CY42" s="665"/>
      <c r="CZ42" s="666">
        <v>6.6</v>
      </c>
      <c r="DA42" s="667"/>
      <c r="DB42" s="667"/>
      <c r="DC42" s="668"/>
      <c r="DD42" s="669">
        <v>252300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8024</v>
      </c>
      <c r="CS43" s="662"/>
      <c r="CT43" s="662"/>
      <c r="CU43" s="662"/>
      <c r="CV43" s="662"/>
      <c r="CW43" s="662"/>
      <c r="CX43" s="662"/>
      <c r="CY43" s="663"/>
      <c r="CZ43" s="666">
        <v>0.1</v>
      </c>
      <c r="DA43" s="695"/>
      <c r="DB43" s="695"/>
      <c r="DC43" s="696"/>
      <c r="DD43" s="669">
        <v>8024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653740</v>
      </c>
      <c r="CS44" s="664"/>
      <c r="CT44" s="664"/>
      <c r="CU44" s="664"/>
      <c r="CV44" s="664"/>
      <c r="CW44" s="664"/>
      <c r="CX44" s="664"/>
      <c r="CY44" s="665"/>
      <c r="CZ44" s="666">
        <v>6.5</v>
      </c>
      <c r="DA44" s="667"/>
      <c r="DB44" s="667"/>
      <c r="DC44" s="668"/>
      <c r="DD44" s="669">
        <v>250183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208068</v>
      </c>
      <c r="CS45" s="662"/>
      <c r="CT45" s="662"/>
      <c r="CU45" s="662"/>
      <c r="CV45" s="662"/>
      <c r="CW45" s="662"/>
      <c r="CX45" s="662"/>
      <c r="CY45" s="663"/>
      <c r="CZ45" s="666">
        <v>2.1</v>
      </c>
      <c r="DA45" s="695"/>
      <c r="DB45" s="695"/>
      <c r="DC45" s="696"/>
      <c r="DD45" s="669">
        <v>7007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378317</v>
      </c>
      <c r="CS46" s="664"/>
      <c r="CT46" s="664"/>
      <c r="CU46" s="664"/>
      <c r="CV46" s="664"/>
      <c r="CW46" s="664"/>
      <c r="CX46" s="664"/>
      <c r="CY46" s="665"/>
      <c r="CZ46" s="666">
        <v>3.8</v>
      </c>
      <c r="DA46" s="667"/>
      <c r="DB46" s="667"/>
      <c r="DC46" s="668"/>
      <c r="DD46" s="669">
        <v>230121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2117</v>
      </c>
      <c r="CS47" s="662"/>
      <c r="CT47" s="662"/>
      <c r="CU47" s="662"/>
      <c r="CV47" s="662"/>
      <c r="CW47" s="662"/>
      <c r="CX47" s="662"/>
      <c r="CY47" s="663"/>
      <c r="CZ47" s="666">
        <v>0</v>
      </c>
      <c r="DA47" s="695"/>
      <c r="DB47" s="695"/>
      <c r="DC47" s="696"/>
      <c r="DD47" s="669">
        <v>2117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240</v>
      </c>
      <c r="CS48" s="664"/>
      <c r="CT48" s="664"/>
      <c r="CU48" s="664"/>
      <c r="CV48" s="664"/>
      <c r="CW48" s="664"/>
      <c r="CX48" s="664"/>
      <c r="CY48" s="665"/>
      <c r="CZ48" s="666" t="s">
        <v>240</v>
      </c>
      <c r="DA48" s="667"/>
      <c r="DB48" s="667"/>
      <c r="DC48" s="668"/>
      <c r="DD48" s="669" t="s">
        <v>240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10004493</v>
      </c>
      <c r="CS49" s="677"/>
      <c r="CT49" s="677"/>
      <c r="CU49" s="677"/>
      <c r="CV49" s="677"/>
      <c r="CW49" s="677"/>
      <c r="CX49" s="677"/>
      <c r="CY49" s="678"/>
      <c r="CZ49" s="679">
        <v>100</v>
      </c>
      <c r="DA49" s="680"/>
      <c r="DB49" s="680"/>
      <c r="DC49" s="681"/>
      <c r="DD49" s="682">
        <v>7751912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8u81QLGlqrdvUp3RPlTuSuFrJawThHgNvdj8nF8ZPDhfEknHoO+JoanDCZ9FZhWTH+eQev8FLYuf8hwDnFV92A==" saltValue="Xu3AGdKl0ufqG09NmQ9PP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6" zoomScale="70" zoomScaleNormal="25" zoomScaleSheetLayoutView="70" workbookViewId="0">
      <selection activeCell="B9" sqref="B9:P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10224</v>
      </c>
      <c r="R7" s="1194"/>
      <c r="S7" s="1194"/>
      <c r="T7" s="1194"/>
      <c r="U7" s="1194"/>
      <c r="V7" s="1194">
        <v>10004</v>
      </c>
      <c r="W7" s="1194"/>
      <c r="X7" s="1194"/>
      <c r="Y7" s="1194"/>
      <c r="Z7" s="1194"/>
      <c r="AA7" s="1194">
        <v>219</v>
      </c>
      <c r="AB7" s="1194"/>
      <c r="AC7" s="1194"/>
      <c r="AD7" s="1194"/>
      <c r="AE7" s="1195"/>
      <c r="AF7" s="1196">
        <v>218</v>
      </c>
      <c r="AG7" s="1197"/>
      <c r="AH7" s="1197"/>
      <c r="AI7" s="1197"/>
      <c r="AJ7" s="1198"/>
      <c r="AK7" s="1180">
        <v>1158</v>
      </c>
      <c r="AL7" s="1181"/>
      <c r="AM7" s="1181"/>
      <c r="AN7" s="1181"/>
      <c r="AO7" s="1181"/>
      <c r="AP7" s="1181">
        <v>10240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563</v>
      </c>
      <c r="BT7" s="1185"/>
      <c r="BU7" s="1185"/>
      <c r="BV7" s="1185"/>
      <c r="BW7" s="1185"/>
      <c r="BX7" s="1185"/>
      <c r="BY7" s="1185"/>
      <c r="BZ7" s="1185"/>
      <c r="CA7" s="1185"/>
      <c r="CB7" s="1185"/>
      <c r="CC7" s="1185"/>
      <c r="CD7" s="1185"/>
      <c r="CE7" s="1185"/>
      <c r="CF7" s="1185"/>
      <c r="CG7" s="1186"/>
      <c r="CH7" s="1177">
        <v>-36</v>
      </c>
      <c r="CI7" s="1178"/>
      <c r="CJ7" s="1178"/>
      <c r="CK7" s="1178"/>
      <c r="CL7" s="1179"/>
      <c r="CM7" s="1177">
        <v>455</v>
      </c>
      <c r="CN7" s="1178"/>
      <c r="CO7" s="1178"/>
      <c r="CP7" s="1178"/>
      <c r="CQ7" s="1179"/>
      <c r="CR7" s="1177">
        <v>10</v>
      </c>
      <c r="CS7" s="1178"/>
      <c r="CT7" s="1178"/>
      <c r="CU7" s="1178"/>
      <c r="CV7" s="1179"/>
      <c r="CW7" s="1177" t="s">
        <v>564</v>
      </c>
      <c r="CX7" s="1178"/>
      <c r="CY7" s="1178"/>
      <c r="CZ7" s="1178"/>
      <c r="DA7" s="1179"/>
      <c r="DB7" s="1177" t="s">
        <v>564</v>
      </c>
      <c r="DC7" s="1178"/>
      <c r="DD7" s="1178"/>
      <c r="DE7" s="1178"/>
      <c r="DF7" s="1179"/>
      <c r="DG7" s="1177" t="s">
        <v>564</v>
      </c>
      <c r="DH7" s="1178"/>
      <c r="DI7" s="1178"/>
      <c r="DJ7" s="1178"/>
      <c r="DK7" s="1179"/>
      <c r="DL7" s="1177" t="s">
        <v>564</v>
      </c>
      <c r="DM7" s="1178"/>
      <c r="DN7" s="1178"/>
      <c r="DO7" s="1178"/>
      <c r="DP7" s="1179"/>
      <c r="DQ7" s="1177" t="s">
        <v>564</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562</v>
      </c>
      <c r="BT8" s="1104"/>
      <c r="BU8" s="1104"/>
      <c r="BV8" s="1104"/>
      <c r="BW8" s="1104"/>
      <c r="BX8" s="1104"/>
      <c r="BY8" s="1104"/>
      <c r="BZ8" s="1104"/>
      <c r="CA8" s="1104"/>
      <c r="CB8" s="1104"/>
      <c r="CC8" s="1104"/>
      <c r="CD8" s="1104"/>
      <c r="CE8" s="1104"/>
      <c r="CF8" s="1104"/>
      <c r="CG8" s="1105"/>
      <c r="CH8" s="1078">
        <v>1</v>
      </c>
      <c r="CI8" s="1079"/>
      <c r="CJ8" s="1079"/>
      <c r="CK8" s="1079"/>
      <c r="CL8" s="1080"/>
      <c r="CM8" s="1078">
        <v>41</v>
      </c>
      <c r="CN8" s="1079"/>
      <c r="CO8" s="1079"/>
      <c r="CP8" s="1079"/>
      <c r="CQ8" s="1080"/>
      <c r="CR8" s="1078">
        <v>30</v>
      </c>
      <c r="CS8" s="1079"/>
      <c r="CT8" s="1079"/>
      <c r="CU8" s="1079"/>
      <c r="CV8" s="1080"/>
      <c r="CW8" s="1078" t="s">
        <v>564</v>
      </c>
      <c r="CX8" s="1079"/>
      <c r="CY8" s="1079"/>
      <c r="CZ8" s="1079"/>
      <c r="DA8" s="1080"/>
      <c r="DB8" s="1078" t="s">
        <v>564</v>
      </c>
      <c r="DC8" s="1079"/>
      <c r="DD8" s="1079"/>
      <c r="DE8" s="1079"/>
      <c r="DF8" s="1080"/>
      <c r="DG8" s="1078" t="s">
        <v>564</v>
      </c>
      <c r="DH8" s="1079"/>
      <c r="DI8" s="1079"/>
      <c r="DJ8" s="1079"/>
      <c r="DK8" s="1080"/>
      <c r="DL8" s="1078" t="s">
        <v>561</v>
      </c>
      <c r="DM8" s="1079"/>
      <c r="DN8" s="1079"/>
      <c r="DO8" s="1079"/>
      <c r="DP8" s="1080"/>
      <c r="DQ8" s="1078" t="s">
        <v>564</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10224</v>
      </c>
      <c r="R23" s="1158"/>
      <c r="S23" s="1158"/>
      <c r="T23" s="1158"/>
      <c r="U23" s="1158"/>
      <c r="V23" s="1158">
        <v>10004</v>
      </c>
      <c r="W23" s="1158"/>
      <c r="X23" s="1158"/>
      <c r="Y23" s="1158"/>
      <c r="Z23" s="1158"/>
      <c r="AA23" s="1158">
        <v>219</v>
      </c>
      <c r="AB23" s="1158"/>
      <c r="AC23" s="1158"/>
      <c r="AD23" s="1158"/>
      <c r="AE23" s="1159"/>
      <c r="AF23" s="1160">
        <v>218</v>
      </c>
      <c r="AG23" s="1158"/>
      <c r="AH23" s="1158"/>
      <c r="AI23" s="1158"/>
      <c r="AJ23" s="1161"/>
      <c r="AK23" s="1162"/>
      <c r="AL23" s="1163"/>
      <c r="AM23" s="1163"/>
      <c r="AN23" s="1163"/>
      <c r="AO23" s="1163"/>
      <c r="AP23" s="1158">
        <v>10240</v>
      </c>
      <c r="AQ23" s="1158"/>
      <c r="AR23" s="1158"/>
      <c r="AS23" s="1158"/>
      <c r="AT23" s="1158"/>
      <c r="AU23" s="1164"/>
      <c r="AV23" s="1164"/>
      <c r="AW23" s="1164"/>
      <c r="AX23" s="1164"/>
      <c r="AY23" s="1165"/>
      <c r="AZ23" s="1154" t="s">
        <v>127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396</v>
      </c>
      <c r="C28" s="1140"/>
      <c r="D28" s="1140"/>
      <c r="E28" s="1140"/>
      <c r="F28" s="1140"/>
      <c r="G28" s="1140"/>
      <c r="H28" s="1140"/>
      <c r="I28" s="1140"/>
      <c r="J28" s="1140"/>
      <c r="K28" s="1140"/>
      <c r="L28" s="1140"/>
      <c r="M28" s="1140"/>
      <c r="N28" s="1140"/>
      <c r="O28" s="1140"/>
      <c r="P28" s="1141"/>
      <c r="Q28" s="1142">
        <v>2606</v>
      </c>
      <c r="R28" s="1143"/>
      <c r="S28" s="1143"/>
      <c r="T28" s="1143"/>
      <c r="U28" s="1143"/>
      <c r="V28" s="1143">
        <v>2571</v>
      </c>
      <c r="W28" s="1143"/>
      <c r="X28" s="1143"/>
      <c r="Y28" s="1143"/>
      <c r="Z28" s="1143"/>
      <c r="AA28" s="1143">
        <v>35</v>
      </c>
      <c r="AB28" s="1143"/>
      <c r="AC28" s="1143"/>
      <c r="AD28" s="1143"/>
      <c r="AE28" s="1144"/>
      <c r="AF28" s="1145">
        <v>35</v>
      </c>
      <c r="AG28" s="1143"/>
      <c r="AH28" s="1143"/>
      <c r="AI28" s="1143"/>
      <c r="AJ28" s="1146"/>
      <c r="AK28" s="1147">
        <v>256</v>
      </c>
      <c r="AL28" s="1135"/>
      <c r="AM28" s="1135"/>
      <c r="AN28" s="1135"/>
      <c r="AO28" s="1135"/>
      <c r="AP28" s="1135" t="s">
        <v>561</v>
      </c>
      <c r="AQ28" s="1135"/>
      <c r="AR28" s="1135"/>
      <c r="AS28" s="1135"/>
      <c r="AT28" s="1135"/>
      <c r="AU28" s="1135" t="s">
        <v>561</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397</v>
      </c>
      <c r="C29" s="1127"/>
      <c r="D29" s="1127"/>
      <c r="E29" s="1127"/>
      <c r="F29" s="1127"/>
      <c r="G29" s="1127"/>
      <c r="H29" s="1127"/>
      <c r="I29" s="1127"/>
      <c r="J29" s="1127"/>
      <c r="K29" s="1127"/>
      <c r="L29" s="1127"/>
      <c r="M29" s="1127"/>
      <c r="N29" s="1127"/>
      <c r="O29" s="1127"/>
      <c r="P29" s="1128"/>
      <c r="Q29" s="1132">
        <v>638</v>
      </c>
      <c r="R29" s="1133"/>
      <c r="S29" s="1133"/>
      <c r="T29" s="1133"/>
      <c r="U29" s="1133"/>
      <c r="V29" s="1133">
        <v>632</v>
      </c>
      <c r="W29" s="1133"/>
      <c r="X29" s="1133"/>
      <c r="Y29" s="1133"/>
      <c r="Z29" s="1133"/>
      <c r="AA29" s="1133">
        <v>6</v>
      </c>
      <c r="AB29" s="1133"/>
      <c r="AC29" s="1133"/>
      <c r="AD29" s="1133"/>
      <c r="AE29" s="1134"/>
      <c r="AF29" s="1108">
        <v>6</v>
      </c>
      <c r="AG29" s="1109"/>
      <c r="AH29" s="1109"/>
      <c r="AI29" s="1109"/>
      <c r="AJ29" s="1110"/>
      <c r="AK29" s="1069">
        <v>411</v>
      </c>
      <c r="AL29" s="1060"/>
      <c r="AM29" s="1060"/>
      <c r="AN29" s="1060"/>
      <c r="AO29" s="1060"/>
      <c r="AP29" s="1060" t="s">
        <v>561</v>
      </c>
      <c r="AQ29" s="1060"/>
      <c r="AR29" s="1060"/>
      <c r="AS29" s="1060"/>
      <c r="AT29" s="1060"/>
      <c r="AU29" s="1060" t="s">
        <v>561</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398</v>
      </c>
      <c r="C30" s="1127"/>
      <c r="D30" s="1127"/>
      <c r="E30" s="1127"/>
      <c r="F30" s="1127"/>
      <c r="G30" s="1127"/>
      <c r="H30" s="1127"/>
      <c r="I30" s="1127"/>
      <c r="J30" s="1127"/>
      <c r="K30" s="1127"/>
      <c r="L30" s="1127"/>
      <c r="M30" s="1127"/>
      <c r="N30" s="1127"/>
      <c r="O30" s="1127"/>
      <c r="P30" s="1128"/>
      <c r="Q30" s="1132">
        <v>511</v>
      </c>
      <c r="R30" s="1133"/>
      <c r="S30" s="1133"/>
      <c r="T30" s="1133"/>
      <c r="U30" s="1133"/>
      <c r="V30" s="1133">
        <v>486</v>
      </c>
      <c r="W30" s="1133"/>
      <c r="X30" s="1133"/>
      <c r="Y30" s="1133"/>
      <c r="Z30" s="1133"/>
      <c r="AA30" s="1133">
        <v>25</v>
      </c>
      <c r="AB30" s="1133"/>
      <c r="AC30" s="1133"/>
      <c r="AD30" s="1133"/>
      <c r="AE30" s="1134"/>
      <c r="AF30" s="1108">
        <v>711</v>
      </c>
      <c r="AG30" s="1109"/>
      <c r="AH30" s="1109"/>
      <c r="AI30" s="1109"/>
      <c r="AJ30" s="1110"/>
      <c r="AK30" s="1069">
        <v>19</v>
      </c>
      <c r="AL30" s="1060"/>
      <c r="AM30" s="1060"/>
      <c r="AN30" s="1060"/>
      <c r="AO30" s="1060"/>
      <c r="AP30" s="1060">
        <v>2881</v>
      </c>
      <c r="AQ30" s="1060"/>
      <c r="AR30" s="1060"/>
      <c r="AS30" s="1060"/>
      <c r="AT30" s="1060"/>
      <c r="AU30" s="1060">
        <v>210</v>
      </c>
      <c r="AV30" s="1060"/>
      <c r="AW30" s="1060"/>
      <c r="AX30" s="1060"/>
      <c r="AY30" s="1060"/>
      <c r="AZ30" s="1131" t="s">
        <v>561</v>
      </c>
      <c r="BA30" s="1131"/>
      <c r="BB30" s="1131"/>
      <c r="BC30" s="1131"/>
      <c r="BD30" s="1131"/>
      <c r="BE30" s="1121" t="s">
        <v>399</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4251</v>
      </c>
      <c r="R31" s="1133"/>
      <c r="S31" s="1133"/>
      <c r="T31" s="1133"/>
      <c r="U31" s="1133"/>
      <c r="V31" s="1133">
        <v>4375</v>
      </c>
      <c r="W31" s="1133"/>
      <c r="X31" s="1133"/>
      <c r="Y31" s="1133"/>
      <c r="Z31" s="1133"/>
      <c r="AA31" s="1133">
        <v>-125</v>
      </c>
      <c r="AB31" s="1133"/>
      <c r="AC31" s="1133"/>
      <c r="AD31" s="1133"/>
      <c r="AE31" s="1134"/>
      <c r="AF31" s="1108">
        <v>-126</v>
      </c>
      <c r="AG31" s="1109"/>
      <c r="AH31" s="1109"/>
      <c r="AI31" s="1109"/>
      <c r="AJ31" s="1110"/>
      <c r="AK31" s="1069">
        <v>475</v>
      </c>
      <c r="AL31" s="1060"/>
      <c r="AM31" s="1060"/>
      <c r="AN31" s="1060"/>
      <c r="AO31" s="1060"/>
      <c r="AP31" s="1060">
        <v>2203</v>
      </c>
      <c r="AQ31" s="1060"/>
      <c r="AR31" s="1060"/>
      <c r="AS31" s="1060"/>
      <c r="AT31" s="1060"/>
      <c r="AU31" s="1060">
        <v>1396</v>
      </c>
      <c r="AV31" s="1060"/>
      <c r="AW31" s="1060"/>
      <c r="AX31" s="1060"/>
      <c r="AY31" s="1060"/>
      <c r="AZ31" s="1131">
        <v>3.3</v>
      </c>
      <c r="BA31" s="1131"/>
      <c r="BB31" s="1131"/>
      <c r="BC31" s="1131"/>
      <c r="BD31" s="1131"/>
      <c r="BE31" s="1121" t="s">
        <v>399</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401</v>
      </c>
      <c r="C32" s="1127"/>
      <c r="D32" s="1127"/>
      <c r="E32" s="1127"/>
      <c r="F32" s="1127"/>
      <c r="G32" s="1127"/>
      <c r="H32" s="1127"/>
      <c r="I32" s="1127"/>
      <c r="J32" s="1127"/>
      <c r="K32" s="1127"/>
      <c r="L32" s="1127"/>
      <c r="M32" s="1127"/>
      <c r="N32" s="1127"/>
      <c r="O32" s="1127"/>
      <c r="P32" s="1128"/>
      <c r="Q32" s="1132">
        <v>1</v>
      </c>
      <c r="R32" s="1133"/>
      <c r="S32" s="1133"/>
      <c r="T32" s="1133"/>
      <c r="U32" s="1133"/>
      <c r="V32" s="1133">
        <v>1</v>
      </c>
      <c r="W32" s="1133"/>
      <c r="X32" s="1133"/>
      <c r="Y32" s="1133"/>
      <c r="Z32" s="1133"/>
      <c r="AA32" s="1133" t="s">
        <v>561</v>
      </c>
      <c r="AB32" s="1133"/>
      <c r="AC32" s="1133"/>
      <c r="AD32" s="1133"/>
      <c r="AE32" s="1134"/>
      <c r="AF32" s="1108" t="s">
        <v>127</v>
      </c>
      <c r="AG32" s="1109"/>
      <c r="AH32" s="1109"/>
      <c r="AI32" s="1109"/>
      <c r="AJ32" s="1110"/>
      <c r="AK32" s="1069">
        <v>1</v>
      </c>
      <c r="AL32" s="1060"/>
      <c r="AM32" s="1060"/>
      <c r="AN32" s="1060"/>
      <c r="AO32" s="1060"/>
      <c r="AP32" s="1060">
        <v>1</v>
      </c>
      <c r="AQ32" s="1060"/>
      <c r="AR32" s="1060"/>
      <c r="AS32" s="1060"/>
      <c r="AT32" s="1060"/>
      <c r="AU32" s="1060">
        <v>1</v>
      </c>
      <c r="AV32" s="1060"/>
      <c r="AW32" s="1060"/>
      <c r="AX32" s="1060"/>
      <c r="AY32" s="1060"/>
      <c r="AZ32" s="1131" t="s">
        <v>561</v>
      </c>
      <c r="BA32" s="1131"/>
      <c r="BB32" s="1131"/>
      <c r="BC32" s="1131"/>
      <c r="BD32" s="1131"/>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627</v>
      </c>
      <c r="AG63" s="1048"/>
      <c r="AH63" s="1048"/>
      <c r="AI63" s="1048"/>
      <c r="AJ63" s="1119"/>
      <c r="AK63" s="1120"/>
      <c r="AL63" s="1052"/>
      <c r="AM63" s="1052"/>
      <c r="AN63" s="1052"/>
      <c r="AO63" s="1052"/>
      <c r="AP63" s="1048">
        <v>5085</v>
      </c>
      <c r="AQ63" s="1048"/>
      <c r="AR63" s="1048"/>
      <c r="AS63" s="1048"/>
      <c r="AT63" s="1048"/>
      <c r="AU63" s="1048">
        <v>1607</v>
      </c>
      <c r="AV63" s="1048"/>
      <c r="AW63" s="1048"/>
      <c r="AX63" s="1048"/>
      <c r="AY63" s="1048"/>
      <c r="AZ63" s="1114"/>
      <c r="BA63" s="1114"/>
      <c r="BB63" s="1114"/>
      <c r="BC63" s="1114"/>
      <c r="BD63" s="1114"/>
      <c r="BE63" s="1049"/>
      <c r="BF63" s="1049"/>
      <c r="BG63" s="1049"/>
      <c r="BH63" s="1049"/>
      <c r="BI63" s="1050"/>
      <c r="BJ63" s="1115" t="s">
        <v>127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406</v>
      </c>
      <c r="B66" s="1085"/>
      <c r="C66" s="1085"/>
      <c r="D66" s="1085"/>
      <c r="E66" s="1085"/>
      <c r="F66" s="1085"/>
      <c r="G66" s="1085"/>
      <c r="H66" s="1085"/>
      <c r="I66" s="1085"/>
      <c r="J66" s="1085"/>
      <c r="K66" s="1085"/>
      <c r="L66" s="1085"/>
      <c r="M66" s="1085"/>
      <c r="N66" s="1085"/>
      <c r="O66" s="1085"/>
      <c r="P66" s="1086"/>
      <c r="Q66" s="1090" t="s">
        <v>388</v>
      </c>
      <c r="R66" s="1091"/>
      <c r="S66" s="1091"/>
      <c r="T66" s="1091"/>
      <c r="U66" s="1092"/>
      <c r="V66" s="1090" t="s">
        <v>407</v>
      </c>
      <c r="W66" s="1091"/>
      <c r="X66" s="1091"/>
      <c r="Y66" s="1091"/>
      <c r="Z66" s="1092"/>
      <c r="AA66" s="1090" t="s">
        <v>390</v>
      </c>
      <c r="AB66" s="1091"/>
      <c r="AC66" s="1091"/>
      <c r="AD66" s="1091"/>
      <c r="AE66" s="1092"/>
      <c r="AF66" s="1096" t="s">
        <v>391</v>
      </c>
      <c r="AG66" s="1097"/>
      <c r="AH66" s="1097"/>
      <c r="AI66" s="1097"/>
      <c r="AJ66" s="1098"/>
      <c r="AK66" s="1090" t="s">
        <v>392</v>
      </c>
      <c r="AL66" s="1085"/>
      <c r="AM66" s="1085"/>
      <c r="AN66" s="1085"/>
      <c r="AO66" s="1086"/>
      <c r="AP66" s="1090" t="s">
        <v>393</v>
      </c>
      <c r="AQ66" s="1091"/>
      <c r="AR66" s="1091"/>
      <c r="AS66" s="1091"/>
      <c r="AT66" s="1092"/>
      <c r="AU66" s="1090" t="s">
        <v>408</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571</v>
      </c>
      <c r="C68" s="1075"/>
      <c r="D68" s="1075"/>
      <c r="E68" s="1075"/>
      <c r="F68" s="1075"/>
      <c r="G68" s="1075"/>
      <c r="H68" s="1075"/>
      <c r="I68" s="1075"/>
      <c r="J68" s="1075"/>
      <c r="K68" s="1075"/>
      <c r="L68" s="1075"/>
      <c r="M68" s="1075"/>
      <c r="N68" s="1075"/>
      <c r="O68" s="1075"/>
      <c r="P68" s="1076"/>
      <c r="Q68" s="1077">
        <v>1156</v>
      </c>
      <c r="R68" s="1071"/>
      <c r="S68" s="1071"/>
      <c r="T68" s="1071"/>
      <c r="U68" s="1071"/>
      <c r="V68" s="1071">
        <v>1141</v>
      </c>
      <c r="W68" s="1071"/>
      <c r="X68" s="1071"/>
      <c r="Y68" s="1071"/>
      <c r="Z68" s="1071"/>
      <c r="AA68" s="1071">
        <v>15</v>
      </c>
      <c r="AB68" s="1071"/>
      <c r="AC68" s="1071"/>
      <c r="AD68" s="1071"/>
      <c r="AE68" s="1071"/>
      <c r="AF68" s="1071">
        <v>15</v>
      </c>
      <c r="AG68" s="1071"/>
      <c r="AH68" s="1071"/>
      <c r="AI68" s="1071"/>
      <c r="AJ68" s="1071"/>
      <c r="AK68" s="1071" t="s">
        <v>570</v>
      </c>
      <c r="AL68" s="1071"/>
      <c r="AM68" s="1071"/>
      <c r="AN68" s="1071"/>
      <c r="AO68" s="1071"/>
      <c r="AP68" s="1071">
        <v>614</v>
      </c>
      <c r="AQ68" s="1071"/>
      <c r="AR68" s="1071"/>
      <c r="AS68" s="1071"/>
      <c r="AT68" s="1071"/>
      <c r="AU68" s="1071" t="s">
        <v>570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572</v>
      </c>
      <c r="C69" s="1064"/>
      <c r="D69" s="1064"/>
      <c r="E69" s="1064"/>
      <c r="F69" s="1064"/>
      <c r="G69" s="1064"/>
      <c r="H69" s="1064"/>
      <c r="I69" s="1064"/>
      <c r="J69" s="1064"/>
      <c r="K69" s="1064"/>
      <c r="L69" s="1064"/>
      <c r="M69" s="1064"/>
      <c r="N69" s="1064"/>
      <c r="O69" s="1064"/>
      <c r="P69" s="1065"/>
      <c r="Q69" s="1066">
        <v>296</v>
      </c>
      <c r="R69" s="1060"/>
      <c r="S69" s="1060"/>
      <c r="T69" s="1060"/>
      <c r="U69" s="1060"/>
      <c r="V69" s="1060">
        <v>278</v>
      </c>
      <c r="W69" s="1060"/>
      <c r="X69" s="1060"/>
      <c r="Y69" s="1060"/>
      <c r="Z69" s="1060"/>
      <c r="AA69" s="1060">
        <v>18</v>
      </c>
      <c r="AB69" s="1060"/>
      <c r="AC69" s="1060"/>
      <c r="AD69" s="1060"/>
      <c r="AE69" s="1060"/>
      <c r="AF69" s="1060">
        <v>18</v>
      </c>
      <c r="AG69" s="1060"/>
      <c r="AH69" s="1060"/>
      <c r="AI69" s="1060"/>
      <c r="AJ69" s="1060"/>
      <c r="AK69" s="1060">
        <v>85</v>
      </c>
      <c r="AL69" s="1060"/>
      <c r="AM69" s="1060"/>
      <c r="AN69" s="1060"/>
      <c r="AO69" s="1060"/>
      <c r="AP69" s="1060" t="s">
        <v>570</v>
      </c>
      <c r="AQ69" s="1060"/>
      <c r="AR69" s="1060"/>
      <c r="AS69" s="1060"/>
      <c r="AT69" s="1060"/>
      <c r="AU69" s="1060" t="s">
        <v>495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573</v>
      </c>
      <c r="C70" s="1064"/>
      <c r="D70" s="1064"/>
      <c r="E70" s="1064"/>
      <c r="F70" s="1064"/>
      <c r="G70" s="1064"/>
      <c r="H70" s="1064"/>
      <c r="I70" s="1064"/>
      <c r="J70" s="1064"/>
      <c r="K70" s="1064"/>
      <c r="L70" s="1064"/>
      <c r="M70" s="1064"/>
      <c r="N70" s="1064"/>
      <c r="O70" s="1064"/>
      <c r="P70" s="1065"/>
      <c r="Q70" s="1066">
        <v>6602</v>
      </c>
      <c r="R70" s="1060"/>
      <c r="S70" s="1060"/>
      <c r="T70" s="1060"/>
      <c r="U70" s="1060"/>
      <c r="V70" s="1060">
        <v>5976</v>
      </c>
      <c r="W70" s="1060"/>
      <c r="X70" s="1060"/>
      <c r="Y70" s="1060"/>
      <c r="Z70" s="1060"/>
      <c r="AA70" s="1060">
        <v>625</v>
      </c>
      <c r="AB70" s="1060"/>
      <c r="AC70" s="1060"/>
      <c r="AD70" s="1060"/>
      <c r="AE70" s="1060"/>
      <c r="AF70" s="1060">
        <v>625</v>
      </c>
      <c r="AG70" s="1060"/>
      <c r="AH70" s="1060"/>
      <c r="AI70" s="1060"/>
      <c r="AJ70" s="1060"/>
      <c r="AK70" s="1060">
        <v>16</v>
      </c>
      <c r="AL70" s="1060"/>
      <c r="AM70" s="1060"/>
      <c r="AN70" s="1060"/>
      <c r="AO70" s="1060"/>
      <c r="AP70" s="1060" t="s">
        <v>574</v>
      </c>
      <c r="AQ70" s="1060"/>
      <c r="AR70" s="1060"/>
      <c r="AS70" s="1060"/>
      <c r="AT70" s="1060"/>
      <c r="AU70" s="1060" t="s">
        <v>495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575</v>
      </c>
      <c r="C71" s="1064"/>
      <c r="D71" s="1064"/>
      <c r="E71" s="1064"/>
      <c r="F71" s="1064"/>
      <c r="G71" s="1064"/>
      <c r="H71" s="1064"/>
      <c r="I71" s="1064"/>
      <c r="J71" s="1064"/>
      <c r="K71" s="1064"/>
      <c r="L71" s="1064"/>
      <c r="M71" s="1064"/>
      <c r="N71" s="1064"/>
      <c r="O71" s="1064"/>
      <c r="P71" s="1065"/>
      <c r="Q71" s="1066">
        <v>139</v>
      </c>
      <c r="R71" s="1060"/>
      <c r="S71" s="1060"/>
      <c r="T71" s="1060"/>
      <c r="U71" s="1060"/>
      <c r="V71" s="1060">
        <v>138</v>
      </c>
      <c r="W71" s="1060"/>
      <c r="X71" s="1060"/>
      <c r="Y71" s="1060"/>
      <c r="Z71" s="1060"/>
      <c r="AA71" s="1060">
        <v>2</v>
      </c>
      <c r="AB71" s="1060"/>
      <c r="AC71" s="1060"/>
      <c r="AD71" s="1060"/>
      <c r="AE71" s="1060"/>
      <c r="AF71" s="1060">
        <v>2</v>
      </c>
      <c r="AG71" s="1060"/>
      <c r="AH71" s="1060"/>
      <c r="AI71" s="1060"/>
      <c r="AJ71" s="1060"/>
      <c r="AK71" s="1060" t="s">
        <v>576</v>
      </c>
      <c r="AL71" s="1060"/>
      <c r="AM71" s="1060"/>
      <c r="AN71" s="1060"/>
      <c r="AO71" s="1060"/>
      <c r="AP71" s="1060" t="s">
        <v>574</v>
      </c>
      <c r="AQ71" s="1060"/>
      <c r="AR71" s="1060"/>
      <c r="AS71" s="1060"/>
      <c r="AT71" s="1060"/>
      <c r="AU71" s="1060" t="s">
        <v>495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577</v>
      </c>
      <c r="C72" s="1064"/>
      <c r="D72" s="1064"/>
      <c r="E72" s="1064"/>
      <c r="F72" s="1064"/>
      <c r="G72" s="1064"/>
      <c r="H72" s="1064"/>
      <c r="I72" s="1064"/>
      <c r="J72" s="1064"/>
      <c r="K72" s="1064"/>
      <c r="L72" s="1064"/>
      <c r="M72" s="1064"/>
      <c r="N72" s="1064"/>
      <c r="O72" s="1064"/>
      <c r="P72" s="1065"/>
      <c r="Q72" s="1066">
        <v>64</v>
      </c>
      <c r="R72" s="1060"/>
      <c r="S72" s="1060"/>
      <c r="T72" s="1060"/>
      <c r="U72" s="1060"/>
      <c r="V72" s="1060">
        <v>63</v>
      </c>
      <c r="W72" s="1060"/>
      <c r="X72" s="1060"/>
      <c r="Y72" s="1060"/>
      <c r="Z72" s="1060"/>
      <c r="AA72" s="1060">
        <v>1</v>
      </c>
      <c r="AB72" s="1060"/>
      <c r="AC72" s="1060"/>
      <c r="AD72" s="1060"/>
      <c r="AE72" s="1060"/>
      <c r="AF72" s="1060">
        <v>1</v>
      </c>
      <c r="AG72" s="1060"/>
      <c r="AH72" s="1060"/>
      <c r="AI72" s="1060"/>
      <c r="AJ72" s="1060"/>
      <c r="AK72" s="1060" t="s">
        <v>570</v>
      </c>
      <c r="AL72" s="1060"/>
      <c r="AM72" s="1060"/>
      <c r="AN72" s="1060"/>
      <c r="AO72" s="1060"/>
      <c r="AP72" s="1060" t="s">
        <v>570</v>
      </c>
      <c r="AQ72" s="1060"/>
      <c r="AR72" s="1060"/>
      <c r="AS72" s="1060"/>
      <c r="AT72" s="1060"/>
      <c r="AU72" s="1060" t="s">
        <v>495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578</v>
      </c>
      <c r="C73" s="1064"/>
      <c r="D73" s="1064"/>
      <c r="E73" s="1064"/>
      <c r="F73" s="1064"/>
      <c r="G73" s="1064"/>
      <c r="H73" s="1064"/>
      <c r="I73" s="1064"/>
      <c r="J73" s="1064"/>
      <c r="K73" s="1064"/>
      <c r="L73" s="1064"/>
      <c r="M73" s="1064"/>
      <c r="N73" s="1064"/>
      <c r="O73" s="1064"/>
      <c r="P73" s="1065"/>
      <c r="Q73" s="1066">
        <v>6</v>
      </c>
      <c r="R73" s="1060"/>
      <c r="S73" s="1060"/>
      <c r="T73" s="1060"/>
      <c r="U73" s="1060"/>
      <c r="V73" s="1060">
        <v>4</v>
      </c>
      <c r="W73" s="1060"/>
      <c r="X73" s="1060"/>
      <c r="Y73" s="1060"/>
      <c r="Z73" s="1060"/>
      <c r="AA73" s="1060">
        <v>2</v>
      </c>
      <c r="AB73" s="1060"/>
      <c r="AC73" s="1060"/>
      <c r="AD73" s="1060"/>
      <c r="AE73" s="1060"/>
      <c r="AF73" s="1060">
        <v>2</v>
      </c>
      <c r="AG73" s="1060"/>
      <c r="AH73" s="1060"/>
      <c r="AI73" s="1060"/>
      <c r="AJ73" s="1060"/>
      <c r="AK73" s="1060" t="s">
        <v>570</v>
      </c>
      <c r="AL73" s="1060"/>
      <c r="AM73" s="1060"/>
      <c r="AN73" s="1060"/>
      <c r="AO73" s="1060"/>
      <c r="AP73" s="1060" t="s">
        <v>570</v>
      </c>
      <c r="AQ73" s="1060"/>
      <c r="AR73" s="1060"/>
      <c r="AS73" s="1060"/>
      <c r="AT73" s="1060"/>
      <c r="AU73" s="1060" t="s">
        <v>495</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579</v>
      </c>
      <c r="C74" s="1064"/>
      <c r="D74" s="1064"/>
      <c r="E74" s="1064"/>
      <c r="F74" s="1064"/>
      <c r="G74" s="1064"/>
      <c r="H74" s="1064"/>
      <c r="I74" s="1064"/>
      <c r="J74" s="1064"/>
      <c r="K74" s="1064"/>
      <c r="L74" s="1064"/>
      <c r="M74" s="1064"/>
      <c r="N74" s="1064"/>
      <c r="O74" s="1064"/>
      <c r="P74" s="1065"/>
      <c r="Q74" s="1066">
        <v>3</v>
      </c>
      <c r="R74" s="1060"/>
      <c r="S74" s="1060"/>
      <c r="T74" s="1060"/>
      <c r="U74" s="1060"/>
      <c r="V74" s="1060">
        <v>2</v>
      </c>
      <c r="W74" s="1060"/>
      <c r="X74" s="1060"/>
      <c r="Y74" s="1060"/>
      <c r="Z74" s="1060"/>
      <c r="AA74" s="1060">
        <v>1</v>
      </c>
      <c r="AB74" s="1060"/>
      <c r="AC74" s="1060"/>
      <c r="AD74" s="1060"/>
      <c r="AE74" s="1060"/>
      <c r="AF74" s="1060">
        <v>1</v>
      </c>
      <c r="AG74" s="1060"/>
      <c r="AH74" s="1060"/>
      <c r="AI74" s="1060"/>
      <c r="AJ74" s="1060"/>
      <c r="AK74" s="1060">
        <v>0</v>
      </c>
      <c r="AL74" s="1060"/>
      <c r="AM74" s="1060"/>
      <c r="AN74" s="1060"/>
      <c r="AO74" s="1060"/>
      <c r="AP74" s="1060" t="s">
        <v>570</v>
      </c>
      <c r="AQ74" s="1060"/>
      <c r="AR74" s="1060"/>
      <c r="AS74" s="1060"/>
      <c r="AT74" s="1060"/>
      <c r="AU74" s="1060" t="s">
        <v>495</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580</v>
      </c>
      <c r="C75" s="1064"/>
      <c r="D75" s="1064"/>
      <c r="E75" s="1064"/>
      <c r="F75" s="1064"/>
      <c r="G75" s="1064"/>
      <c r="H75" s="1064"/>
      <c r="I75" s="1064"/>
      <c r="J75" s="1064"/>
      <c r="K75" s="1064"/>
      <c r="L75" s="1064"/>
      <c r="M75" s="1064"/>
      <c r="N75" s="1064"/>
      <c r="O75" s="1064"/>
      <c r="P75" s="1065"/>
      <c r="Q75" s="1067">
        <v>285</v>
      </c>
      <c r="R75" s="1068"/>
      <c r="S75" s="1068"/>
      <c r="T75" s="1068"/>
      <c r="U75" s="1069"/>
      <c r="V75" s="1070">
        <v>276</v>
      </c>
      <c r="W75" s="1068"/>
      <c r="X75" s="1068"/>
      <c r="Y75" s="1068"/>
      <c r="Z75" s="1069"/>
      <c r="AA75" s="1070">
        <v>9</v>
      </c>
      <c r="AB75" s="1068"/>
      <c r="AC75" s="1068"/>
      <c r="AD75" s="1068"/>
      <c r="AE75" s="1069"/>
      <c r="AF75" s="1070">
        <v>9</v>
      </c>
      <c r="AG75" s="1068"/>
      <c r="AH75" s="1068"/>
      <c r="AI75" s="1068"/>
      <c r="AJ75" s="1069"/>
      <c r="AK75" s="1070" t="s">
        <v>570</v>
      </c>
      <c r="AL75" s="1068"/>
      <c r="AM75" s="1068"/>
      <c r="AN75" s="1068"/>
      <c r="AO75" s="1069"/>
      <c r="AP75" s="1070">
        <v>1164</v>
      </c>
      <c r="AQ75" s="1068"/>
      <c r="AR75" s="1068"/>
      <c r="AS75" s="1068"/>
      <c r="AT75" s="1069"/>
      <c r="AU75" s="1070">
        <v>38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581</v>
      </c>
      <c r="C76" s="1064"/>
      <c r="D76" s="1064"/>
      <c r="E76" s="1064"/>
      <c r="F76" s="1064"/>
      <c r="G76" s="1064"/>
      <c r="H76" s="1064"/>
      <c r="I76" s="1064"/>
      <c r="J76" s="1064"/>
      <c r="K76" s="1064"/>
      <c r="L76" s="1064"/>
      <c r="M76" s="1064"/>
      <c r="N76" s="1064"/>
      <c r="O76" s="1064"/>
      <c r="P76" s="1065"/>
      <c r="Q76" s="1067">
        <v>949</v>
      </c>
      <c r="R76" s="1068"/>
      <c r="S76" s="1068"/>
      <c r="T76" s="1068"/>
      <c r="U76" s="1069"/>
      <c r="V76" s="1070">
        <v>947</v>
      </c>
      <c r="W76" s="1068"/>
      <c r="X76" s="1068"/>
      <c r="Y76" s="1068"/>
      <c r="Z76" s="1069"/>
      <c r="AA76" s="1070">
        <v>2</v>
      </c>
      <c r="AB76" s="1068"/>
      <c r="AC76" s="1068"/>
      <c r="AD76" s="1068"/>
      <c r="AE76" s="1069"/>
      <c r="AF76" s="1070">
        <v>2</v>
      </c>
      <c r="AG76" s="1068"/>
      <c r="AH76" s="1068"/>
      <c r="AI76" s="1068"/>
      <c r="AJ76" s="1069"/>
      <c r="AK76" s="1070" t="s">
        <v>570</v>
      </c>
      <c r="AL76" s="1068"/>
      <c r="AM76" s="1068"/>
      <c r="AN76" s="1068"/>
      <c r="AO76" s="1069"/>
      <c r="AP76" s="1070" t="s">
        <v>570</v>
      </c>
      <c r="AQ76" s="1068"/>
      <c r="AR76" s="1068"/>
      <c r="AS76" s="1068"/>
      <c r="AT76" s="1069"/>
      <c r="AU76" s="1070" t="s">
        <v>495</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582</v>
      </c>
      <c r="C77" s="1064"/>
      <c r="D77" s="1064"/>
      <c r="E77" s="1064"/>
      <c r="F77" s="1064"/>
      <c r="G77" s="1064"/>
      <c r="H77" s="1064"/>
      <c r="I77" s="1064"/>
      <c r="J77" s="1064"/>
      <c r="K77" s="1064"/>
      <c r="L77" s="1064"/>
      <c r="M77" s="1064"/>
      <c r="N77" s="1064"/>
      <c r="O77" s="1064"/>
      <c r="P77" s="1065"/>
      <c r="Q77" s="1067">
        <v>5565</v>
      </c>
      <c r="R77" s="1068"/>
      <c r="S77" s="1068"/>
      <c r="T77" s="1068"/>
      <c r="U77" s="1069"/>
      <c r="V77" s="1070">
        <v>5365</v>
      </c>
      <c r="W77" s="1068"/>
      <c r="X77" s="1068"/>
      <c r="Y77" s="1068"/>
      <c r="Z77" s="1069"/>
      <c r="AA77" s="1070">
        <v>201</v>
      </c>
      <c r="AB77" s="1068"/>
      <c r="AC77" s="1068"/>
      <c r="AD77" s="1068"/>
      <c r="AE77" s="1069"/>
      <c r="AF77" s="1070">
        <v>201</v>
      </c>
      <c r="AG77" s="1068"/>
      <c r="AH77" s="1068"/>
      <c r="AI77" s="1068"/>
      <c r="AJ77" s="1069"/>
      <c r="AK77" s="1070">
        <v>886</v>
      </c>
      <c r="AL77" s="1068"/>
      <c r="AM77" s="1068"/>
      <c r="AN77" s="1068"/>
      <c r="AO77" s="1069"/>
      <c r="AP77" s="1070" t="s">
        <v>583</v>
      </c>
      <c r="AQ77" s="1068"/>
      <c r="AR77" s="1068"/>
      <c r="AS77" s="1068"/>
      <c r="AT77" s="1069"/>
      <c r="AU77" s="1070" t="s">
        <v>495</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584</v>
      </c>
      <c r="C78" s="1064"/>
      <c r="D78" s="1064"/>
      <c r="E78" s="1064"/>
      <c r="F78" s="1064"/>
      <c r="G78" s="1064"/>
      <c r="H78" s="1064"/>
      <c r="I78" s="1064"/>
      <c r="J78" s="1064"/>
      <c r="K78" s="1064"/>
      <c r="L78" s="1064"/>
      <c r="M78" s="1064"/>
      <c r="N78" s="1064"/>
      <c r="O78" s="1064"/>
      <c r="P78" s="1065"/>
      <c r="Q78" s="1066">
        <v>192</v>
      </c>
      <c r="R78" s="1060"/>
      <c r="S78" s="1060"/>
      <c r="T78" s="1060"/>
      <c r="U78" s="1060"/>
      <c r="V78" s="1060">
        <v>191</v>
      </c>
      <c r="W78" s="1060"/>
      <c r="X78" s="1060"/>
      <c r="Y78" s="1060"/>
      <c r="Z78" s="1060"/>
      <c r="AA78" s="1060">
        <v>1</v>
      </c>
      <c r="AB78" s="1060"/>
      <c r="AC78" s="1060"/>
      <c r="AD78" s="1060"/>
      <c r="AE78" s="1060"/>
      <c r="AF78" s="1060">
        <v>1</v>
      </c>
      <c r="AG78" s="1060"/>
      <c r="AH78" s="1060"/>
      <c r="AI78" s="1060"/>
      <c r="AJ78" s="1060"/>
      <c r="AK78" s="1060">
        <v>71</v>
      </c>
      <c r="AL78" s="1060"/>
      <c r="AM78" s="1060"/>
      <c r="AN78" s="1060"/>
      <c r="AO78" s="1060"/>
      <c r="AP78" s="1060">
        <v>19</v>
      </c>
      <c r="AQ78" s="1060"/>
      <c r="AR78" s="1060"/>
      <c r="AS78" s="1060"/>
      <c r="AT78" s="1060"/>
      <c r="AU78" s="1060">
        <v>10</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585</v>
      </c>
      <c r="C79" s="1064"/>
      <c r="D79" s="1064"/>
      <c r="E79" s="1064"/>
      <c r="F79" s="1064"/>
      <c r="G79" s="1064"/>
      <c r="H79" s="1064"/>
      <c r="I79" s="1064"/>
      <c r="J79" s="1064"/>
      <c r="K79" s="1064"/>
      <c r="L79" s="1064"/>
      <c r="M79" s="1064"/>
      <c r="N79" s="1064"/>
      <c r="O79" s="1064"/>
      <c r="P79" s="1065"/>
      <c r="Q79" s="1066">
        <v>8</v>
      </c>
      <c r="R79" s="1060"/>
      <c r="S79" s="1060"/>
      <c r="T79" s="1060"/>
      <c r="U79" s="1060"/>
      <c r="V79" s="1060">
        <v>8</v>
      </c>
      <c r="W79" s="1060"/>
      <c r="X79" s="1060"/>
      <c r="Y79" s="1060"/>
      <c r="Z79" s="1060"/>
      <c r="AA79" s="1060" t="s">
        <v>570</v>
      </c>
      <c r="AB79" s="1060"/>
      <c r="AC79" s="1060"/>
      <c r="AD79" s="1060"/>
      <c r="AE79" s="1060"/>
      <c r="AF79" s="1060" t="s">
        <v>570</v>
      </c>
      <c r="AG79" s="1060"/>
      <c r="AH79" s="1060"/>
      <c r="AI79" s="1060"/>
      <c r="AJ79" s="1060"/>
      <c r="AK79" s="1060" t="s">
        <v>570</v>
      </c>
      <c r="AL79" s="1060"/>
      <c r="AM79" s="1060"/>
      <c r="AN79" s="1060"/>
      <c r="AO79" s="1060"/>
      <c r="AP79" s="1060" t="s">
        <v>570</v>
      </c>
      <c r="AQ79" s="1060"/>
      <c r="AR79" s="1060"/>
      <c r="AS79" s="1060"/>
      <c r="AT79" s="1060"/>
      <c r="AU79" s="1060" t="s">
        <v>495</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586</v>
      </c>
      <c r="C80" s="1064"/>
      <c r="D80" s="1064"/>
      <c r="E80" s="1064"/>
      <c r="F80" s="1064"/>
      <c r="G80" s="1064"/>
      <c r="H80" s="1064"/>
      <c r="I80" s="1064"/>
      <c r="J80" s="1064"/>
      <c r="K80" s="1064"/>
      <c r="L80" s="1064"/>
      <c r="M80" s="1064"/>
      <c r="N80" s="1064"/>
      <c r="O80" s="1064"/>
      <c r="P80" s="1065"/>
      <c r="Q80" s="1066">
        <v>298</v>
      </c>
      <c r="R80" s="1060"/>
      <c r="S80" s="1060"/>
      <c r="T80" s="1060"/>
      <c r="U80" s="1060"/>
      <c r="V80" s="1060">
        <v>227</v>
      </c>
      <c r="W80" s="1060"/>
      <c r="X80" s="1060"/>
      <c r="Y80" s="1060"/>
      <c r="Z80" s="1060"/>
      <c r="AA80" s="1060">
        <v>71</v>
      </c>
      <c r="AB80" s="1060"/>
      <c r="AC80" s="1060"/>
      <c r="AD80" s="1060"/>
      <c r="AE80" s="1060"/>
      <c r="AF80" s="1060">
        <v>71</v>
      </c>
      <c r="AG80" s="1060"/>
      <c r="AH80" s="1060"/>
      <c r="AI80" s="1060"/>
      <c r="AJ80" s="1060"/>
      <c r="AK80" s="1060">
        <v>23</v>
      </c>
      <c r="AL80" s="1060"/>
      <c r="AM80" s="1060"/>
      <c r="AN80" s="1060"/>
      <c r="AO80" s="1060"/>
      <c r="AP80" s="1060" t="s">
        <v>570</v>
      </c>
      <c r="AQ80" s="1060"/>
      <c r="AR80" s="1060"/>
      <c r="AS80" s="1060"/>
      <c r="AT80" s="1060"/>
      <c r="AU80" s="1060" t="s">
        <v>495</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587</v>
      </c>
      <c r="C81" s="1064"/>
      <c r="D81" s="1064"/>
      <c r="E81" s="1064"/>
      <c r="F81" s="1064"/>
      <c r="G81" s="1064"/>
      <c r="H81" s="1064"/>
      <c r="I81" s="1064"/>
      <c r="J81" s="1064"/>
      <c r="K81" s="1064"/>
      <c r="L81" s="1064"/>
      <c r="M81" s="1064"/>
      <c r="N81" s="1064"/>
      <c r="O81" s="1064"/>
      <c r="P81" s="1065"/>
      <c r="Q81" s="1066">
        <v>57</v>
      </c>
      <c r="R81" s="1060"/>
      <c r="S81" s="1060"/>
      <c r="T81" s="1060"/>
      <c r="U81" s="1060"/>
      <c r="V81" s="1060">
        <v>51</v>
      </c>
      <c r="W81" s="1060"/>
      <c r="X81" s="1060"/>
      <c r="Y81" s="1060"/>
      <c r="Z81" s="1060"/>
      <c r="AA81" s="1060">
        <v>5</v>
      </c>
      <c r="AB81" s="1060"/>
      <c r="AC81" s="1060"/>
      <c r="AD81" s="1060"/>
      <c r="AE81" s="1060"/>
      <c r="AF81" s="1060">
        <v>5</v>
      </c>
      <c r="AG81" s="1060"/>
      <c r="AH81" s="1060"/>
      <c r="AI81" s="1060"/>
      <c r="AJ81" s="1060"/>
      <c r="AK81" s="1060" t="s">
        <v>588</v>
      </c>
      <c r="AL81" s="1060"/>
      <c r="AM81" s="1060"/>
      <c r="AN81" s="1060"/>
      <c r="AO81" s="1060"/>
      <c r="AP81" s="1060" t="s">
        <v>589</v>
      </c>
      <c r="AQ81" s="1060"/>
      <c r="AR81" s="1060"/>
      <c r="AS81" s="1060"/>
      <c r="AT81" s="1060"/>
      <c r="AU81" s="1060" t="s">
        <v>495</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t="s">
        <v>590</v>
      </c>
      <c r="C82" s="1064"/>
      <c r="D82" s="1064"/>
      <c r="E82" s="1064"/>
      <c r="F82" s="1064"/>
      <c r="G82" s="1064"/>
      <c r="H82" s="1064"/>
      <c r="I82" s="1064"/>
      <c r="J82" s="1064"/>
      <c r="K82" s="1064"/>
      <c r="L82" s="1064"/>
      <c r="M82" s="1064"/>
      <c r="N82" s="1064"/>
      <c r="O82" s="1064"/>
      <c r="P82" s="1065"/>
      <c r="Q82" s="1066">
        <v>194</v>
      </c>
      <c r="R82" s="1060"/>
      <c r="S82" s="1060"/>
      <c r="T82" s="1060"/>
      <c r="U82" s="1060"/>
      <c r="V82" s="1060">
        <v>191</v>
      </c>
      <c r="W82" s="1060"/>
      <c r="X82" s="1060"/>
      <c r="Y82" s="1060"/>
      <c r="Z82" s="1060"/>
      <c r="AA82" s="1060">
        <v>3</v>
      </c>
      <c r="AB82" s="1060"/>
      <c r="AC82" s="1060"/>
      <c r="AD82" s="1060"/>
      <c r="AE82" s="1060"/>
      <c r="AF82" s="1060">
        <v>3</v>
      </c>
      <c r="AG82" s="1060"/>
      <c r="AH82" s="1060"/>
      <c r="AI82" s="1060"/>
      <c r="AJ82" s="1060"/>
      <c r="AK82" s="1060" t="s">
        <v>570</v>
      </c>
      <c r="AL82" s="1060"/>
      <c r="AM82" s="1060"/>
      <c r="AN82" s="1060"/>
      <c r="AO82" s="1060"/>
      <c r="AP82" s="1060" t="s">
        <v>570</v>
      </c>
      <c r="AQ82" s="1060"/>
      <c r="AR82" s="1060"/>
      <c r="AS82" s="1060"/>
      <c r="AT82" s="1060"/>
      <c r="AU82" s="1060" t="s">
        <v>495</v>
      </c>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t="s">
        <v>591</v>
      </c>
      <c r="C83" s="1064"/>
      <c r="D83" s="1064"/>
      <c r="E83" s="1064"/>
      <c r="F83" s="1064"/>
      <c r="G83" s="1064"/>
      <c r="H83" s="1064"/>
      <c r="I83" s="1064"/>
      <c r="J83" s="1064"/>
      <c r="K83" s="1064"/>
      <c r="L83" s="1064"/>
      <c r="M83" s="1064"/>
      <c r="N83" s="1064"/>
      <c r="O83" s="1064"/>
      <c r="P83" s="1065"/>
      <c r="Q83" s="1066">
        <v>222382</v>
      </c>
      <c r="R83" s="1060"/>
      <c r="S83" s="1060"/>
      <c r="T83" s="1060"/>
      <c r="U83" s="1060"/>
      <c r="V83" s="1060">
        <v>212552</v>
      </c>
      <c r="W83" s="1060"/>
      <c r="X83" s="1060"/>
      <c r="Y83" s="1060"/>
      <c r="Z83" s="1060"/>
      <c r="AA83" s="1060">
        <v>9831</v>
      </c>
      <c r="AB83" s="1060"/>
      <c r="AC83" s="1060"/>
      <c r="AD83" s="1060"/>
      <c r="AE83" s="1060"/>
      <c r="AF83" s="1060">
        <v>9831</v>
      </c>
      <c r="AG83" s="1060"/>
      <c r="AH83" s="1060"/>
      <c r="AI83" s="1060"/>
      <c r="AJ83" s="1060"/>
      <c r="AK83" s="1060">
        <v>127</v>
      </c>
      <c r="AL83" s="1060"/>
      <c r="AM83" s="1060"/>
      <c r="AN83" s="1060"/>
      <c r="AO83" s="1060"/>
      <c r="AP83" s="1060" t="s">
        <v>570</v>
      </c>
      <c r="AQ83" s="1060"/>
      <c r="AR83" s="1060"/>
      <c r="AS83" s="1060"/>
      <c r="AT83" s="1060"/>
      <c r="AU83" s="1060" t="s">
        <v>495</v>
      </c>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409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10787</v>
      </c>
      <c r="AG88" s="1048"/>
      <c r="AH88" s="1048"/>
      <c r="AI88" s="1048"/>
      <c r="AJ88" s="1048"/>
      <c r="AK88" s="1052"/>
      <c r="AL88" s="1052"/>
      <c r="AM88" s="1052"/>
      <c r="AN88" s="1052"/>
      <c r="AO88" s="1052"/>
      <c r="AP88" s="1048">
        <v>1797</v>
      </c>
      <c r="AQ88" s="1048"/>
      <c r="AR88" s="1048"/>
      <c r="AS88" s="1048"/>
      <c r="AT88" s="1048"/>
      <c r="AU88" s="1048">
        <v>48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40</v>
      </c>
      <c r="CS102" s="1040"/>
      <c r="CT102" s="1040"/>
      <c r="CU102" s="1040"/>
      <c r="CV102" s="1041"/>
      <c r="CW102" s="1039" t="s">
        <v>561</v>
      </c>
      <c r="CX102" s="1040"/>
      <c r="CY102" s="1040"/>
      <c r="CZ102" s="1040"/>
      <c r="DA102" s="1041"/>
      <c r="DB102" s="1039" t="s">
        <v>561</v>
      </c>
      <c r="DC102" s="1040"/>
      <c r="DD102" s="1040"/>
      <c r="DE102" s="1040"/>
      <c r="DF102" s="1041"/>
      <c r="DG102" s="1039" t="s">
        <v>561</v>
      </c>
      <c r="DH102" s="1040"/>
      <c r="DI102" s="1040"/>
      <c r="DJ102" s="1040"/>
      <c r="DK102" s="1041"/>
      <c r="DL102" s="1039" t="s">
        <v>561</v>
      </c>
      <c r="DM102" s="1040"/>
      <c r="DN102" s="1040"/>
      <c r="DO102" s="1040"/>
      <c r="DP102" s="1041"/>
      <c r="DQ102" s="1039" t="s">
        <v>561</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418</v>
      </c>
      <c r="AB109" s="983"/>
      <c r="AC109" s="983"/>
      <c r="AD109" s="983"/>
      <c r="AE109" s="984"/>
      <c r="AF109" s="985" t="s">
        <v>303</v>
      </c>
      <c r="AG109" s="983"/>
      <c r="AH109" s="983"/>
      <c r="AI109" s="983"/>
      <c r="AJ109" s="984"/>
      <c r="AK109" s="985" t="s">
        <v>302</v>
      </c>
      <c r="AL109" s="983"/>
      <c r="AM109" s="983"/>
      <c r="AN109" s="983"/>
      <c r="AO109" s="984"/>
      <c r="AP109" s="985" t="s">
        <v>419</v>
      </c>
      <c r="AQ109" s="983"/>
      <c r="AR109" s="983"/>
      <c r="AS109" s="983"/>
      <c r="AT109" s="1014"/>
      <c r="AU109" s="982" t="s">
        <v>417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418</v>
      </c>
      <c r="BR109" s="983"/>
      <c r="BS109" s="983"/>
      <c r="BT109" s="983"/>
      <c r="BU109" s="984"/>
      <c r="BV109" s="985" t="s">
        <v>303</v>
      </c>
      <c r="BW109" s="983"/>
      <c r="BX109" s="983"/>
      <c r="BY109" s="983"/>
      <c r="BZ109" s="984"/>
      <c r="CA109" s="985" t="s">
        <v>302</v>
      </c>
      <c r="CB109" s="983"/>
      <c r="CC109" s="983"/>
      <c r="CD109" s="983"/>
      <c r="CE109" s="984"/>
      <c r="CF109" s="1021" t="s">
        <v>419</v>
      </c>
      <c r="CG109" s="1021"/>
      <c r="CH109" s="1021"/>
      <c r="CI109" s="1021"/>
      <c r="CJ109" s="1021"/>
      <c r="CK109" s="985" t="s">
        <v>420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418</v>
      </c>
      <c r="DH109" s="983"/>
      <c r="DI109" s="983"/>
      <c r="DJ109" s="983"/>
      <c r="DK109" s="984"/>
      <c r="DL109" s="985" t="s">
        <v>303</v>
      </c>
      <c r="DM109" s="983"/>
      <c r="DN109" s="983"/>
      <c r="DO109" s="983"/>
      <c r="DP109" s="984"/>
      <c r="DQ109" s="985" t="s">
        <v>302</v>
      </c>
      <c r="DR109" s="983"/>
      <c r="DS109" s="983"/>
      <c r="DT109" s="983"/>
      <c r="DU109" s="984"/>
      <c r="DV109" s="985" t="s">
        <v>419</v>
      </c>
      <c r="DW109" s="983"/>
      <c r="DX109" s="983"/>
      <c r="DY109" s="983"/>
      <c r="DZ109" s="1014"/>
    </row>
    <row r="110" spans="1:131" s="246" customFormat="1" ht="26.25" customHeight="1" x14ac:dyDescent="0.15">
      <c r="A110" s="885" t="s">
        <v>421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1078243</v>
      </c>
      <c r="AB110" s="976"/>
      <c r="AC110" s="976"/>
      <c r="AD110" s="976"/>
      <c r="AE110" s="977"/>
      <c r="AF110" s="978">
        <v>1119753</v>
      </c>
      <c r="AG110" s="976"/>
      <c r="AH110" s="976"/>
      <c r="AI110" s="976"/>
      <c r="AJ110" s="977"/>
      <c r="AK110" s="978">
        <v>1147589</v>
      </c>
      <c r="AL110" s="976"/>
      <c r="AM110" s="976"/>
      <c r="AN110" s="976"/>
      <c r="AO110" s="977"/>
      <c r="AP110" s="979">
        <v>22.8</v>
      </c>
      <c r="AQ110" s="980"/>
      <c r="AR110" s="980"/>
      <c r="AS110" s="980"/>
      <c r="AT110" s="981"/>
      <c r="AU110" s="1015" t="s">
        <v>73</v>
      </c>
      <c r="AV110" s="1016"/>
      <c r="AW110" s="1016"/>
      <c r="AX110" s="1016"/>
      <c r="AY110" s="1016"/>
      <c r="AZ110" s="941" t="s">
        <v>422</v>
      </c>
      <c r="BA110" s="886"/>
      <c r="BB110" s="886"/>
      <c r="BC110" s="886"/>
      <c r="BD110" s="886"/>
      <c r="BE110" s="886"/>
      <c r="BF110" s="886"/>
      <c r="BG110" s="886"/>
      <c r="BH110" s="886"/>
      <c r="BI110" s="886"/>
      <c r="BJ110" s="886"/>
      <c r="BK110" s="886"/>
      <c r="BL110" s="886"/>
      <c r="BM110" s="886"/>
      <c r="BN110" s="886"/>
      <c r="BO110" s="886"/>
      <c r="BP110" s="887"/>
      <c r="BQ110" s="942">
        <v>10974475</v>
      </c>
      <c r="BR110" s="923"/>
      <c r="BS110" s="923"/>
      <c r="BT110" s="923"/>
      <c r="BU110" s="923"/>
      <c r="BV110" s="923">
        <v>10707857</v>
      </c>
      <c r="BW110" s="923"/>
      <c r="BX110" s="923"/>
      <c r="BY110" s="923"/>
      <c r="BZ110" s="923"/>
      <c r="CA110" s="923">
        <v>10239682</v>
      </c>
      <c r="CB110" s="923"/>
      <c r="CC110" s="923"/>
      <c r="CD110" s="923"/>
      <c r="CE110" s="923"/>
      <c r="CF110" s="947">
        <v>203.6</v>
      </c>
      <c r="CG110" s="948"/>
      <c r="CH110" s="948"/>
      <c r="CI110" s="948"/>
      <c r="CJ110" s="948"/>
      <c r="CK110" s="1011" t="s">
        <v>423</v>
      </c>
      <c r="CL110" s="897"/>
      <c r="CM110" s="972" t="s">
        <v>424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127</v>
      </c>
      <c r="DH110" s="923"/>
      <c r="DI110" s="923"/>
      <c r="DJ110" s="923"/>
      <c r="DK110" s="923"/>
      <c r="DL110" s="923" t="s">
        <v>127</v>
      </c>
      <c r="DM110" s="923"/>
      <c r="DN110" s="923"/>
      <c r="DO110" s="923"/>
      <c r="DP110" s="923"/>
      <c r="DQ110" s="923" t="s">
        <v>127</v>
      </c>
      <c r="DR110" s="923"/>
      <c r="DS110" s="923"/>
      <c r="DT110" s="923"/>
      <c r="DU110" s="923"/>
      <c r="DV110" s="924" t="s">
        <v>127</v>
      </c>
      <c r="DW110" s="924"/>
      <c r="DX110" s="924"/>
      <c r="DY110" s="924"/>
      <c r="DZ110" s="925"/>
    </row>
    <row r="111" spans="1:131" s="246" customFormat="1" ht="26.25" customHeight="1" x14ac:dyDescent="0.15">
      <c r="A111" s="852" t="s">
        <v>425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127</v>
      </c>
      <c r="AG111" s="1004"/>
      <c r="AH111" s="1004"/>
      <c r="AI111" s="1004"/>
      <c r="AJ111" s="1005"/>
      <c r="AK111" s="1006" t="s">
        <v>127</v>
      </c>
      <c r="AL111" s="1004"/>
      <c r="AM111" s="1004"/>
      <c r="AN111" s="1004"/>
      <c r="AO111" s="1005"/>
      <c r="AP111" s="1007" t="s">
        <v>127</v>
      </c>
      <c r="AQ111" s="1008"/>
      <c r="AR111" s="1008"/>
      <c r="AS111" s="1008"/>
      <c r="AT111" s="1009"/>
      <c r="AU111" s="1017"/>
      <c r="AV111" s="1018"/>
      <c r="AW111" s="1018"/>
      <c r="AX111" s="1018"/>
      <c r="AY111" s="1018"/>
      <c r="AZ111" s="893" t="s">
        <v>426</v>
      </c>
      <c r="BA111" s="828"/>
      <c r="BB111" s="828"/>
      <c r="BC111" s="828"/>
      <c r="BD111" s="828"/>
      <c r="BE111" s="828"/>
      <c r="BF111" s="828"/>
      <c r="BG111" s="828"/>
      <c r="BH111" s="828"/>
      <c r="BI111" s="828"/>
      <c r="BJ111" s="828"/>
      <c r="BK111" s="828"/>
      <c r="BL111" s="828"/>
      <c r="BM111" s="828"/>
      <c r="BN111" s="828"/>
      <c r="BO111" s="828"/>
      <c r="BP111" s="829"/>
      <c r="BQ111" s="894">
        <v>45093</v>
      </c>
      <c r="BR111" s="895"/>
      <c r="BS111" s="895"/>
      <c r="BT111" s="895"/>
      <c r="BU111" s="895"/>
      <c r="BV111" s="895">
        <v>30224</v>
      </c>
      <c r="BW111" s="895"/>
      <c r="BX111" s="895"/>
      <c r="BY111" s="895"/>
      <c r="BZ111" s="895"/>
      <c r="CA111" s="895">
        <v>20066</v>
      </c>
      <c r="CB111" s="895"/>
      <c r="CC111" s="895"/>
      <c r="CD111" s="895"/>
      <c r="CE111" s="895"/>
      <c r="CF111" s="956">
        <v>0.4</v>
      </c>
      <c r="CG111" s="957"/>
      <c r="CH111" s="957"/>
      <c r="CI111" s="957"/>
      <c r="CJ111" s="957"/>
      <c r="CK111" s="1012"/>
      <c r="CL111" s="899"/>
      <c r="CM111" s="902" t="s">
        <v>427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127</v>
      </c>
      <c r="DR111" s="895"/>
      <c r="DS111" s="895"/>
      <c r="DT111" s="895"/>
      <c r="DU111" s="895"/>
      <c r="DV111" s="872" t="s">
        <v>127</v>
      </c>
      <c r="DW111" s="872"/>
      <c r="DX111" s="872"/>
      <c r="DY111" s="872"/>
      <c r="DZ111" s="873"/>
    </row>
    <row r="112" spans="1:131" s="246" customFormat="1" ht="26.25" customHeight="1" x14ac:dyDescent="0.15">
      <c r="A112" s="997" t="s">
        <v>428</v>
      </c>
      <c r="B112" s="998"/>
      <c r="C112" s="828" t="s">
        <v>429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127</v>
      </c>
      <c r="AG112" s="858"/>
      <c r="AH112" s="858"/>
      <c r="AI112" s="858"/>
      <c r="AJ112" s="859"/>
      <c r="AK112" s="860" t="s">
        <v>127</v>
      </c>
      <c r="AL112" s="858"/>
      <c r="AM112" s="858"/>
      <c r="AN112" s="858"/>
      <c r="AO112" s="859"/>
      <c r="AP112" s="905" t="s">
        <v>127</v>
      </c>
      <c r="AQ112" s="906"/>
      <c r="AR112" s="906"/>
      <c r="AS112" s="906"/>
      <c r="AT112" s="907"/>
      <c r="AU112" s="1017"/>
      <c r="AV112" s="1018"/>
      <c r="AW112" s="1018"/>
      <c r="AX112" s="1018"/>
      <c r="AY112" s="1018"/>
      <c r="AZ112" s="893" t="s">
        <v>430</v>
      </c>
      <c r="BA112" s="828"/>
      <c r="BB112" s="828"/>
      <c r="BC112" s="828"/>
      <c r="BD112" s="828"/>
      <c r="BE112" s="828"/>
      <c r="BF112" s="828"/>
      <c r="BG112" s="828"/>
      <c r="BH112" s="828"/>
      <c r="BI112" s="828"/>
      <c r="BJ112" s="828"/>
      <c r="BK112" s="828"/>
      <c r="BL112" s="828"/>
      <c r="BM112" s="828"/>
      <c r="BN112" s="828"/>
      <c r="BO112" s="828"/>
      <c r="BP112" s="829"/>
      <c r="BQ112" s="894">
        <v>1811971</v>
      </c>
      <c r="BR112" s="895"/>
      <c r="BS112" s="895"/>
      <c r="BT112" s="895"/>
      <c r="BU112" s="895"/>
      <c r="BV112" s="895">
        <v>1733101</v>
      </c>
      <c r="BW112" s="895"/>
      <c r="BX112" s="895"/>
      <c r="BY112" s="895"/>
      <c r="BZ112" s="895"/>
      <c r="CA112" s="895">
        <v>1607403</v>
      </c>
      <c r="CB112" s="895"/>
      <c r="CC112" s="895"/>
      <c r="CD112" s="895"/>
      <c r="CE112" s="895"/>
      <c r="CF112" s="956">
        <v>32</v>
      </c>
      <c r="CG112" s="957"/>
      <c r="CH112" s="957"/>
      <c r="CI112" s="957"/>
      <c r="CJ112" s="957"/>
      <c r="CK112" s="1012"/>
      <c r="CL112" s="899"/>
      <c r="CM112" s="902" t="s">
        <v>431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127</v>
      </c>
      <c r="DH112" s="895"/>
      <c r="DI112" s="895"/>
      <c r="DJ112" s="895"/>
      <c r="DK112" s="895"/>
      <c r="DL112" s="895" t="s">
        <v>127</v>
      </c>
      <c r="DM112" s="895"/>
      <c r="DN112" s="895"/>
      <c r="DO112" s="895"/>
      <c r="DP112" s="895"/>
      <c r="DQ112" s="895" t="s">
        <v>127</v>
      </c>
      <c r="DR112" s="895"/>
      <c r="DS112" s="895"/>
      <c r="DT112" s="895"/>
      <c r="DU112" s="895"/>
      <c r="DV112" s="872" t="s">
        <v>127</v>
      </c>
      <c r="DW112" s="872"/>
      <c r="DX112" s="872"/>
      <c r="DY112" s="872"/>
      <c r="DZ112" s="873"/>
    </row>
    <row r="113" spans="1:130" s="246" customFormat="1" ht="26.25" customHeight="1" x14ac:dyDescent="0.15">
      <c r="A113" s="999"/>
      <c r="B113" s="1000"/>
      <c r="C113" s="828" t="s">
        <v>432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293201</v>
      </c>
      <c r="AB113" s="1004"/>
      <c r="AC113" s="1004"/>
      <c r="AD113" s="1004"/>
      <c r="AE113" s="1005"/>
      <c r="AF113" s="1006">
        <v>265554</v>
      </c>
      <c r="AG113" s="1004"/>
      <c r="AH113" s="1004"/>
      <c r="AI113" s="1004"/>
      <c r="AJ113" s="1005"/>
      <c r="AK113" s="1006">
        <v>244289</v>
      </c>
      <c r="AL113" s="1004"/>
      <c r="AM113" s="1004"/>
      <c r="AN113" s="1004"/>
      <c r="AO113" s="1005"/>
      <c r="AP113" s="1007">
        <v>4.9000000000000004</v>
      </c>
      <c r="AQ113" s="1008"/>
      <c r="AR113" s="1008"/>
      <c r="AS113" s="1008"/>
      <c r="AT113" s="1009"/>
      <c r="AU113" s="1017"/>
      <c r="AV113" s="1018"/>
      <c r="AW113" s="1018"/>
      <c r="AX113" s="1018"/>
      <c r="AY113" s="1018"/>
      <c r="AZ113" s="893" t="s">
        <v>433</v>
      </c>
      <c r="BA113" s="828"/>
      <c r="BB113" s="828"/>
      <c r="BC113" s="828"/>
      <c r="BD113" s="828"/>
      <c r="BE113" s="828"/>
      <c r="BF113" s="828"/>
      <c r="BG113" s="828"/>
      <c r="BH113" s="828"/>
      <c r="BI113" s="828"/>
      <c r="BJ113" s="828"/>
      <c r="BK113" s="828"/>
      <c r="BL113" s="828"/>
      <c r="BM113" s="828"/>
      <c r="BN113" s="828"/>
      <c r="BO113" s="828"/>
      <c r="BP113" s="829"/>
      <c r="BQ113" s="894">
        <v>66503</v>
      </c>
      <c r="BR113" s="895"/>
      <c r="BS113" s="895"/>
      <c r="BT113" s="895"/>
      <c r="BU113" s="895"/>
      <c r="BV113" s="895">
        <v>57192</v>
      </c>
      <c r="BW113" s="895"/>
      <c r="BX113" s="895"/>
      <c r="BY113" s="895"/>
      <c r="BZ113" s="895"/>
      <c r="CA113" s="895">
        <v>47650</v>
      </c>
      <c r="CB113" s="895"/>
      <c r="CC113" s="895"/>
      <c r="CD113" s="895"/>
      <c r="CE113" s="895"/>
      <c r="CF113" s="956">
        <v>0.9</v>
      </c>
      <c r="CG113" s="957"/>
      <c r="CH113" s="957"/>
      <c r="CI113" s="957"/>
      <c r="CJ113" s="957"/>
      <c r="CK113" s="1012"/>
      <c r="CL113" s="899"/>
      <c r="CM113" s="902" t="s">
        <v>434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127</v>
      </c>
      <c r="DH113" s="858"/>
      <c r="DI113" s="858"/>
      <c r="DJ113" s="858"/>
      <c r="DK113" s="859"/>
      <c r="DL113" s="860" t="s">
        <v>127</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x14ac:dyDescent="0.15">
      <c r="A114" s="999"/>
      <c r="B114" s="1000"/>
      <c r="C114" s="828" t="s">
        <v>435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7672</v>
      </c>
      <c r="AB114" s="858"/>
      <c r="AC114" s="858"/>
      <c r="AD114" s="858"/>
      <c r="AE114" s="859"/>
      <c r="AF114" s="860">
        <v>7668</v>
      </c>
      <c r="AG114" s="858"/>
      <c r="AH114" s="858"/>
      <c r="AI114" s="858"/>
      <c r="AJ114" s="859"/>
      <c r="AK114" s="860">
        <v>7668</v>
      </c>
      <c r="AL114" s="858"/>
      <c r="AM114" s="858"/>
      <c r="AN114" s="858"/>
      <c r="AO114" s="859"/>
      <c r="AP114" s="905">
        <v>0.2</v>
      </c>
      <c r="AQ114" s="906"/>
      <c r="AR114" s="906"/>
      <c r="AS114" s="906"/>
      <c r="AT114" s="907"/>
      <c r="AU114" s="1017"/>
      <c r="AV114" s="1018"/>
      <c r="AW114" s="1018"/>
      <c r="AX114" s="1018"/>
      <c r="AY114" s="1018"/>
      <c r="AZ114" s="893" t="s">
        <v>436</v>
      </c>
      <c r="BA114" s="828"/>
      <c r="BB114" s="828"/>
      <c r="BC114" s="828"/>
      <c r="BD114" s="828"/>
      <c r="BE114" s="828"/>
      <c r="BF114" s="828"/>
      <c r="BG114" s="828"/>
      <c r="BH114" s="828"/>
      <c r="BI114" s="828"/>
      <c r="BJ114" s="828"/>
      <c r="BK114" s="828"/>
      <c r="BL114" s="828"/>
      <c r="BM114" s="828"/>
      <c r="BN114" s="828"/>
      <c r="BO114" s="828"/>
      <c r="BP114" s="829"/>
      <c r="BQ114" s="894">
        <v>1246281</v>
      </c>
      <c r="BR114" s="895"/>
      <c r="BS114" s="895"/>
      <c r="BT114" s="895"/>
      <c r="BU114" s="895"/>
      <c r="BV114" s="895">
        <v>1302377</v>
      </c>
      <c r="BW114" s="895"/>
      <c r="BX114" s="895"/>
      <c r="BY114" s="895"/>
      <c r="BZ114" s="895"/>
      <c r="CA114" s="895">
        <v>1306107</v>
      </c>
      <c r="CB114" s="895"/>
      <c r="CC114" s="895"/>
      <c r="CD114" s="895"/>
      <c r="CE114" s="895"/>
      <c r="CF114" s="956">
        <v>26</v>
      </c>
      <c r="CG114" s="957"/>
      <c r="CH114" s="957"/>
      <c r="CI114" s="957"/>
      <c r="CJ114" s="957"/>
      <c r="CK114" s="1012"/>
      <c r="CL114" s="899"/>
      <c r="CM114" s="902" t="s">
        <v>437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127</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x14ac:dyDescent="0.15">
      <c r="A115" s="999"/>
      <c r="B115" s="1000"/>
      <c r="C115" s="828" t="s">
        <v>438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17952</v>
      </c>
      <c r="AB115" s="1004"/>
      <c r="AC115" s="1004"/>
      <c r="AD115" s="1004"/>
      <c r="AE115" s="1005"/>
      <c r="AF115" s="1006">
        <v>13646</v>
      </c>
      <c r="AG115" s="1004"/>
      <c r="AH115" s="1004"/>
      <c r="AI115" s="1004"/>
      <c r="AJ115" s="1005"/>
      <c r="AK115" s="1006">
        <v>13590</v>
      </c>
      <c r="AL115" s="1004"/>
      <c r="AM115" s="1004"/>
      <c r="AN115" s="1004"/>
      <c r="AO115" s="1005"/>
      <c r="AP115" s="1007">
        <v>0.3</v>
      </c>
      <c r="AQ115" s="1008"/>
      <c r="AR115" s="1008"/>
      <c r="AS115" s="1008"/>
      <c r="AT115" s="1009"/>
      <c r="AU115" s="1017"/>
      <c r="AV115" s="1018"/>
      <c r="AW115" s="1018"/>
      <c r="AX115" s="1018"/>
      <c r="AY115" s="1018"/>
      <c r="AZ115" s="893" t="s">
        <v>439</v>
      </c>
      <c r="BA115" s="828"/>
      <c r="BB115" s="828"/>
      <c r="BC115" s="828"/>
      <c r="BD115" s="828"/>
      <c r="BE115" s="828"/>
      <c r="BF115" s="828"/>
      <c r="BG115" s="828"/>
      <c r="BH115" s="828"/>
      <c r="BI115" s="828"/>
      <c r="BJ115" s="828"/>
      <c r="BK115" s="828"/>
      <c r="BL115" s="828"/>
      <c r="BM115" s="828"/>
      <c r="BN115" s="828"/>
      <c r="BO115" s="828"/>
      <c r="BP115" s="829"/>
      <c r="BQ115" s="894" t="s">
        <v>127</v>
      </c>
      <c r="BR115" s="895"/>
      <c r="BS115" s="895"/>
      <c r="BT115" s="895"/>
      <c r="BU115" s="895"/>
      <c r="BV115" s="895" t="s">
        <v>127</v>
      </c>
      <c r="BW115" s="895"/>
      <c r="BX115" s="895"/>
      <c r="BY115" s="895"/>
      <c r="BZ115" s="895"/>
      <c r="CA115" s="895" t="s">
        <v>127</v>
      </c>
      <c r="CB115" s="895"/>
      <c r="CC115" s="895"/>
      <c r="CD115" s="895"/>
      <c r="CE115" s="895"/>
      <c r="CF115" s="956" t="s">
        <v>127</v>
      </c>
      <c r="CG115" s="957"/>
      <c r="CH115" s="957"/>
      <c r="CI115" s="957"/>
      <c r="CJ115" s="957"/>
      <c r="CK115" s="1012"/>
      <c r="CL115" s="899"/>
      <c r="CM115" s="893" t="s">
        <v>440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127</v>
      </c>
      <c r="DH115" s="858"/>
      <c r="DI115" s="858"/>
      <c r="DJ115" s="858"/>
      <c r="DK115" s="859"/>
      <c r="DL115" s="860" t="s">
        <v>127</v>
      </c>
      <c r="DM115" s="858"/>
      <c r="DN115" s="858"/>
      <c r="DO115" s="858"/>
      <c r="DP115" s="859"/>
      <c r="DQ115" s="860" t="s">
        <v>127</v>
      </c>
      <c r="DR115" s="858"/>
      <c r="DS115" s="858"/>
      <c r="DT115" s="858"/>
      <c r="DU115" s="859"/>
      <c r="DV115" s="905" t="s">
        <v>127</v>
      </c>
      <c r="DW115" s="906"/>
      <c r="DX115" s="906"/>
      <c r="DY115" s="906"/>
      <c r="DZ115" s="907"/>
    </row>
    <row r="116" spans="1:130" s="246" customFormat="1" ht="26.25" customHeight="1" x14ac:dyDescent="0.15">
      <c r="A116" s="1001"/>
      <c r="B116" s="1002"/>
      <c r="C116" s="961" t="s">
        <v>441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127</v>
      </c>
      <c r="AB116" s="858"/>
      <c r="AC116" s="858"/>
      <c r="AD116" s="858"/>
      <c r="AE116" s="859"/>
      <c r="AF116" s="860" t="s">
        <v>127</v>
      </c>
      <c r="AG116" s="858"/>
      <c r="AH116" s="858"/>
      <c r="AI116" s="858"/>
      <c r="AJ116" s="859"/>
      <c r="AK116" s="860" t="s">
        <v>127</v>
      </c>
      <c r="AL116" s="858"/>
      <c r="AM116" s="858"/>
      <c r="AN116" s="858"/>
      <c r="AO116" s="859"/>
      <c r="AP116" s="905" t="s">
        <v>127</v>
      </c>
      <c r="AQ116" s="906"/>
      <c r="AR116" s="906"/>
      <c r="AS116" s="906"/>
      <c r="AT116" s="907"/>
      <c r="AU116" s="1017"/>
      <c r="AV116" s="1018"/>
      <c r="AW116" s="1018"/>
      <c r="AX116" s="1018"/>
      <c r="AY116" s="1018"/>
      <c r="AZ116" s="944" t="s">
        <v>442</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127</v>
      </c>
      <c r="CB116" s="895"/>
      <c r="CC116" s="895"/>
      <c r="CD116" s="895"/>
      <c r="CE116" s="895"/>
      <c r="CF116" s="956" t="s">
        <v>127</v>
      </c>
      <c r="CG116" s="957"/>
      <c r="CH116" s="957"/>
      <c r="CI116" s="957"/>
      <c r="CJ116" s="957"/>
      <c r="CK116" s="1012"/>
      <c r="CL116" s="899"/>
      <c r="CM116" s="902" t="s">
        <v>443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31296</v>
      </c>
      <c r="DH116" s="858"/>
      <c r="DI116" s="858"/>
      <c r="DJ116" s="858"/>
      <c r="DK116" s="859"/>
      <c r="DL116" s="860">
        <v>25635</v>
      </c>
      <c r="DM116" s="858"/>
      <c r="DN116" s="858"/>
      <c r="DO116" s="858"/>
      <c r="DP116" s="859"/>
      <c r="DQ116" s="860">
        <v>20066</v>
      </c>
      <c r="DR116" s="858"/>
      <c r="DS116" s="858"/>
      <c r="DT116" s="858"/>
      <c r="DU116" s="859"/>
      <c r="DV116" s="905">
        <v>0.4</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444</v>
      </c>
      <c r="Z117" s="984"/>
      <c r="AA117" s="989">
        <v>1397068</v>
      </c>
      <c r="AB117" s="990"/>
      <c r="AC117" s="990"/>
      <c r="AD117" s="990"/>
      <c r="AE117" s="991"/>
      <c r="AF117" s="992">
        <v>1406621</v>
      </c>
      <c r="AG117" s="990"/>
      <c r="AH117" s="990"/>
      <c r="AI117" s="990"/>
      <c r="AJ117" s="991"/>
      <c r="AK117" s="992">
        <v>1413136</v>
      </c>
      <c r="AL117" s="990"/>
      <c r="AM117" s="990"/>
      <c r="AN117" s="990"/>
      <c r="AO117" s="991"/>
      <c r="AP117" s="993"/>
      <c r="AQ117" s="994"/>
      <c r="AR117" s="994"/>
      <c r="AS117" s="994"/>
      <c r="AT117" s="995"/>
      <c r="AU117" s="1017"/>
      <c r="AV117" s="1018"/>
      <c r="AW117" s="1018"/>
      <c r="AX117" s="1018"/>
      <c r="AY117" s="1018"/>
      <c r="AZ117" s="944" t="s">
        <v>445</v>
      </c>
      <c r="BA117" s="945"/>
      <c r="BB117" s="945"/>
      <c r="BC117" s="945"/>
      <c r="BD117" s="945"/>
      <c r="BE117" s="945"/>
      <c r="BF117" s="945"/>
      <c r="BG117" s="945"/>
      <c r="BH117" s="945"/>
      <c r="BI117" s="945"/>
      <c r="BJ117" s="945"/>
      <c r="BK117" s="945"/>
      <c r="BL117" s="945"/>
      <c r="BM117" s="945"/>
      <c r="BN117" s="945"/>
      <c r="BO117" s="945"/>
      <c r="BP117" s="946"/>
      <c r="BQ117" s="894" t="s">
        <v>127</v>
      </c>
      <c r="BR117" s="895"/>
      <c r="BS117" s="895"/>
      <c r="BT117" s="895"/>
      <c r="BU117" s="895"/>
      <c r="BV117" s="895" t="s">
        <v>127</v>
      </c>
      <c r="BW117" s="895"/>
      <c r="BX117" s="895"/>
      <c r="BY117" s="895"/>
      <c r="BZ117" s="895"/>
      <c r="CA117" s="895" t="s">
        <v>127</v>
      </c>
      <c r="CB117" s="895"/>
      <c r="CC117" s="895"/>
      <c r="CD117" s="895"/>
      <c r="CE117" s="895"/>
      <c r="CF117" s="956" t="s">
        <v>127</v>
      </c>
      <c r="CG117" s="957"/>
      <c r="CH117" s="957"/>
      <c r="CI117" s="957"/>
      <c r="CJ117" s="957"/>
      <c r="CK117" s="1012"/>
      <c r="CL117" s="899"/>
      <c r="CM117" s="902" t="s">
        <v>446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127</v>
      </c>
      <c r="DM117" s="858"/>
      <c r="DN117" s="858"/>
      <c r="DO117" s="858"/>
      <c r="DP117" s="859"/>
      <c r="DQ117" s="860" t="s">
        <v>127</v>
      </c>
      <c r="DR117" s="858"/>
      <c r="DS117" s="858"/>
      <c r="DT117" s="858"/>
      <c r="DU117" s="859"/>
      <c r="DV117" s="905" t="s">
        <v>127</v>
      </c>
      <c r="DW117" s="906"/>
      <c r="DX117" s="906"/>
      <c r="DY117" s="906"/>
      <c r="DZ117" s="907"/>
    </row>
    <row r="118" spans="1:130" s="246" customFormat="1" ht="26.25" customHeight="1" x14ac:dyDescent="0.15">
      <c r="A118" s="982" t="s">
        <v>420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418</v>
      </c>
      <c r="AB118" s="983"/>
      <c r="AC118" s="983"/>
      <c r="AD118" s="983"/>
      <c r="AE118" s="984"/>
      <c r="AF118" s="985" t="s">
        <v>303</v>
      </c>
      <c r="AG118" s="983"/>
      <c r="AH118" s="983"/>
      <c r="AI118" s="983"/>
      <c r="AJ118" s="984"/>
      <c r="AK118" s="985" t="s">
        <v>302</v>
      </c>
      <c r="AL118" s="983"/>
      <c r="AM118" s="983"/>
      <c r="AN118" s="983"/>
      <c r="AO118" s="984"/>
      <c r="AP118" s="986" t="s">
        <v>419</v>
      </c>
      <c r="AQ118" s="987"/>
      <c r="AR118" s="987"/>
      <c r="AS118" s="987"/>
      <c r="AT118" s="988"/>
      <c r="AU118" s="1017"/>
      <c r="AV118" s="1018"/>
      <c r="AW118" s="1018"/>
      <c r="AX118" s="1018"/>
      <c r="AY118" s="1018"/>
      <c r="AZ118" s="960" t="s">
        <v>447</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127</v>
      </c>
      <c r="CB118" s="926"/>
      <c r="CC118" s="926"/>
      <c r="CD118" s="926"/>
      <c r="CE118" s="926"/>
      <c r="CF118" s="956" t="s">
        <v>127</v>
      </c>
      <c r="CG118" s="957"/>
      <c r="CH118" s="957"/>
      <c r="CI118" s="957"/>
      <c r="CJ118" s="957"/>
      <c r="CK118" s="1012"/>
      <c r="CL118" s="899"/>
      <c r="CM118" s="902" t="s">
        <v>448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127</v>
      </c>
      <c r="DM118" s="858"/>
      <c r="DN118" s="858"/>
      <c r="DO118" s="858"/>
      <c r="DP118" s="859"/>
      <c r="DQ118" s="860" t="s">
        <v>127</v>
      </c>
      <c r="DR118" s="858"/>
      <c r="DS118" s="858"/>
      <c r="DT118" s="858"/>
      <c r="DU118" s="859"/>
      <c r="DV118" s="905" t="s">
        <v>127</v>
      </c>
      <c r="DW118" s="906"/>
      <c r="DX118" s="906"/>
      <c r="DY118" s="906"/>
      <c r="DZ118" s="907"/>
    </row>
    <row r="119" spans="1:130" s="246" customFormat="1" ht="26.25" customHeight="1" x14ac:dyDescent="0.15">
      <c r="A119" s="896" t="s">
        <v>423</v>
      </c>
      <c r="B119" s="897"/>
      <c r="C119" s="972" t="s">
        <v>424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127</v>
      </c>
      <c r="AB119" s="976"/>
      <c r="AC119" s="976"/>
      <c r="AD119" s="976"/>
      <c r="AE119" s="977"/>
      <c r="AF119" s="978" t="s">
        <v>127</v>
      </c>
      <c r="AG119" s="976"/>
      <c r="AH119" s="976"/>
      <c r="AI119" s="976"/>
      <c r="AJ119" s="977"/>
      <c r="AK119" s="978" t="s">
        <v>127</v>
      </c>
      <c r="AL119" s="976"/>
      <c r="AM119" s="976"/>
      <c r="AN119" s="976"/>
      <c r="AO119" s="977"/>
      <c r="AP119" s="979" t="s">
        <v>127</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449</v>
      </c>
      <c r="BP119" s="959"/>
      <c r="BQ119" s="963">
        <v>14144323</v>
      </c>
      <c r="BR119" s="926"/>
      <c r="BS119" s="926"/>
      <c r="BT119" s="926"/>
      <c r="BU119" s="926"/>
      <c r="BV119" s="926">
        <v>13830751</v>
      </c>
      <c r="BW119" s="926"/>
      <c r="BX119" s="926"/>
      <c r="BY119" s="926"/>
      <c r="BZ119" s="926"/>
      <c r="CA119" s="926">
        <v>13220908</v>
      </c>
      <c r="CB119" s="926"/>
      <c r="CC119" s="926"/>
      <c r="CD119" s="926"/>
      <c r="CE119" s="926"/>
      <c r="CF119" s="824"/>
      <c r="CG119" s="825"/>
      <c r="CH119" s="825"/>
      <c r="CI119" s="825"/>
      <c r="CJ119" s="915"/>
      <c r="CK119" s="1013"/>
      <c r="CL119" s="901"/>
      <c r="CM119" s="919" t="s">
        <v>450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13797</v>
      </c>
      <c r="DH119" s="841"/>
      <c r="DI119" s="841"/>
      <c r="DJ119" s="841"/>
      <c r="DK119" s="842"/>
      <c r="DL119" s="843">
        <v>4589</v>
      </c>
      <c r="DM119" s="841"/>
      <c r="DN119" s="841"/>
      <c r="DO119" s="841"/>
      <c r="DP119" s="842"/>
      <c r="DQ119" s="843" t="s">
        <v>127</v>
      </c>
      <c r="DR119" s="841"/>
      <c r="DS119" s="841"/>
      <c r="DT119" s="841"/>
      <c r="DU119" s="842"/>
      <c r="DV119" s="929" t="s">
        <v>127</v>
      </c>
      <c r="DW119" s="930"/>
      <c r="DX119" s="930"/>
      <c r="DY119" s="930"/>
      <c r="DZ119" s="931"/>
    </row>
    <row r="120" spans="1:130" s="246" customFormat="1" ht="26.25" customHeight="1" x14ac:dyDescent="0.15">
      <c r="A120" s="898"/>
      <c r="B120" s="899"/>
      <c r="C120" s="902" t="s">
        <v>427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127</v>
      </c>
      <c r="AB120" s="858"/>
      <c r="AC120" s="858"/>
      <c r="AD120" s="858"/>
      <c r="AE120" s="859"/>
      <c r="AF120" s="860" t="s">
        <v>127</v>
      </c>
      <c r="AG120" s="858"/>
      <c r="AH120" s="858"/>
      <c r="AI120" s="858"/>
      <c r="AJ120" s="859"/>
      <c r="AK120" s="860" t="s">
        <v>127</v>
      </c>
      <c r="AL120" s="858"/>
      <c r="AM120" s="858"/>
      <c r="AN120" s="858"/>
      <c r="AO120" s="859"/>
      <c r="AP120" s="905" t="s">
        <v>127</v>
      </c>
      <c r="AQ120" s="906"/>
      <c r="AR120" s="906"/>
      <c r="AS120" s="906"/>
      <c r="AT120" s="907"/>
      <c r="AU120" s="964" t="s">
        <v>451</v>
      </c>
      <c r="AV120" s="965"/>
      <c r="AW120" s="965"/>
      <c r="AX120" s="965"/>
      <c r="AY120" s="966"/>
      <c r="AZ120" s="941" t="s">
        <v>452</v>
      </c>
      <c r="BA120" s="886"/>
      <c r="BB120" s="886"/>
      <c r="BC120" s="886"/>
      <c r="BD120" s="886"/>
      <c r="BE120" s="886"/>
      <c r="BF120" s="886"/>
      <c r="BG120" s="886"/>
      <c r="BH120" s="886"/>
      <c r="BI120" s="886"/>
      <c r="BJ120" s="886"/>
      <c r="BK120" s="886"/>
      <c r="BL120" s="886"/>
      <c r="BM120" s="886"/>
      <c r="BN120" s="886"/>
      <c r="BO120" s="886"/>
      <c r="BP120" s="887"/>
      <c r="BQ120" s="942">
        <v>2430046</v>
      </c>
      <c r="BR120" s="923"/>
      <c r="BS120" s="923"/>
      <c r="BT120" s="923"/>
      <c r="BU120" s="923"/>
      <c r="BV120" s="923">
        <v>2250165</v>
      </c>
      <c r="BW120" s="923"/>
      <c r="BX120" s="923"/>
      <c r="BY120" s="923"/>
      <c r="BZ120" s="923"/>
      <c r="CA120" s="923">
        <v>2159668</v>
      </c>
      <c r="CB120" s="923"/>
      <c r="CC120" s="923"/>
      <c r="CD120" s="923"/>
      <c r="CE120" s="923"/>
      <c r="CF120" s="947">
        <v>42.9</v>
      </c>
      <c r="CG120" s="948"/>
      <c r="CH120" s="948"/>
      <c r="CI120" s="948"/>
      <c r="CJ120" s="948"/>
      <c r="CK120" s="949" t="s">
        <v>453</v>
      </c>
      <c r="CL120" s="933"/>
      <c r="CM120" s="933"/>
      <c r="CN120" s="933"/>
      <c r="CO120" s="934"/>
      <c r="CP120" s="953" t="s">
        <v>400</v>
      </c>
      <c r="CQ120" s="954"/>
      <c r="CR120" s="954"/>
      <c r="CS120" s="954"/>
      <c r="CT120" s="954"/>
      <c r="CU120" s="954"/>
      <c r="CV120" s="954"/>
      <c r="CW120" s="954"/>
      <c r="CX120" s="954"/>
      <c r="CY120" s="954"/>
      <c r="CZ120" s="954"/>
      <c r="DA120" s="954"/>
      <c r="DB120" s="954"/>
      <c r="DC120" s="954"/>
      <c r="DD120" s="954"/>
      <c r="DE120" s="954"/>
      <c r="DF120" s="955"/>
      <c r="DG120" s="942">
        <v>1570134</v>
      </c>
      <c r="DH120" s="923"/>
      <c r="DI120" s="923"/>
      <c r="DJ120" s="923"/>
      <c r="DK120" s="923"/>
      <c r="DL120" s="923">
        <v>1498109</v>
      </c>
      <c r="DM120" s="923"/>
      <c r="DN120" s="923"/>
      <c r="DO120" s="923"/>
      <c r="DP120" s="923"/>
      <c r="DQ120" s="923">
        <v>1396483</v>
      </c>
      <c r="DR120" s="923"/>
      <c r="DS120" s="923"/>
      <c r="DT120" s="923"/>
      <c r="DU120" s="923"/>
      <c r="DV120" s="924">
        <v>27.8</v>
      </c>
      <c r="DW120" s="924"/>
      <c r="DX120" s="924"/>
      <c r="DY120" s="924"/>
      <c r="DZ120" s="925"/>
    </row>
    <row r="121" spans="1:130" s="246" customFormat="1" ht="26.25" customHeight="1" x14ac:dyDescent="0.15">
      <c r="A121" s="898"/>
      <c r="B121" s="899"/>
      <c r="C121" s="944" t="s">
        <v>454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127</v>
      </c>
      <c r="AB121" s="858"/>
      <c r="AC121" s="858"/>
      <c r="AD121" s="858"/>
      <c r="AE121" s="859"/>
      <c r="AF121" s="860" t="s">
        <v>127</v>
      </c>
      <c r="AG121" s="858"/>
      <c r="AH121" s="858"/>
      <c r="AI121" s="858"/>
      <c r="AJ121" s="859"/>
      <c r="AK121" s="860" t="s">
        <v>127</v>
      </c>
      <c r="AL121" s="858"/>
      <c r="AM121" s="858"/>
      <c r="AN121" s="858"/>
      <c r="AO121" s="859"/>
      <c r="AP121" s="905" t="s">
        <v>127</v>
      </c>
      <c r="AQ121" s="906"/>
      <c r="AR121" s="906"/>
      <c r="AS121" s="906"/>
      <c r="AT121" s="907"/>
      <c r="AU121" s="967"/>
      <c r="AV121" s="968"/>
      <c r="AW121" s="968"/>
      <c r="AX121" s="968"/>
      <c r="AY121" s="969"/>
      <c r="AZ121" s="893" t="s">
        <v>455</v>
      </c>
      <c r="BA121" s="828"/>
      <c r="BB121" s="828"/>
      <c r="BC121" s="828"/>
      <c r="BD121" s="828"/>
      <c r="BE121" s="828"/>
      <c r="BF121" s="828"/>
      <c r="BG121" s="828"/>
      <c r="BH121" s="828"/>
      <c r="BI121" s="828"/>
      <c r="BJ121" s="828"/>
      <c r="BK121" s="828"/>
      <c r="BL121" s="828"/>
      <c r="BM121" s="828"/>
      <c r="BN121" s="828"/>
      <c r="BO121" s="828"/>
      <c r="BP121" s="829"/>
      <c r="BQ121" s="894">
        <v>142474</v>
      </c>
      <c r="BR121" s="895"/>
      <c r="BS121" s="895"/>
      <c r="BT121" s="895"/>
      <c r="BU121" s="895"/>
      <c r="BV121" s="895">
        <v>154167</v>
      </c>
      <c r="BW121" s="895"/>
      <c r="BX121" s="895"/>
      <c r="BY121" s="895"/>
      <c r="BZ121" s="895"/>
      <c r="CA121" s="895">
        <v>153041</v>
      </c>
      <c r="CB121" s="895"/>
      <c r="CC121" s="895"/>
      <c r="CD121" s="895"/>
      <c r="CE121" s="895"/>
      <c r="CF121" s="956">
        <v>3</v>
      </c>
      <c r="CG121" s="957"/>
      <c r="CH121" s="957"/>
      <c r="CI121" s="957"/>
      <c r="CJ121" s="957"/>
      <c r="CK121" s="950"/>
      <c r="CL121" s="936"/>
      <c r="CM121" s="936"/>
      <c r="CN121" s="936"/>
      <c r="CO121" s="937"/>
      <c r="CP121" s="916" t="s">
        <v>398</v>
      </c>
      <c r="CQ121" s="917"/>
      <c r="CR121" s="917"/>
      <c r="CS121" s="917"/>
      <c r="CT121" s="917"/>
      <c r="CU121" s="917"/>
      <c r="CV121" s="917"/>
      <c r="CW121" s="917"/>
      <c r="CX121" s="917"/>
      <c r="CY121" s="917"/>
      <c r="CZ121" s="917"/>
      <c r="DA121" s="917"/>
      <c r="DB121" s="917"/>
      <c r="DC121" s="917"/>
      <c r="DD121" s="917"/>
      <c r="DE121" s="917"/>
      <c r="DF121" s="918"/>
      <c r="DG121" s="894">
        <v>238262</v>
      </c>
      <c r="DH121" s="895"/>
      <c r="DI121" s="895"/>
      <c r="DJ121" s="895"/>
      <c r="DK121" s="895"/>
      <c r="DL121" s="895">
        <v>233410</v>
      </c>
      <c r="DM121" s="895"/>
      <c r="DN121" s="895"/>
      <c r="DO121" s="895"/>
      <c r="DP121" s="895"/>
      <c r="DQ121" s="895">
        <v>210322</v>
      </c>
      <c r="DR121" s="895"/>
      <c r="DS121" s="895"/>
      <c r="DT121" s="895"/>
      <c r="DU121" s="895"/>
      <c r="DV121" s="872">
        <v>4.2</v>
      </c>
      <c r="DW121" s="872"/>
      <c r="DX121" s="872"/>
      <c r="DY121" s="872"/>
      <c r="DZ121" s="873"/>
    </row>
    <row r="122" spans="1:130" s="246" customFormat="1" ht="26.25" customHeight="1" x14ac:dyDescent="0.15">
      <c r="A122" s="898"/>
      <c r="B122" s="899"/>
      <c r="C122" s="902" t="s">
        <v>437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127</v>
      </c>
      <c r="AL122" s="858"/>
      <c r="AM122" s="858"/>
      <c r="AN122" s="858"/>
      <c r="AO122" s="859"/>
      <c r="AP122" s="905" t="s">
        <v>127</v>
      </c>
      <c r="AQ122" s="906"/>
      <c r="AR122" s="906"/>
      <c r="AS122" s="906"/>
      <c r="AT122" s="907"/>
      <c r="AU122" s="967"/>
      <c r="AV122" s="968"/>
      <c r="AW122" s="968"/>
      <c r="AX122" s="968"/>
      <c r="AY122" s="969"/>
      <c r="AZ122" s="960" t="s">
        <v>456</v>
      </c>
      <c r="BA122" s="961"/>
      <c r="BB122" s="961"/>
      <c r="BC122" s="961"/>
      <c r="BD122" s="961"/>
      <c r="BE122" s="961"/>
      <c r="BF122" s="961"/>
      <c r="BG122" s="961"/>
      <c r="BH122" s="961"/>
      <c r="BI122" s="961"/>
      <c r="BJ122" s="961"/>
      <c r="BK122" s="961"/>
      <c r="BL122" s="961"/>
      <c r="BM122" s="961"/>
      <c r="BN122" s="961"/>
      <c r="BO122" s="961"/>
      <c r="BP122" s="962"/>
      <c r="BQ122" s="963">
        <v>8617767</v>
      </c>
      <c r="BR122" s="926"/>
      <c r="BS122" s="926"/>
      <c r="BT122" s="926"/>
      <c r="BU122" s="926"/>
      <c r="BV122" s="926">
        <v>8581622</v>
      </c>
      <c r="BW122" s="926"/>
      <c r="BX122" s="926"/>
      <c r="BY122" s="926"/>
      <c r="BZ122" s="926"/>
      <c r="CA122" s="926">
        <v>8430875</v>
      </c>
      <c r="CB122" s="926"/>
      <c r="CC122" s="926"/>
      <c r="CD122" s="926"/>
      <c r="CE122" s="926"/>
      <c r="CF122" s="927">
        <v>167.6</v>
      </c>
      <c r="CG122" s="928"/>
      <c r="CH122" s="928"/>
      <c r="CI122" s="928"/>
      <c r="CJ122" s="928"/>
      <c r="CK122" s="950"/>
      <c r="CL122" s="936"/>
      <c r="CM122" s="936"/>
      <c r="CN122" s="936"/>
      <c r="CO122" s="937"/>
      <c r="CP122" s="916" t="s">
        <v>401</v>
      </c>
      <c r="CQ122" s="917"/>
      <c r="CR122" s="917"/>
      <c r="CS122" s="917"/>
      <c r="CT122" s="917"/>
      <c r="CU122" s="917"/>
      <c r="CV122" s="917"/>
      <c r="CW122" s="917"/>
      <c r="CX122" s="917"/>
      <c r="CY122" s="917"/>
      <c r="CZ122" s="917"/>
      <c r="DA122" s="917"/>
      <c r="DB122" s="917"/>
      <c r="DC122" s="917"/>
      <c r="DD122" s="917"/>
      <c r="DE122" s="917"/>
      <c r="DF122" s="918"/>
      <c r="DG122" s="894">
        <v>3575</v>
      </c>
      <c r="DH122" s="895"/>
      <c r="DI122" s="895"/>
      <c r="DJ122" s="895"/>
      <c r="DK122" s="895"/>
      <c r="DL122" s="895">
        <v>1582</v>
      </c>
      <c r="DM122" s="895"/>
      <c r="DN122" s="895"/>
      <c r="DO122" s="895"/>
      <c r="DP122" s="895"/>
      <c r="DQ122" s="895">
        <v>598</v>
      </c>
      <c r="DR122" s="895"/>
      <c r="DS122" s="895"/>
      <c r="DT122" s="895"/>
      <c r="DU122" s="895"/>
      <c r="DV122" s="872">
        <v>0</v>
      </c>
      <c r="DW122" s="872"/>
      <c r="DX122" s="872"/>
      <c r="DY122" s="872"/>
      <c r="DZ122" s="873"/>
    </row>
    <row r="123" spans="1:130" s="246" customFormat="1" ht="26.25" customHeight="1" x14ac:dyDescent="0.15">
      <c r="A123" s="898"/>
      <c r="B123" s="899"/>
      <c r="C123" s="902" t="s">
        <v>443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9283</v>
      </c>
      <c r="AB123" s="858"/>
      <c r="AC123" s="858"/>
      <c r="AD123" s="858"/>
      <c r="AE123" s="859"/>
      <c r="AF123" s="860">
        <v>5033</v>
      </c>
      <c r="AG123" s="858"/>
      <c r="AH123" s="858"/>
      <c r="AI123" s="858"/>
      <c r="AJ123" s="859"/>
      <c r="AK123" s="860">
        <v>5033</v>
      </c>
      <c r="AL123" s="858"/>
      <c r="AM123" s="858"/>
      <c r="AN123" s="858"/>
      <c r="AO123" s="859"/>
      <c r="AP123" s="905">
        <v>0.1</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457</v>
      </c>
      <c r="BP123" s="959"/>
      <c r="BQ123" s="913">
        <v>11190287</v>
      </c>
      <c r="BR123" s="914"/>
      <c r="BS123" s="914"/>
      <c r="BT123" s="914"/>
      <c r="BU123" s="914"/>
      <c r="BV123" s="914">
        <v>10985954</v>
      </c>
      <c r="BW123" s="914"/>
      <c r="BX123" s="914"/>
      <c r="BY123" s="914"/>
      <c r="BZ123" s="914"/>
      <c r="CA123" s="914">
        <v>10743584</v>
      </c>
      <c r="CB123" s="914"/>
      <c r="CC123" s="914"/>
      <c r="CD123" s="914"/>
      <c r="CE123" s="914"/>
      <c r="CF123" s="824"/>
      <c r="CG123" s="825"/>
      <c r="CH123" s="825"/>
      <c r="CI123" s="825"/>
      <c r="CJ123" s="915"/>
      <c r="CK123" s="950"/>
      <c r="CL123" s="936"/>
      <c r="CM123" s="936"/>
      <c r="CN123" s="936"/>
      <c r="CO123" s="937"/>
      <c r="CP123" s="916" t="s">
        <v>397</v>
      </c>
      <c r="CQ123" s="917"/>
      <c r="CR123" s="917"/>
      <c r="CS123" s="917"/>
      <c r="CT123" s="917"/>
      <c r="CU123" s="917"/>
      <c r="CV123" s="917"/>
      <c r="CW123" s="917"/>
      <c r="CX123" s="917"/>
      <c r="CY123" s="917"/>
      <c r="CZ123" s="917"/>
      <c r="DA123" s="917"/>
      <c r="DB123" s="917"/>
      <c r="DC123" s="917"/>
      <c r="DD123" s="917"/>
      <c r="DE123" s="917"/>
      <c r="DF123" s="918"/>
      <c r="DG123" s="857" t="s">
        <v>127</v>
      </c>
      <c r="DH123" s="858"/>
      <c r="DI123" s="858"/>
      <c r="DJ123" s="858"/>
      <c r="DK123" s="859"/>
      <c r="DL123" s="860" t="s">
        <v>127</v>
      </c>
      <c r="DM123" s="858"/>
      <c r="DN123" s="858"/>
      <c r="DO123" s="858"/>
      <c r="DP123" s="859"/>
      <c r="DQ123" s="860" t="s">
        <v>127</v>
      </c>
      <c r="DR123" s="858"/>
      <c r="DS123" s="858"/>
      <c r="DT123" s="858"/>
      <c r="DU123" s="859"/>
      <c r="DV123" s="905" t="s">
        <v>127</v>
      </c>
      <c r="DW123" s="906"/>
      <c r="DX123" s="906"/>
      <c r="DY123" s="906"/>
      <c r="DZ123" s="907"/>
    </row>
    <row r="124" spans="1:130" s="246" customFormat="1" ht="26.25" customHeight="1" thickBot="1" x14ac:dyDescent="0.2">
      <c r="A124" s="898"/>
      <c r="B124" s="899"/>
      <c r="C124" s="902" t="s">
        <v>446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127</v>
      </c>
      <c r="AG124" s="858"/>
      <c r="AH124" s="858"/>
      <c r="AI124" s="858"/>
      <c r="AJ124" s="859"/>
      <c r="AK124" s="860" t="s">
        <v>127</v>
      </c>
      <c r="AL124" s="858"/>
      <c r="AM124" s="858"/>
      <c r="AN124" s="858"/>
      <c r="AO124" s="859"/>
      <c r="AP124" s="905" t="s">
        <v>127</v>
      </c>
      <c r="AQ124" s="906"/>
      <c r="AR124" s="906"/>
      <c r="AS124" s="906"/>
      <c r="AT124" s="907"/>
      <c r="AU124" s="908" t="s">
        <v>458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58</v>
      </c>
      <c r="BR124" s="912"/>
      <c r="BS124" s="912"/>
      <c r="BT124" s="912"/>
      <c r="BU124" s="912"/>
      <c r="BV124" s="912">
        <v>56.5</v>
      </c>
      <c r="BW124" s="912"/>
      <c r="BX124" s="912"/>
      <c r="BY124" s="912"/>
      <c r="BZ124" s="912"/>
      <c r="CA124" s="912">
        <v>49.2</v>
      </c>
      <c r="CB124" s="912"/>
      <c r="CC124" s="912"/>
      <c r="CD124" s="912"/>
      <c r="CE124" s="912"/>
      <c r="CF124" s="802"/>
      <c r="CG124" s="803"/>
      <c r="CH124" s="803"/>
      <c r="CI124" s="803"/>
      <c r="CJ124" s="943"/>
      <c r="CK124" s="951"/>
      <c r="CL124" s="951"/>
      <c r="CM124" s="951"/>
      <c r="CN124" s="951"/>
      <c r="CO124" s="952"/>
      <c r="CP124" s="916" t="s">
        <v>459</v>
      </c>
      <c r="CQ124" s="917"/>
      <c r="CR124" s="917"/>
      <c r="CS124" s="917"/>
      <c r="CT124" s="917"/>
      <c r="CU124" s="917"/>
      <c r="CV124" s="917"/>
      <c r="CW124" s="917"/>
      <c r="CX124" s="917"/>
      <c r="CY124" s="917"/>
      <c r="CZ124" s="917"/>
      <c r="DA124" s="917"/>
      <c r="DB124" s="917"/>
      <c r="DC124" s="917"/>
      <c r="DD124" s="917"/>
      <c r="DE124" s="917"/>
      <c r="DF124" s="918"/>
      <c r="DG124" s="840" t="s">
        <v>127</v>
      </c>
      <c r="DH124" s="841"/>
      <c r="DI124" s="841"/>
      <c r="DJ124" s="841"/>
      <c r="DK124" s="842"/>
      <c r="DL124" s="843" t="s">
        <v>127</v>
      </c>
      <c r="DM124" s="841"/>
      <c r="DN124" s="841"/>
      <c r="DO124" s="841"/>
      <c r="DP124" s="842"/>
      <c r="DQ124" s="843" t="s">
        <v>127</v>
      </c>
      <c r="DR124" s="841"/>
      <c r="DS124" s="841"/>
      <c r="DT124" s="841"/>
      <c r="DU124" s="842"/>
      <c r="DV124" s="929" t="s">
        <v>127</v>
      </c>
      <c r="DW124" s="930"/>
      <c r="DX124" s="930"/>
      <c r="DY124" s="930"/>
      <c r="DZ124" s="931"/>
    </row>
    <row r="125" spans="1:130" s="246" customFormat="1" ht="26.25" customHeight="1" x14ac:dyDescent="0.15">
      <c r="A125" s="898"/>
      <c r="B125" s="899"/>
      <c r="C125" s="902" t="s">
        <v>448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127</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460</v>
      </c>
      <c r="CL125" s="933"/>
      <c r="CM125" s="933"/>
      <c r="CN125" s="933"/>
      <c r="CO125" s="934"/>
      <c r="CP125" s="941" t="s">
        <v>461</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x14ac:dyDescent="0.2">
      <c r="A126" s="898"/>
      <c r="B126" s="899"/>
      <c r="C126" s="902" t="s">
        <v>450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7647</v>
      </c>
      <c r="AB126" s="858"/>
      <c r="AC126" s="858"/>
      <c r="AD126" s="858"/>
      <c r="AE126" s="859"/>
      <c r="AF126" s="860">
        <v>7855</v>
      </c>
      <c r="AG126" s="858"/>
      <c r="AH126" s="858"/>
      <c r="AI126" s="858"/>
      <c r="AJ126" s="859"/>
      <c r="AK126" s="860">
        <v>7683</v>
      </c>
      <c r="AL126" s="858"/>
      <c r="AM126" s="858"/>
      <c r="AN126" s="858"/>
      <c r="AO126" s="859"/>
      <c r="AP126" s="905">
        <v>0.2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462</v>
      </c>
      <c r="CQ126" s="828"/>
      <c r="CR126" s="828"/>
      <c r="CS126" s="828"/>
      <c r="CT126" s="828"/>
      <c r="CU126" s="828"/>
      <c r="CV126" s="828"/>
      <c r="CW126" s="828"/>
      <c r="CX126" s="828"/>
      <c r="CY126" s="828"/>
      <c r="CZ126" s="828"/>
      <c r="DA126" s="828"/>
      <c r="DB126" s="828"/>
      <c r="DC126" s="828"/>
      <c r="DD126" s="828"/>
      <c r="DE126" s="828"/>
      <c r="DF126" s="829"/>
      <c r="DG126" s="894" t="s">
        <v>127</v>
      </c>
      <c r="DH126" s="895"/>
      <c r="DI126" s="895"/>
      <c r="DJ126" s="895"/>
      <c r="DK126" s="895"/>
      <c r="DL126" s="895" t="s">
        <v>127</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x14ac:dyDescent="0.15">
      <c r="A127" s="900"/>
      <c r="B127" s="901"/>
      <c r="C127" s="919" t="s">
        <v>463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1022</v>
      </c>
      <c r="AB127" s="858"/>
      <c r="AC127" s="858"/>
      <c r="AD127" s="858"/>
      <c r="AE127" s="859"/>
      <c r="AF127" s="860">
        <v>758</v>
      </c>
      <c r="AG127" s="858"/>
      <c r="AH127" s="858"/>
      <c r="AI127" s="858"/>
      <c r="AJ127" s="859"/>
      <c r="AK127" s="860">
        <v>874</v>
      </c>
      <c r="AL127" s="858"/>
      <c r="AM127" s="858"/>
      <c r="AN127" s="858"/>
      <c r="AO127" s="859"/>
      <c r="AP127" s="905">
        <v>0</v>
      </c>
      <c r="AQ127" s="906"/>
      <c r="AR127" s="906"/>
      <c r="AS127" s="906"/>
      <c r="AT127" s="907"/>
      <c r="AU127" s="282"/>
      <c r="AV127" s="282"/>
      <c r="AW127" s="282"/>
      <c r="AX127" s="922" t="s">
        <v>464</v>
      </c>
      <c r="AY127" s="890"/>
      <c r="AZ127" s="890"/>
      <c r="BA127" s="890"/>
      <c r="BB127" s="890"/>
      <c r="BC127" s="890"/>
      <c r="BD127" s="890"/>
      <c r="BE127" s="891"/>
      <c r="BF127" s="889" t="s">
        <v>465</v>
      </c>
      <c r="BG127" s="890"/>
      <c r="BH127" s="890"/>
      <c r="BI127" s="890"/>
      <c r="BJ127" s="890"/>
      <c r="BK127" s="890"/>
      <c r="BL127" s="891"/>
      <c r="BM127" s="889" t="s">
        <v>466</v>
      </c>
      <c r="BN127" s="890"/>
      <c r="BO127" s="890"/>
      <c r="BP127" s="890"/>
      <c r="BQ127" s="890"/>
      <c r="BR127" s="890"/>
      <c r="BS127" s="891"/>
      <c r="BT127" s="889" t="s">
        <v>467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468</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127</v>
      </c>
      <c r="DM127" s="895"/>
      <c r="DN127" s="895"/>
      <c r="DO127" s="895"/>
      <c r="DP127" s="895"/>
      <c r="DQ127" s="895" t="s">
        <v>127</v>
      </c>
      <c r="DR127" s="895"/>
      <c r="DS127" s="895"/>
      <c r="DT127" s="895"/>
      <c r="DU127" s="895"/>
      <c r="DV127" s="872" t="s">
        <v>127</v>
      </c>
      <c r="DW127" s="872"/>
      <c r="DX127" s="872"/>
      <c r="DY127" s="872"/>
      <c r="DZ127" s="873"/>
    </row>
    <row r="128" spans="1:130" s="246" customFormat="1" ht="26.25" customHeight="1" thickBot="1" x14ac:dyDescent="0.2">
      <c r="A128" s="874" t="s">
        <v>469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470</v>
      </c>
      <c r="X128" s="876"/>
      <c r="Y128" s="876"/>
      <c r="Z128" s="877"/>
      <c r="AA128" s="878">
        <v>41483</v>
      </c>
      <c r="AB128" s="879"/>
      <c r="AC128" s="879"/>
      <c r="AD128" s="879"/>
      <c r="AE128" s="880"/>
      <c r="AF128" s="881">
        <v>27476</v>
      </c>
      <c r="AG128" s="879"/>
      <c r="AH128" s="879"/>
      <c r="AI128" s="879"/>
      <c r="AJ128" s="880"/>
      <c r="AK128" s="881">
        <v>23410</v>
      </c>
      <c r="AL128" s="879"/>
      <c r="AM128" s="879"/>
      <c r="AN128" s="879"/>
      <c r="AO128" s="880"/>
      <c r="AP128" s="882"/>
      <c r="AQ128" s="883"/>
      <c r="AR128" s="883"/>
      <c r="AS128" s="883"/>
      <c r="AT128" s="884"/>
      <c r="AU128" s="282"/>
      <c r="AV128" s="282"/>
      <c r="AW128" s="282"/>
      <c r="AX128" s="885" t="s">
        <v>471</v>
      </c>
      <c r="AY128" s="886"/>
      <c r="AZ128" s="886"/>
      <c r="BA128" s="886"/>
      <c r="BB128" s="886"/>
      <c r="BC128" s="886"/>
      <c r="BD128" s="886"/>
      <c r="BE128" s="887"/>
      <c r="BF128" s="864" t="s">
        <v>127</v>
      </c>
      <c r="BG128" s="865"/>
      <c r="BH128" s="865"/>
      <c r="BI128" s="865"/>
      <c r="BJ128" s="865"/>
      <c r="BK128" s="865"/>
      <c r="BL128" s="888"/>
      <c r="BM128" s="864">
        <v>14.52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472</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127</v>
      </c>
      <c r="DM128" s="869"/>
      <c r="DN128" s="869"/>
      <c r="DO128" s="869"/>
      <c r="DP128" s="869"/>
      <c r="DQ128" s="869" t="s">
        <v>127</v>
      </c>
      <c r="DR128" s="869"/>
      <c r="DS128" s="869"/>
      <c r="DT128" s="869"/>
      <c r="DU128" s="869"/>
      <c r="DV128" s="870" t="s">
        <v>127</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473</v>
      </c>
      <c r="X129" s="855"/>
      <c r="Y129" s="855"/>
      <c r="Z129" s="856"/>
      <c r="AA129" s="857">
        <v>5876367</v>
      </c>
      <c r="AB129" s="858"/>
      <c r="AC129" s="858"/>
      <c r="AD129" s="858"/>
      <c r="AE129" s="859"/>
      <c r="AF129" s="860">
        <v>5847239</v>
      </c>
      <c r="AG129" s="858"/>
      <c r="AH129" s="858"/>
      <c r="AI129" s="858"/>
      <c r="AJ129" s="859"/>
      <c r="AK129" s="860">
        <v>5838035</v>
      </c>
      <c r="AL129" s="858"/>
      <c r="AM129" s="858"/>
      <c r="AN129" s="858"/>
      <c r="AO129" s="859"/>
      <c r="AP129" s="861"/>
      <c r="AQ129" s="862"/>
      <c r="AR129" s="862"/>
      <c r="AS129" s="862"/>
      <c r="AT129" s="863"/>
      <c r="AU129" s="284"/>
      <c r="AV129" s="284"/>
      <c r="AW129" s="284"/>
      <c r="AX129" s="827" t="s">
        <v>474</v>
      </c>
      <c r="AY129" s="828"/>
      <c r="AZ129" s="828"/>
      <c r="BA129" s="828"/>
      <c r="BB129" s="828"/>
      <c r="BC129" s="828"/>
      <c r="BD129" s="828"/>
      <c r="BE129" s="829"/>
      <c r="BF129" s="847" t="s">
        <v>127</v>
      </c>
      <c r="BG129" s="848"/>
      <c r="BH129" s="848"/>
      <c r="BI129" s="848"/>
      <c r="BJ129" s="848"/>
      <c r="BK129" s="848"/>
      <c r="BL129" s="849"/>
      <c r="BM129" s="847">
        <v>19.52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475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476</v>
      </c>
      <c r="X130" s="855"/>
      <c r="Y130" s="855"/>
      <c r="Z130" s="856"/>
      <c r="AA130" s="857">
        <v>788626</v>
      </c>
      <c r="AB130" s="858"/>
      <c r="AC130" s="858"/>
      <c r="AD130" s="858"/>
      <c r="AE130" s="859"/>
      <c r="AF130" s="860">
        <v>817749</v>
      </c>
      <c r="AG130" s="858"/>
      <c r="AH130" s="858"/>
      <c r="AI130" s="858"/>
      <c r="AJ130" s="859"/>
      <c r="AK130" s="860">
        <v>809028</v>
      </c>
      <c r="AL130" s="858"/>
      <c r="AM130" s="858"/>
      <c r="AN130" s="858"/>
      <c r="AO130" s="859"/>
      <c r="AP130" s="861"/>
      <c r="AQ130" s="862"/>
      <c r="AR130" s="862"/>
      <c r="AS130" s="862"/>
      <c r="AT130" s="863"/>
      <c r="AU130" s="284"/>
      <c r="AV130" s="284"/>
      <c r="AW130" s="284"/>
      <c r="AX130" s="827" t="s">
        <v>477</v>
      </c>
      <c r="AY130" s="828"/>
      <c r="AZ130" s="828"/>
      <c r="BA130" s="828"/>
      <c r="BB130" s="828"/>
      <c r="BC130" s="828"/>
      <c r="BD130" s="828"/>
      <c r="BE130" s="829"/>
      <c r="BF130" s="830">
        <v>11.2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478</v>
      </c>
      <c r="X131" s="838"/>
      <c r="Y131" s="838"/>
      <c r="Z131" s="839"/>
      <c r="AA131" s="840">
        <v>5087741</v>
      </c>
      <c r="AB131" s="841"/>
      <c r="AC131" s="841"/>
      <c r="AD131" s="841"/>
      <c r="AE131" s="842"/>
      <c r="AF131" s="843">
        <v>5029490</v>
      </c>
      <c r="AG131" s="841"/>
      <c r="AH131" s="841"/>
      <c r="AI131" s="841"/>
      <c r="AJ131" s="842"/>
      <c r="AK131" s="843">
        <v>5029007</v>
      </c>
      <c r="AL131" s="841"/>
      <c r="AM131" s="841"/>
      <c r="AN131" s="841"/>
      <c r="AO131" s="842"/>
      <c r="AP131" s="844"/>
      <c r="AQ131" s="845"/>
      <c r="AR131" s="845"/>
      <c r="AS131" s="845"/>
      <c r="AT131" s="846"/>
      <c r="AU131" s="284"/>
      <c r="AV131" s="284"/>
      <c r="AW131" s="284"/>
      <c r="AX131" s="805" t="s">
        <v>479</v>
      </c>
      <c r="AY131" s="806"/>
      <c r="AZ131" s="806"/>
      <c r="BA131" s="806"/>
      <c r="BB131" s="806"/>
      <c r="BC131" s="806"/>
      <c r="BD131" s="806"/>
      <c r="BE131" s="807"/>
      <c r="BF131" s="808">
        <v>49.2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481</v>
      </c>
      <c r="W132" s="818"/>
      <c r="X132" s="818"/>
      <c r="Y132" s="818"/>
      <c r="Z132" s="819"/>
      <c r="AA132" s="820">
        <v>11.14362936</v>
      </c>
      <c r="AB132" s="821"/>
      <c r="AC132" s="821"/>
      <c r="AD132" s="821"/>
      <c r="AE132" s="822"/>
      <c r="AF132" s="823">
        <v>11.16208602</v>
      </c>
      <c r="AG132" s="821"/>
      <c r="AH132" s="821"/>
      <c r="AI132" s="821"/>
      <c r="AJ132" s="822"/>
      <c r="AK132" s="823">
        <v>11.5469714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482</v>
      </c>
      <c r="W133" s="797"/>
      <c r="X133" s="797"/>
      <c r="Y133" s="797"/>
      <c r="Z133" s="798"/>
      <c r="AA133" s="799">
        <v>11.9</v>
      </c>
      <c r="AB133" s="800"/>
      <c r="AC133" s="800"/>
      <c r="AD133" s="800"/>
      <c r="AE133" s="801"/>
      <c r="AF133" s="799">
        <v>11.2</v>
      </c>
      <c r="AG133" s="800"/>
      <c r="AH133" s="800"/>
      <c r="AI133" s="800"/>
      <c r="AJ133" s="801"/>
      <c r="AK133" s="799">
        <v>11.2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35d/gfdwY5D5ciRO6KHHhnjv0M4VCrTxoqD9K6uuM+G4bolx/2YX1lWjBrW4cBXuBmVa7FexIOZ0ho6fki+Rw==" saltValue="JgBZcYkgkQweFO1AdmT/6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34" zoomScaleNormal="85" zoomScaleSheetLayoutView="100" workbookViewId="0">
      <selection activeCell="CO95" sqref="CO9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VBXd478I9tfYIA1nHdmnNy70jE4ix7DPCEFrl/OrjKy37pNO33g77bRANrOhifCtX+ReyfAqpk5GstCs8u/9g==" saltValue="jCuaIt4wkhFi7m6QSeNw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1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6M2hy6SQyFIfrHHlk0z0kOlRkGhKtp1rZpQ+hTdj3Weio4k3PJIh6n4/EA95i+pIMNr2YvUBSNBgepFgA5uoA==" saltValue="eysNhLVAqGA7EFGj9eQQX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486</v>
      </c>
      <c r="AP7" s="303"/>
      <c r="AQ7" s="304" t="s">
        <v>487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488</v>
      </c>
      <c r="AQ8" s="310" t="s">
        <v>489</v>
      </c>
      <c r="AR8" s="311" t="s">
        <v>490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491</v>
      </c>
      <c r="AL9" s="1227"/>
      <c r="AM9" s="1227"/>
      <c r="AN9" s="1228"/>
      <c r="AO9" s="312">
        <v>1426952</v>
      </c>
      <c r="AP9" s="312">
        <v>79611</v>
      </c>
      <c r="AQ9" s="313">
        <v>84679</v>
      </c>
      <c r="AR9" s="314">
        <v>-6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492</v>
      </c>
      <c r="AL10" s="1227"/>
      <c r="AM10" s="1227"/>
      <c r="AN10" s="1228"/>
      <c r="AO10" s="315">
        <v>212717</v>
      </c>
      <c r="AP10" s="315">
        <v>11868</v>
      </c>
      <c r="AQ10" s="316">
        <v>6771</v>
      </c>
      <c r="AR10" s="317">
        <v>75.3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493</v>
      </c>
      <c r="AL11" s="1227"/>
      <c r="AM11" s="1227"/>
      <c r="AN11" s="1228"/>
      <c r="AO11" s="315">
        <v>374076</v>
      </c>
      <c r="AP11" s="315">
        <v>20870</v>
      </c>
      <c r="AQ11" s="316">
        <v>10249</v>
      </c>
      <c r="AR11" s="317">
        <v>103.6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494</v>
      </c>
      <c r="AL12" s="1227"/>
      <c r="AM12" s="1227"/>
      <c r="AN12" s="1228"/>
      <c r="AO12" s="315" t="s">
        <v>495</v>
      </c>
      <c r="AP12" s="315" t="s">
        <v>495</v>
      </c>
      <c r="AQ12" s="316">
        <v>835</v>
      </c>
      <c r="AR12" s="317" t="s">
        <v>495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496</v>
      </c>
      <c r="AL13" s="1227"/>
      <c r="AM13" s="1227"/>
      <c r="AN13" s="1228"/>
      <c r="AO13" s="315" t="s">
        <v>495</v>
      </c>
      <c r="AP13" s="315" t="s">
        <v>495</v>
      </c>
      <c r="AQ13" s="316" t="s">
        <v>495</v>
      </c>
      <c r="AR13" s="317" t="s">
        <v>495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497</v>
      </c>
      <c r="AL14" s="1227"/>
      <c r="AM14" s="1227"/>
      <c r="AN14" s="1228"/>
      <c r="AO14" s="315">
        <v>50225</v>
      </c>
      <c r="AP14" s="315">
        <v>2802</v>
      </c>
      <c r="AQ14" s="316">
        <v>4010</v>
      </c>
      <c r="AR14" s="317">
        <v>-30.1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498</v>
      </c>
      <c r="AL15" s="1227"/>
      <c r="AM15" s="1227"/>
      <c r="AN15" s="1228"/>
      <c r="AO15" s="315">
        <v>8024</v>
      </c>
      <c r="AP15" s="315">
        <v>448</v>
      </c>
      <c r="AQ15" s="316">
        <v>1615</v>
      </c>
      <c r="AR15" s="317">
        <v>-72.3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499</v>
      </c>
      <c r="AL16" s="1230"/>
      <c r="AM16" s="1230"/>
      <c r="AN16" s="1231"/>
      <c r="AO16" s="315">
        <v>-58567</v>
      </c>
      <c r="AP16" s="315">
        <v>-3268</v>
      </c>
      <c r="AQ16" s="316">
        <v>-7253</v>
      </c>
      <c r="AR16" s="317">
        <v>-54.9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2013427</v>
      </c>
      <c r="AP17" s="315">
        <v>112331</v>
      </c>
      <c r="AQ17" s="316">
        <v>100906</v>
      </c>
      <c r="AR17" s="317">
        <v>11.3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501</v>
      </c>
      <c r="AP20" s="323" t="s">
        <v>502</v>
      </c>
      <c r="AQ20" s="324" t="s">
        <v>503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504</v>
      </c>
      <c r="AL21" s="1224"/>
      <c r="AM21" s="1224"/>
      <c r="AN21" s="1225"/>
      <c r="AO21" s="327">
        <v>9.48</v>
      </c>
      <c r="AP21" s="328">
        <v>9.2799999999999994</v>
      </c>
      <c r="AQ21" s="329">
        <v>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505</v>
      </c>
      <c r="AL22" s="1224"/>
      <c r="AM22" s="1224"/>
      <c r="AN22" s="1225"/>
      <c r="AO22" s="332">
        <v>97.5</v>
      </c>
      <c r="AP22" s="333">
        <v>97.5</v>
      </c>
      <c r="AQ22" s="334">
        <v>0</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486</v>
      </c>
      <c r="AP30" s="303"/>
      <c r="AQ30" s="304" t="s">
        <v>487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488</v>
      </c>
      <c r="AQ31" s="310" t="s">
        <v>489</v>
      </c>
      <c r="AR31" s="311" t="s">
        <v>490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509</v>
      </c>
      <c r="AL32" s="1215"/>
      <c r="AM32" s="1215"/>
      <c r="AN32" s="1216"/>
      <c r="AO32" s="342">
        <v>1147589</v>
      </c>
      <c r="AP32" s="342">
        <v>64025</v>
      </c>
      <c r="AQ32" s="343">
        <v>59453</v>
      </c>
      <c r="AR32" s="344">
        <v>7.7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510</v>
      </c>
      <c r="AL33" s="1215"/>
      <c r="AM33" s="1215"/>
      <c r="AN33" s="1216"/>
      <c r="AO33" s="342" t="s">
        <v>495</v>
      </c>
      <c r="AP33" s="342" t="s">
        <v>495</v>
      </c>
      <c r="AQ33" s="343" t="s">
        <v>495</v>
      </c>
      <c r="AR33" s="344" t="s">
        <v>495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511</v>
      </c>
      <c r="AL34" s="1215"/>
      <c r="AM34" s="1215"/>
      <c r="AN34" s="1216"/>
      <c r="AO34" s="342" t="s">
        <v>495</v>
      </c>
      <c r="AP34" s="342" t="s">
        <v>495</v>
      </c>
      <c r="AQ34" s="343">
        <v>7</v>
      </c>
      <c r="AR34" s="344" t="s">
        <v>495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512</v>
      </c>
      <c r="AL35" s="1215"/>
      <c r="AM35" s="1215"/>
      <c r="AN35" s="1216"/>
      <c r="AO35" s="342">
        <v>244289</v>
      </c>
      <c r="AP35" s="342">
        <v>13629</v>
      </c>
      <c r="AQ35" s="343">
        <v>15919</v>
      </c>
      <c r="AR35" s="344">
        <v>-14.4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513</v>
      </c>
      <c r="AL36" s="1215"/>
      <c r="AM36" s="1215"/>
      <c r="AN36" s="1216"/>
      <c r="AO36" s="342">
        <v>7668</v>
      </c>
      <c r="AP36" s="342">
        <v>428</v>
      </c>
      <c r="AQ36" s="343">
        <v>2366</v>
      </c>
      <c r="AR36" s="344">
        <v>-81.900000000000006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514</v>
      </c>
      <c r="AL37" s="1215"/>
      <c r="AM37" s="1215"/>
      <c r="AN37" s="1216"/>
      <c r="AO37" s="342">
        <v>13590</v>
      </c>
      <c r="AP37" s="342">
        <v>758</v>
      </c>
      <c r="AQ37" s="343">
        <v>377</v>
      </c>
      <c r="AR37" s="344">
        <v>101.1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515</v>
      </c>
      <c r="AL38" s="1218"/>
      <c r="AM38" s="1218"/>
      <c r="AN38" s="1219"/>
      <c r="AO38" s="345" t="s">
        <v>495</v>
      </c>
      <c r="AP38" s="345" t="s">
        <v>495</v>
      </c>
      <c r="AQ38" s="346">
        <v>2</v>
      </c>
      <c r="AR38" s="334" t="s">
        <v>495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516</v>
      </c>
      <c r="AL39" s="1218"/>
      <c r="AM39" s="1218"/>
      <c r="AN39" s="1219"/>
      <c r="AO39" s="342">
        <v>-23410</v>
      </c>
      <c r="AP39" s="342">
        <v>-1306</v>
      </c>
      <c r="AQ39" s="343">
        <v>-5971</v>
      </c>
      <c r="AR39" s="344">
        <v>-78.099999999999994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517</v>
      </c>
      <c r="AL40" s="1215"/>
      <c r="AM40" s="1215"/>
      <c r="AN40" s="1216"/>
      <c r="AO40" s="342">
        <v>-809028</v>
      </c>
      <c r="AP40" s="342">
        <v>-45137</v>
      </c>
      <c r="AQ40" s="343">
        <v>-50395</v>
      </c>
      <c r="AR40" s="344">
        <v>-10.4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580698</v>
      </c>
      <c r="AP41" s="342">
        <v>32398</v>
      </c>
      <c r="AQ41" s="343">
        <v>21757</v>
      </c>
      <c r="AR41" s="344">
        <v>48.9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519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486</v>
      </c>
      <c r="AN49" s="1209" t="s">
        <v>521</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522</v>
      </c>
      <c r="AO50" s="359" t="s">
        <v>523</v>
      </c>
      <c r="AP50" s="360" t="s">
        <v>524</v>
      </c>
      <c r="AQ50" s="361" t="s">
        <v>525</v>
      </c>
      <c r="AR50" s="362" t="s">
        <v>526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527</v>
      </c>
      <c r="AL51" s="355"/>
      <c r="AM51" s="363">
        <v>1508436</v>
      </c>
      <c r="AN51" s="364">
        <v>77012</v>
      </c>
      <c r="AO51" s="365">
        <v>-3.3</v>
      </c>
      <c r="AP51" s="366">
        <v>106614</v>
      </c>
      <c r="AQ51" s="367">
        <v>17.2</v>
      </c>
      <c r="AR51" s="368">
        <v>-20.5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528</v>
      </c>
      <c r="AM52" s="371">
        <v>782016</v>
      </c>
      <c r="AN52" s="372">
        <v>39925</v>
      </c>
      <c r="AO52" s="373">
        <v>5.8</v>
      </c>
      <c r="AP52" s="374">
        <v>45545</v>
      </c>
      <c r="AQ52" s="375">
        <v>20.7</v>
      </c>
      <c r="AR52" s="376">
        <v>-14.9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529</v>
      </c>
      <c r="AL53" s="355"/>
      <c r="AM53" s="363">
        <v>1188742</v>
      </c>
      <c r="AN53" s="364">
        <v>62179</v>
      </c>
      <c r="AO53" s="365">
        <v>-19.3</v>
      </c>
      <c r="AP53" s="366">
        <v>63727</v>
      </c>
      <c r="AQ53" s="367">
        <v>-40.200000000000003</v>
      </c>
      <c r="AR53" s="368">
        <v>20.9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528</v>
      </c>
      <c r="AM54" s="371">
        <v>922795</v>
      </c>
      <c r="AN54" s="372">
        <v>48268</v>
      </c>
      <c r="AO54" s="373">
        <v>20.9</v>
      </c>
      <c r="AP54" s="374">
        <v>34577</v>
      </c>
      <c r="AQ54" s="375">
        <v>-24.1</v>
      </c>
      <c r="AR54" s="376">
        <v>45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530</v>
      </c>
      <c r="AL55" s="355"/>
      <c r="AM55" s="363">
        <v>934215</v>
      </c>
      <c r="AN55" s="364">
        <v>49790</v>
      </c>
      <c r="AO55" s="365">
        <v>-19.899999999999999</v>
      </c>
      <c r="AP55" s="366">
        <v>66954</v>
      </c>
      <c r="AQ55" s="367">
        <v>5.0999999999999996</v>
      </c>
      <c r="AR55" s="368">
        <v>-25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528</v>
      </c>
      <c r="AM56" s="371">
        <v>729371</v>
      </c>
      <c r="AN56" s="372">
        <v>38873</v>
      </c>
      <c r="AO56" s="373">
        <v>-19.5</v>
      </c>
      <c r="AP56" s="374">
        <v>37305</v>
      </c>
      <c r="AQ56" s="375">
        <v>7.9</v>
      </c>
      <c r="AR56" s="376">
        <v>-27.4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531</v>
      </c>
      <c r="AL57" s="355"/>
      <c r="AM57" s="363">
        <v>778015</v>
      </c>
      <c r="AN57" s="364">
        <v>42396</v>
      </c>
      <c r="AO57" s="365">
        <v>-14.9</v>
      </c>
      <c r="AP57" s="366">
        <v>72656</v>
      </c>
      <c r="AQ57" s="367">
        <v>8.5</v>
      </c>
      <c r="AR57" s="368">
        <v>-23.4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528</v>
      </c>
      <c r="AM58" s="371">
        <v>609727</v>
      </c>
      <c r="AN58" s="372">
        <v>33226</v>
      </c>
      <c r="AO58" s="373">
        <v>-14.5</v>
      </c>
      <c r="AP58" s="374">
        <v>36448</v>
      </c>
      <c r="AQ58" s="375">
        <v>-2.2999999999999998</v>
      </c>
      <c r="AR58" s="376">
        <v>-12.2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532</v>
      </c>
      <c r="AL59" s="355"/>
      <c r="AM59" s="363">
        <v>653740</v>
      </c>
      <c r="AN59" s="364">
        <v>36473</v>
      </c>
      <c r="AO59" s="365">
        <v>-14</v>
      </c>
      <c r="AP59" s="366">
        <v>65080</v>
      </c>
      <c r="AQ59" s="367">
        <v>-10.4</v>
      </c>
      <c r="AR59" s="368">
        <v>-3.6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528</v>
      </c>
      <c r="AM60" s="371">
        <v>378317</v>
      </c>
      <c r="AN60" s="372">
        <v>21107</v>
      </c>
      <c r="AO60" s="373">
        <v>-36.5</v>
      </c>
      <c r="AP60" s="374">
        <v>38201</v>
      </c>
      <c r="AQ60" s="375">
        <v>4.8</v>
      </c>
      <c r="AR60" s="376">
        <v>-41.3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533</v>
      </c>
      <c r="AL61" s="377"/>
      <c r="AM61" s="378">
        <v>1012630</v>
      </c>
      <c r="AN61" s="379">
        <v>53570</v>
      </c>
      <c r="AO61" s="380">
        <v>-14.3</v>
      </c>
      <c r="AP61" s="381">
        <v>75006</v>
      </c>
      <c r="AQ61" s="382">
        <v>-4</v>
      </c>
      <c r="AR61" s="368">
        <v>-10.3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528</v>
      </c>
      <c r="AM62" s="371">
        <v>684445</v>
      </c>
      <c r="AN62" s="372">
        <v>36280</v>
      </c>
      <c r="AO62" s="373">
        <v>-8.8000000000000007</v>
      </c>
      <c r="AP62" s="374">
        <v>38415</v>
      </c>
      <c r="AQ62" s="375">
        <v>1.4</v>
      </c>
      <c r="AR62" s="376">
        <v>-10.199999999999999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HPCVmuufex8cQa138CL4gPBOfasxC/tiQFWvV6tpzDAkr6mOQCe9HV18veV77WAFctioczdE0+n3B3JYVy15A==" saltValue="euLCpWEHftuoV33OcTnt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Normal="100" zoomScaleSheetLayoutView="55" workbookViewId="0">
      <selection activeCell="AF101" sqref="AF10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saYVhE9MjF1Pgw/CQHf9Jv2iqVWV5AYJrc2iEBXtBeFNDyK+/frBQ8mMi//ITkN1WGbihzglrQmFE4s35jWmg==" saltValue="ppE4Vjjuv2g2KcYQR9V/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3" zoomScaleNormal="100" zoomScaleSheetLayoutView="55" workbookViewId="0">
      <selection activeCell="AE96" sqref="AE96"/>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2yCbzZvk4oHaUF6wbxtbCTuJuc80L3Ihxp6IXq4wsNyA6u+7UMetOQrqIDe4qovMZWAj8Ac+fecIIJ5LUOA6g==" saltValue="qy+sN0kENA9kFBGHo/W4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election activeCell="H3" sqref="H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232" t="s">
        <v>3</v>
      </c>
      <c r="D47" s="1232"/>
      <c r="E47" s="1233"/>
      <c r="F47" s="11">
        <v>23.87</v>
      </c>
      <c r="G47" s="12">
        <v>22.5</v>
      </c>
      <c r="H47" s="12">
        <v>21.89</v>
      </c>
      <c r="I47" s="12">
        <v>19.55</v>
      </c>
      <c r="J47" s="13">
        <v>12.44</v>
      </c>
    </row>
    <row r="48" spans="2:10" ht="57.75" customHeight="1" x14ac:dyDescent="0.15">
      <c r="B48" s="14"/>
      <c r="C48" s="1234" t="s">
        <v>4</v>
      </c>
      <c r="D48" s="1234"/>
      <c r="E48" s="1235"/>
      <c r="F48" s="15">
        <v>3.7</v>
      </c>
      <c r="G48" s="16">
        <v>4.2</v>
      </c>
      <c r="H48" s="16">
        <v>4.55</v>
      </c>
      <c r="I48" s="16">
        <v>3.99</v>
      </c>
      <c r="J48" s="17">
        <v>3.74</v>
      </c>
    </row>
    <row r="49" spans="2:10" ht="57.75" customHeight="1" thickBot="1" x14ac:dyDescent="0.2">
      <c r="B49" s="18"/>
      <c r="C49" s="1236" t="s">
        <v>5</v>
      </c>
      <c r="D49" s="1236"/>
      <c r="E49" s="1237"/>
      <c r="F49" s="19" t="s">
        <v>542</v>
      </c>
      <c r="G49" s="20" t="s">
        <v>543</v>
      </c>
      <c r="H49" s="20" t="s">
        <v>544</v>
      </c>
      <c r="I49" s="20" t="s">
        <v>545</v>
      </c>
      <c r="J49" s="21" t="s">
        <v>546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LIH+QOF1OGsQEox3m9VJI+Fo/f1DU4dCGm7cnyd3m6qrp8IbCkLvfjdCOEwgCDiwhhof0FKxiuqk1JK//ZoQ==" saltValue="zrHQn3A+pLqgPME2z/UP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2020-08-28T02:50:18Z</cp:lastPrinted>
  <dcterms:created xsi:type="dcterms:W3CDTF">2020-02-10T04:28:13Z</dcterms:created>
  <dcterms:modified xsi:type="dcterms:W3CDTF">2020-09-29T04:28:31Z</dcterms:modified>
  <cp:category/>
</cp:coreProperties>
</file>