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s170141\202-Kanri\R2\3-21　県営住宅管理システムの更新に関すること\01_情報提供依頼（RFI）第2回\"/>
    </mc:Choice>
  </mc:AlternateContent>
  <bookViews>
    <workbookView xWindow="32760" yWindow="45" windowWidth="15480" windowHeight="8040" tabRatio="843"/>
  </bookViews>
  <sheets>
    <sheet name="【様式0】見積書" sheetId="17" r:id="rId1"/>
    <sheet name="【様式1】総費用年度別内訳表" sheetId="18" r:id="rId2"/>
    <sheet name="【様式2】見積額一覧（システム開発・機能追加改修）" sheetId="15" r:id="rId3"/>
    <sheet name="【様式3】（明細）システム開発・機能追加改修" sheetId="14" r:id="rId4"/>
    <sheet name="【様式4】（明細）運用保守委託" sheetId="16" r:id="rId5"/>
    <sheet name="【様式5】（明細）物品調達" sheetId="20" r:id="rId6"/>
  </sheets>
  <definedNames>
    <definedName name="_xlnm.Print_Area" localSheetId="2">'【様式2】見積額一覧（システム開発・機能追加改修）'!$A$1:$M$35</definedName>
    <definedName name="_xlnm.Print_Area" localSheetId="3">'【様式3】（明細）システム開発・機能追加改修'!$A$1:$V$80</definedName>
    <definedName name="_xlnm.Print_Area" localSheetId="4">'【様式4】（明細）運用保守委託'!$A$1:$U$22</definedName>
    <definedName name="_xlnm.Print_Area" localSheetId="5">'【様式5】（明細）物品調達'!$A$1:$AC$75</definedName>
    <definedName name="_xlnm.Print_Titles" localSheetId="3">'【様式3】（明細）システム開発・機能追加改修'!$2:$5</definedName>
  </definedNames>
  <calcPr calcId="162913"/>
  <fileRecoveryPr autoRecover="0"/>
</workbook>
</file>

<file path=xl/calcChain.xml><?xml version="1.0" encoding="utf-8"?>
<calcChain xmlns="http://schemas.openxmlformats.org/spreadsheetml/2006/main">
  <c r="C2" i="18" l="1"/>
  <c r="S16" i="18" l="1"/>
  <c r="S15" i="18"/>
  <c r="S14" i="18"/>
  <c r="S13" i="18"/>
  <c r="G16" i="18"/>
  <c r="G15" i="18"/>
  <c r="G14" i="18"/>
  <c r="G13" i="18"/>
  <c r="O35" i="18"/>
  <c r="O34" i="18"/>
  <c r="O36" i="18" s="1"/>
  <c r="O31" i="18"/>
  <c r="O30" i="18"/>
  <c r="O32" i="18" s="1"/>
  <c r="O37" i="18" s="1"/>
  <c r="O25" i="18"/>
  <c r="O24" i="18"/>
  <c r="O26" i="18" s="1"/>
  <c r="O22" i="18"/>
  <c r="O27" i="18" s="1"/>
  <c r="O16" i="18"/>
  <c r="O15" i="18"/>
  <c r="O14" i="18"/>
  <c r="O13" i="18"/>
  <c r="O17" i="18" s="1"/>
  <c r="O9" i="18"/>
  <c r="O39" i="18" s="1"/>
  <c r="J8" i="14" l="1"/>
  <c r="K7" i="15"/>
  <c r="K6" i="15"/>
  <c r="K5" i="15" s="1"/>
  <c r="G7" i="18" s="1"/>
  <c r="U7" i="18" s="1"/>
  <c r="L72" i="20"/>
  <c r="O72" i="20" s="1"/>
  <c r="Q72" i="20" s="1"/>
  <c r="S72" i="20" s="1"/>
  <c r="L71" i="20"/>
  <c r="L70" i="20"/>
  <c r="L69" i="20"/>
  <c r="L68" i="20"/>
  <c r="W68" i="20" s="1"/>
  <c r="Y68" i="20" s="1"/>
  <c r="L67" i="20"/>
  <c r="L66" i="20"/>
  <c r="H65" i="20"/>
  <c r="L64" i="20"/>
  <c r="W64" i="20" s="1"/>
  <c r="Y64" i="20" s="1"/>
  <c r="L63" i="20"/>
  <c r="O63" i="20" s="1"/>
  <c r="Q63" i="20" s="1"/>
  <c r="S63" i="20" s="1"/>
  <c r="L62" i="20"/>
  <c r="O62" i="20" s="1"/>
  <c r="Q62" i="20" s="1"/>
  <c r="S62" i="20" s="1"/>
  <c r="L61" i="20"/>
  <c r="W61" i="20" s="1"/>
  <c r="Y61" i="20" s="1"/>
  <c r="W60" i="20"/>
  <c r="Y60" i="20" s="1"/>
  <c r="L60" i="20"/>
  <c r="O60" i="20" s="1"/>
  <c r="Q60" i="20" s="1"/>
  <c r="S60" i="20" s="1"/>
  <c r="L59" i="20"/>
  <c r="L58" i="20"/>
  <c r="O58" i="20" s="1"/>
  <c r="Q58" i="20" s="1"/>
  <c r="S58" i="20" s="1"/>
  <c r="L52" i="20"/>
  <c r="O52" i="20" s="1"/>
  <c r="H51" i="20"/>
  <c r="H50" i="20" s="1"/>
  <c r="W49" i="20"/>
  <c r="Y49" i="20" s="1"/>
  <c r="L49" i="20"/>
  <c r="O49" i="20" s="1"/>
  <c r="Q49" i="20" s="1"/>
  <c r="S49" i="20" s="1"/>
  <c r="L48" i="20"/>
  <c r="W48" i="20" s="1"/>
  <c r="Y48" i="20" s="1"/>
  <c r="L47" i="20"/>
  <c r="L46" i="20"/>
  <c r="O46" i="20" s="1"/>
  <c r="Q46" i="20" s="1"/>
  <c r="S46" i="20" s="1"/>
  <c r="L45" i="20"/>
  <c r="L44" i="20"/>
  <c r="O44" i="20" s="1"/>
  <c r="H43" i="20"/>
  <c r="L42" i="20"/>
  <c r="L41" i="20"/>
  <c r="O41" i="20" s="1"/>
  <c r="Q41" i="20" s="1"/>
  <c r="S41" i="20" s="1"/>
  <c r="L40" i="20"/>
  <c r="L39" i="20"/>
  <c r="W39" i="20" s="1"/>
  <c r="L38" i="20"/>
  <c r="O38" i="20" s="1"/>
  <c r="Q38" i="20" s="1"/>
  <c r="S38" i="20" s="1"/>
  <c r="W37" i="20"/>
  <c r="Y37" i="20" s="1"/>
  <c r="L37" i="20"/>
  <c r="O37" i="20" s="1"/>
  <c r="Q37" i="20" s="1"/>
  <c r="S37" i="20" s="1"/>
  <c r="L36" i="20"/>
  <c r="O36" i="20" s="1"/>
  <c r="L30" i="20"/>
  <c r="H29" i="20"/>
  <c r="H28" i="20" s="1"/>
  <c r="W27" i="20"/>
  <c r="Y27" i="20" s="1"/>
  <c r="L27" i="20"/>
  <c r="O27" i="20"/>
  <c r="Q27" i="20" s="1"/>
  <c r="S27" i="20" s="1"/>
  <c r="L26" i="20"/>
  <c r="O25" i="20"/>
  <c r="Q25" i="20" s="1"/>
  <c r="S25" i="20" s="1"/>
  <c r="L25" i="20"/>
  <c r="L24" i="20"/>
  <c r="O24" i="20" s="1"/>
  <c r="Q24" i="20" s="1"/>
  <c r="S24" i="20" s="1"/>
  <c r="L23" i="20"/>
  <c r="W23" i="20" s="1"/>
  <c r="Y23" i="20" s="1"/>
  <c r="L22" i="20"/>
  <c r="O22" i="20" s="1"/>
  <c r="Q22" i="20" s="1"/>
  <c r="S22" i="20" s="1"/>
  <c r="L21" i="20"/>
  <c r="O21" i="20" s="1"/>
  <c r="M20" i="20"/>
  <c r="H20" i="20"/>
  <c r="L19" i="20"/>
  <c r="O19" i="20"/>
  <c r="Q19" i="20" s="1"/>
  <c r="S19" i="20" s="1"/>
  <c r="L18" i="20"/>
  <c r="O17" i="20"/>
  <c r="Q17" i="20" s="1"/>
  <c r="S17" i="20" s="1"/>
  <c r="L17" i="20"/>
  <c r="W17" i="20"/>
  <c r="Y17" i="20" s="1"/>
  <c r="L16" i="20"/>
  <c r="L15" i="20"/>
  <c r="O15" i="20" s="1"/>
  <c r="Q15" i="20" s="1"/>
  <c r="S15" i="20" s="1"/>
  <c r="L14" i="20"/>
  <c r="W14" i="20" s="1"/>
  <c r="L13" i="20"/>
  <c r="O13" i="20" s="1"/>
  <c r="L7" i="20"/>
  <c r="H6" i="20"/>
  <c r="H5" i="20"/>
  <c r="G8" i="14"/>
  <c r="S22" i="18"/>
  <c r="Q22" i="18"/>
  <c r="M22" i="18"/>
  <c r="K22" i="18"/>
  <c r="I22" i="18"/>
  <c r="S9" i="18"/>
  <c r="Q9" i="18"/>
  <c r="M9" i="18"/>
  <c r="K9" i="18"/>
  <c r="I9" i="18"/>
  <c r="U16" i="18"/>
  <c r="L6" i="16"/>
  <c r="G25" i="15" s="1"/>
  <c r="K25" i="15" s="1"/>
  <c r="O6" i="16"/>
  <c r="G26" i="15" s="1"/>
  <c r="K26" i="15" s="1"/>
  <c r="L15" i="16"/>
  <c r="G30" i="15" s="1"/>
  <c r="K30" i="15" s="1"/>
  <c r="O15" i="16"/>
  <c r="G31" i="15" s="1"/>
  <c r="K31" i="15" s="1"/>
  <c r="I15" i="16"/>
  <c r="G29" i="15" s="1"/>
  <c r="K29" i="15" s="1"/>
  <c r="F15" i="16"/>
  <c r="G28" i="15" s="1"/>
  <c r="K28" i="15" s="1"/>
  <c r="I6" i="16"/>
  <c r="G24" i="15" s="1"/>
  <c r="K24" i="15" s="1"/>
  <c r="F6" i="16"/>
  <c r="G23" i="15" s="1"/>
  <c r="K23" i="15" s="1"/>
  <c r="T9" i="14"/>
  <c r="T10" i="14"/>
  <c r="T11" i="14"/>
  <c r="T12" i="14"/>
  <c r="T13" i="14"/>
  <c r="T14" i="14"/>
  <c r="T16" i="14"/>
  <c r="T17" i="14"/>
  <c r="T18" i="14"/>
  <c r="T19" i="14"/>
  <c r="T20" i="14"/>
  <c r="T21" i="14"/>
  <c r="T23" i="14"/>
  <c r="T24" i="14"/>
  <c r="T25" i="14"/>
  <c r="T26" i="14"/>
  <c r="T27" i="14"/>
  <c r="T28" i="14"/>
  <c r="T30" i="14"/>
  <c r="T31" i="14"/>
  <c r="T32" i="14"/>
  <c r="T33" i="14"/>
  <c r="T34" i="14"/>
  <c r="T35" i="14"/>
  <c r="T38" i="14"/>
  <c r="T39" i="14"/>
  <c r="T40" i="14"/>
  <c r="T41" i="14"/>
  <c r="T42" i="14"/>
  <c r="T43" i="14"/>
  <c r="T45" i="14"/>
  <c r="T46" i="14"/>
  <c r="T47" i="14"/>
  <c r="T48" i="14"/>
  <c r="T49" i="14"/>
  <c r="T50" i="14"/>
  <c r="T52" i="14"/>
  <c r="T53" i="14"/>
  <c r="T54" i="14"/>
  <c r="T55" i="14"/>
  <c r="T56" i="14"/>
  <c r="T57" i="14"/>
  <c r="T60" i="14"/>
  <c r="T61" i="14"/>
  <c r="T62" i="14"/>
  <c r="T63" i="14"/>
  <c r="T64" i="14"/>
  <c r="T65" i="14"/>
  <c r="T67" i="14"/>
  <c r="T68" i="14"/>
  <c r="T69" i="14"/>
  <c r="T70" i="14"/>
  <c r="T71" i="14"/>
  <c r="T72" i="14"/>
  <c r="T74" i="14"/>
  <c r="T75" i="14"/>
  <c r="T76" i="14"/>
  <c r="T77" i="14"/>
  <c r="T78" i="14"/>
  <c r="T79" i="14"/>
  <c r="P8" i="14"/>
  <c r="P15" i="14"/>
  <c r="P22" i="14"/>
  <c r="P29" i="14"/>
  <c r="P37" i="14"/>
  <c r="P44" i="14"/>
  <c r="P36" i="14" s="1"/>
  <c r="P51" i="14"/>
  <c r="P59" i="14"/>
  <c r="P66" i="14"/>
  <c r="P73" i="14"/>
  <c r="M8" i="14"/>
  <c r="M15" i="14"/>
  <c r="M22" i="14"/>
  <c r="M29" i="14"/>
  <c r="M37" i="14"/>
  <c r="M44" i="14"/>
  <c r="M51" i="14"/>
  <c r="M59" i="14"/>
  <c r="M66" i="14"/>
  <c r="M73" i="14"/>
  <c r="M58" i="14" s="1"/>
  <c r="J15" i="14"/>
  <c r="J22" i="14"/>
  <c r="J29" i="14"/>
  <c r="J7" i="14" s="1"/>
  <c r="J37" i="14"/>
  <c r="J44" i="14"/>
  <c r="J51" i="14"/>
  <c r="J59" i="14"/>
  <c r="J58" i="14" s="1"/>
  <c r="J66" i="14"/>
  <c r="J73" i="14"/>
  <c r="G15" i="14"/>
  <c r="G22" i="14"/>
  <c r="G29" i="14"/>
  <c r="G37" i="14"/>
  <c r="G44" i="14"/>
  <c r="G51" i="14"/>
  <c r="G59" i="14"/>
  <c r="G66" i="14"/>
  <c r="G73" i="14"/>
  <c r="I15" i="18"/>
  <c r="K15" i="18"/>
  <c r="M15" i="18"/>
  <c r="Q15" i="18"/>
  <c r="I16" i="18"/>
  <c r="K16" i="18"/>
  <c r="M16" i="18"/>
  <c r="Q16" i="18"/>
  <c r="S12" i="16"/>
  <c r="S11" i="16"/>
  <c r="S21" i="16"/>
  <c r="S20" i="16"/>
  <c r="S19" i="16"/>
  <c r="S18" i="16"/>
  <c r="S17" i="16"/>
  <c r="S16" i="16"/>
  <c r="S14" i="16"/>
  <c r="S13" i="16"/>
  <c r="S10" i="16"/>
  <c r="S9" i="16"/>
  <c r="S8" i="16"/>
  <c r="S7" i="16"/>
  <c r="O66" i="20"/>
  <c r="Q66" i="20" s="1"/>
  <c r="O39" i="20"/>
  <c r="Q39" i="20" s="1"/>
  <c r="S39" i="20" s="1"/>
  <c r="O48" i="20"/>
  <c r="Q48" i="20" s="1"/>
  <c r="S48" i="20" s="1"/>
  <c r="O64" i="20"/>
  <c r="Q64" i="20" s="1"/>
  <c r="S64" i="20" s="1"/>
  <c r="W66" i="20"/>
  <c r="Y66" i="20" s="1"/>
  <c r="W72" i="20"/>
  <c r="Y72" i="20"/>
  <c r="L29" i="20"/>
  <c r="O30" i="20"/>
  <c r="O70" i="20"/>
  <c r="Q70" i="20" s="1"/>
  <c r="S70" i="20" s="1"/>
  <c r="W16" i="20"/>
  <c r="Y16" i="20" s="1"/>
  <c r="O16" i="20"/>
  <c r="Q16" i="20" s="1"/>
  <c r="S16" i="20" s="1"/>
  <c r="T44" i="14"/>
  <c r="W59" i="20"/>
  <c r="Y59" i="20" s="1"/>
  <c r="O59" i="20"/>
  <c r="Q59" i="20" s="1"/>
  <c r="S59" i="20" s="1"/>
  <c r="W69" i="20"/>
  <c r="Y69" i="20" s="1"/>
  <c r="O69" i="20"/>
  <c r="Q69" i="20" s="1"/>
  <c r="S69" i="20" s="1"/>
  <c r="O45" i="20"/>
  <c r="Q45" i="20" s="1"/>
  <c r="S45" i="20" s="1"/>
  <c r="L43" i="20"/>
  <c r="O26" i="20"/>
  <c r="Q26" i="20" s="1"/>
  <c r="S26" i="20" s="1"/>
  <c r="W26" i="20"/>
  <c r="Y26" i="20"/>
  <c r="W30" i="20"/>
  <c r="Y30" i="20" s="1"/>
  <c r="G36" i="14"/>
  <c r="W7" i="20"/>
  <c r="Y7" i="20" s="1"/>
  <c r="L6" i="20"/>
  <c r="O7" i="20"/>
  <c r="Q7" i="20" s="1"/>
  <c r="W18" i="20"/>
  <c r="Y18" i="20"/>
  <c r="O18" i="20"/>
  <c r="Q18" i="20" s="1"/>
  <c r="S18" i="20" s="1"/>
  <c r="O23" i="20"/>
  <c r="Q23" i="20" s="1"/>
  <c r="S23" i="20" s="1"/>
  <c r="O40" i="20"/>
  <c r="Q40" i="20" s="1"/>
  <c r="S40" i="20" s="1"/>
  <c r="W40" i="20"/>
  <c r="Y40" i="20" s="1"/>
  <c r="O47" i="20"/>
  <c r="Q47" i="20" s="1"/>
  <c r="S47" i="20" s="1"/>
  <c r="W47" i="20"/>
  <c r="Y47" i="20" s="1"/>
  <c r="O67" i="20"/>
  <c r="W67" i="20"/>
  <c r="Y67" i="20" s="1"/>
  <c r="P58" i="14"/>
  <c r="O42" i="20"/>
  <c r="Q42" i="20" s="1"/>
  <c r="S42" i="20" s="1"/>
  <c r="W42" i="20"/>
  <c r="Y42" i="20"/>
  <c r="O71" i="20"/>
  <c r="Q71" i="20"/>
  <c r="S71" i="20" s="1"/>
  <c r="W71" i="20"/>
  <c r="Y71" i="20" s="1"/>
  <c r="W19" i="20"/>
  <c r="Y19" i="20"/>
  <c r="W36" i="20"/>
  <c r="Y36" i="20" s="1"/>
  <c r="W38" i="20"/>
  <c r="Y38" i="20" s="1"/>
  <c r="O61" i="20"/>
  <c r="Q61" i="20" s="1"/>
  <c r="S61" i="20" s="1"/>
  <c r="O68" i="20"/>
  <c r="Q68" i="20" s="1"/>
  <c r="S68" i="20" s="1"/>
  <c r="Q67" i="20"/>
  <c r="Q30" i="20"/>
  <c r="S67" i="20"/>
  <c r="S30" i="20"/>
  <c r="U15" i="18" l="1"/>
  <c r="W13" i="20"/>
  <c r="Y13" i="20" s="1"/>
  <c r="W63" i="20"/>
  <c r="Y63" i="20" s="1"/>
  <c r="W44" i="20"/>
  <c r="Y44" i="20" s="1"/>
  <c r="L65" i="20"/>
  <c r="G58" i="14"/>
  <c r="G7" i="14"/>
  <c r="P7" i="14"/>
  <c r="T73" i="14"/>
  <c r="T66" i="14"/>
  <c r="T59" i="14"/>
  <c r="T51" i="14"/>
  <c r="T37" i="14"/>
  <c r="T29" i="14"/>
  <c r="T22" i="14"/>
  <c r="T15" i="14"/>
  <c r="T8" i="14"/>
  <c r="T58" i="14"/>
  <c r="T36" i="14"/>
  <c r="J36" i="14"/>
  <c r="M36" i="14"/>
  <c r="J6" i="14"/>
  <c r="G14" i="15" s="1"/>
  <c r="K14" i="15" s="1"/>
  <c r="P6" i="14"/>
  <c r="G16" i="15" s="1"/>
  <c r="K16" i="15" s="1"/>
  <c r="G6" i="14"/>
  <c r="G13" i="15" s="1"/>
  <c r="K13" i="15" s="1"/>
  <c r="M7" i="14"/>
  <c r="M6" i="14" s="1"/>
  <c r="G15" i="15" s="1"/>
  <c r="K15" i="15" s="1"/>
  <c r="T7" i="14"/>
  <c r="T6" i="14" s="1"/>
  <c r="S15" i="16"/>
  <c r="S6" i="16"/>
  <c r="K27" i="15"/>
  <c r="K22" i="15"/>
  <c r="W43" i="20"/>
  <c r="Y43" i="20" s="1"/>
  <c r="O65" i="20"/>
  <c r="S66" i="20"/>
  <c r="Q65" i="20"/>
  <c r="S65" i="20" s="1"/>
  <c r="W70" i="20"/>
  <c r="Y70" i="20" s="1"/>
  <c r="O51" i="20"/>
  <c r="O50" i="20" s="1"/>
  <c r="Q52" i="20"/>
  <c r="W52" i="20"/>
  <c r="W58" i="20"/>
  <c r="Y58" i="20" s="1"/>
  <c r="W62" i="20"/>
  <c r="Y62" i="20" s="1"/>
  <c r="L51" i="20"/>
  <c r="L50" i="20" s="1"/>
  <c r="Q44" i="20"/>
  <c r="O43" i="20"/>
  <c r="Y39" i="20"/>
  <c r="O29" i="20"/>
  <c r="Q36" i="20"/>
  <c r="W41" i="20"/>
  <c r="Y41" i="20" s="1"/>
  <c r="L28" i="20"/>
  <c r="O20" i="20"/>
  <c r="O74" i="20" s="1"/>
  <c r="Q21" i="20"/>
  <c r="W21" i="20"/>
  <c r="W24" i="20"/>
  <c r="Y24" i="20" s="1"/>
  <c r="L20" i="20"/>
  <c r="L74" i="20" s="1"/>
  <c r="G21" i="18" s="1"/>
  <c r="U21" i="18" s="1"/>
  <c r="L5" i="20"/>
  <c r="Y14" i="20"/>
  <c r="S7" i="20"/>
  <c r="Q13" i="20"/>
  <c r="S13" i="20" s="1"/>
  <c r="O14" i="20"/>
  <c r="Q14" i="20" s="1"/>
  <c r="S14" i="20" s="1"/>
  <c r="W15" i="20"/>
  <c r="Y15" i="20" s="1"/>
  <c r="W29" i="20" l="1"/>
  <c r="K12" i="15"/>
  <c r="G8" i="18" s="1"/>
  <c r="K17" i="15"/>
  <c r="Q14" i="18"/>
  <c r="M14" i="18"/>
  <c r="I14" i="18"/>
  <c r="K14" i="18"/>
  <c r="S17" i="18"/>
  <c r="I13" i="18"/>
  <c r="I17" i="18" s="1"/>
  <c r="M13" i="18"/>
  <c r="K34" i="15"/>
  <c r="K13" i="18"/>
  <c r="K17" i="18" s="1"/>
  <c r="Q13" i="18"/>
  <c r="O28" i="20"/>
  <c r="W65" i="20"/>
  <c r="Y65" i="20" s="1"/>
  <c r="L73" i="20"/>
  <c r="G20" i="18" s="1"/>
  <c r="U20" i="18" s="1"/>
  <c r="U22" i="18" s="1"/>
  <c r="S52" i="20"/>
  <c r="Q51" i="20"/>
  <c r="W51" i="20"/>
  <c r="Y52" i="20"/>
  <c r="L75" i="20"/>
  <c r="S44" i="20"/>
  <c r="Q43" i="20"/>
  <c r="S43" i="20" s="1"/>
  <c r="Q29" i="20"/>
  <c r="S36" i="20"/>
  <c r="W28" i="20"/>
  <c r="Y28" i="20" s="1"/>
  <c r="Y29" i="20"/>
  <c r="Q20" i="20"/>
  <c r="S21" i="20"/>
  <c r="Y21" i="20"/>
  <c r="W20" i="20"/>
  <c r="Q6" i="20"/>
  <c r="O6" i="20"/>
  <c r="W6" i="20"/>
  <c r="G22" i="18" l="1"/>
  <c r="G9" i="18"/>
  <c r="U8" i="18"/>
  <c r="U9" i="18" s="1"/>
  <c r="V16" i="17" s="1"/>
  <c r="M17" i="18"/>
  <c r="Q17" i="18"/>
  <c r="U14" i="18"/>
  <c r="G17" i="18"/>
  <c r="U13" i="18"/>
  <c r="S51" i="20"/>
  <c r="Q50" i="20"/>
  <c r="S50" i="20" s="1"/>
  <c r="Y51" i="20"/>
  <c r="W50" i="20"/>
  <c r="Y50" i="20" s="1"/>
  <c r="S29" i="20"/>
  <c r="Q28" i="20"/>
  <c r="S28" i="20" s="1"/>
  <c r="W74" i="20"/>
  <c r="Y20" i="20"/>
  <c r="Y74" i="20" s="1"/>
  <c r="S20" i="20"/>
  <c r="S74" i="20" s="1"/>
  <c r="Q74" i="20"/>
  <c r="W73" i="20"/>
  <c r="W5" i="20"/>
  <c r="Y6" i="20"/>
  <c r="O5" i="20"/>
  <c r="O75" i="20" s="1"/>
  <c r="O73" i="20"/>
  <c r="S6" i="20"/>
  <c r="S73" i="20" s="1"/>
  <c r="Q5" i="20"/>
  <c r="Q73" i="20"/>
  <c r="U17" i="18" l="1"/>
  <c r="V17" i="17" s="1"/>
  <c r="Y73" i="20"/>
  <c r="M35" i="18"/>
  <c r="Q31" i="18"/>
  <c r="K31" i="18"/>
  <c r="G31" i="18"/>
  <c r="M31" i="18"/>
  <c r="S35" i="18"/>
  <c r="I35" i="18"/>
  <c r="Q35" i="18"/>
  <c r="S31" i="18"/>
  <c r="K35" i="18"/>
  <c r="I31" i="18"/>
  <c r="G35" i="18"/>
  <c r="M25" i="18"/>
  <c r="S25" i="18"/>
  <c r="K25" i="18"/>
  <c r="Q25" i="18"/>
  <c r="G25" i="18"/>
  <c r="I25" i="18"/>
  <c r="I24" i="18"/>
  <c r="M24" i="18"/>
  <c r="Q24" i="18"/>
  <c r="K24" i="18"/>
  <c r="G24" i="18"/>
  <c r="S24" i="18"/>
  <c r="K34" i="18"/>
  <c r="K30" i="18"/>
  <c r="S34" i="18"/>
  <c r="Q30" i="18"/>
  <c r="M30" i="18"/>
  <c r="M32" i="18" s="1"/>
  <c r="G34" i="18"/>
  <c r="M34" i="18"/>
  <c r="Q34" i="18"/>
  <c r="Q36" i="18" s="1"/>
  <c r="S30" i="18"/>
  <c r="S32" i="18" s="1"/>
  <c r="G30" i="18"/>
  <c r="I30" i="18"/>
  <c r="I34" i="18"/>
  <c r="S5" i="20"/>
  <c r="S75" i="20" s="1"/>
  <c r="Q75" i="20"/>
  <c r="W75" i="20"/>
  <c r="Y5" i="20"/>
  <c r="Y75" i="20" s="1"/>
  <c r="M36" i="18" l="1"/>
  <c r="S36" i="18"/>
  <c r="I26" i="18"/>
  <c r="I27" i="18" s="1"/>
  <c r="I32" i="18"/>
  <c r="S26" i="18"/>
  <c r="S27" i="18" s="1"/>
  <c r="M26" i="18"/>
  <c r="M27" i="18" s="1"/>
  <c r="K36" i="18"/>
  <c r="I36" i="18"/>
  <c r="I37" i="18" s="1"/>
  <c r="I39" i="18" s="1"/>
  <c r="Q32" i="18"/>
  <c r="Q37" i="18" s="1"/>
  <c r="K32" i="18"/>
  <c r="K26" i="18"/>
  <c r="K27" i="18" s="1"/>
  <c r="U35" i="18"/>
  <c r="U31" i="18"/>
  <c r="S37" i="18"/>
  <c r="S39" i="18" s="1"/>
  <c r="M37" i="18"/>
  <c r="M39" i="18" s="1"/>
  <c r="Q26" i="18"/>
  <c r="Q27" i="18" s="1"/>
  <c r="U25" i="18"/>
  <c r="U30" i="18"/>
  <c r="G32" i="18"/>
  <c r="G36" i="18"/>
  <c r="U34" i="18"/>
  <c r="U24" i="18"/>
  <c r="G26" i="18"/>
  <c r="G27" i="18" s="1"/>
  <c r="K37" i="18" l="1"/>
  <c r="K39" i="18" s="1"/>
  <c r="U32" i="18"/>
  <c r="Q39" i="18"/>
  <c r="U36" i="18"/>
  <c r="U37" i="18" s="1"/>
  <c r="V19" i="17" s="1"/>
  <c r="U26" i="18"/>
  <c r="U27" i="18" s="1"/>
  <c r="V18" i="17" s="1"/>
  <c r="G37" i="18"/>
  <c r="G39" i="18" s="1"/>
  <c r="V21" i="17" l="1"/>
  <c r="V20" i="17"/>
  <c r="U39" i="18"/>
</calcChain>
</file>

<file path=xl/sharedStrings.xml><?xml version="1.0" encoding="utf-8"?>
<sst xmlns="http://schemas.openxmlformats.org/spreadsheetml/2006/main" count="373" uniqueCount="215">
  <si>
    <t>基本設計</t>
    <rPh sb="0" eb="2">
      <t>キホン</t>
    </rPh>
    <rPh sb="2" eb="4">
      <t>セッケイ</t>
    </rPh>
    <phoneticPr fontId="2"/>
  </si>
  <si>
    <t>パッケージ費用</t>
    <rPh sb="5" eb="7">
      <t>ヒヨウ</t>
    </rPh>
    <phoneticPr fontId="2"/>
  </si>
  <si>
    <t>金額</t>
    <rPh sb="0" eb="2">
      <t>キンガク</t>
    </rPh>
    <phoneticPr fontId="2"/>
  </si>
  <si>
    <t>（単位：円）</t>
    <rPh sb="1" eb="3">
      <t>タンイ</t>
    </rPh>
    <rPh sb="4" eb="5">
      <t>エン</t>
    </rPh>
    <phoneticPr fontId="2"/>
  </si>
  <si>
    <t>工数（人月表記）</t>
    <rPh sb="0" eb="2">
      <t>コウスウ</t>
    </rPh>
    <rPh sb="3" eb="4">
      <t>ニン</t>
    </rPh>
    <rPh sb="4" eb="5">
      <t>ゲツ</t>
    </rPh>
    <rPh sb="5" eb="7">
      <t>ヒョウキ</t>
    </rPh>
    <phoneticPr fontId="2"/>
  </si>
  <si>
    <t>単価：</t>
    <rPh sb="0" eb="2">
      <t>タンカ</t>
    </rPh>
    <phoneticPr fontId="2"/>
  </si>
  <si>
    <t>円</t>
    <rPh sb="0" eb="1">
      <t>エン</t>
    </rPh>
    <phoneticPr fontId="2"/>
  </si>
  <si>
    <t>パッケージ</t>
    <phoneticPr fontId="2"/>
  </si>
  <si>
    <t>数量</t>
    <rPh sb="0" eb="2">
      <t>スウリョウ</t>
    </rPh>
    <phoneticPr fontId="2"/>
  </si>
  <si>
    <t>-</t>
    <phoneticPr fontId="2"/>
  </si>
  <si>
    <t>単位</t>
    <rPh sb="0" eb="2">
      <t>タンイ</t>
    </rPh>
    <phoneticPr fontId="2"/>
  </si>
  <si>
    <t>小計</t>
    <rPh sb="0" eb="2">
      <t>ショウケイ</t>
    </rPh>
    <phoneticPr fontId="2"/>
  </si>
  <si>
    <t>詳細設計</t>
    <rPh sb="0" eb="2">
      <t>ショウサイ</t>
    </rPh>
    <rPh sb="2" eb="4">
      <t>セッケイ</t>
    </rPh>
    <phoneticPr fontId="2"/>
  </si>
  <si>
    <t>明細資料名</t>
    <rPh sb="0" eb="2">
      <t>メイサイ</t>
    </rPh>
    <rPh sb="2" eb="4">
      <t>シリョウ</t>
    </rPh>
    <rPh sb="4" eb="5">
      <t>メイ</t>
    </rPh>
    <phoneticPr fontId="2"/>
  </si>
  <si>
    <t>運用委託</t>
    <rPh sb="0" eb="2">
      <t>ウンヨウ</t>
    </rPh>
    <rPh sb="2" eb="4">
      <t>イタク</t>
    </rPh>
    <phoneticPr fontId="2"/>
  </si>
  <si>
    <t>割引率
（%）</t>
    <rPh sb="0" eb="2">
      <t>ワリビキ</t>
    </rPh>
    <rPh sb="2" eb="3">
      <t>リツ</t>
    </rPh>
    <phoneticPr fontId="2"/>
  </si>
  <si>
    <t>単価</t>
    <rPh sb="0" eb="2">
      <t>タンカ</t>
    </rPh>
    <phoneticPr fontId="2"/>
  </si>
  <si>
    <t>金額
（年額）</t>
    <rPh sb="0" eb="2">
      <t>キンガク</t>
    </rPh>
    <rPh sb="4" eb="6">
      <t>ネンガク</t>
    </rPh>
    <phoneticPr fontId="2"/>
  </si>
  <si>
    <t>システム開発／機能追加・改修</t>
    <rPh sb="4" eb="6">
      <t>カイハツ</t>
    </rPh>
    <rPh sb="7" eb="9">
      <t>キノウ</t>
    </rPh>
    <rPh sb="9" eb="11">
      <t>ツイカ</t>
    </rPh>
    <rPh sb="12" eb="14">
      <t>カイシュウ</t>
    </rPh>
    <phoneticPr fontId="2"/>
  </si>
  <si>
    <t>工数
（人月）</t>
    <rPh sb="0" eb="2">
      <t>コウスウ</t>
    </rPh>
    <rPh sb="4" eb="5">
      <t>ニン</t>
    </rPh>
    <rPh sb="5" eb="6">
      <t>ゲツ</t>
    </rPh>
    <phoneticPr fontId="2"/>
  </si>
  <si>
    <t>システム運用管理</t>
    <phoneticPr fontId="2"/>
  </si>
  <si>
    <t>サービス利用（ASＰ、SaaS等のシステム利用に係る費用）</t>
    <rPh sb="4" eb="6">
      <t>リヨウ</t>
    </rPh>
    <rPh sb="15" eb="16">
      <t>ナド</t>
    </rPh>
    <rPh sb="21" eb="23">
      <t>リヨウ</t>
    </rPh>
    <rPh sb="24" eb="25">
      <t>カカ</t>
    </rPh>
    <rPh sb="26" eb="28">
      <t>ヒヨウ</t>
    </rPh>
    <phoneticPr fontId="2"/>
  </si>
  <si>
    <t>プログラム設計・製造（単体テストを含む）</t>
    <rPh sb="5" eb="7">
      <t>セッケイ</t>
    </rPh>
    <rPh sb="8" eb="10">
      <t>セイゾウ</t>
    </rPh>
    <rPh sb="11" eb="13">
      <t>タンタイ</t>
    </rPh>
    <rPh sb="17" eb="18">
      <t>フク</t>
    </rPh>
    <phoneticPr fontId="2"/>
  </si>
  <si>
    <t>システム運用管理</t>
    <phoneticPr fontId="3"/>
  </si>
  <si>
    <t>システム定常運用</t>
    <rPh sb="4" eb="6">
      <t>テイジョウ</t>
    </rPh>
    <rPh sb="6" eb="8">
      <t>ウンヨウ</t>
    </rPh>
    <phoneticPr fontId="3"/>
  </si>
  <si>
    <t>ソフトウェアパッチ適用</t>
    <rPh sb="9" eb="11">
      <t>テキヨウ</t>
    </rPh>
    <phoneticPr fontId="3"/>
  </si>
  <si>
    <t>常駐ヘルプデスク等</t>
    <rPh sb="0" eb="2">
      <t>ジョウチュウ</t>
    </rPh>
    <rPh sb="8" eb="9">
      <t>ナド</t>
    </rPh>
    <phoneticPr fontId="2"/>
  </si>
  <si>
    <t>常駐ヘルプデスク等</t>
    <phoneticPr fontId="3"/>
  </si>
  <si>
    <t>常駐者による問い合わせ対応</t>
    <rPh sb="0" eb="2">
      <t>ジョウチュウ</t>
    </rPh>
    <rPh sb="2" eb="3">
      <t>シャ</t>
    </rPh>
    <rPh sb="6" eb="7">
      <t>ト</t>
    </rPh>
    <rPh sb="8" eb="9">
      <t>ア</t>
    </rPh>
    <rPh sb="11" eb="13">
      <t>タイオウ</t>
    </rPh>
    <phoneticPr fontId="3"/>
  </si>
  <si>
    <t>データ移行</t>
    <rPh sb="3" eb="5">
      <t>イコウ</t>
    </rPh>
    <phoneticPr fontId="3"/>
  </si>
  <si>
    <t>マニュアル整備</t>
    <rPh sb="5" eb="7">
      <t>セイビ</t>
    </rPh>
    <phoneticPr fontId="3"/>
  </si>
  <si>
    <t>回線使用料</t>
    <rPh sb="0" eb="2">
      <t>カイセン</t>
    </rPh>
    <rPh sb="2" eb="5">
      <t>シヨウリョウ</t>
    </rPh>
    <phoneticPr fontId="2"/>
  </si>
  <si>
    <t>ユーザ支援</t>
    <rPh sb="3" eb="5">
      <t>シエン</t>
    </rPh>
    <phoneticPr fontId="3"/>
  </si>
  <si>
    <t>基盤設計・構築</t>
    <rPh sb="0" eb="2">
      <t>キバン</t>
    </rPh>
    <rPh sb="2" eb="4">
      <t>セッケイ</t>
    </rPh>
    <rPh sb="5" eb="7">
      <t>コウチク</t>
    </rPh>
    <phoneticPr fontId="3"/>
  </si>
  <si>
    <t>運用設計</t>
    <rPh sb="0" eb="2">
      <t>ウンヨウ</t>
    </rPh>
    <rPh sb="2" eb="4">
      <t>セッケイ</t>
    </rPh>
    <phoneticPr fontId="3"/>
  </si>
  <si>
    <t>見積根拠・明細資料名など</t>
    <rPh sb="0" eb="2">
      <t>ミツ</t>
    </rPh>
    <rPh sb="2" eb="4">
      <t>コンキョ</t>
    </rPh>
    <rPh sb="5" eb="7">
      <t>メイサイ</t>
    </rPh>
    <rPh sb="7" eb="9">
      <t>シリョウ</t>
    </rPh>
    <rPh sb="9" eb="10">
      <t>メイ</t>
    </rPh>
    <phoneticPr fontId="2"/>
  </si>
  <si>
    <t>●システム開発／機能追加・改修</t>
    <rPh sb="5" eb="7">
      <t>カイハツ</t>
    </rPh>
    <rPh sb="8" eb="10">
      <t>キノウ</t>
    </rPh>
    <rPh sb="10" eb="12">
      <t>ツイカ</t>
    </rPh>
    <rPh sb="13" eb="15">
      <t>カイシュウ</t>
    </rPh>
    <phoneticPr fontId="2"/>
  </si>
  <si>
    <t>●運用委託</t>
    <rPh sb="1" eb="3">
      <t>ウンヨウ</t>
    </rPh>
    <rPh sb="3" eb="5">
      <t>イタク</t>
    </rPh>
    <phoneticPr fontId="2"/>
  </si>
  <si>
    <t>ライブラリ管理・構成管理等の維持管理業務</t>
    <rPh sb="5" eb="7">
      <t>カンリ</t>
    </rPh>
    <rPh sb="8" eb="10">
      <t>コウセイ</t>
    </rPh>
    <rPh sb="10" eb="12">
      <t>カンリ</t>
    </rPh>
    <rPh sb="12" eb="13">
      <t>ナド</t>
    </rPh>
    <rPh sb="14" eb="16">
      <t>イジ</t>
    </rPh>
    <rPh sb="16" eb="18">
      <t>カンリ</t>
    </rPh>
    <rPh sb="18" eb="20">
      <t>ギョウム</t>
    </rPh>
    <phoneticPr fontId="4"/>
  </si>
  <si>
    <t>性能管理・リソース管理・システムチューニング</t>
    <rPh sb="0" eb="2">
      <t>セイノウ</t>
    </rPh>
    <rPh sb="2" eb="4">
      <t>カンリ</t>
    </rPh>
    <rPh sb="9" eb="11">
      <t>カンリ</t>
    </rPh>
    <phoneticPr fontId="3"/>
  </si>
  <si>
    <t>障害対応</t>
    <rPh sb="0" eb="2">
      <t>ショウガイ</t>
    </rPh>
    <rPh sb="2" eb="4">
      <t>タイオウ</t>
    </rPh>
    <phoneticPr fontId="4"/>
  </si>
  <si>
    <t>作業依頼対応</t>
    <rPh sb="0" eb="2">
      <t>サギョウ</t>
    </rPh>
    <rPh sb="2" eb="4">
      <t>イライ</t>
    </rPh>
    <rPh sb="4" eb="6">
      <t>タイオウ</t>
    </rPh>
    <phoneticPr fontId="4"/>
  </si>
  <si>
    <t>問い合わせ対応</t>
    <rPh sb="0" eb="1">
      <t>ト</t>
    </rPh>
    <rPh sb="2" eb="3">
      <t>ア</t>
    </rPh>
    <rPh sb="5" eb="7">
      <t>タイオウ</t>
    </rPh>
    <phoneticPr fontId="4"/>
  </si>
  <si>
    <t>テスト</t>
  </si>
  <si>
    <t>移行（基盤設計・構築～データ移行）</t>
    <rPh sb="0" eb="2">
      <t>イコウ</t>
    </rPh>
    <rPh sb="3" eb="5">
      <t>キバン</t>
    </rPh>
    <rPh sb="5" eb="7">
      <t>セッケイ</t>
    </rPh>
    <rPh sb="8" eb="10">
      <t>コウチク</t>
    </rPh>
    <rPh sb="14" eb="16">
      <t>イコウ</t>
    </rPh>
    <phoneticPr fontId="3"/>
  </si>
  <si>
    <t>付帯業務</t>
    <rPh sb="0" eb="2">
      <t>フタイ</t>
    </rPh>
    <rPh sb="2" eb="4">
      <t>ギョウム</t>
    </rPh>
    <phoneticPr fontId="3"/>
  </si>
  <si>
    <t>その他</t>
  </si>
  <si>
    <t>システム運用技術者</t>
    <rPh sb="4" eb="6">
      <t>ウンヨウ</t>
    </rPh>
    <rPh sb="6" eb="9">
      <t>ギジュツシャ</t>
    </rPh>
    <phoneticPr fontId="2"/>
  </si>
  <si>
    <t>ﾌﾟﾛｼﾞｪｸﾄﾏﾈｰｼﾞｬ</t>
    <phoneticPr fontId="2"/>
  </si>
  <si>
    <t>ｼｽﾃﾑｴﾝｼﾞﾆｱ1</t>
    <phoneticPr fontId="2"/>
  </si>
  <si>
    <t>ｼｽﾃﾑｴﾝｼﾞﾆｱ2</t>
    <phoneticPr fontId="2"/>
  </si>
  <si>
    <t>ﾌﾟﾛｼﾞｪｸﾄﾏﾈｰｼﾞｬ</t>
    <phoneticPr fontId="2"/>
  </si>
  <si>
    <t>ｼｽﾃﾑｴﾝｼﾞﾆｱ</t>
    <phoneticPr fontId="2"/>
  </si>
  <si>
    <t>ｼｽﾃﾑ運用技術者</t>
    <rPh sb="4" eb="6">
      <t>ウンヨウ</t>
    </rPh>
    <rPh sb="6" eb="9">
      <t>ギジュツシャ</t>
    </rPh>
    <phoneticPr fontId="2"/>
  </si>
  <si>
    <t>●運用保守委託</t>
    <rPh sb="1" eb="3">
      <t>ウンヨウ</t>
    </rPh>
    <rPh sb="3" eb="5">
      <t>ホシュ</t>
    </rPh>
    <rPh sb="5" eb="7">
      <t>イタク</t>
    </rPh>
    <phoneticPr fontId="2"/>
  </si>
  <si>
    <t>システム開発／機能追加・改修（パッケージ開発を含む）</t>
    <rPh sb="4" eb="6">
      <t>カイハツ</t>
    </rPh>
    <rPh sb="7" eb="9">
      <t>キノウ</t>
    </rPh>
    <rPh sb="9" eb="11">
      <t>ツイカ</t>
    </rPh>
    <rPh sb="12" eb="14">
      <t>カイシュウ</t>
    </rPh>
    <rPh sb="20" eb="22">
      <t>カイハツ</t>
    </rPh>
    <rPh sb="23" eb="24">
      <t>フク</t>
    </rPh>
    <phoneticPr fontId="2"/>
  </si>
  <si>
    <t>システム開発（パッケージ開発を含む）</t>
    <rPh sb="4" eb="6">
      <t>カイハツ</t>
    </rPh>
    <phoneticPr fontId="3"/>
  </si>
  <si>
    <t>項目</t>
    <rPh sb="0" eb="2">
      <t>コウモク</t>
    </rPh>
    <phoneticPr fontId="5"/>
  </si>
  <si>
    <t>備考</t>
    <rPh sb="0" eb="2">
      <t>ビコウ</t>
    </rPh>
    <phoneticPr fontId="5"/>
  </si>
  <si>
    <t>●基本情報</t>
    <rPh sb="1" eb="3">
      <t>キホン</t>
    </rPh>
    <rPh sb="3" eb="5">
      <t>ジョウホウ</t>
    </rPh>
    <phoneticPr fontId="5"/>
  </si>
  <si>
    <t>件名</t>
    <rPh sb="0" eb="2">
      <t>ケンメイ</t>
    </rPh>
    <phoneticPr fontId="5"/>
  </si>
  <si>
    <t>1．</t>
    <phoneticPr fontId="5"/>
  </si>
  <si>
    <t>2．</t>
    <phoneticPr fontId="5"/>
  </si>
  <si>
    <t>見積事業者名</t>
    <rPh sb="0" eb="2">
      <t>ミツ</t>
    </rPh>
    <rPh sb="2" eb="5">
      <t>ジギョウシャ</t>
    </rPh>
    <rPh sb="5" eb="6">
      <t>メイ</t>
    </rPh>
    <phoneticPr fontId="5"/>
  </si>
  <si>
    <t>運用保守期間</t>
    <rPh sb="0" eb="2">
      <t>ウンヨウ</t>
    </rPh>
    <rPh sb="2" eb="4">
      <t>ホシュ</t>
    </rPh>
    <rPh sb="4" eb="6">
      <t>キカン</t>
    </rPh>
    <phoneticPr fontId="5"/>
  </si>
  <si>
    <t>●履行期間</t>
    <rPh sb="1" eb="3">
      <t>リコウ</t>
    </rPh>
    <rPh sb="3" eb="5">
      <t>キカン</t>
    </rPh>
    <phoneticPr fontId="5"/>
  </si>
  <si>
    <t>●見積額</t>
    <rPh sb="1" eb="3">
      <t>ミツ</t>
    </rPh>
    <rPh sb="3" eb="4">
      <t>ガク</t>
    </rPh>
    <phoneticPr fontId="5"/>
  </si>
  <si>
    <t>●見積前提</t>
    <rPh sb="1" eb="3">
      <t>ミツ</t>
    </rPh>
    <rPh sb="3" eb="5">
      <t>ゼンテイ</t>
    </rPh>
    <phoneticPr fontId="5"/>
  </si>
  <si>
    <t>金額</t>
    <rPh sb="0" eb="2">
      <t>キンガク</t>
    </rPh>
    <phoneticPr fontId="5"/>
  </si>
  <si>
    <t>プロジェクトマネージャ</t>
  </si>
  <si>
    <t>プロジェクトマネージャ</t>
    <phoneticPr fontId="2"/>
  </si>
  <si>
    <t>システムエンジニア1</t>
    <phoneticPr fontId="2"/>
  </si>
  <si>
    <t>システムエンジニア2</t>
    <phoneticPr fontId="2"/>
  </si>
  <si>
    <t>プログラマー</t>
    <phoneticPr fontId="2"/>
  </si>
  <si>
    <t>システムエンジニア</t>
  </si>
  <si>
    <t>システムエンジニア</t>
    <phoneticPr fontId="2"/>
  </si>
  <si>
    <t>システム管理技術者</t>
    <rPh sb="4" eb="6">
      <t>カンリ</t>
    </rPh>
    <rPh sb="6" eb="9">
      <t>ギジュツシャ</t>
    </rPh>
    <phoneticPr fontId="2"/>
  </si>
  <si>
    <t>ｼｽﾃﾑ管理技術者</t>
    <rPh sb="4" eb="6">
      <t>カンリ</t>
    </rPh>
    <rPh sb="6" eb="9">
      <t>ギジュツシャ</t>
    </rPh>
    <phoneticPr fontId="2"/>
  </si>
  <si>
    <t>●システム開発</t>
    <rPh sb="5" eb="7">
      <t>カイハツ</t>
    </rPh>
    <phoneticPr fontId="2"/>
  </si>
  <si>
    <t>パッケージ費用</t>
  </si>
  <si>
    <t>（単位：円）</t>
    <rPh sb="1" eb="3">
      <t>タンイ</t>
    </rPh>
    <rPh sb="4" eb="5">
      <t>エン</t>
    </rPh>
    <phoneticPr fontId="15"/>
  </si>
  <si>
    <t>項目</t>
    <rPh sb="0" eb="2">
      <t>コウモク</t>
    </rPh>
    <phoneticPr fontId="15"/>
  </si>
  <si>
    <t>年度展開</t>
    <rPh sb="0" eb="2">
      <t>ネンド</t>
    </rPh>
    <rPh sb="2" eb="4">
      <t>テンカイ</t>
    </rPh>
    <phoneticPr fontId="15"/>
  </si>
  <si>
    <t>計</t>
    <rPh sb="0" eb="1">
      <t>ゴウケイ</t>
    </rPh>
    <phoneticPr fontId="15"/>
  </si>
  <si>
    <t>備考</t>
    <rPh sb="0" eb="2">
      <t>ビコウ</t>
    </rPh>
    <phoneticPr fontId="15"/>
  </si>
  <si>
    <t>システム開発／機能追加・改修</t>
    <rPh sb="4" eb="6">
      <t>カイハツ</t>
    </rPh>
    <rPh sb="7" eb="9">
      <t>キノウ</t>
    </rPh>
    <rPh sb="9" eb="11">
      <t>ツイカ</t>
    </rPh>
    <rPh sb="12" eb="14">
      <t>カイシュウ</t>
    </rPh>
    <phoneticPr fontId="15"/>
  </si>
  <si>
    <t>システム開発／機能追加・改修（パッケージ開発を含む）</t>
    <rPh sb="4" eb="6">
      <t>カイハツ</t>
    </rPh>
    <rPh sb="7" eb="9">
      <t>キノウ</t>
    </rPh>
    <rPh sb="9" eb="11">
      <t>ツイカ</t>
    </rPh>
    <rPh sb="12" eb="14">
      <t>カイシュウ</t>
    </rPh>
    <rPh sb="20" eb="22">
      <t>カイハツ</t>
    </rPh>
    <rPh sb="23" eb="24">
      <t>フク</t>
    </rPh>
    <phoneticPr fontId="15"/>
  </si>
  <si>
    <t>小計</t>
    <rPh sb="0" eb="2">
      <t>ショウケイ</t>
    </rPh>
    <phoneticPr fontId="15"/>
  </si>
  <si>
    <t>運用保守委託</t>
    <rPh sb="0" eb="2">
      <t>ウンヨウ</t>
    </rPh>
    <rPh sb="2" eb="4">
      <t>ホシュ</t>
    </rPh>
    <rPh sb="4" eb="6">
      <t>イタク</t>
    </rPh>
    <phoneticPr fontId="15"/>
  </si>
  <si>
    <t>システム運用保守</t>
    <rPh sb="4" eb="6">
      <t>ウンヨウ</t>
    </rPh>
    <rPh sb="6" eb="8">
      <t>ホシュ</t>
    </rPh>
    <phoneticPr fontId="12"/>
  </si>
  <si>
    <t>システム運用管理</t>
    <rPh sb="4" eb="6">
      <t>ウンヨウ</t>
    </rPh>
    <rPh sb="6" eb="8">
      <t>カンリ</t>
    </rPh>
    <phoneticPr fontId="15"/>
  </si>
  <si>
    <t>常駐ヘルプデスク等</t>
    <rPh sb="0" eb="2">
      <t>ジョウチュウ</t>
    </rPh>
    <rPh sb="8" eb="9">
      <t>ナド</t>
    </rPh>
    <phoneticPr fontId="1"/>
  </si>
  <si>
    <t>回線使用料</t>
    <rPh sb="0" eb="2">
      <t>カイセン</t>
    </rPh>
    <rPh sb="2" eb="5">
      <t>シヨウリョウ</t>
    </rPh>
    <phoneticPr fontId="1"/>
  </si>
  <si>
    <t>サービス利用（ASＰ、SaaS等のシステム利用に係る費用）</t>
    <rPh sb="4" eb="6">
      <t>リヨウ</t>
    </rPh>
    <rPh sb="15" eb="16">
      <t>ナド</t>
    </rPh>
    <rPh sb="21" eb="23">
      <t>リヨウ</t>
    </rPh>
    <rPh sb="24" eb="25">
      <t>カカ</t>
    </rPh>
    <rPh sb="26" eb="28">
      <t>ヒヨウ</t>
    </rPh>
    <phoneticPr fontId="1"/>
  </si>
  <si>
    <t>合計</t>
    <rPh sb="0" eb="2">
      <t>ゴウケイ</t>
    </rPh>
    <phoneticPr fontId="15"/>
  </si>
  <si>
    <t>※1：契約締結から、システム設計開発／各種テスト／データ移行／試行運用を経て本番運用を開始するまでの期間</t>
    <rPh sb="3" eb="5">
      <t>ケイヤク</t>
    </rPh>
    <rPh sb="5" eb="7">
      <t>テイケツ</t>
    </rPh>
    <rPh sb="14" eb="16">
      <t>セッケイ</t>
    </rPh>
    <rPh sb="16" eb="18">
      <t>カイハツ</t>
    </rPh>
    <rPh sb="19" eb="21">
      <t>カクシュ</t>
    </rPh>
    <rPh sb="28" eb="30">
      <t>イコウ</t>
    </rPh>
    <rPh sb="31" eb="33">
      <t>シコウ</t>
    </rPh>
    <rPh sb="33" eb="35">
      <t>ウンヨウ</t>
    </rPh>
    <rPh sb="36" eb="37">
      <t>ヘ</t>
    </rPh>
    <rPh sb="38" eb="40">
      <t>ホンバン</t>
    </rPh>
    <rPh sb="40" eb="42">
      <t>ウンヨウ</t>
    </rPh>
    <rPh sb="43" eb="45">
      <t>カイシ</t>
    </rPh>
    <rPh sb="50" eb="52">
      <t>キカン</t>
    </rPh>
    <phoneticPr fontId="5"/>
  </si>
  <si>
    <t>計（税抜き）</t>
    <rPh sb="0" eb="1">
      <t>ケイ</t>
    </rPh>
    <rPh sb="2" eb="3">
      <t>ゼイ</t>
    </rPh>
    <rPh sb="3" eb="4">
      <t>ヌ</t>
    </rPh>
    <phoneticPr fontId="2"/>
  </si>
  <si>
    <t>計（税込み）</t>
    <rPh sb="0" eb="1">
      <t>ケイ</t>
    </rPh>
    <rPh sb="2" eb="4">
      <t>ゼイコ</t>
    </rPh>
    <phoneticPr fontId="2"/>
  </si>
  <si>
    <t>契約締結から運用開始までの期間（※1）</t>
    <rPh sb="0" eb="2">
      <t>ケイヤク</t>
    </rPh>
    <rPh sb="2" eb="4">
      <t>テイケツ</t>
    </rPh>
    <rPh sb="6" eb="8">
      <t>ウンヨウ</t>
    </rPh>
    <rPh sb="8" eb="10">
      <t>カイシ</t>
    </rPh>
    <rPh sb="13" eb="15">
      <t>キカン</t>
    </rPh>
    <phoneticPr fontId="5"/>
  </si>
  <si>
    <t>ﾌﾟﾛｸﾞﾗﾏ-</t>
    <phoneticPr fontId="2"/>
  </si>
  <si>
    <t>システム開発／機能追加・改修費用</t>
    <rPh sb="14" eb="16">
      <t>ヒヨウ</t>
    </rPh>
    <phoneticPr fontId="3"/>
  </si>
  <si>
    <t>【様式3】（明細）システム開発・機能追加改修</t>
    <phoneticPr fontId="4"/>
  </si>
  <si>
    <t>【様式4】（明細）運用保守委託</t>
  </si>
  <si>
    <t>【様式4】（明細）運用保守委託</t>
    <rPh sb="11" eb="13">
      <t>ホシュ</t>
    </rPh>
    <rPh sb="13" eb="15">
      <t>イタク</t>
    </rPh>
    <phoneticPr fontId="4"/>
  </si>
  <si>
    <t>システム開発</t>
    <phoneticPr fontId="5"/>
  </si>
  <si>
    <t>契約締結から機器納入まで想定される期間（※2）</t>
    <rPh sb="0" eb="2">
      <t>ケイヤク</t>
    </rPh>
    <rPh sb="2" eb="4">
      <t>テイケツ</t>
    </rPh>
    <rPh sb="6" eb="8">
      <t>キキ</t>
    </rPh>
    <rPh sb="8" eb="10">
      <t>ノウニュウ</t>
    </rPh>
    <rPh sb="12" eb="14">
      <t>ソウテイ</t>
    </rPh>
    <rPh sb="17" eb="19">
      <t>キカン</t>
    </rPh>
    <phoneticPr fontId="2"/>
  </si>
  <si>
    <t>3．</t>
    <phoneticPr fontId="2"/>
  </si>
  <si>
    <t>※２：契約締結から、機器調達を経て機器搬入・設置までの期間</t>
    <rPh sb="3" eb="5">
      <t>ケイヤク</t>
    </rPh>
    <rPh sb="5" eb="7">
      <t>テイケツ</t>
    </rPh>
    <rPh sb="10" eb="12">
      <t>キキ</t>
    </rPh>
    <rPh sb="12" eb="14">
      <t>チョウタツ</t>
    </rPh>
    <rPh sb="15" eb="16">
      <t>ヘ</t>
    </rPh>
    <rPh sb="17" eb="19">
      <t>キキ</t>
    </rPh>
    <rPh sb="19" eb="21">
      <t>ハンニュウ</t>
    </rPh>
    <rPh sb="22" eb="24">
      <t>セッチ</t>
    </rPh>
    <rPh sb="27" eb="29">
      <t>キカン</t>
    </rPh>
    <phoneticPr fontId="2"/>
  </si>
  <si>
    <t>ハードウェア／ソフトウェア調達（買い取り）（※3）</t>
    <rPh sb="13" eb="15">
      <t>チョウタツ</t>
    </rPh>
    <rPh sb="16" eb="17">
      <t>カ</t>
    </rPh>
    <rPh sb="18" eb="19">
      <t>ト</t>
    </rPh>
    <phoneticPr fontId="2"/>
  </si>
  <si>
    <t>ハードウェア／ソフトウェア調達（リース）（※4）</t>
    <rPh sb="13" eb="15">
      <t>チョウタツ</t>
    </rPh>
    <phoneticPr fontId="2"/>
  </si>
  <si>
    <t>ハードウェア費用</t>
    <rPh sb="6" eb="8">
      <t>ヒヨウ</t>
    </rPh>
    <phoneticPr fontId="15"/>
  </si>
  <si>
    <t>ソフトウェア費用</t>
    <rPh sb="6" eb="8">
      <t>ヒヨウ</t>
    </rPh>
    <phoneticPr fontId="15"/>
  </si>
  <si>
    <t>ハードウェア保守費用</t>
    <rPh sb="6" eb="8">
      <t>ホシュ</t>
    </rPh>
    <rPh sb="8" eb="10">
      <t>ヒヨウ</t>
    </rPh>
    <phoneticPr fontId="1"/>
  </si>
  <si>
    <t>ソフトウェア保守費用</t>
    <rPh sb="6" eb="8">
      <t>ホシュ</t>
    </rPh>
    <rPh sb="8" eb="10">
      <t>ヒヨウ</t>
    </rPh>
    <phoneticPr fontId="1"/>
  </si>
  <si>
    <t>●物品調達費用（リース）</t>
    <rPh sb="1" eb="3">
      <t>ブッピン</t>
    </rPh>
    <rPh sb="3" eb="5">
      <t>チョウタツ</t>
    </rPh>
    <rPh sb="5" eb="7">
      <t>ヒヨウ</t>
    </rPh>
    <phoneticPr fontId="2"/>
  </si>
  <si>
    <t>品名</t>
    <rPh sb="0" eb="2">
      <t>ヒンメイ</t>
    </rPh>
    <phoneticPr fontId="2"/>
  </si>
  <si>
    <t>型名</t>
    <rPh sb="0" eb="1">
      <t>カタ</t>
    </rPh>
    <rPh sb="1" eb="2">
      <t>メイ</t>
    </rPh>
    <phoneticPr fontId="2"/>
  </si>
  <si>
    <t>販売価格</t>
    <rPh sb="0" eb="2">
      <t>ハンバイ</t>
    </rPh>
    <rPh sb="2" eb="4">
      <t>カカク</t>
    </rPh>
    <phoneticPr fontId="2"/>
  </si>
  <si>
    <t>小計</t>
    <phoneticPr fontId="2"/>
  </si>
  <si>
    <t>保守期限</t>
    <rPh sb="0" eb="2">
      <t>ホシュ</t>
    </rPh>
    <rPh sb="2" eb="4">
      <t>キゲン</t>
    </rPh>
    <phoneticPr fontId="2"/>
  </si>
  <si>
    <t>月額
リース
料率</t>
    <rPh sb="0" eb="2">
      <t>ゲツガク</t>
    </rPh>
    <rPh sb="7" eb="9">
      <t>リョウリツ</t>
    </rPh>
    <phoneticPr fontId="2"/>
  </si>
  <si>
    <t>リース料
（月額）</t>
    <rPh sb="3" eb="4">
      <t>リョウ</t>
    </rPh>
    <rPh sb="6" eb="8">
      <t>ゲツガク</t>
    </rPh>
    <phoneticPr fontId="2"/>
  </si>
  <si>
    <t>リース料
（年額）</t>
    <rPh sb="3" eb="4">
      <t>リョウ</t>
    </rPh>
    <rPh sb="6" eb="8">
      <t>ネンガク</t>
    </rPh>
    <phoneticPr fontId="2"/>
  </si>
  <si>
    <t>リース料
（5年間）</t>
    <rPh sb="3" eb="4">
      <t>リョウ</t>
    </rPh>
    <rPh sb="7" eb="9">
      <t>ネンカン</t>
    </rPh>
    <phoneticPr fontId="2"/>
  </si>
  <si>
    <t>年間保守料率
（販売価格に対する割合）</t>
    <rPh sb="0" eb="2">
      <t>ネンカン</t>
    </rPh>
    <rPh sb="8" eb="10">
      <t>ハンバイ</t>
    </rPh>
    <phoneticPr fontId="2"/>
  </si>
  <si>
    <t>保守費用
（年額）</t>
    <rPh sb="0" eb="2">
      <t>ホシュ</t>
    </rPh>
    <rPh sb="2" eb="4">
      <t>ヒヨウ</t>
    </rPh>
    <phoneticPr fontId="2"/>
  </si>
  <si>
    <t>保守費用
（5年間）</t>
    <rPh sb="0" eb="2">
      <t>ホシュ</t>
    </rPh>
    <rPh sb="2" eb="4">
      <t>ヒヨウ</t>
    </rPh>
    <rPh sb="8" eb="9">
      <t>カン</t>
    </rPh>
    <phoneticPr fontId="2"/>
  </si>
  <si>
    <t>Web/APサーバ</t>
    <phoneticPr fontId="2"/>
  </si>
  <si>
    <t>ハードウェア</t>
    <phoneticPr fontId="2"/>
  </si>
  <si>
    <t>ソフトウェア</t>
    <phoneticPr fontId="2"/>
  </si>
  <si>
    <t>DBサーバ</t>
    <phoneticPr fontId="2"/>
  </si>
  <si>
    <t>運用管理サーバ</t>
    <rPh sb="0" eb="2">
      <t>ウンヨウ</t>
    </rPh>
    <rPh sb="2" eb="4">
      <t>カンリ</t>
    </rPh>
    <phoneticPr fontId="2"/>
  </si>
  <si>
    <t>ハードウェア小計</t>
    <rPh sb="6" eb="8">
      <t>ショウケイ</t>
    </rPh>
    <phoneticPr fontId="2"/>
  </si>
  <si>
    <t>ソフトウェア小計</t>
    <rPh sb="6" eb="8">
      <t>ショウケイ</t>
    </rPh>
    <phoneticPr fontId="2"/>
  </si>
  <si>
    <t>合計</t>
    <rPh sb="0" eb="2">
      <t>ゴウケイ</t>
    </rPh>
    <phoneticPr fontId="2"/>
  </si>
  <si>
    <t>物品調達（買い取り）</t>
    <rPh sb="0" eb="2">
      <t>ブッピン</t>
    </rPh>
    <rPh sb="2" eb="4">
      <t>チョウタツ</t>
    </rPh>
    <rPh sb="5" eb="6">
      <t>カ</t>
    </rPh>
    <rPh sb="7" eb="8">
      <t>ト</t>
    </rPh>
    <phoneticPr fontId="15"/>
  </si>
  <si>
    <t>物品調達（リース）</t>
    <rPh sb="0" eb="2">
      <t>ブッピン</t>
    </rPh>
    <rPh sb="2" eb="4">
      <t>チョウタツ</t>
    </rPh>
    <phoneticPr fontId="15"/>
  </si>
  <si>
    <t>※３：ハードウェア／ソフトウェアが買い取りの場合</t>
    <rPh sb="17" eb="18">
      <t>カ</t>
    </rPh>
    <rPh sb="19" eb="20">
      <t>ト</t>
    </rPh>
    <rPh sb="22" eb="24">
      <t>バアイ</t>
    </rPh>
    <phoneticPr fontId="5"/>
  </si>
  <si>
    <t>※４：ハードウェア／ソフトウェアがリースの場合</t>
    <rPh sb="21" eb="23">
      <t>バアイ</t>
    </rPh>
    <phoneticPr fontId="5"/>
  </si>
  <si>
    <t>中計</t>
    <rPh sb="0" eb="2">
      <t>チュウケイ</t>
    </rPh>
    <phoneticPr fontId="15"/>
  </si>
  <si>
    <t>物品運用保守委託（買い取り）</t>
    <rPh sb="0" eb="2">
      <t>ブッピン</t>
    </rPh>
    <rPh sb="2" eb="4">
      <t>ウンヨウ</t>
    </rPh>
    <rPh sb="4" eb="6">
      <t>ホシュ</t>
    </rPh>
    <rPh sb="6" eb="8">
      <t>イタク</t>
    </rPh>
    <phoneticPr fontId="15"/>
  </si>
  <si>
    <t>物品運用保守委託（リース）</t>
    <rPh sb="0" eb="2">
      <t>ブッピン</t>
    </rPh>
    <rPh sb="2" eb="4">
      <t>ウンヨウ</t>
    </rPh>
    <rPh sb="4" eb="6">
      <t>ホシュ</t>
    </rPh>
    <rPh sb="6" eb="8">
      <t>イタク</t>
    </rPh>
    <phoneticPr fontId="15"/>
  </si>
  <si>
    <t>※リースの場合は、赤枠内も記入</t>
    <rPh sb="5" eb="7">
      <t>バアイ</t>
    </rPh>
    <rPh sb="9" eb="10">
      <t>アカ</t>
    </rPh>
    <rPh sb="10" eb="11">
      <t>ワク</t>
    </rPh>
    <rPh sb="11" eb="12">
      <t>ナイ</t>
    </rPh>
    <rPh sb="13" eb="15">
      <t>キニュウ</t>
    </rPh>
    <phoneticPr fontId="2"/>
  </si>
  <si>
    <t>㋑</t>
    <phoneticPr fontId="5"/>
  </si>
  <si>
    <t>㋺</t>
    <phoneticPr fontId="5"/>
  </si>
  <si>
    <t>㋩</t>
    <phoneticPr fontId="5"/>
  </si>
  <si>
    <t>㊁</t>
    <phoneticPr fontId="5"/>
  </si>
  <si>
    <t>㋭</t>
    <phoneticPr fontId="5"/>
  </si>
  <si>
    <t>㋠</t>
    <phoneticPr fontId="12"/>
  </si>
  <si>
    <t>㋷</t>
    <phoneticPr fontId="12"/>
  </si>
  <si>
    <t>㋦</t>
  </si>
  <si>
    <t>㋦</t>
    <phoneticPr fontId="12"/>
  </si>
  <si>
    <t>㋸</t>
  </si>
  <si>
    <t>㋸</t>
    <phoneticPr fontId="12"/>
  </si>
  <si>
    <t>㋾</t>
  </si>
  <si>
    <t>㋾</t>
    <phoneticPr fontId="12"/>
  </si>
  <si>
    <t>㋟</t>
    <phoneticPr fontId="12"/>
  </si>
  <si>
    <t>㋹</t>
    <phoneticPr fontId="12"/>
  </si>
  <si>
    <t>㋞</t>
    <phoneticPr fontId="12"/>
  </si>
  <si>
    <t>㋡</t>
    <phoneticPr fontId="12"/>
  </si>
  <si>
    <t>㋧</t>
    <phoneticPr fontId="12"/>
  </si>
  <si>
    <t>㋤</t>
    <phoneticPr fontId="12"/>
  </si>
  <si>
    <t>㋬</t>
    <phoneticPr fontId="12"/>
  </si>
  <si>
    <t>㋣</t>
    <phoneticPr fontId="12"/>
  </si>
  <si>
    <t>㋑</t>
    <phoneticPr fontId="12"/>
  </si>
  <si>
    <t>㋺</t>
    <phoneticPr fontId="12"/>
  </si>
  <si>
    <t>㋻</t>
    <phoneticPr fontId="12"/>
  </si>
  <si>
    <t>㋕</t>
    <phoneticPr fontId="12"/>
  </si>
  <si>
    <t>㋵</t>
    <phoneticPr fontId="12"/>
  </si>
  <si>
    <t>㋩</t>
    <phoneticPr fontId="12"/>
  </si>
  <si>
    <t>㊁</t>
    <phoneticPr fontId="12"/>
  </si>
  <si>
    <t>㋭</t>
    <phoneticPr fontId="12"/>
  </si>
  <si>
    <t>㋬</t>
    <phoneticPr fontId="4"/>
  </si>
  <si>
    <t>㋣</t>
    <phoneticPr fontId="4"/>
  </si>
  <si>
    <t>㋑</t>
    <phoneticPr fontId="4"/>
  </si>
  <si>
    <t>㋠</t>
    <phoneticPr fontId="4"/>
  </si>
  <si>
    <t>㋷</t>
    <phoneticPr fontId="4"/>
  </si>
  <si>
    <t>㋣</t>
    <phoneticPr fontId="3"/>
  </si>
  <si>
    <t>㋷</t>
    <phoneticPr fontId="4"/>
  </si>
  <si>
    <t>㋻</t>
    <phoneticPr fontId="2"/>
  </si>
  <si>
    <t>㋕</t>
    <phoneticPr fontId="2"/>
  </si>
  <si>
    <t>㋵</t>
    <phoneticPr fontId="2"/>
  </si>
  <si>
    <t>㋡</t>
    <phoneticPr fontId="2"/>
  </si>
  <si>
    <t>㋧</t>
    <phoneticPr fontId="2"/>
  </si>
  <si>
    <t>㋤</t>
    <phoneticPr fontId="2"/>
  </si>
  <si>
    <t>㋟</t>
    <phoneticPr fontId="2"/>
  </si>
  <si>
    <t>㋹</t>
    <phoneticPr fontId="2"/>
  </si>
  <si>
    <t>㋞</t>
    <phoneticPr fontId="2"/>
  </si>
  <si>
    <t>㋶</t>
    <phoneticPr fontId="12"/>
  </si>
  <si>
    <t>㋰</t>
    <phoneticPr fontId="12"/>
  </si>
  <si>
    <t>㋒</t>
    <phoneticPr fontId="12"/>
  </si>
  <si>
    <t>㋼</t>
    <phoneticPr fontId="12"/>
  </si>
  <si>
    <t>㋨</t>
    <phoneticPr fontId="12"/>
  </si>
  <si>
    <t>㋔</t>
    <phoneticPr fontId="12"/>
  </si>
  <si>
    <t>㋼</t>
    <phoneticPr fontId="2"/>
  </si>
  <si>
    <t>㋨</t>
    <phoneticPr fontId="2"/>
  </si>
  <si>
    <t>㋔</t>
    <phoneticPr fontId="2"/>
  </si>
  <si>
    <t>㋶</t>
    <phoneticPr fontId="2"/>
  </si>
  <si>
    <t>㋰</t>
    <phoneticPr fontId="2"/>
  </si>
  <si>
    <t>㋒</t>
    <phoneticPr fontId="2"/>
  </si>
  <si>
    <t>・設計開発・運用保守等委託業務にかかる現地までの交通費、通信連絡費用については、本見積に含まれるものとする
・ユーザ教育研修は集合研修形式を想定しており、各拠点で個別に教育研修を行う場合は、見積について別途調整が必要である
・見積対象のシステム構成は、○○年○月時点のものであり、販売時期や価格などについては予告なしに変更することがある
・見積対象の機器等は、○○年○月時点のものであり、販売時期や価格などについては予告なしに変更することがある</t>
    <rPh sb="11" eb="13">
      <t>イタク</t>
    </rPh>
    <rPh sb="13" eb="15">
      <t>ギョウム</t>
    </rPh>
    <rPh sb="19" eb="21">
      <t>ゲンチ</t>
    </rPh>
    <rPh sb="24" eb="27">
      <t>コウツウヒ</t>
    </rPh>
    <rPh sb="28" eb="30">
      <t>ツウシン</t>
    </rPh>
    <rPh sb="30" eb="32">
      <t>レンラク</t>
    </rPh>
    <rPh sb="32" eb="34">
      <t>ヒヨウ</t>
    </rPh>
    <rPh sb="40" eb="41">
      <t>ホン</t>
    </rPh>
    <rPh sb="41" eb="43">
      <t>ミツ</t>
    </rPh>
    <rPh sb="44" eb="45">
      <t>フク</t>
    </rPh>
    <rPh sb="59" eb="61">
      <t>キョウイク</t>
    </rPh>
    <rPh sb="61" eb="63">
      <t>ケンシュウ</t>
    </rPh>
    <rPh sb="64" eb="66">
      <t>シュウゴウ</t>
    </rPh>
    <rPh sb="66" eb="68">
      <t>ケンシュウ</t>
    </rPh>
    <rPh sb="68" eb="70">
      <t>ケイシキ</t>
    </rPh>
    <rPh sb="71" eb="73">
      <t>ソウテイ</t>
    </rPh>
    <rPh sb="78" eb="79">
      <t>カク</t>
    </rPh>
    <rPh sb="79" eb="81">
      <t>キョテン</t>
    </rPh>
    <rPh sb="82" eb="84">
      <t>コベツ</t>
    </rPh>
    <rPh sb="85" eb="87">
      <t>キョウイク</t>
    </rPh>
    <rPh sb="87" eb="89">
      <t>ケンシュウ</t>
    </rPh>
    <rPh sb="90" eb="91">
      <t>オコナ</t>
    </rPh>
    <rPh sb="92" eb="94">
      <t>バアイ</t>
    </rPh>
    <rPh sb="96" eb="98">
      <t>ミツ</t>
    </rPh>
    <rPh sb="102" eb="104">
      <t>ベット</t>
    </rPh>
    <rPh sb="104" eb="106">
      <t>チョウセイ</t>
    </rPh>
    <rPh sb="107" eb="109">
      <t>ヒツヨウ</t>
    </rPh>
    <rPh sb="115" eb="117">
      <t>ミツ</t>
    </rPh>
    <rPh sb="117" eb="119">
      <t>タイショウ</t>
    </rPh>
    <rPh sb="124" eb="126">
      <t>コウセイ</t>
    </rPh>
    <rPh sb="130" eb="131">
      <t>ネン</t>
    </rPh>
    <rPh sb="132" eb="133">
      <t>ツキ</t>
    </rPh>
    <rPh sb="133" eb="135">
      <t>ジテン</t>
    </rPh>
    <rPh sb="142" eb="144">
      <t>ハンバイ</t>
    </rPh>
    <rPh sb="144" eb="146">
      <t>ジキ</t>
    </rPh>
    <rPh sb="147" eb="149">
      <t>カカク</t>
    </rPh>
    <rPh sb="156" eb="158">
      <t>ヨコク</t>
    </rPh>
    <rPh sb="161" eb="163">
      <t>ヘンコウ</t>
    </rPh>
    <phoneticPr fontId="5"/>
  </si>
  <si>
    <t>xx年10月からリース開始。99年9月末リース終了。</t>
    <rPh sb="16" eb="17">
      <t>ネン</t>
    </rPh>
    <rPh sb="18" eb="19">
      <t>ガツ</t>
    </rPh>
    <rPh sb="19" eb="20">
      <t>マツ</t>
    </rPh>
    <rPh sb="23" eb="25">
      <t>シュウリョウ</t>
    </rPh>
    <phoneticPr fontId="15"/>
  </si>
  <si>
    <t>新「県営住宅管理システム」再構築・賃貸借及び運用保守業務委託</t>
    <phoneticPr fontId="5"/>
  </si>
  <si>
    <t>　　年　　月から　　年　　月までの　ヶ月</t>
    <rPh sb="2" eb="3">
      <t>ネン</t>
    </rPh>
    <rPh sb="5" eb="6">
      <t>ツキ</t>
    </rPh>
    <rPh sb="19" eb="20">
      <t>ゲツ</t>
    </rPh>
    <phoneticPr fontId="5"/>
  </si>
  <si>
    <t>見積根拠・明細資料名など</t>
    <rPh sb="0" eb="2">
      <t>ミツモリ</t>
    </rPh>
    <rPh sb="2" eb="4">
      <t>コンキョ</t>
    </rPh>
    <rPh sb="5" eb="7">
      <t>メイサイ</t>
    </rPh>
    <rPh sb="7" eb="9">
      <t>シリョウ</t>
    </rPh>
    <rPh sb="9" eb="10">
      <t>メイ</t>
    </rPh>
    <phoneticPr fontId="2"/>
  </si>
  <si>
    <t>ヶ月</t>
    <rPh sb="1" eb="2">
      <t>ゲツ</t>
    </rPh>
    <phoneticPr fontId="2"/>
  </si>
  <si>
    <t>運用保守委託（6年間）</t>
    <rPh sb="0" eb="2">
      <t>ウンヨウ</t>
    </rPh>
    <rPh sb="2" eb="4">
      <t>ホシュ</t>
    </rPh>
    <rPh sb="4" eb="6">
      <t>イタク</t>
    </rPh>
    <rPh sb="8" eb="9">
      <t>ネン</t>
    </rPh>
    <rPh sb="9" eb="10">
      <t>カン</t>
    </rPh>
    <phoneticPr fontId="2"/>
  </si>
  <si>
    <t>R3年度</t>
    <rPh sb="2" eb="4">
      <t>ネンド</t>
    </rPh>
    <phoneticPr fontId="15"/>
  </si>
  <si>
    <t>R4年度</t>
    <rPh sb="2" eb="4">
      <t>ネンド</t>
    </rPh>
    <phoneticPr fontId="15"/>
  </si>
  <si>
    <t>R5年度</t>
    <rPh sb="2" eb="4">
      <t>ネンド</t>
    </rPh>
    <phoneticPr fontId="15"/>
  </si>
  <si>
    <t>R6年度</t>
    <rPh sb="2" eb="4">
      <t>ネンド</t>
    </rPh>
    <phoneticPr fontId="15"/>
  </si>
  <si>
    <t>R7年度</t>
    <rPh sb="2" eb="4">
      <t>ネンド</t>
    </rPh>
    <phoneticPr fontId="15"/>
  </si>
  <si>
    <t>R8年度</t>
    <rPh sb="2" eb="4">
      <t>ネンド</t>
    </rPh>
    <phoneticPr fontId="15"/>
  </si>
  <si>
    <t>R9年度</t>
    <rPh sb="2" eb="4">
      <t>ネンド</t>
    </rPh>
    <phoneticPr fontId="15"/>
  </si>
  <si>
    <t>令和4年3月から令和10年2月までの72ヶ月（6年間）</t>
    <rPh sb="0" eb="2">
      <t>レイワ</t>
    </rPh>
    <rPh sb="3" eb="4">
      <t>ネン</t>
    </rPh>
    <rPh sb="5" eb="6">
      <t>ツキ</t>
    </rPh>
    <rPh sb="8" eb="10">
      <t>レイワ</t>
    </rPh>
    <rPh sb="21" eb="22">
      <t>ゲツ</t>
    </rPh>
    <rPh sb="24" eb="25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</si>
</sst>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5" formatCode="&quot;¥&quot;#,##0;&quot;¥&quot;\-#,##0"/>
    <numFmt numFmtId="176" formatCode="#,##0_ "/>
    <numFmt numFmtId="177" formatCode="#,##0.0_ "/>
    <numFmt numFmtId="178" formatCode="#,##0_);[Red]\(#,##0\)"/>
    <numFmt numFmtId="179" formatCode="0.0%"/>
    <numFmt numFmtId="180" formatCode="yyyy&quot;年&quot;m&quot;月&quot;d&quot;日&quot;;@"/>
    <numFmt numFmtId="181" formatCode="#,##0.0;[Red]\-#,##0.0"/>
    <numFmt numFmtId="182" formatCode="[$-411]ggge&quot;年&quot;m&quot;月&quot;d&quot;日&quot;;@"/>
  </numFmts>
  <fonts count="2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明朝"/>
      <family val="1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9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/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432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2" borderId="1" xfId="0" applyFont="1" applyFill="1" applyBorder="1">
      <alignment vertical="center"/>
    </xf>
    <xf numFmtId="0" fontId="6" fillId="3" borderId="2" xfId="0" applyFont="1" applyFill="1" applyBorder="1">
      <alignment vertical="center"/>
    </xf>
    <xf numFmtId="0" fontId="6" fillId="3" borderId="3" xfId="0" applyFont="1" applyFill="1" applyBorder="1">
      <alignment vertical="center"/>
    </xf>
    <xf numFmtId="0" fontId="6" fillId="3" borderId="4" xfId="0" applyFont="1" applyFill="1" applyBorder="1">
      <alignment vertical="center"/>
    </xf>
    <xf numFmtId="0" fontId="6" fillId="3" borderId="1" xfId="0" applyFont="1" applyFill="1" applyBorder="1">
      <alignment vertical="center"/>
    </xf>
    <xf numFmtId="0" fontId="6" fillId="3" borderId="5" xfId="0" applyFont="1" applyFill="1" applyBorder="1">
      <alignment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right" vertical="center" wrapText="1"/>
    </xf>
    <xf numFmtId="176" fontId="6" fillId="0" borderId="9" xfId="0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178" fontId="6" fillId="0" borderId="9" xfId="0" applyNumberFormat="1" applyFont="1" applyBorder="1">
      <alignment vertical="center"/>
    </xf>
    <xf numFmtId="178" fontId="6" fillId="0" borderId="10" xfId="0" applyNumberFormat="1" applyFont="1" applyBorder="1">
      <alignment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Fill="1" applyBorder="1">
      <alignment vertical="center"/>
    </xf>
    <xf numFmtId="0" fontId="6" fillId="0" borderId="0" xfId="0" applyFont="1" applyAlignment="1">
      <alignment horizontal="center" vertical="center"/>
    </xf>
    <xf numFmtId="176" fontId="8" fillId="3" borderId="3" xfId="0" applyNumberFormat="1" applyFont="1" applyFill="1" applyBorder="1">
      <alignment vertical="center"/>
    </xf>
    <xf numFmtId="178" fontId="8" fillId="3" borderId="3" xfId="0" applyNumberFormat="1" applyFont="1" applyFill="1" applyBorder="1">
      <alignment vertical="center"/>
    </xf>
    <xf numFmtId="0" fontId="6" fillId="0" borderId="0" xfId="0" applyFont="1" applyFill="1">
      <alignment vertical="center"/>
    </xf>
    <xf numFmtId="176" fontId="8" fillId="3" borderId="9" xfId="0" applyNumberFormat="1" applyFont="1" applyFill="1" applyBorder="1">
      <alignment vertical="center"/>
    </xf>
    <xf numFmtId="0" fontId="6" fillId="3" borderId="3" xfId="0" applyFont="1" applyFill="1" applyBorder="1" applyAlignment="1">
      <alignment horizontal="left" vertical="center"/>
    </xf>
    <xf numFmtId="0" fontId="9" fillId="3" borderId="2" xfId="0" applyFont="1" applyFill="1" applyBorder="1">
      <alignment vertical="center"/>
    </xf>
    <xf numFmtId="176" fontId="6" fillId="0" borderId="9" xfId="0" applyNumberFormat="1" applyFont="1" applyBorder="1" applyAlignment="1">
      <alignment horizontal="left" vertical="center"/>
    </xf>
    <xf numFmtId="177" fontId="6" fillId="0" borderId="5" xfId="0" applyNumberFormat="1" applyFont="1" applyBorder="1" applyAlignment="1">
      <alignment horizontal="right" vertical="center"/>
    </xf>
    <xf numFmtId="177" fontId="6" fillId="3" borderId="3" xfId="0" applyNumberFormat="1" applyFont="1" applyFill="1" applyBorder="1" applyAlignment="1">
      <alignment horizontal="right" vertical="center"/>
    </xf>
    <xf numFmtId="178" fontId="6" fillId="0" borderId="5" xfId="0" applyNumberFormat="1" applyFont="1" applyBorder="1" applyAlignment="1">
      <alignment horizontal="right" vertical="center"/>
    </xf>
    <xf numFmtId="178" fontId="6" fillId="0" borderId="11" xfId="0" applyNumberFormat="1" applyFont="1" applyBorder="1" applyAlignment="1">
      <alignment horizontal="right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78" fontId="6" fillId="0" borderId="13" xfId="0" applyNumberFormat="1" applyFont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178" fontId="6" fillId="3" borderId="4" xfId="0" applyNumberFormat="1" applyFont="1" applyFill="1" applyBorder="1">
      <alignment vertical="center"/>
    </xf>
    <xf numFmtId="176" fontId="8" fillId="3" borderId="3" xfId="0" applyNumberFormat="1" applyFont="1" applyFill="1" applyBorder="1" applyAlignment="1">
      <alignment horizontal="right" vertical="center"/>
    </xf>
    <xf numFmtId="178" fontId="8" fillId="3" borderId="4" xfId="0" applyNumberFormat="1" applyFont="1" applyFill="1" applyBorder="1">
      <alignment vertical="center"/>
    </xf>
    <xf numFmtId="176" fontId="8" fillId="3" borderId="4" xfId="0" applyNumberFormat="1" applyFont="1" applyFill="1" applyBorder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9" fillId="3" borderId="14" xfId="0" applyFont="1" applyFill="1" applyBorder="1">
      <alignment vertical="center"/>
    </xf>
    <xf numFmtId="0" fontId="6" fillId="3" borderId="14" xfId="0" applyFont="1" applyFill="1" applyBorder="1">
      <alignment vertical="center"/>
    </xf>
    <xf numFmtId="0" fontId="6" fillId="3" borderId="10" xfId="0" applyFont="1" applyFill="1" applyBorder="1">
      <alignment vertical="center"/>
    </xf>
    <xf numFmtId="0" fontId="6" fillId="3" borderId="15" xfId="0" applyFont="1" applyFill="1" applyBorder="1">
      <alignment vertical="center"/>
    </xf>
    <xf numFmtId="0" fontId="6" fillId="3" borderId="16" xfId="0" applyFont="1" applyFill="1" applyBorder="1">
      <alignment vertical="center"/>
    </xf>
    <xf numFmtId="0" fontId="6" fillId="0" borderId="0" xfId="0" applyFont="1" applyAlignment="1">
      <alignment horizontal="left" vertical="center"/>
    </xf>
    <xf numFmtId="0" fontId="6" fillId="3" borderId="17" xfId="0" applyFont="1" applyFill="1" applyBorder="1">
      <alignment vertical="center"/>
    </xf>
    <xf numFmtId="0" fontId="6" fillId="3" borderId="18" xfId="0" applyFont="1" applyFill="1" applyBorder="1" applyAlignment="1">
      <alignment horizontal="right" vertical="center"/>
    </xf>
    <xf numFmtId="49" fontId="8" fillId="0" borderId="0" xfId="0" applyNumberFormat="1" applyFont="1">
      <alignment vertical="center"/>
    </xf>
    <xf numFmtId="49" fontId="6" fillId="3" borderId="5" xfId="0" applyNumberFormat="1" applyFont="1" applyFill="1" applyBorder="1">
      <alignment vertical="center"/>
    </xf>
    <xf numFmtId="49" fontId="6" fillId="0" borderId="0" xfId="0" applyNumberFormat="1" applyFont="1">
      <alignment vertical="center"/>
    </xf>
    <xf numFmtId="49" fontId="6" fillId="3" borderId="19" xfId="0" applyNumberFormat="1" applyFont="1" applyFill="1" applyBorder="1">
      <alignment vertical="center"/>
    </xf>
    <xf numFmtId="49" fontId="6" fillId="3" borderId="5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49" fontId="6" fillId="0" borderId="0" xfId="0" applyNumberFormat="1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13" fillId="0" borderId="0" xfId="1" applyFont="1" applyAlignment="1">
      <alignment horizontal="center"/>
    </xf>
    <xf numFmtId="0" fontId="14" fillId="0" borderId="0" xfId="1" applyFont="1"/>
    <xf numFmtId="0" fontId="13" fillId="0" borderId="0" xfId="1" applyFont="1"/>
    <xf numFmtId="178" fontId="13" fillId="0" borderId="0" xfId="1" applyNumberFormat="1" applyFont="1"/>
    <xf numFmtId="0" fontId="13" fillId="0" borderId="0" xfId="1" applyFont="1" applyAlignment="1">
      <alignment horizontal="right"/>
    </xf>
    <xf numFmtId="178" fontId="13" fillId="0" borderId="0" xfId="1" applyNumberFormat="1" applyFont="1" applyAlignment="1">
      <alignment horizontal="right"/>
    </xf>
    <xf numFmtId="0" fontId="13" fillId="2" borderId="20" xfId="1" applyFont="1" applyFill="1" applyBorder="1" applyAlignment="1">
      <alignment horizontal="left" vertical="center"/>
    </xf>
    <xf numFmtId="0" fontId="13" fillId="2" borderId="21" xfId="1" applyFont="1" applyFill="1" applyBorder="1" applyAlignment="1">
      <alignment horizontal="left" vertical="center"/>
    </xf>
    <xf numFmtId="0" fontId="13" fillId="2" borderId="22" xfId="1" applyFont="1" applyFill="1" applyBorder="1" applyAlignment="1">
      <alignment horizontal="center"/>
    </xf>
    <xf numFmtId="178" fontId="13" fillId="2" borderId="22" xfId="1" applyNumberFormat="1" applyFont="1" applyFill="1" applyBorder="1" applyAlignment="1">
      <alignment horizontal="center"/>
    </xf>
    <xf numFmtId="178" fontId="16" fillId="2" borderId="22" xfId="1" applyNumberFormat="1" applyFont="1" applyFill="1" applyBorder="1" applyAlignment="1">
      <alignment horizontal="right" vertical="top"/>
    </xf>
    <xf numFmtId="178" fontId="13" fillId="2" borderId="23" xfId="1" applyNumberFormat="1" applyFont="1" applyFill="1" applyBorder="1" applyAlignment="1">
      <alignment horizontal="center"/>
    </xf>
    <xf numFmtId="0" fontId="13" fillId="2" borderId="14" xfId="1" applyFont="1" applyFill="1" applyBorder="1"/>
    <xf numFmtId="0" fontId="13" fillId="3" borderId="24" xfId="1" applyFont="1" applyFill="1" applyBorder="1"/>
    <xf numFmtId="0" fontId="13" fillId="3" borderId="25" xfId="1" applyFont="1" applyFill="1" applyBorder="1"/>
    <xf numFmtId="0" fontId="13" fillId="0" borderId="26" xfId="1" applyFont="1" applyBorder="1" applyAlignment="1">
      <alignment wrapText="1" shrinkToFit="1"/>
    </xf>
    <xf numFmtId="0" fontId="13" fillId="3" borderId="12" xfId="1" applyFont="1" applyFill="1" applyBorder="1"/>
    <xf numFmtId="0" fontId="13" fillId="3" borderId="7" xfId="1" applyFont="1" applyFill="1" applyBorder="1"/>
    <xf numFmtId="0" fontId="13" fillId="0" borderId="27" xfId="1" applyFont="1" applyBorder="1" applyAlignment="1">
      <alignment wrapText="1" shrinkToFit="1"/>
    </xf>
    <xf numFmtId="0" fontId="13" fillId="2" borderId="19" xfId="1" applyFont="1" applyFill="1" applyBorder="1"/>
    <xf numFmtId="0" fontId="13" fillId="2" borderId="17" xfId="1" applyFont="1" applyFill="1" applyBorder="1"/>
    <xf numFmtId="0" fontId="13" fillId="2" borderId="3" xfId="1" applyFont="1" applyFill="1" applyBorder="1" applyAlignment="1">
      <alignment horizontal="center"/>
    </xf>
    <xf numFmtId="0" fontId="13" fillId="2" borderId="4" xfId="1" applyFont="1" applyFill="1" applyBorder="1" applyAlignment="1">
      <alignment shrinkToFit="1"/>
    </xf>
    <xf numFmtId="0" fontId="13" fillId="2" borderId="2" xfId="1" applyFont="1" applyFill="1" applyBorder="1" applyAlignment="1">
      <alignment vertical="center"/>
    </xf>
    <xf numFmtId="0" fontId="13" fillId="2" borderId="28" xfId="1" applyFont="1" applyFill="1" applyBorder="1" applyAlignment="1">
      <alignment vertical="center"/>
    </xf>
    <xf numFmtId="0" fontId="13" fillId="2" borderId="3" xfId="1" applyFont="1" applyFill="1" applyBorder="1"/>
    <xf numFmtId="178" fontId="13" fillId="2" borderId="17" xfId="1" applyNumberFormat="1" applyFont="1" applyFill="1" applyBorder="1"/>
    <xf numFmtId="5" fontId="13" fillId="2" borderId="1" xfId="1" applyNumberFormat="1" applyFont="1" applyFill="1" applyBorder="1"/>
    <xf numFmtId="0" fontId="13" fillId="0" borderId="26" xfId="1" applyFont="1" applyBorder="1" applyAlignment="1">
      <alignment shrinkToFit="1"/>
    </xf>
    <xf numFmtId="0" fontId="13" fillId="0" borderId="27" xfId="1" applyFont="1" applyBorder="1" applyAlignment="1">
      <alignment shrinkToFit="1"/>
    </xf>
    <xf numFmtId="178" fontId="13" fillId="2" borderId="4" xfId="1" applyNumberFormat="1" applyFont="1" applyFill="1" applyBorder="1" applyAlignment="1">
      <alignment shrinkToFit="1"/>
    </xf>
    <xf numFmtId="5" fontId="13" fillId="3" borderId="2" xfId="1" applyNumberFormat="1" applyFont="1" applyFill="1" applyBorder="1"/>
    <xf numFmtId="0" fontId="13" fillId="3" borderId="29" xfId="1" applyFont="1" applyFill="1" applyBorder="1"/>
    <xf numFmtId="178" fontId="13" fillId="3" borderId="29" xfId="1" applyNumberFormat="1" applyFont="1" applyFill="1" applyBorder="1" applyAlignment="1">
      <alignment horizontal="right"/>
    </xf>
    <xf numFmtId="178" fontId="13" fillId="3" borderId="29" xfId="1" applyNumberFormat="1" applyFont="1" applyFill="1" applyBorder="1"/>
    <xf numFmtId="0" fontId="13" fillId="3" borderId="25" xfId="1" applyFont="1" applyFill="1" applyBorder="1" applyAlignment="1">
      <alignment shrinkToFit="1"/>
    </xf>
    <xf numFmtId="5" fontId="13" fillId="3" borderId="14" xfId="1" applyNumberFormat="1" applyFont="1" applyFill="1" applyBorder="1"/>
    <xf numFmtId="0" fontId="13" fillId="3" borderId="30" xfId="1" applyFont="1" applyFill="1" applyBorder="1"/>
    <xf numFmtId="0" fontId="13" fillId="0" borderId="31" xfId="1" applyFont="1" applyBorder="1" applyAlignment="1">
      <alignment shrinkToFit="1"/>
    </xf>
    <xf numFmtId="0" fontId="13" fillId="0" borderId="0" xfId="1" applyFont="1" applyBorder="1"/>
    <xf numFmtId="0" fontId="13" fillId="0" borderId="0" xfId="1" applyFont="1" applyBorder="1" applyAlignment="1">
      <alignment shrinkToFit="1"/>
    </xf>
    <xf numFmtId="0" fontId="13" fillId="0" borderId="0" xfId="1" applyFont="1" applyFill="1" applyBorder="1" applyAlignment="1">
      <alignment horizontal="center" vertical="top"/>
    </xf>
    <xf numFmtId="178" fontId="13" fillId="0" borderId="3" xfId="1" applyNumberFormat="1" applyFont="1" applyFill="1" applyBorder="1" applyAlignment="1">
      <alignment vertical="center"/>
    </xf>
    <xf numFmtId="38" fontId="13" fillId="0" borderId="3" xfId="1" applyNumberFormat="1" applyFont="1" applyFill="1" applyBorder="1" applyAlignment="1">
      <alignment vertical="center"/>
    </xf>
    <xf numFmtId="178" fontId="13" fillId="0" borderId="3" xfId="1" applyNumberFormat="1" applyFont="1" applyFill="1" applyBorder="1"/>
    <xf numFmtId="0" fontId="6" fillId="2" borderId="15" xfId="0" applyFont="1" applyFill="1" applyBorder="1">
      <alignment vertical="center"/>
    </xf>
    <xf numFmtId="0" fontId="6" fillId="4" borderId="3" xfId="0" applyFont="1" applyFill="1" applyBorder="1" applyAlignment="1">
      <alignment horizontal="center" vertical="center"/>
    </xf>
    <xf numFmtId="176" fontId="8" fillId="4" borderId="3" xfId="0" applyNumberFormat="1" applyFont="1" applyFill="1" applyBorder="1" applyAlignment="1">
      <alignment horizontal="right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4" xfId="0" applyFont="1" applyFill="1" applyBorder="1">
      <alignment vertical="center"/>
    </xf>
    <xf numFmtId="0" fontId="6" fillId="4" borderId="1" xfId="0" applyFont="1" applyFill="1" applyBorder="1">
      <alignment vertical="center"/>
    </xf>
    <xf numFmtId="0" fontId="6" fillId="4" borderId="15" xfId="0" applyFont="1" applyFill="1" applyBorder="1">
      <alignment vertical="center"/>
    </xf>
    <xf numFmtId="0" fontId="6" fillId="4" borderId="3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vertical="center"/>
    </xf>
    <xf numFmtId="0" fontId="6" fillId="4" borderId="9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176" fontId="8" fillId="3" borderId="9" xfId="0" applyNumberFormat="1" applyFont="1" applyFill="1" applyBorder="1" applyAlignment="1">
      <alignment horizontal="left" vertical="center"/>
    </xf>
    <xf numFmtId="0" fontId="6" fillId="4" borderId="19" xfId="0" applyFont="1" applyFill="1" applyBorder="1">
      <alignment vertical="center"/>
    </xf>
    <xf numFmtId="0" fontId="6" fillId="4" borderId="3" xfId="0" applyFont="1" applyFill="1" applyBorder="1">
      <alignment vertical="center"/>
    </xf>
    <xf numFmtId="0" fontId="8" fillId="4" borderId="3" xfId="0" applyFont="1" applyFill="1" applyBorder="1">
      <alignment vertical="center"/>
    </xf>
    <xf numFmtId="176" fontId="8" fillId="4" borderId="4" xfId="0" applyNumberFormat="1" applyFont="1" applyFill="1" applyBorder="1">
      <alignment vertical="center"/>
    </xf>
    <xf numFmtId="176" fontId="8" fillId="4" borderId="9" xfId="0" applyNumberFormat="1" applyFont="1" applyFill="1" applyBorder="1">
      <alignment vertical="center"/>
    </xf>
    <xf numFmtId="0" fontId="6" fillId="3" borderId="28" xfId="0" applyFont="1" applyFill="1" applyBorder="1" applyAlignment="1">
      <alignment horizontal="left" vertical="center"/>
    </xf>
    <xf numFmtId="177" fontId="6" fillId="3" borderId="28" xfId="0" applyNumberFormat="1" applyFont="1" applyFill="1" applyBorder="1" applyAlignment="1">
      <alignment horizontal="right" vertical="center"/>
    </xf>
    <xf numFmtId="0" fontId="6" fillId="4" borderId="5" xfId="0" applyFont="1" applyFill="1" applyBorder="1">
      <alignment vertical="center"/>
    </xf>
    <xf numFmtId="0" fontId="20" fillId="0" borderId="0" xfId="0" applyFont="1">
      <alignment vertical="center"/>
    </xf>
    <xf numFmtId="178" fontId="13" fillId="0" borderId="32" xfId="1" applyNumberFormat="1" applyFont="1" applyFill="1" applyBorder="1" applyAlignment="1">
      <alignment horizontal="right"/>
    </xf>
    <xf numFmtId="178" fontId="13" fillId="0" borderId="33" xfId="1" applyNumberFormat="1" applyFont="1" applyFill="1" applyBorder="1"/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49" fontId="6" fillId="3" borderId="2" xfId="0" applyNumberFormat="1" applyFont="1" applyFill="1" applyBorder="1">
      <alignment vertical="center"/>
    </xf>
    <xf numFmtId="0" fontId="6" fillId="3" borderId="28" xfId="0" applyFont="1" applyFill="1" applyBorder="1">
      <alignment vertical="center"/>
    </xf>
    <xf numFmtId="178" fontId="19" fillId="2" borderId="4" xfId="1" applyNumberFormat="1" applyFont="1" applyFill="1" applyBorder="1" applyAlignment="1">
      <alignment shrinkToFit="1"/>
    </xf>
    <xf numFmtId="5" fontId="13" fillId="3" borderId="24" xfId="1" applyNumberFormat="1" applyFont="1" applyFill="1" applyBorder="1" applyAlignment="1">
      <alignment vertical="center"/>
    </xf>
    <xf numFmtId="0" fontId="13" fillId="3" borderId="34" xfId="1" applyFont="1" applyFill="1" applyBorder="1"/>
    <xf numFmtId="179" fontId="13" fillId="0" borderId="0" xfId="1" applyNumberFormat="1" applyFont="1"/>
    <xf numFmtId="0" fontId="13" fillId="2" borderId="1" xfId="1" applyFont="1" applyFill="1" applyBorder="1"/>
    <xf numFmtId="0" fontId="13" fillId="3" borderId="12" xfId="1" applyFont="1" applyFill="1" applyBorder="1" applyAlignment="1">
      <alignment vertical="center"/>
    </xf>
    <xf numFmtId="0" fontId="13" fillId="3" borderId="35" xfId="1" applyFont="1" applyFill="1" applyBorder="1"/>
    <xf numFmtId="10" fontId="13" fillId="0" borderId="0" xfId="1" applyNumberFormat="1" applyFont="1"/>
    <xf numFmtId="0" fontId="13" fillId="0" borderId="3" xfId="1" applyFont="1" applyFill="1" applyBorder="1"/>
    <xf numFmtId="0" fontId="13" fillId="0" borderId="3" xfId="1" applyFont="1" applyFill="1" applyBorder="1" applyAlignment="1">
      <alignment horizontal="center"/>
    </xf>
    <xf numFmtId="38" fontId="13" fillId="0" borderId="3" xfId="1" applyNumberFormat="1" applyFont="1" applyFill="1" applyBorder="1"/>
    <xf numFmtId="0" fontId="13" fillId="0" borderId="3" xfId="1" applyFont="1" applyFill="1" applyBorder="1" applyAlignment="1">
      <alignment shrinkToFit="1"/>
    </xf>
    <xf numFmtId="0" fontId="13" fillId="2" borderId="28" xfId="1" applyFont="1" applyFill="1" applyBorder="1"/>
    <xf numFmtId="178" fontId="13" fillId="0" borderId="33" xfId="1" applyNumberFormat="1" applyFont="1" applyFill="1" applyBorder="1" applyAlignment="1">
      <alignment horizontal="right"/>
    </xf>
    <xf numFmtId="178" fontId="13" fillId="0" borderId="36" xfId="1" applyNumberFormat="1" applyFont="1" applyFill="1" applyBorder="1"/>
    <xf numFmtId="0" fontId="13" fillId="3" borderId="37" xfId="1" applyFont="1" applyFill="1" applyBorder="1"/>
    <xf numFmtId="9" fontId="6" fillId="0" borderId="0" xfId="0" applyNumberFormat="1" applyFont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9" fontId="6" fillId="2" borderId="9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178" fontId="8" fillId="3" borderId="3" xfId="0" applyNumberFormat="1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178" fontId="8" fillId="3" borderId="9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9" fontId="8" fillId="3" borderId="9" xfId="0" applyNumberFormat="1" applyFont="1" applyFill="1" applyBorder="1">
      <alignment vertical="center"/>
    </xf>
    <xf numFmtId="182" fontId="9" fillId="3" borderId="9" xfId="0" quotePrefix="1" applyNumberFormat="1" applyFont="1" applyFill="1" applyBorder="1" applyAlignment="1">
      <alignment vertical="center" shrinkToFit="1"/>
    </xf>
    <xf numFmtId="0" fontId="6" fillId="0" borderId="2" xfId="0" applyFont="1" applyFill="1" applyBorder="1">
      <alignment vertical="center"/>
    </xf>
    <xf numFmtId="0" fontId="6" fillId="0" borderId="3" xfId="0" applyFont="1" applyFill="1" applyBorder="1">
      <alignment vertical="center"/>
    </xf>
    <xf numFmtId="178" fontId="8" fillId="0" borderId="3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178" fontId="8" fillId="0" borderId="4" xfId="0" applyNumberFormat="1" applyFont="1" applyFill="1" applyBorder="1" applyAlignment="1">
      <alignment vertical="center"/>
    </xf>
    <xf numFmtId="178" fontId="8" fillId="0" borderId="9" xfId="0" applyNumberFormat="1" applyFont="1" applyFill="1" applyBorder="1" applyAlignment="1">
      <alignment vertical="center"/>
    </xf>
    <xf numFmtId="9" fontId="8" fillId="0" borderId="9" xfId="0" applyNumberFormat="1" applyFont="1" applyFill="1" applyBorder="1">
      <alignment vertical="center"/>
    </xf>
    <xf numFmtId="180" fontId="6" fillId="0" borderId="9" xfId="0" applyNumberFormat="1" applyFont="1" applyFill="1" applyBorder="1">
      <alignment vertical="center"/>
    </xf>
    <xf numFmtId="0" fontId="6" fillId="0" borderId="14" xfId="0" applyFont="1" applyFill="1" applyBorder="1">
      <alignment vertical="center"/>
    </xf>
    <xf numFmtId="0" fontId="6" fillId="0" borderId="3" xfId="0" applyFont="1" applyFill="1" applyBorder="1" applyAlignment="1">
      <alignment horizontal="left" vertical="center"/>
    </xf>
    <xf numFmtId="178" fontId="6" fillId="0" borderId="11" xfId="0" applyNumberFormat="1" applyFont="1" applyFill="1" applyBorder="1" applyAlignment="1">
      <alignment horizontal="right" vertical="center"/>
    </xf>
    <xf numFmtId="176" fontId="6" fillId="0" borderId="11" xfId="0" applyNumberFormat="1" applyFont="1" applyFill="1" applyBorder="1" applyAlignment="1">
      <alignment horizontal="right" vertical="center"/>
    </xf>
    <xf numFmtId="178" fontId="6" fillId="0" borderId="9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9" fontId="6" fillId="0" borderId="9" xfId="0" applyNumberFormat="1" applyFont="1" applyFill="1" applyBorder="1" applyAlignment="1">
      <alignment horizontal="right" vertical="center"/>
    </xf>
    <xf numFmtId="0" fontId="6" fillId="0" borderId="9" xfId="0" applyFont="1" applyBorder="1">
      <alignment vertical="center"/>
    </xf>
    <xf numFmtId="9" fontId="6" fillId="0" borderId="9" xfId="0" applyNumberFormat="1" applyFont="1" applyFill="1" applyBorder="1">
      <alignment vertical="center"/>
    </xf>
    <xf numFmtId="0" fontId="6" fillId="0" borderId="9" xfId="0" applyFont="1" applyFill="1" applyBorder="1">
      <alignment vertical="center"/>
    </xf>
    <xf numFmtId="176" fontId="6" fillId="0" borderId="9" xfId="0" applyNumberFormat="1" applyFont="1" applyFill="1" applyBorder="1">
      <alignment vertical="center"/>
    </xf>
    <xf numFmtId="49" fontId="6" fillId="0" borderId="3" xfId="0" applyNumberFormat="1" applyFont="1" applyFill="1" applyBorder="1" applyAlignment="1">
      <alignment horizontal="right" vertical="center"/>
    </xf>
    <xf numFmtId="178" fontId="8" fillId="3" borderId="4" xfId="0" applyNumberFormat="1" applyFont="1" applyFill="1" applyBorder="1" applyAlignment="1">
      <alignment vertical="center"/>
    </xf>
    <xf numFmtId="9" fontId="6" fillId="3" borderId="9" xfId="0" applyNumberFormat="1" applyFont="1" applyFill="1" applyBorder="1">
      <alignment vertical="center"/>
    </xf>
    <xf numFmtId="0" fontId="6" fillId="2" borderId="19" xfId="0" applyFont="1" applyFill="1" applyBorder="1">
      <alignment vertical="center"/>
    </xf>
    <xf numFmtId="0" fontId="6" fillId="2" borderId="3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6" fillId="2" borderId="3" xfId="0" applyFont="1" applyFill="1" applyBorder="1" applyAlignment="1">
      <alignment vertical="center"/>
    </xf>
    <xf numFmtId="176" fontId="8" fillId="0" borderId="0" xfId="0" applyNumberFormat="1" applyFont="1" applyFill="1" applyBorder="1">
      <alignment vertical="center"/>
    </xf>
    <xf numFmtId="176" fontId="8" fillId="2" borderId="9" xfId="0" applyNumberFormat="1" applyFont="1" applyFill="1" applyBorder="1" applyAlignment="1">
      <alignment horizontal="right" vertical="center"/>
    </xf>
    <xf numFmtId="9" fontId="6" fillId="2" borderId="9" xfId="0" applyNumberFormat="1" applyFont="1" applyFill="1" applyBorder="1">
      <alignment vertical="center"/>
    </xf>
    <xf numFmtId="180" fontId="6" fillId="2" borderId="9" xfId="0" applyNumberFormat="1" applyFont="1" applyFill="1" applyBorder="1">
      <alignment vertical="center"/>
    </xf>
    <xf numFmtId="0" fontId="6" fillId="2" borderId="5" xfId="0" applyFont="1" applyFill="1" applyBorder="1">
      <alignment vertical="center"/>
    </xf>
    <xf numFmtId="9" fontId="6" fillId="0" borderId="0" xfId="0" applyNumberFormat="1" applyFont="1">
      <alignment vertical="center"/>
    </xf>
    <xf numFmtId="180" fontId="6" fillId="0" borderId="0" xfId="0" applyNumberFormat="1" applyFont="1">
      <alignment vertical="center"/>
    </xf>
    <xf numFmtId="0" fontId="13" fillId="2" borderId="9" xfId="1" applyFont="1" applyFill="1" applyBorder="1" applyAlignment="1">
      <alignment shrinkToFit="1"/>
    </xf>
    <xf numFmtId="0" fontId="13" fillId="2" borderId="0" xfId="1" applyFont="1" applyFill="1" applyBorder="1"/>
    <xf numFmtId="178" fontId="13" fillId="2" borderId="3" xfId="1" applyNumberFormat="1" applyFont="1" applyFill="1" applyBorder="1"/>
    <xf numFmtId="0" fontId="6" fillId="3" borderId="74" xfId="0" applyFont="1" applyFill="1" applyBorder="1" applyAlignment="1">
      <alignment vertical="center"/>
    </xf>
    <xf numFmtId="0" fontId="6" fillId="0" borderId="74" xfId="0" applyFont="1" applyFill="1" applyBorder="1" applyAlignment="1">
      <alignment vertical="center"/>
    </xf>
    <xf numFmtId="179" fontId="6" fillId="0" borderId="74" xfId="0" applyNumberFormat="1" applyFont="1" applyFill="1" applyBorder="1" applyAlignment="1">
      <alignment horizontal="right" vertical="center"/>
    </xf>
    <xf numFmtId="0" fontId="6" fillId="0" borderId="74" xfId="0" applyFont="1" applyBorder="1">
      <alignment vertical="center"/>
    </xf>
    <xf numFmtId="0" fontId="6" fillId="2" borderId="74" xfId="0" applyFont="1" applyFill="1" applyBorder="1" applyAlignment="1">
      <alignment vertical="center"/>
    </xf>
    <xf numFmtId="0" fontId="6" fillId="2" borderId="75" xfId="0" applyFont="1" applyFill="1" applyBorder="1" applyAlignment="1">
      <alignment vertical="center"/>
    </xf>
    <xf numFmtId="176" fontId="8" fillId="5" borderId="76" xfId="0" applyNumberFormat="1" applyFont="1" applyFill="1" applyBorder="1">
      <alignment vertical="center"/>
    </xf>
    <xf numFmtId="0" fontId="13" fillId="2" borderId="5" xfId="1" applyFont="1" applyFill="1" applyBorder="1" applyAlignment="1">
      <alignment horizontal="center"/>
    </xf>
    <xf numFmtId="177" fontId="9" fillId="0" borderId="5" xfId="0" applyNumberFormat="1" applyFont="1" applyBorder="1" applyAlignment="1">
      <alignment horizontal="right" vertical="center"/>
    </xf>
    <xf numFmtId="177" fontId="6" fillId="3" borderId="5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6" fillId="0" borderId="39" xfId="0" applyFont="1" applyFill="1" applyBorder="1">
      <alignment vertical="center"/>
    </xf>
    <xf numFmtId="0" fontId="6" fillId="0" borderId="40" xfId="0" applyFont="1" applyFill="1" applyBorder="1">
      <alignment vertical="center"/>
    </xf>
    <xf numFmtId="49" fontId="6" fillId="0" borderId="41" xfId="0" applyNumberFormat="1" applyFont="1" applyFill="1" applyBorder="1" applyAlignment="1">
      <alignment horizontal="left" vertical="center"/>
    </xf>
    <xf numFmtId="49" fontId="6" fillId="0" borderId="42" xfId="0" applyNumberFormat="1" applyFont="1" applyFill="1" applyBorder="1" applyAlignment="1">
      <alignment horizontal="left" vertical="center"/>
    </xf>
    <xf numFmtId="49" fontId="6" fillId="0" borderId="41" xfId="0" applyNumberFormat="1" applyFont="1" applyFill="1" applyBorder="1" applyAlignment="1">
      <alignment horizontal="center" vertical="center"/>
    </xf>
    <xf numFmtId="0" fontId="6" fillId="0" borderId="41" xfId="0" applyFont="1" applyFill="1" applyBorder="1">
      <alignment vertical="center"/>
    </xf>
    <xf numFmtId="178" fontId="13" fillId="2" borderId="5" xfId="1" applyNumberFormat="1" applyFont="1" applyFill="1" applyBorder="1" applyAlignment="1"/>
    <xf numFmtId="0" fontId="13" fillId="0" borderId="34" xfId="1" applyFont="1" applyFill="1" applyBorder="1"/>
    <xf numFmtId="0" fontId="13" fillId="0" borderId="35" xfId="1" applyFont="1" applyFill="1" applyBorder="1"/>
    <xf numFmtId="178" fontId="13" fillId="0" borderId="43" xfId="1" applyNumberFormat="1" applyFont="1" applyFill="1" applyBorder="1" applyAlignment="1">
      <alignment horizontal="right"/>
    </xf>
    <xf numFmtId="178" fontId="13" fillId="2" borderId="44" xfId="1" applyNumberFormat="1" applyFont="1" applyFill="1" applyBorder="1"/>
    <xf numFmtId="0" fontId="13" fillId="0" borderId="24" xfId="1" applyFont="1" applyFill="1" applyBorder="1"/>
    <xf numFmtId="0" fontId="13" fillId="0" borderId="45" xfId="1" applyFont="1" applyFill="1" applyBorder="1"/>
    <xf numFmtId="0" fontId="13" fillId="0" borderId="24" xfId="1" applyFont="1" applyFill="1" applyBorder="1" applyAlignment="1">
      <alignment horizontal="left" vertical="center"/>
    </xf>
    <xf numFmtId="0" fontId="13" fillId="0" borderId="34" xfId="1" applyFont="1" applyFill="1" applyBorder="1" applyAlignment="1">
      <alignment vertical="center"/>
    </xf>
    <xf numFmtId="0" fontId="13" fillId="0" borderId="46" xfId="1" applyFont="1" applyFill="1" applyBorder="1" applyAlignment="1">
      <alignment vertical="center"/>
    </xf>
    <xf numFmtId="0" fontId="13" fillId="0" borderId="35" xfId="1" applyFont="1" applyFill="1" applyBorder="1" applyAlignment="1">
      <alignment vertical="center"/>
    </xf>
    <xf numFmtId="0" fontId="13" fillId="2" borderId="5" xfId="1" applyFont="1" applyFill="1" applyBorder="1" applyAlignment="1">
      <alignment horizontal="left" vertical="center"/>
    </xf>
    <xf numFmtId="0" fontId="13" fillId="0" borderId="2" xfId="1" applyFont="1" applyFill="1" applyBorder="1" applyAlignment="1">
      <alignment vertical="center"/>
    </xf>
    <xf numFmtId="0" fontId="13" fillId="0" borderId="12" xfId="1" applyFont="1" applyFill="1" applyBorder="1" applyAlignment="1">
      <alignment vertical="center"/>
    </xf>
    <xf numFmtId="0" fontId="13" fillId="2" borderId="5" xfId="1" applyFont="1" applyFill="1" applyBorder="1" applyAlignment="1">
      <alignment vertical="center"/>
    </xf>
    <xf numFmtId="0" fontId="13" fillId="0" borderId="45" xfId="1" applyFont="1" applyFill="1" applyBorder="1" applyAlignment="1">
      <alignment horizontal="left" vertical="center"/>
    </xf>
    <xf numFmtId="178" fontId="13" fillId="2" borderId="47" xfId="1" applyNumberFormat="1" applyFont="1" applyFill="1" applyBorder="1"/>
    <xf numFmtId="178" fontId="13" fillId="0" borderId="34" xfId="1" applyNumberFormat="1" applyFont="1" applyFill="1" applyBorder="1" applyAlignment="1">
      <alignment horizontal="right"/>
    </xf>
    <xf numFmtId="178" fontId="13" fillId="0" borderId="35" xfId="1" applyNumberFormat="1" applyFont="1" applyFill="1" applyBorder="1"/>
    <xf numFmtId="178" fontId="13" fillId="2" borderId="4" xfId="1" applyNumberFormat="1" applyFont="1" applyFill="1" applyBorder="1"/>
    <xf numFmtId="178" fontId="13" fillId="0" borderId="46" xfId="1" applyNumberFormat="1" applyFont="1" applyFill="1" applyBorder="1" applyAlignment="1">
      <alignment horizontal="right"/>
    </xf>
    <xf numFmtId="178" fontId="13" fillId="0" borderId="48" xfId="1" applyNumberFormat="1" applyFont="1" applyFill="1" applyBorder="1"/>
    <xf numFmtId="178" fontId="13" fillId="0" borderId="26" xfId="1" applyNumberFormat="1" applyFont="1" applyFill="1" applyBorder="1"/>
    <xf numFmtId="178" fontId="13" fillId="0" borderId="49" xfId="1" applyNumberFormat="1" applyFont="1" applyFill="1" applyBorder="1"/>
    <xf numFmtId="178" fontId="13" fillId="0" borderId="14" xfId="1" applyNumberFormat="1" applyFont="1" applyFill="1" applyBorder="1"/>
    <xf numFmtId="178" fontId="13" fillId="0" borderId="31" xfId="1" applyNumberFormat="1" applyFont="1" applyFill="1" applyBorder="1"/>
    <xf numFmtId="178" fontId="13" fillId="0" borderId="45" xfId="1" applyNumberFormat="1" applyFont="1" applyFill="1" applyBorder="1"/>
    <xf numFmtId="178" fontId="13" fillId="0" borderId="50" xfId="1" applyNumberFormat="1" applyFont="1" applyFill="1" applyBorder="1"/>
    <xf numFmtId="178" fontId="13" fillId="0" borderId="27" xfId="1" applyNumberFormat="1" applyFont="1" applyFill="1" applyBorder="1"/>
    <xf numFmtId="178" fontId="13" fillId="0" borderId="7" xfId="1" applyNumberFormat="1" applyFont="1" applyFill="1" applyBorder="1"/>
    <xf numFmtId="178" fontId="13" fillId="0" borderId="24" xfId="1" applyNumberFormat="1" applyFont="1" applyFill="1" applyBorder="1" applyAlignment="1">
      <alignment vertical="center"/>
    </xf>
    <xf numFmtId="178" fontId="13" fillId="0" borderId="14" xfId="1" applyNumberFormat="1" applyFont="1" applyFill="1" applyBorder="1" applyAlignment="1">
      <alignment vertical="center"/>
    </xf>
    <xf numFmtId="178" fontId="13" fillId="2" borderId="5" xfId="1" applyNumberFormat="1" applyFont="1" applyFill="1" applyBorder="1" applyAlignment="1">
      <alignment vertical="center"/>
    </xf>
    <xf numFmtId="178" fontId="13" fillId="0" borderId="24" xfId="1" applyNumberFormat="1" applyFont="1" applyFill="1" applyBorder="1" applyAlignment="1">
      <alignment horizontal="left" vertical="center"/>
    </xf>
    <xf numFmtId="178" fontId="13" fillId="0" borderId="45" xfId="1" applyNumberFormat="1" applyFont="1" applyFill="1" applyBorder="1" applyAlignment="1">
      <alignment horizontal="left" vertical="center"/>
    </xf>
    <xf numFmtId="178" fontId="13" fillId="2" borderId="5" xfId="1" applyNumberFormat="1" applyFont="1" applyFill="1" applyBorder="1" applyAlignment="1">
      <alignment horizontal="left" vertical="center"/>
    </xf>
    <xf numFmtId="178" fontId="6" fillId="0" borderId="51" xfId="0" applyNumberFormat="1" applyFont="1" applyBorder="1" applyAlignment="1">
      <alignment horizontal="right" vertical="center"/>
    </xf>
    <xf numFmtId="178" fontId="6" fillId="0" borderId="52" xfId="0" applyNumberFormat="1" applyFont="1" applyBorder="1" applyAlignment="1">
      <alignment horizontal="right" vertical="center"/>
    </xf>
    <xf numFmtId="178" fontId="6" fillId="0" borderId="3" xfId="0" applyNumberFormat="1" applyFont="1" applyBorder="1">
      <alignment vertical="center"/>
    </xf>
    <xf numFmtId="178" fontId="6" fillId="0" borderId="28" xfId="0" applyNumberFormat="1" applyFont="1" applyBorder="1">
      <alignment vertical="center"/>
    </xf>
    <xf numFmtId="178" fontId="6" fillId="0" borderId="2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176" fontId="17" fillId="3" borderId="3" xfId="0" applyNumberFormat="1" applyFont="1" applyFill="1" applyBorder="1" applyAlignment="1">
      <alignment horizontal="right" vertical="center"/>
    </xf>
    <xf numFmtId="176" fontId="8" fillId="3" borderId="28" xfId="0" applyNumberFormat="1" applyFont="1" applyFill="1" applyBorder="1" applyAlignment="1">
      <alignment horizontal="right" vertical="center"/>
    </xf>
    <xf numFmtId="0" fontId="6" fillId="4" borderId="3" xfId="0" applyFont="1" applyFill="1" applyBorder="1" applyAlignment="1">
      <alignment vertical="center"/>
    </xf>
    <xf numFmtId="177" fontId="6" fillId="3" borderId="5" xfId="0" applyNumberFormat="1" applyFont="1" applyFill="1" applyBorder="1" applyAlignment="1">
      <alignment horizontal="left" vertical="center"/>
    </xf>
    <xf numFmtId="177" fontId="6" fillId="4" borderId="3" xfId="0" applyNumberFormat="1" applyFont="1" applyFill="1" applyBorder="1" applyAlignment="1">
      <alignment horizontal="left" vertical="center"/>
    </xf>
    <xf numFmtId="177" fontId="6" fillId="3" borderId="3" xfId="0" applyNumberFormat="1" applyFont="1" applyFill="1" applyBorder="1" applyAlignment="1">
      <alignment horizontal="left" vertical="center"/>
    </xf>
    <xf numFmtId="176" fontId="6" fillId="0" borderId="3" xfId="0" applyNumberFormat="1" applyFont="1" applyFill="1" applyBorder="1" applyAlignment="1">
      <alignment horizontal="right" vertical="center"/>
    </xf>
    <xf numFmtId="49" fontId="6" fillId="0" borderId="51" xfId="0" applyNumberFormat="1" applyFont="1" applyFill="1" applyBorder="1" applyAlignment="1">
      <alignment horizontal="right" vertical="center"/>
    </xf>
    <xf numFmtId="178" fontId="6" fillId="0" borderId="4" xfId="0" applyNumberFormat="1" applyFont="1" applyFill="1" applyBorder="1" applyAlignment="1">
      <alignment horizontal="right" vertical="center"/>
    </xf>
    <xf numFmtId="176" fontId="6" fillId="0" borderId="5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vertical="center"/>
    </xf>
    <xf numFmtId="49" fontId="6" fillId="0" borderId="5" xfId="0" applyNumberFormat="1" applyFont="1" applyFill="1" applyBorder="1" applyAlignment="1">
      <alignment horizontal="right" vertical="center"/>
    </xf>
    <xf numFmtId="178" fontId="6" fillId="0" borderId="47" xfId="0" applyNumberFormat="1" applyFont="1" applyFill="1" applyBorder="1" applyAlignment="1">
      <alignment horizontal="right" vertical="center"/>
    </xf>
    <xf numFmtId="176" fontId="8" fillId="5" borderId="4" xfId="0" applyNumberFormat="1" applyFont="1" applyFill="1" applyBorder="1">
      <alignment vertical="center"/>
    </xf>
    <xf numFmtId="176" fontId="6" fillId="0" borderId="2" xfId="0" applyNumberFormat="1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left" vertical="center"/>
    </xf>
    <xf numFmtId="0" fontId="6" fillId="0" borderId="4" xfId="0" applyFont="1" applyBorder="1">
      <alignment vertical="center"/>
    </xf>
    <xf numFmtId="176" fontId="8" fillId="5" borderId="77" xfId="0" applyNumberFormat="1" applyFont="1" applyFill="1" applyBorder="1">
      <alignment vertical="center"/>
    </xf>
    <xf numFmtId="178" fontId="8" fillId="3" borderId="5" xfId="0" applyNumberFormat="1" applyFont="1" applyFill="1" applyBorder="1" applyAlignment="1">
      <alignment vertical="center"/>
    </xf>
    <xf numFmtId="178" fontId="8" fillId="0" borderId="5" xfId="0" applyNumberFormat="1" applyFont="1" applyFill="1" applyBorder="1" applyAlignment="1">
      <alignment vertical="center"/>
    </xf>
    <xf numFmtId="178" fontId="6" fillId="0" borderId="5" xfId="0" applyNumberFormat="1" applyFont="1" applyFill="1" applyBorder="1" applyAlignment="1">
      <alignment horizontal="right" vertical="center"/>
    </xf>
    <xf numFmtId="0" fontId="6" fillId="0" borderId="5" xfId="0" applyFont="1" applyBorder="1">
      <alignment vertical="center"/>
    </xf>
    <xf numFmtId="176" fontId="6" fillId="2" borderId="5" xfId="0" applyNumberFormat="1" applyFont="1" applyFill="1" applyBorder="1" applyAlignment="1">
      <alignment horizontal="left" vertical="center"/>
    </xf>
    <xf numFmtId="176" fontId="6" fillId="5" borderId="78" xfId="0" applyNumberFormat="1" applyFont="1" applyFill="1" applyBorder="1" applyAlignment="1">
      <alignment horizontal="left" vertical="center"/>
    </xf>
    <xf numFmtId="178" fontId="8" fillId="0" borderId="4" xfId="0" applyNumberFormat="1" applyFont="1" applyFill="1" applyBorder="1">
      <alignment vertical="center"/>
    </xf>
    <xf numFmtId="178" fontId="6" fillId="0" borderId="4" xfId="0" applyNumberFormat="1" applyFont="1" applyFill="1" applyBorder="1">
      <alignment vertical="center"/>
    </xf>
    <xf numFmtId="9" fontId="8" fillId="3" borderId="5" xfId="0" applyNumberFormat="1" applyFont="1" applyFill="1" applyBorder="1">
      <alignment vertical="center"/>
    </xf>
    <xf numFmtId="9" fontId="8" fillId="0" borderId="5" xfId="0" applyNumberFormat="1" applyFont="1" applyFill="1" applyBorder="1">
      <alignment vertical="center"/>
    </xf>
    <xf numFmtId="9" fontId="6" fillId="0" borderId="5" xfId="0" applyNumberFormat="1" applyFont="1" applyFill="1" applyBorder="1" applyAlignment="1">
      <alignment horizontal="right" vertical="center"/>
    </xf>
    <xf numFmtId="9" fontId="6" fillId="0" borderId="5" xfId="0" applyNumberFormat="1" applyFont="1" applyFill="1" applyBorder="1">
      <alignment vertical="center"/>
    </xf>
    <xf numFmtId="9" fontId="6" fillId="3" borderId="5" xfId="0" applyNumberFormat="1" applyFont="1" applyFill="1" applyBorder="1">
      <alignment vertical="center"/>
    </xf>
    <xf numFmtId="9" fontId="6" fillId="2" borderId="5" xfId="0" applyNumberFormat="1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78" fontId="13" fillId="0" borderId="35" xfId="1" applyNumberFormat="1" applyFont="1" applyFill="1" applyBorder="1" applyAlignment="1">
      <alignment horizontal="right"/>
    </xf>
    <xf numFmtId="178" fontId="13" fillId="0" borderId="53" xfId="1" applyNumberFormat="1" applyFont="1" applyFill="1" applyBorder="1" applyAlignment="1">
      <alignment horizontal="right"/>
    </xf>
    <xf numFmtId="178" fontId="13" fillId="0" borderId="34" xfId="1" applyNumberFormat="1" applyFont="1" applyFill="1" applyBorder="1"/>
    <xf numFmtId="178" fontId="13" fillId="2" borderId="28" xfId="1" applyNumberFormat="1" applyFont="1" applyFill="1" applyBorder="1" applyAlignment="1"/>
    <xf numFmtId="178" fontId="13" fillId="0" borderId="46" xfId="1" applyNumberFormat="1" applyFont="1" applyFill="1" applyBorder="1"/>
    <xf numFmtId="178" fontId="13" fillId="2" borderId="28" xfId="1" applyNumberFormat="1" applyFont="1" applyFill="1" applyBorder="1"/>
    <xf numFmtId="0" fontId="13" fillId="0" borderId="50" xfId="1" applyFont="1" applyFill="1" applyBorder="1" applyAlignment="1">
      <alignment vertical="center"/>
    </xf>
    <xf numFmtId="0" fontId="13" fillId="0" borderId="45" xfId="1" applyFont="1" applyFill="1" applyBorder="1" applyAlignment="1">
      <alignment vertical="center"/>
    </xf>
    <xf numFmtId="178" fontId="13" fillId="0" borderId="0" xfId="1" applyNumberFormat="1" applyFont="1" applyFill="1" applyBorder="1"/>
    <xf numFmtId="38" fontId="13" fillId="2" borderId="44" xfId="1" applyNumberFormat="1" applyFont="1" applyFill="1" applyBorder="1"/>
    <xf numFmtId="181" fontId="13" fillId="0" borderId="35" xfId="1" applyNumberFormat="1" applyFont="1" applyFill="1" applyBorder="1"/>
    <xf numFmtId="38" fontId="13" fillId="2" borderId="28" xfId="1" applyNumberFormat="1" applyFont="1" applyFill="1" applyBorder="1"/>
    <xf numFmtId="178" fontId="13" fillId="0" borderId="12" xfId="1" applyNumberFormat="1" applyFont="1" applyFill="1" applyBorder="1" applyAlignment="1">
      <alignment horizontal="left" vertical="center"/>
    </xf>
    <xf numFmtId="0" fontId="6" fillId="2" borderId="79" xfId="0" applyFont="1" applyFill="1" applyBorder="1" applyAlignment="1">
      <alignment horizontal="center" vertical="center" wrapText="1"/>
    </xf>
    <xf numFmtId="178" fontId="8" fillId="3" borderId="80" xfId="0" applyNumberFormat="1" applyFont="1" applyFill="1" applyBorder="1" applyAlignment="1">
      <alignment vertical="center"/>
    </xf>
    <xf numFmtId="178" fontId="8" fillId="0" borderId="80" xfId="0" applyNumberFormat="1" applyFont="1" applyFill="1" applyBorder="1" applyAlignment="1">
      <alignment vertical="center"/>
    </xf>
    <xf numFmtId="178" fontId="6" fillId="0" borderId="80" xfId="0" applyNumberFormat="1" applyFont="1" applyFill="1" applyBorder="1" applyAlignment="1">
      <alignment vertical="center"/>
    </xf>
    <xf numFmtId="0" fontId="6" fillId="0" borderId="80" xfId="0" applyFont="1" applyBorder="1">
      <alignment vertical="center"/>
    </xf>
    <xf numFmtId="176" fontId="8" fillId="5" borderId="80" xfId="0" applyNumberFormat="1" applyFont="1" applyFill="1" applyBorder="1">
      <alignment vertical="center"/>
    </xf>
    <xf numFmtId="176" fontId="8" fillId="5" borderId="81" xfId="0" applyNumberFormat="1" applyFont="1" applyFill="1" applyBorder="1">
      <alignment vertical="center"/>
    </xf>
    <xf numFmtId="178" fontId="6" fillId="0" borderId="4" xfId="0" applyNumberFormat="1" applyFont="1" applyFill="1" applyBorder="1" applyAlignment="1">
      <alignment vertical="center"/>
    </xf>
    <xf numFmtId="49" fontId="6" fillId="0" borderId="54" xfId="0" applyNumberFormat="1" applyFont="1" applyFill="1" applyBorder="1" applyAlignment="1">
      <alignment horizontal="left" vertical="center"/>
    </xf>
    <xf numFmtId="176" fontId="6" fillId="5" borderId="5" xfId="0" applyNumberFormat="1" applyFont="1" applyFill="1" applyBorder="1" applyAlignment="1">
      <alignment horizontal="left" vertical="center"/>
    </xf>
    <xf numFmtId="0" fontId="13" fillId="2" borderId="5" xfId="1" applyFont="1" applyFill="1" applyBorder="1" applyAlignment="1">
      <alignment horizontal="center"/>
    </xf>
    <xf numFmtId="49" fontId="6" fillId="3" borderId="5" xfId="0" applyNumberFormat="1" applyFont="1" applyFill="1" applyBorder="1" applyAlignment="1">
      <alignment horizontal="center" vertical="center"/>
    </xf>
    <xf numFmtId="49" fontId="6" fillId="3" borderId="3" xfId="0" applyNumberFormat="1" applyFont="1" applyFill="1" applyBorder="1" applyAlignment="1">
      <alignment horizontal="center" vertical="center"/>
    </xf>
    <xf numFmtId="49" fontId="6" fillId="3" borderId="55" xfId="0" applyNumberFormat="1" applyFont="1" applyFill="1" applyBorder="1" applyAlignment="1">
      <alignment horizontal="left" vertical="center"/>
    </xf>
    <xf numFmtId="49" fontId="6" fillId="3" borderId="56" xfId="0" applyNumberFormat="1" applyFont="1" applyFill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176" fontId="18" fillId="0" borderId="66" xfId="0" applyNumberFormat="1" applyFont="1" applyBorder="1" applyAlignment="1">
      <alignment horizontal="right" vertical="center"/>
    </xf>
    <xf numFmtId="176" fontId="18" fillId="0" borderId="67" xfId="0" applyNumberFormat="1" applyFont="1" applyBorder="1" applyAlignment="1">
      <alignment horizontal="right" vertical="center"/>
    </xf>
    <xf numFmtId="0" fontId="6" fillId="0" borderId="61" xfId="0" applyFont="1" applyBorder="1" applyAlignment="1">
      <alignment horizontal="left" vertical="center"/>
    </xf>
    <xf numFmtId="49" fontId="6" fillId="3" borderId="5" xfId="0" applyNumberFormat="1" applyFont="1" applyFill="1" applyBorder="1" applyAlignment="1">
      <alignment horizontal="left" vertical="center"/>
    </xf>
    <xf numFmtId="49" fontId="6" fillId="3" borderId="3" xfId="0" applyNumberFormat="1" applyFont="1" applyFill="1" applyBorder="1" applyAlignment="1">
      <alignment horizontal="left" vertical="center"/>
    </xf>
    <xf numFmtId="176" fontId="18" fillId="0" borderId="18" xfId="0" applyNumberFormat="1" applyFont="1" applyBorder="1" applyAlignment="1">
      <alignment horizontal="right" vertical="center"/>
    </xf>
    <xf numFmtId="176" fontId="18" fillId="0" borderId="68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/>
    </xf>
    <xf numFmtId="0" fontId="6" fillId="0" borderId="47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49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0" fontId="8" fillId="2" borderId="55" xfId="0" applyFont="1" applyFill="1" applyBorder="1" applyAlignment="1">
      <alignment horizontal="center" vertical="center"/>
    </xf>
    <xf numFmtId="176" fontId="18" fillId="0" borderId="3" xfId="0" applyNumberFormat="1" applyFont="1" applyFill="1" applyBorder="1" applyAlignment="1">
      <alignment horizontal="right" vertical="center"/>
    </xf>
    <xf numFmtId="0" fontId="18" fillId="0" borderId="4" xfId="0" applyFont="1" applyFill="1" applyBorder="1" applyAlignment="1">
      <alignment horizontal="right" vertical="center"/>
    </xf>
    <xf numFmtId="176" fontId="10" fillId="0" borderId="57" xfId="0" applyNumberFormat="1" applyFont="1" applyBorder="1" applyAlignment="1">
      <alignment horizontal="right" vertical="center"/>
    </xf>
    <xf numFmtId="176" fontId="10" fillId="0" borderId="58" xfId="0" applyNumberFormat="1" applyFont="1" applyBorder="1" applyAlignment="1">
      <alignment horizontal="right" vertical="center"/>
    </xf>
    <xf numFmtId="49" fontId="6" fillId="3" borderId="20" xfId="0" applyNumberFormat="1" applyFont="1" applyFill="1" applyBorder="1" applyAlignment="1">
      <alignment horizontal="center" vertical="center"/>
    </xf>
    <xf numFmtId="49" fontId="6" fillId="3" borderId="21" xfId="0" applyNumberFormat="1" applyFont="1" applyFill="1" applyBorder="1" applyAlignment="1">
      <alignment horizontal="center" vertical="center"/>
    </xf>
    <xf numFmtId="176" fontId="18" fillId="0" borderId="21" xfId="0" applyNumberFormat="1" applyFont="1" applyFill="1" applyBorder="1" applyAlignment="1">
      <alignment horizontal="right" vertical="center"/>
    </xf>
    <xf numFmtId="0" fontId="18" fillId="0" borderId="59" xfId="0" applyFont="1" applyFill="1" applyBorder="1" applyAlignment="1">
      <alignment horizontal="right" vertical="center"/>
    </xf>
    <xf numFmtId="0" fontId="6" fillId="0" borderId="60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6" fillId="0" borderId="62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176" fontId="18" fillId="0" borderId="63" xfId="0" applyNumberFormat="1" applyFont="1" applyBorder="1" applyAlignment="1">
      <alignment horizontal="right" vertical="center"/>
    </xf>
    <xf numFmtId="176" fontId="18" fillId="0" borderId="64" xfId="0" applyNumberFormat="1" applyFont="1" applyBorder="1" applyAlignment="1">
      <alignment horizontal="right" vertical="center"/>
    </xf>
    <xf numFmtId="0" fontId="13" fillId="6" borderId="10" xfId="1" applyFont="1" applyFill="1" applyBorder="1" applyAlignment="1">
      <alignment horizontal="center" vertical="center"/>
    </xf>
    <xf numFmtId="0" fontId="13" fillId="6" borderId="73" xfId="1" applyFont="1" applyFill="1" applyBorder="1" applyAlignment="1">
      <alignment horizontal="center" vertical="center"/>
    </xf>
    <xf numFmtId="178" fontId="13" fillId="6" borderId="5" xfId="1" applyNumberFormat="1" applyFont="1" applyFill="1" applyBorder="1" applyAlignment="1">
      <alignment horizontal="center" vertical="center"/>
    </xf>
    <xf numFmtId="178" fontId="13" fillId="6" borderId="3" xfId="1" applyNumberFormat="1" applyFont="1" applyFill="1" applyBorder="1" applyAlignment="1">
      <alignment horizontal="center" vertical="center"/>
    </xf>
    <xf numFmtId="178" fontId="13" fillId="6" borderId="4" xfId="1" applyNumberFormat="1" applyFont="1" applyFill="1" applyBorder="1" applyAlignment="1">
      <alignment horizontal="center" vertical="center"/>
    </xf>
    <xf numFmtId="178" fontId="13" fillId="6" borderId="69" xfId="1" applyNumberFormat="1" applyFont="1" applyFill="1" applyBorder="1" applyAlignment="1">
      <alignment horizontal="center" vertical="center"/>
    </xf>
    <xf numFmtId="178" fontId="13" fillId="6" borderId="70" xfId="1" applyNumberFormat="1" applyFont="1" applyFill="1" applyBorder="1" applyAlignment="1">
      <alignment horizontal="center" vertical="center"/>
    </xf>
    <xf numFmtId="0" fontId="13" fillId="2" borderId="5" xfId="1" applyFont="1" applyFill="1" applyBorder="1" applyAlignment="1">
      <alignment horizontal="center"/>
    </xf>
    <xf numFmtId="0" fontId="13" fillId="2" borderId="3" xfId="1" applyFont="1" applyFill="1" applyBorder="1" applyAlignment="1">
      <alignment horizontal="center"/>
    </xf>
    <xf numFmtId="0" fontId="13" fillId="6" borderId="2" xfId="1" applyFont="1" applyFill="1" applyBorder="1" applyAlignment="1">
      <alignment horizontal="center" vertical="center"/>
    </xf>
    <xf numFmtId="0" fontId="13" fillId="6" borderId="28" xfId="1" applyFont="1" applyFill="1" applyBorder="1" applyAlignment="1">
      <alignment horizontal="center" vertical="center"/>
    </xf>
    <xf numFmtId="0" fontId="13" fillId="6" borderId="47" xfId="1" applyFont="1" applyFill="1" applyBorder="1" applyAlignment="1">
      <alignment horizontal="center" vertical="center"/>
    </xf>
    <xf numFmtId="0" fontId="13" fillId="6" borderId="69" xfId="1" applyFont="1" applyFill="1" applyBorder="1" applyAlignment="1">
      <alignment horizontal="center" vertical="center"/>
    </xf>
    <xf numFmtId="0" fontId="13" fillId="6" borderId="71" xfId="1" applyFont="1" applyFill="1" applyBorder="1" applyAlignment="1">
      <alignment horizontal="center" vertical="center"/>
    </xf>
    <xf numFmtId="0" fontId="13" fillId="6" borderId="72" xfId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left" vertical="center"/>
    </xf>
    <xf numFmtId="0" fontId="13" fillId="3" borderId="28" xfId="1" applyFont="1" applyFill="1" applyBorder="1" applyAlignment="1">
      <alignment horizontal="left" vertical="center"/>
    </xf>
    <xf numFmtId="0" fontId="13" fillId="3" borderId="12" xfId="1" applyFont="1" applyFill="1" applyBorder="1" applyAlignment="1">
      <alignment horizontal="left" vertical="center"/>
    </xf>
    <xf numFmtId="0" fontId="13" fillId="3" borderId="48" xfId="1" applyFont="1" applyFill="1" applyBorder="1" applyAlignment="1">
      <alignment horizontal="left" vertical="center"/>
    </xf>
    <xf numFmtId="178" fontId="13" fillId="6" borderId="28" xfId="1" applyNumberFormat="1" applyFont="1" applyFill="1" applyBorder="1" applyAlignment="1">
      <alignment horizontal="center" vertical="center"/>
    </xf>
    <xf numFmtId="178" fontId="13" fillId="6" borderId="47" xfId="1" applyNumberFormat="1" applyFont="1" applyFill="1" applyBorder="1" applyAlignment="1">
      <alignment horizontal="center" vertical="center"/>
    </xf>
    <xf numFmtId="178" fontId="13" fillId="6" borderId="71" xfId="1" applyNumberFormat="1" applyFont="1" applyFill="1" applyBorder="1" applyAlignment="1">
      <alignment horizontal="center" vertical="center"/>
    </xf>
    <xf numFmtId="178" fontId="13" fillId="6" borderId="72" xfId="1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47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177" fontId="6" fillId="0" borderId="5" xfId="0" applyNumberFormat="1" applyFont="1" applyBorder="1" applyAlignment="1">
      <alignment horizontal="right" vertical="center"/>
    </xf>
    <xf numFmtId="177" fontId="6" fillId="0" borderId="3" xfId="0" applyNumberFormat="1" applyFont="1" applyBorder="1" applyAlignment="1">
      <alignment horizontal="right" vertical="center"/>
    </xf>
    <xf numFmtId="177" fontId="6" fillId="0" borderId="4" xfId="0" applyNumberFormat="1" applyFont="1" applyBorder="1" applyAlignment="1">
      <alignment horizontal="right" vertical="center"/>
    </xf>
    <xf numFmtId="177" fontId="9" fillId="0" borderId="5" xfId="0" applyNumberFormat="1" applyFont="1" applyBorder="1" applyAlignment="1">
      <alignment horizontal="right" vertical="center"/>
    </xf>
    <xf numFmtId="177" fontId="9" fillId="0" borderId="3" xfId="0" applyNumberFormat="1" applyFont="1" applyBorder="1" applyAlignment="1">
      <alignment horizontal="right" vertical="center"/>
    </xf>
    <xf numFmtId="176" fontId="6" fillId="0" borderId="10" xfId="0" applyNumberFormat="1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left" vertical="center"/>
    </xf>
    <xf numFmtId="176" fontId="6" fillId="0" borderId="15" xfId="0" applyNumberFormat="1" applyFont="1" applyBorder="1" applyAlignment="1">
      <alignment horizontal="left" vertical="center"/>
    </xf>
    <xf numFmtId="176" fontId="6" fillId="0" borderId="10" xfId="0" applyNumberFormat="1" applyFont="1" applyBorder="1" applyAlignment="1">
      <alignment horizontal="left" vertical="center"/>
    </xf>
    <xf numFmtId="0" fontId="6" fillId="2" borderId="47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177" fontId="9" fillId="0" borderId="4" xfId="0" applyNumberFormat="1" applyFont="1" applyBorder="1" applyAlignment="1">
      <alignment horizontal="right" vertical="center"/>
    </xf>
    <xf numFmtId="177" fontId="6" fillId="4" borderId="5" xfId="0" applyNumberFormat="1" applyFont="1" applyFill="1" applyBorder="1" applyAlignment="1">
      <alignment horizontal="right" vertical="center"/>
    </xf>
    <xf numFmtId="177" fontId="6" fillId="4" borderId="3" xfId="0" applyNumberFormat="1" applyFont="1" applyFill="1" applyBorder="1" applyAlignment="1">
      <alignment horizontal="right" vertical="center"/>
    </xf>
    <xf numFmtId="177" fontId="6" fillId="4" borderId="4" xfId="0" applyNumberFormat="1" applyFont="1" applyFill="1" applyBorder="1" applyAlignment="1">
      <alignment horizontal="right" vertical="center"/>
    </xf>
    <xf numFmtId="177" fontId="6" fillId="3" borderId="5" xfId="0" applyNumberFormat="1" applyFont="1" applyFill="1" applyBorder="1" applyAlignment="1">
      <alignment horizontal="right" vertical="center"/>
    </xf>
    <xf numFmtId="177" fontId="6" fillId="3" borderId="3" xfId="0" applyNumberFormat="1" applyFont="1" applyFill="1" applyBorder="1" applyAlignment="1">
      <alignment horizontal="right" vertical="center"/>
    </xf>
    <xf numFmtId="177" fontId="6" fillId="3" borderId="4" xfId="0" applyNumberFormat="1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82" xfId="0" applyFont="1" applyFill="1" applyBorder="1" applyAlignment="1">
      <alignment horizontal="center" vertical="center" wrapText="1"/>
    </xf>
    <xf numFmtId="0" fontId="6" fillId="2" borderId="83" xfId="0" applyFont="1" applyFill="1" applyBorder="1" applyAlignment="1">
      <alignment horizontal="center" vertical="center" wrapText="1"/>
    </xf>
    <xf numFmtId="0" fontId="6" fillId="2" borderId="84" xfId="0" applyFont="1" applyFill="1" applyBorder="1" applyAlignment="1">
      <alignment horizontal="center" vertical="center" wrapText="1"/>
    </xf>
    <xf numFmtId="0" fontId="6" fillId="2" borderId="80" xfId="0" applyFont="1" applyFill="1" applyBorder="1" applyAlignment="1">
      <alignment horizontal="center" vertical="center" wrapText="1"/>
    </xf>
    <xf numFmtId="180" fontId="6" fillId="2" borderId="9" xfId="0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_コピー02-03_見積依頼書サンプル（新規・再構築）_総費用年度別内訳表（案）_2010022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569555</xdr:colOff>
      <xdr:row>9</xdr:row>
      <xdr:rowOff>1694</xdr:rowOff>
    </xdr:from>
    <xdr:to>
      <xdr:col>6</xdr:col>
      <xdr:colOff>370352</xdr:colOff>
      <xdr:row>13</xdr:row>
      <xdr:rowOff>118139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2CE755A-0FC9-422B-BA8C-FE54920C2F2C}"/>
            </a:ext>
          </a:extLst>
        </xdr:cNvPr>
        <xdr:cNvSpPr/>
      </xdr:nvSpPr>
      <xdr:spPr>
        <a:xfrm>
          <a:off x="2118676" y="1498480"/>
          <a:ext cx="1873269" cy="786335"/>
        </a:xfrm>
        <a:prstGeom prst="rect">
          <a:avLst/>
        </a:prstGeom>
        <a:solidFill>
          <a:srgbClr val="FFCC00"/>
        </a:solidFill>
        <a:ln>
          <a:solidFill>
            <a:srgbClr val="FFC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</a:rPr>
            <a:t>・設計対象成果物（システム方式設計、画面設計など）を記入</a:t>
          </a:r>
        </a:p>
      </xdr:txBody>
    </xdr:sp>
    <xdr:clientData/>
  </xdr:twoCellAnchor>
  <xdr:twoCellAnchor>
    <xdr:from>
      <xdr:col>5</xdr:col>
      <xdr:colOff>492412</xdr:colOff>
      <xdr:row>22</xdr:row>
      <xdr:rowOff>99707</xdr:rowOff>
    </xdr:from>
    <xdr:to>
      <xdr:col>6</xdr:col>
      <xdr:colOff>358774</xdr:colOff>
      <xdr:row>27</xdr:row>
      <xdr:rowOff>58270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A5C8E902-D09A-41EE-BA38-E2FA2DE40D3B}"/>
            </a:ext>
          </a:extLst>
        </xdr:cNvPr>
        <xdr:cNvSpPr/>
      </xdr:nvSpPr>
      <xdr:spPr>
        <a:xfrm>
          <a:off x="2041533" y="3773636"/>
          <a:ext cx="1938834" cy="795925"/>
        </a:xfrm>
        <a:prstGeom prst="rect">
          <a:avLst/>
        </a:prstGeom>
        <a:solidFill>
          <a:srgbClr val="FFCC00"/>
        </a:solidFill>
        <a:ln>
          <a:solidFill>
            <a:srgbClr val="FFC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</a:rPr>
            <a:t>・想定するシステムテスト（内部結合テスト、外部結合テスト、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itchFamily="50" charset="-128"/>
              <a:ea typeface="ＭＳ Ｐゴシック" pitchFamily="50" charset="-128"/>
              <a:cs typeface="+mn-cs"/>
            </a:rPr>
            <a:t>総合テスト（連携テスト）、性能テスト、運用テストなど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</a:rPr>
            <a:t>）種別を記入</a:t>
          </a:r>
        </a:p>
      </xdr:txBody>
    </xdr:sp>
    <xdr:clientData/>
  </xdr:twoCellAnchor>
  <xdr:twoCellAnchor>
    <xdr:from>
      <xdr:col>5</xdr:col>
      <xdr:colOff>1057630</xdr:colOff>
      <xdr:row>59</xdr:row>
      <xdr:rowOff>130589</xdr:rowOff>
    </xdr:from>
    <xdr:to>
      <xdr:col>7</xdr:col>
      <xdr:colOff>536711</xdr:colOff>
      <xdr:row>64</xdr:row>
      <xdr:rowOff>89151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2329F1E3-8FE7-494B-B7DC-8244F0EF762E}"/>
            </a:ext>
          </a:extLst>
        </xdr:cNvPr>
        <xdr:cNvSpPr/>
      </xdr:nvSpPr>
      <xdr:spPr>
        <a:xfrm>
          <a:off x="2606751" y="10001001"/>
          <a:ext cx="1938834" cy="795925"/>
        </a:xfrm>
        <a:prstGeom prst="rect">
          <a:avLst/>
        </a:prstGeom>
        <a:solidFill>
          <a:srgbClr val="FFCC00"/>
        </a:solidFill>
        <a:ln>
          <a:solidFill>
            <a:srgbClr val="FFC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</a:rPr>
            <a:t>・想定するユーザ支援業務（ユーザ受入テスト支援、仕様書作成支援、ユーザ教育研修など）種別を記入</a:t>
          </a:r>
        </a:p>
      </xdr:txBody>
    </xdr:sp>
    <xdr:clientData/>
  </xdr:twoCellAnchor>
  <xdr:twoCellAnchor>
    <xdr:from>
      <xdr:col>5</xdr:col>
      <xdr:colOff>1329775</xdr:colOff>
      <xdr:row>74</xdr:row>
      <xdr:rowOff>86330</xdr:rowOff>
    </xdr:from>
    <xdr:to>
      <xdr:col>8</xdr:col>
      <xdr:colOff>149433</xdr:colOff>
      <xdr:row>79</xdr:row>
      <xdr:rowOff>44893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49AF071E-E722-404C-9CAB-5DCC3C1F1448}"/>
            </a:ext>
          </a:extLst>
        </xdr:cNvPr>
        <xdr:cNvSpPr/>
      </xdr:nvSpPr>
      <xdr:spPr>
        <a:xfrm>
          <a:off x="2878896" y="12468830"/>
          <a:ext cx="1938834" cy="795926"/>
        </a:xfrm>
        <a:prstGeom prst="rect">
          <a:avLst/>
        </a:prstGeom>
        <a:solidFill>
          <a:srgbClr val="FFCC00"/>
        </a:solidFill>
        <a:ln>
          <a:solidFill>
            <a:srgbClr val="FFC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</a:rPr>
            <a:t>・想定するその他のイニシャルコスト（室内</a:t>
          </a:r>
          <a:r>
            <a:rPr kumimoji="1" lang="en-US" altLang="ja-JP" sz="1000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</a:rPr>
            <a:t>LAN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</a:rPr>
            <a:t>整備、現行システムのハードウェア廃棄など）種別を記入</a:t>
          </a:r>
        </a:p>
      </xdr:txBody>
    </xdr:sp>
    <xdr:clientData/>
  </xdr:twoCellAnchor>
  <xdr:twoCellAnchor>
    <xdr:from>
      <xdr:col>5</xdr:col>
      <xdr:colOff>837824</xdr:colOff>
      <xdr:row>51</xdr:row>
      <xdr:rowOff>134415</xdr:rowOff>
    </xdr:from>
    <xdr:to>
      <xdr:col>7</xdr:col>
      <xdr:colOff>316905</xdr:colOff>
      <xdr:row>56</xdr:row>
      <xdr:rowOff>92978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50CB34A2-55A8-498F-8DAD-A7E7CFC05542}"/>
            </a:ext>
          </a:extLst>
        </xdr:cNvPr>
        <xdr:cNvSpPr/>
      </xdr:nvSpPr>
      <xdr:spPr>
        <a:xfrm>
          <a:off x="2386945" y="8665047"/>
          <a:ext cx="1938834" cy="795926"/>
        </a:xfrm>
        <a:prstGeom prst="rect">
          <a:avLst/>
        </a:prstGeom>
        <a:solidFill>
          <a:srgbClr val="FFCC00"/>
        </a:solidFill>
        <a:ln>
          <a:solidFill>
            <a:srgbClr val="FFC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</a:rPr>
            <a:t>・想定するデータ移行業務（移行設計、移行開発、移行テスト、移行など）種別を記入</a:t>
          </a:r>
        </a:p>
      </xdr:txBody>
    </xdr:sp>
    <xdr:clientData/>
  </xdr:twoCellAnchor>
  <xdr:twoCellAnchor>
    <xdr:from>
      <xdr:col>5</xdr:col>
      <xdr:colOff>1130900</xdr:colOff>
      <xdr:row>67</xdr:row>
      <xdr:rowOff>14505</xdr:rowOff>
    </xdr:from>
    <xdr:to>
      <xdr:col>7</xdr:col>
      <xdr:colOff>609981</xdr:colOff>
      <xdr:row>71</xdr:row>
      <xdr:rowOff>140540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904BA7F0-0499-46CC-BEF4-98BB264E17E9}"/>
            </a:ext>
          </a:extLst>
        </xdr:cNvPr>
        <xdr:cNvSpPr/>
      </xdr:nvSpPr>
      <xdr:spPr>
        <a:xfrm>
          <a:off x="2680021" y="11224697"/>
          <a:ext cx="1938834" cy="795925"/>
        </a:xfrm>
        <a:prstGeom prst="rect">
          <a:avLst/>
        </a:prstGeom>
        <a:solidFill>
          <a:srgbClr val="FFCC00"/>
        </a:solidFill>
        <a:ln>
          <a:solidFill>
            <a:srgbClr val="FFC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</a:rPr>
            <a:t>・想定するマニュアル整備業務（ユーザマニュアル整備、運用マニュアル整備など）種別を記入</a:t>
          </a:r>
        </a:p>
      </xdr:txBody>
    </xdr:sp>
    <xdr:clientData/>
  </xdr:twoCellAnchor>
  <xdr:twoCellAnchor>
    <xdr:from>
      <xdr:col>5</xdr:col>
      <xdr:colOff>555214</xdr:colOff>
      <xdr:row>37</xdr:row>
      <xdr:rowOff>127282</xdr:rowOff>
    </xdr:from>
    <xdr:to>
      <xdr:col>7</xdr:col>
      <xdr:colOff>34295</xdr:colOff>
      <xdr:row>42</xdr:row>
      <xdr:rowOff>85845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81D09F5A-427A-4465-9268-E11EEAAD1C8C}"/>
            </a:ext>
          </a:extLst>
        </xdr:cNvPr>
        <xdr:cNvSpPr/>
      </xdr:nvSpPr>
      <xdr:spPr>
        <a:xfrm>
          <a:off x="2104335" y="6313298"/>
          <a:ext cx="1938834" cy="795926"/>
        </a:xfrm>
        <a:prstGeom prst="rect">
          <a:avLst/>
        </a:prstGeom>
        <a:solidFill>
          <a:srgbClr val="FFCC00"/>
        </a:solidFill>
        <a:ln>
          <a:solidFill>
            <a:srgbClr val="FFC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</a:rPr>
            <a:t>・想定する基盤設計・構築業務（基盤設計、基盤構築、基盤構築支援など）種別を記入</a:t>
          </a:r>
        </a:p>
      </xdr:txBody>
    </xdr:sp>
    <xdr:clientData/>
  </xdr:twoCellAnchor>
  <xdr:twoCellAnchor>
    <xdr:from>
      <xdr:col>5</xdr:col>
      <xdr:colOff>1057630</xdr:colOff>
      <xdr:row>45</xdr:row>
      <xdr:rowOff>134421</xdr:rowOff>
    </xdr:from>
    <xdr:to>
      <xdr:col>7</xdr:col>
      <xdr:colOff>536711</xdr:colOff>
      <xdr:row>50</xdr:row>
      <xdr:rowOff>83508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A5FF05E7-5DA6-4606-BC0E-1E0410F503AE}"/>
            </a:ext>
          </a:extLst>
        </xdr:cNvPr>
        <xdr:cNvSpPr/>
      </xdr:nvSpPr>
      <xdr:spPr>
        <a:xfrm>
          <a:off x="2606751" y="7660218"/>
          <a:ext cx="1938834" cy="786449"/>
        </a:xfrm>
        <a:prstGeom prst="rect">
          <a:avLst/>
        </a:prstGeom>
        <a:solidFill>
          <a:srgbClr val="FFCC00"/>
        </a:solidFill>
        <a:ln>
          <a:solidFill>
            <a:srgbClr val="FFC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</a:rPr>
            <a:t>・想定する運用設計業務（運用手続き整備、運用業務フロー図整備など）種別を記入</a:t>
          </a:r>
        </a:p>
      </xdr:txBody>
    </xdr:sp>
    <xdr:clientData/>
  </xdr:twoCellAnchor>
  <xdr:twoCellAnchor>
    <xdr:from>
      <xdr:col>13</xdr:col>
      <xdr:colOff>152400</xdr:colOff>
      <xdr:row>1</xdr:row>
      <xdr:rowOff>47625</xdr:rowOff>
    </xdr:from>
    <xdr:to>
      <xdr:col>20</xdr:col>
      <xdr:colOff>19050</xdr:colOff>
      <xdr:row>2</xdr:row>
      <xdr:rowOff>114300</xdr:rowOff>
    </xdr:to>
    <xdr:sp macro="" textlink="">
      <xdr:nvSpPr>
        <xdr:cNvPr id="13443" name="四角形吹き出し 10">
          <a:extLst>
            <a:ext uri="{FF2B5EF4-FFF2-40B4-BE49-F238E27FC236}">
              <a16:creationId xmlns:a16="http://schemas.microsoft.com/office/drawing/2014/main" id="{747162E0-7E3A-4586-B951-739B39DC84BB}"/>
            </a:ext>
          </a:extLst>
        </xdr:cNvPr>
        <xdr:cNvSpPr>
          <a:spLocks noChangeArrowheads="1"/>
        </xdr:cNvSpPr>
      </xdr:nvSpPr>
      <xdr:spPr bwMode="auto">
        <a:xfrm>
          <a:off x="6705600" y="200025"/>
          <a:ext cx="3219450" cy="238125"/>
        </a:xfrm>
        <a:prstGeom prst="wedgeRectCallout">
          <a:avLst>
            <a:gd name="adj1" fmla="val -54731"/>
            <a:gd name="adj2" fmla="val 26000"/>
          </a:avLst>
        </a:prstGeom>
        <a:solidFill>
          <a:srgbClr val="FFC000"/>
        </a:solidFill>
        <a:ln w="25400" algn="ctr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・工数を人日で表記する場合は、タイトルと単価を修正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121443</xdr:colOff>
      <xdr:row>15</xdr:row>
      <xdr:rowOff>95237</xdr:rowOff>
    </xdr:from>
    <xdr:to>
      <xdr:col>4</xdr:col>
      <xdr:colOff>2017556</xdr:colOff>
      <xdr:row>20</xdr:row>
      <xdr:rowOff>61732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ADD71B7B-FA02-470C-BCDF-C80395CF89E7}"/>
            </a:ext>
          </a:extLst>
        </xdr:cNvPr>
        <xdr:cNvSpPr/>
      </xdr:nvSpPr>
      <xdr:spPr>
        <a:xfrm>
          <a:off x="954881" y="3757599"/>
          <a:ext cx="2520000" cy="792000"/>
        </a:xfrm>
        <a:prstGeom prst="rect">
          <a:avLst/>
        </a:prstGeom>
        <a:solidFill>
          <a:srgbClr val="FFCC00"/>
        </a:solidFill>
        <a:ln>
          <a:solidFill>
            <a:srgbClr val="FFC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</a:rPr>
            <a:t>・想定する常駐ヘルプデスク業務（常駐者による問い合わせ対応など）種別を記入</a:t>
          </a:r>
        </a:p>
      </xdr:txBody>
    </xdr:sp>
    <xdr:clientData/>
  </xdr:twoCellAnchor>
  <xdr:twoCellAnchor>
    <xdr:from>
      <xdr:col>3</xdr:col>
      <xdr:colOff>109537</xdr:colOff>
      <xdr:row>6</xdr:row>
      <xdr:rowOff>54763</xdr:rowOff>
    </xdr:from>
    <xdr:to>
      <xdr:col>4</xdr:col>
      <xdr:colOff>2005650</xdr:colOff>
      <xdr:row>13</xdr:row>
      <xdr:rowOff>23812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50B3A189-BA43-470E-A3AD-C476ADA02109}"/>
            </a:ext>
          </a:extLst>
        </xdr:cNvPr>
        <xdr:cNvSpPr/>
      </xdr:nvSpPr>
      <xdr:spPr>
        <a:xfrm>
          <a:off x="942975" y="1042982"/>
          <a:ext cx="2253300" cy="1135861"/>
        </a:xfrm>
        <a:prstGeom prst="rect">
          <a:avLst/>
        </a:prstGeom>
        <a:solidFill>
          <a:srgbClr val="FFCC00"/>
        </a:solidFill>
        <a:ln>
          <a:solidFill>
            <a:srgbClr val="FFC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</a:rPr>
            <a:t>・想定するシステム運用管理業務（システム定常運用、維持管理業務、ソフトウェアパッチ適用、障害対応など）種別を記入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CC99"/>
        </a:solidFill>
        <a:ln>
          <a:solidFill>
            <a:srgbClr val="FFCC00"/>
          </a:solidFill>
        </a:ln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Z43"/>
  <sheetViews>
    <sheetView tabSelected="1" zoomScale="90" zoomScaleNormal="90" workbookViewId="0">
      <selection activeCell="C3" sqref="C3"/>
    </sheetView>
  </sheetViews>
  <sheetFormatPr defaultRowHeight="12"/>
  <cols>
    <col min="1" max="2" width="2.625" style="1" customWidth="1"/>
    <col min="3" max="3" width="2.625" style="50" customWidth="1"/>
    <col min="4" max="21" width="2.625" style="1" customWidth="1"/>
    <col min="22" max="24" width="8.625" style="1" customWidth="1"/>
    <col min="25" max="25" width="12.75" style="1" customWidth="1"/>
    <col min="26" max="26" width="16.625" style="1" customWidth="1"/>
    <col min="27" max="60" width="8.625" style="1" customWidth="1"/>
    <col min="61" max="16384" width="9" style="1"/>
  </cols>
  <sheetData>
    <row r="2" spans="3:26">
      <c r="C2" s="48" t="s">
        <v>59</v>
      </c>
    </row>
    <row r="3" spans="3:26" ht="27" customHeight="1">
      <c r="C3" s="52" t="s">
        <v>61</v>
      </c>
      <c r="D3" s="5" t="s">
        <v>60</v>
      </c>
      <c r="E3" s="5"/>
      <c r="F3" s="5"/>
      <c r="G3" s="5"/>
      <c r="H3" s="47"/>
      <c r="I3" s="336" t="s">
        <v>202</v>
      </c>
      <c r="J3" s="336"/>
      <c r="K3" s="336"/>
      <c r="L3" s="336"/>
      <c r="M3" s="336"/>
      <c r="N3" s="336"/>
      <c r="O3" s="336"/>
      <c r="P3" s="336"/>
      <c r="Q3" s="336"/>
      <c r="R3" s="336"/>
      <c r="S3" s="336"/>
      <c r="T3" s="336"/>
      <c r="U3" s="336"/>
      <c r="V3" s="336"/>
      <c r="W3" s="336"/>
      <c r="X3" s="336"/>
      <c r="Y3" s="336"/>
      <c r="Z3" s="337"/>
    </row>
    <row r="4" spans="3:26" ht="27" customHeight="1">
      <c r="C4" s="52" t="s">
        <v>62</v>
      </c>
      <c r="D4" s="5" t="s">
        <v>63</v>
      </c>
      <c r="E4" s="5"/>
      <c r="F4" s="5"/>
      <c r="G4" s="5"/>
      <c r="H4" s="47"/>
      <c r="I4" s="338"/>
      <c r="J4" s="336"/>
      <c r="K4" s="336"/>
      <c r="L4" s="336"/>
      <c r="M4" s="336"/>
      <c r="N4" s="336"/>
      <c r="O4" s="336"/>
      <c r="P4" s="336"/>
      <c r="Q4" s="336"/>
      <c r="R4" s="336"/>
      <c r="S4" s="336"/>
      <c r="T4" s="337"/>
      <c r="U4" s="204"/>
      <c r="V4" s="122"/>
      <c r="W4" s="122"/>
      <c r="X4" s="122"/>
      <c r="Y4" s="122"/>
      <c r="Z4" s="122"/>
    </row>
    <row r="6" spans="3:26">
      <c r="C6" s="48" t="s">
        <v>65</v>
      </c>
    </row>
    <row r="7" spans="3:26" ht="27" customHeight="1">
      <c r="C7" s="49" t="s">
        <v>61</v>
      </c>
      <c r="D7" s="5" t="s">
        <v>98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210"/>
      <c r="V7" s="350" t="s">
        <v>203</v>
      </c>
      <c r="W7" s="350"/>
      <c r="X7" s="350"/>
      <c r="Y7" s="350"/>
      <c r="Z7" s="351"/>
    </row>
    <row r="8" spans="3:26" ht="27" customHeight="1">
      <c r="C8" s="49" t="s">
        <v>62</v>
      </c>
      <c r="D8" s="5" t="s">
        <v>64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210"/>
      <c r="V8" s="350" t="s">
        <v>214</v>
      </c>
      <c r="W8" s="350"/>
      <c r="X8" s="350"/>
      <c r="Y8" s="350"/>
      <c r="Z8" s="351"/>
    </row>
    <row r="9" spans="3:26" ht="27" customHeight="1">
      <c r="C9" s="49" t="s">
        <v>106</v>
      </c>
      <c r="D9" s="5" t="s">
        <v>105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210"/>
      <c r="V9" s="315" t="s">
        <v>205</v>
      </c>
      <c r="W9" s="315"/>
      <c r="X9" s="315"/>
      <c r="Y9" s="315"/>
      <c r="Z9" s="316"/>
    </row>
    <row r="10" spans="3:26">
      <c r="C10" s="50" t="s">
        <v>95</v>
      </c>
    </row>
    <row r="11" spans="3:26">
      <c r="C11" s="50" t="s">
        <v>107</v>
      </c>
    </row>
    <row r="14" spans="3:26">
      <c r="C14" s="48" t="s">
        <v>66</v>
      </c>
      <c r="Y14" s="2"/>
      <c r="Z14" s="2"/>
    </row>
    <row r="15" spans="3:26" ht="27" customHeight="1" thickBot="1">
      <c r="C15" s="339" t="s">
        <v>57</v>
      </c>
      <c r="D15" s="317"/>
      <c r="E15" s="317"/>
      <c r="F15" s="317"/>
      <c r="G15" s="317"/>
      <c r="H15" s="317"/>
      <c r="I15" s="317"/>
      <c r="J15" s="317"/>
      <c r="K15" s="317"/>
      <c r="L15" s="317"/>
      <c r="M15" s="317"/>
      <c r="N15" s="317"/>
      <c r="O15" s="317"/>
      <c r="P15" s="317"/>
      <c r="Q15" s="317"/>
      <c r="R15" s="317"/>
      <c r="S15" s="317"/>
      <c r="T15" s="317"/>
      <c r="U15" s="317" t="s">
        <v>68</v>
      </c>
      <c r="V15" s="317"/>
      <c r="W15" s="318"/>
      <c r="X15" s="352" t="s">
        <v>58</v>
      </c>
      <c r="Y15" s="352"/>
      <c r="Z15" s="352"/>
    </row>
    <row r="16" spans="3:26" ht="27" customHeight="1" thickTop="1">
      <c r="C16" s="51" t="s">
        <v>104</v>
      </c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205" t="s">
        <v>143</v>
      </c>
      <c r="V16" s="342">
        <f>【様式1】総費用年度別内訳表!U9</f>
        <v>0</v>
      </c>
      <c r="W16" s="343"/>
      <c r="X16" s="353"/>
      <c r="Y16" s="353"/>
      <c r="Z16" s="353"/>
    </row>
    <row r="17" spans="3:26" ht="27" customHeight="1">
      <c r="C17" s="127" t="s">
        <v>206</v>
      </c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206" t="s">
        <v>144</v>
      </c>
      <c r="V17" s="355">
        <f>【様式1】総費用年度別内訳表!U17</f>
        <v>0</v>
      </c>
      <c r="W17" s="356"/>
      <c r="X17" s="354"/>
      <c r="Y17" s="354"/>
      <c r="Z17" s="354"/>
    </row>
    <row r="18" spans="3:26" ht="27" customHeight="1">
      <c r="C18" s="322" t="s">
        <v>108</v>
      </c>
      <c r="D18" s="323"/>
      <c r="E18" s="323"/>
      <c r="F18" s="323"/>
      <c r="G18" s="323"/>
      <c r="H18" s="323"/>
      <c r="I18" s="323"/>
      <c r="J18" s="323"/>
      <c r="K18" s="323"/>
      <c r="L18" s="323"/>
      <c r="M18" s="323"/>
      <c r="N18" s="323"/>
      <c r="O18" s="323"/>
      <c r="P18" s="323"/>
      <c r="Q18" s="323"/>
      <c r="R18" s="323"/>
      <c r="S18" s="323"/>
      <c r="T18" s="323"/>
      <c r="U18" s="207" t="s">
        <v>145</v>
      </c>
      <c r="V18" s="324">
        <f>【様式1】総費用年度別内訳表!U27</f>
        <v>0</v>
      </c>
      <c r="W18" s="325"/>
      <c r="X18" s="326"/>
      <c r="Y18" s="326"/>
      <c r="Z18" s="326"/>
    </row>
    <row r="19" spans="3:26" ht="27" customHeight="1" thickBot="1">
      <c r="C19" s="313" t="s">
        <v>109</v>
      </c>
      <c r="D19" s="314"/>
      <c r="E19" s="314"/>
      <c r="F19" s="314"/>
      <c r="G19" s="314"/>
      <c r="H19" s="314"/>
      <c r="I19" s="314"/>
      <c r="J19" s="314"/>
      <c r="K19" s="314"/>
      <c r="L19" s="314"/>
      <c r="M19" s="314"/>
      <c r="N19" s="314"/>
      <c r="O19" s="314"/>
      <c r="P19" s="314"/>
      <c r="Q19" s="314"/>
      <c r="R19" s="314"/>
      <c r="S19" s="314"/>
      <c r="T19" s="314"/>
      <c r="U19" s="208" t="s">
        <v>146</v>
      </c>
      <c r="V19" s="319">
        <f>【様式1】総費用年度別内訳表!U37</f>
        <v>0</v>
      </c>
      <c r="W19" s="320"/>
      <c r="X19" s="321"/>
      <c r="Y19" s="321"/>
      <c r="Z19" s="321"/>
    </row>
    <row r="20" spans="3:26" ht="27" customHeight="1" thickTop="1">
      <c r="C20" s="344" t="s">
        <v>96</v>
      </c>
      <c r="D20" s="345"/>
      <c r="E20" s="345"/>
      <c r="F20" s="345"/>
      <c r="G20" s="345"/>
      <c r="H20" s="345"/>
      <c r="I20" s="345"/>
      <c r="J20" s="345"/>
      <c r="K20" s="345"/>
      <c r="L20" s="345"/>
      <c r="M20" s="345"/>
      <c r="N20" s="345"/>
      <c r="O20" s="345"/>
      <c r="P20" s="345"/>
      <c r="Q20" s="345"/>
      <c r="R20" s="345"/>
      <c r="S20" s="345"/>
      <c r="T20" s="345"/>
      <c r="U20" s="308" t="s">
        <v>147</v>
      </c>
      <c r="V20" s="346">
        <f>SUM(V16:W19)</f>
        <v>0</v>
      </c>
      <c r="W20" s="347"/>
      <c r="X20" s="348"/>
      <c r="Y20" s="348"/>
      <c r="Z20" s="348"/>
    </row>
    <row r="21" spans="3:26" ht="27" customHeight="1">
      <c r="C21" s="311" t="s">
        <v>97</v>
      </c>
      <c r="D21" s="312"/>
      <c r="E21" s="312"/>
      <c r="F21" s="312"/>
      <c r="G21" s="312"/>
      <c r="H21" s="312"/>
      <c r="I21" s="312"/>
      <c r="J21" s="312"/>
      <c r="K21" s="312"/>
      <c r="L21" s="312"/>
      <c r="M21" s="312"/>
      <c r="N21" s="312"/>
      <c r="O21" s="312"/>
      <c r="P21" s="312"/>
      <c r="Q21" s="312"/>
      <c r="R21" s="312"/>
      <c r="S21" s="312"/>
      <c r="T21" s="312"/>
      <c r="U21" s="209"/>
      <c r="V21" s="340">
        <f>(【様式1】総費用年度別内訳表!G39*1.08+SUM(【様式1】総費用年度別内訳表!I39:S39)*1.1)</f>
        <v>0</v>
      </c>
      <c r="W21" s="341"/>
      <c r="X21" s="349"/>
      <c r="Y21" s="336"/>
      <c r="Z21" s="337"/>
    </row>
    <row r="22" spans="3:26">
      <c r="C22" s="50" t="s">
        <v>137</v>
      </c>
    </row>
    <row r="23" spans="3:26">
      <c r="C23" s="50" t="s">
        <v>138</v>
      </c>
    </row>
    <row r="25" spans="3:26" s="21" customFormat="1" ht="12" customHeight="1">
      <c r="C25" s="55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53"/>
      <c r="W25" s="54"/>
      <c r="X25" s="56"/>
      <c r="Y25" s="56"/>
      <c r="Z25" s="56"/>
    </row>
    <row r="26" spans="3:26">
      <c r="C26" s="48" t="s">
        <v>67</v>
      </c>
    </row>
    <row r="27" spans="3:26">
      <c r="C27" s="327" t="s">
        <v>200</v>
      </c>
      <c r="D27" s="328"/>
      <c r="E27" s="328"/>
      <c r="F27" s="328"/>
      <c r="G27" s="328"/>
      <c r="H27" s="328"/>
      <c r="I27" s="328"/>
      <c r="J27" s="328"/>
      <c r="K27" s="328"/>
      <c r="L27" s="328"/>
      <c r="M27" s="328"/>
      <c r="N27" s="328"/>
      <c r="O27" s="328"/>
      <c r="P27" s="328"/>
      <c r="Q27" s="328"/>
      <c r="R27" s="328"/>
      <c r="S27" s="328"/>
      <c r="T27" s="328"/>
      <c r="U27" s="328"/>
      <c r="V27" s="328"/>
      <c r="W27" s="328"/>
      <c r="X27" s="328"/>
      <c r="Y27" s="328"/>
      <c r="Z27" s="329"/>
    </row>
    <row r="28" spans="3:26">
      <c r="C28" s="330"/>
      <c r="D28" s="331"/>
      <c r="E28" s="331"/>
      <c r="F28" s="331"/>
      <c r="G28" s="331"/>
      <c r="H28" s="331"/>
      <c r="I28" s="331"/>
      <c r="J28" s="331"/>
      <c r="K28" s="331"/>
      <c r="L28" s="331"/>
      <c r="M28" s="331"/>
      <c r="N28" s="331"/>
      <c r="O28" s="331"/>
      <c r="P28" s="331"/>
      <c r="Q28" s="331"/>
      <c r="R28" s="331"/>
      <c r="S28" s="331"/>
      <c r="T28" s="331"/>
      <c r="U28" s="331"/>
      <c r="V28" s="331"/>
      <c r="W28" s="331"/>
      <c r="X28" s="331"/>
      <c r="Y28" s="331"/>
      <c r="Z28" s="332"/>
    </row>
    <row r="29" spans="3:26">
      <c r="C29" s="330"/>
      <c r="D29" s="331"/>
      <c r="E29" s="331"/>
      <c r="F29" s="331"/>
      <c r="G29" s="331"/>
      <c r="H29" s="331"/>
      <c r="I29" s="331"/>
      <c r="J29" s="331"/>
      <c r="K29" s="331"/>
      <c r="L29" s="331"/>
      <c r="M29" s="331"/>
      <c r="N29" s="331"/>
      <c r="O29" s="331"/>
      <c r="P29" s="331"/>
      <c r="Q29" s="331"/>
      <c r="R29" s="331"/>
      <c r="S29" s="331"/>
      <c r="T29" s="331"/>
      <c r="U29" s="331"/>
      <c r="V29" s="331"/>
      <c r="W29" s="331"/>
      <c r="X29" s="331"/>
      <c r="Y29" s="331"/>
      <c r="Z29" s="332"/>
    </row>
    <row r="30" spans="3:26">
      <c r="C30" s="330"/>
      <c r="D30" s="331"/>
      <c r="E30" s="331"/>
      <c r="F30" s="331"/>
      <c r="G30" s="331"/>
      <c r="H30" s="331"/>
      <c r="I30" s="331"/>
      <c r="J30" s="331"/>
      <c r="K30" s="331"/>
      <c r="L30" s="331"/>
      <c r="M30" s="331"/>
      <c r="N30" s="331"/>
      <c r="O30" s="331"/>
      <c r="P30" s="331"/>
      <c r="Q30" s="331"/>
      <c r="R30" s="331"/>
      <c r="S30" s="331"/>
      <c r="T30" s="331"/>
      <c r="U30" s="331"/>
      <c r="V30" s="331"/>
      <c r="W30" s="331"/>
      <c r="X30" s="331"/>
      <c r="Y30" s="331"/>
      <c r="Z30" s="332"/>
    </row>
    <row r="31" spans="3:26">
      <c r="C31" s="330"/>
      <c r="D31" s="331"/>
      <c r="E31" s="331"/>
      <c r="F31" s="331"/>
      <c r="G31" s="331"/>
      <c r="H31" s="331"/>
      <c r="I31" s="331"/>
      <c r="J31" s="331"/>
      <c r="K31" s="331"/>
      <c r="L31" s="331"/>
      <c r="M31" s="331"/>
      <c r="N31" s="331"/>
      <c r="O31" s="331"/>
      <c r="P31" s="331"/>
      <c r="Q31" s="331"/>
      <c r="R31" s="331"/>
      <c r="S31" s="331"/>
      <c r="T31" s="331"/>
      <c r="U31" s="331"/>
      <c r="V31" s="331"/>
      <c r="W31" s="331"/>
      <c r="X31" s="331"/>
      <c r="Y31" s="331"/>
      <c r="Z31" s="332"/>
    </row>
    <row r="32" spans="3:26">
      <c r="C32" s="330"/>
      <c r="D32" s="331"/>
      <c r="E32" s="331"/>
      <c r="F32" s="331"/>
      <c r="G32" s="331"/>
      <c r="H32" s="331"/>
      <c r="I32" s="331"/>
      <c r="J32" s="331"/>
      <c r="K32" s="331"/>
      <c r="L32" s="331"/>
      <c r="M32" s="331"/>
      <c r="N32" s="331"/>
      <c r="O32" s="331"/>
      <c r="P32" s="331"/>
      <c r="Q32" s="331"/>
      <c r="R32" s="331"/>
      <c r="S32" s="331"/>
      <c r="T32" s="331"/>
      <c r="U32" s="331"/>
      <c r="V32" s="331"/>
      <c r="W32" s="331"/>
      <c r="X32" s="331"/>
      <c r="Y32" s="331"/>
      <c r="Z32" s="332"/>
    </row>
    <row r="33" spans="3:26">
      <c r="C33" s="330"/>
      <c r="D33" s="331"/>
      <c r="E33" s="331"/>
      <c r="F33" s="331"/>
      <c r="G33" s="331"/>
      <c r="H33" s="331"/>
      <c r="I33" s="331"/>
      <c r="J33" s="331"/>
      <c r="K33" s="331"/>
      <c r="L33" s="331"/>
      <c r="M33" s="331"/>
      <c r="N33" s="331"/>
      <c r="O33" s="331"/>
      <c r="P33" s="331"/>
      <c r="Q33" s="331"/>
      <c r="R33" s="331"/>
      <c r="S33" s="331"/>
      <c r="T33" s="331"/>
      <c r="U33" s="331"/>
      <c r="V33" s="331"/>
      <c r="W33" s="331"/>
      <c r="X33" s="331"/>
      <c r="Y33" s="331"/>
      <c r="Z33" s="332"/>
    </row>
    <row r="34" spans="3:26">
      <c r="C34" s="330"/>
      <c r="D34" s="331"/>
      <c r="E34" s="331"/>
      <c r="F34" s="331"/>
      <c r="G34" s="331"/>
      <c r="H34" s="331"/>
      <c r="I34" s="331"/>
      <c r="J34" s="331"/>
      <c r="K34" s="331"/>
      <c r="L34" s="331"/>
      <c r="M34" s="331"/>
      <c r="N34" s="331"/>
      <c r="O34" s="331"/>
      <c r="P34" s="331"/>
      <c r="Q34" s="331"/>
      <c r="R34" s="331"/>
      <c r="S34" s="331"/>
      <c r="T34" s="331"/>
      <c r="U34" s="331"/>
      <c r="V34" s="331"/>
      <c r="W34" s="331"/>
      <c r="X34" s="331"/>
      <c r="Y34" s="331"/>
      <c r="Z34" s="332"/>
    </row>
    <row r="35" spans="3:26">
      <c r="C35" s="330"/>
      <c r="D35" s="331"/>
      <c r="E35" s="331"/>
      <c r="F35" s="331"/>
      <c r="G35" s="331"/>
      <c r="H35" s="331"/>
      <c r="I35" s="331"/>
      <c r="J35" s="331"/>
      <c r="K35" s="331"/>
      <c r="L35" s="331"/>
      <c r="M35" s="331"/>
      <c r="N35" s="331"/>
      <c r="O35" s="331"/>
      <c r="P35" s="331"/>
      <c r="Q35" s="331"/>
      <c r="R35" s="331"/>
      <c r="S35" s="331"/>
      <c r="T35" s="331"/>
      <c r="U35" s="331"/>
      <c r="V35" s="331"/>
      <c r="W35" s="331"/>
      <c r="X35" s="331"/>
      <c r="Y35" s="331"/>
      <c r="Z35" s="332"/>
    </row>
    <row r="36" spans="3:26">
      <c r="C36" s="330"/>
      <c r="D36" s="331"/>
      <c r="E36" s="331"/>
      <c r="F36" s="331"/>
      <c r="G36" s="331"/>
      <c r="H36" s="331"/>
      <c r="I36" s="331"/>
      <c r="J36" s="331"/>
      <c r="K36" s="331"/>
      <c r="L36" s="331"/>
      <c r="M36" s="331"/>
      <c r="N36" s="331"/>
      <c r="O36" s="331"/>
      <c r="P36" s="331"/>
      <c r="Q36" s="331"/>
      <c r="R36" s="331"/>
      <c r="S36" s="331"/>
      <c r="T36" s="331"/>
      <c r="U36" s="331"/>
      <c r="V36" s="331"/>
      <c r="W36" s="331"/>
      <c r="X36" s="331"/>
      <c r="Y36" s="331"/>
      <c r="Z36" s="332"/>
    </row>
    <row r="37" spans="3:26">
      <c r="C37" s="330"/>
      <c r="D37" s="331"/>
      <c r="E37" s="331"/>
      <c r="F37" s="331"/>
      <c r="G37" s="331"/>
      <c r="H37" s="331"/>
      <c r="I37" s="331"/>
      <c r="J37" s="331"/>
      <c r="K37" s="331"/>
      <c r="L37" s="331"/>
      <c r="M37" s="331"/>
      <c r="N37" s="331"/>
      <c r="O37" s="331"/>
      <c r="P37" s="331"/>
      <c r="Q37" s="331"/>
      <c r="R37" s="331"/>
      <c r="S37" s="331"/>
      <c r="T37" s="331"/>
      <c r="U37" s="331"/>
      <c r="V37" s="331"/>
      <c r="W37" s="331"/>
      <c r="X37" s="331"/>
      <c r="Y37" s="331"/>
      <c r="Z37" s="332"/>
    </row>
    <row r="38" spans="3:26">
      <c r="C38" s="330"/>
      <c r="D38" s="331"/>
      <c r="E38" s="331"/>
      <c r="F38" s="331"/>
      <c r="G38" s="331"/>
      <c r="H38" s="331"/>
      <c r="I38" s="331"/>
      <c r="J38" s="331"/>
      <c r="K38" s="331"/>
      <c r="L38" s="331"/>
      <c r="M38" s="331"/>
      <c r="N38" s="331"/>
      <c r="O38" s="331"/>
      <c r="P38" s="331"/>
      <c r="Q38" s="331"/>
      <c r="R38" s="331"/>
      <c r="S38" s="331"/>
      <c r="T38" s="331"/>
      <c r="U38" s="331"/>
      <c r="V38" s="331"/>
      <c r="W38" s="331"/>
      <c r="X38" s="331"/>
      <c r="Y38" s="331"/>
      <c r="Z38" s="332"/>
    </row>
    <row r="39" spans="3:26">
      <c r="C39" s="330"/>
      <c r="D39" s="331"/>
      <c r="E39" s="331"/>
      <c r="F39" s="331"/>
      <c r="G39" s="331"/>
      <c r="H39" s="331"/>
      <c r="I39" s="331"/>
      <c r="J39" s="331"/>
      <c r="K39" s="331"/>
      <c r="L39" s="331"/>
      <c r="M39" s="331"/>
      <c r="N39" s="331"/>
      <c r="O39" s="331"/>
      <c r="P39" s="331"/>
      <c r="Q39" s="331"/>
      <c r="R39" s="331"/>
      <c r="S39" s="331"/>
      <c r="T39" s="331"/>
      <c r="U39" s="331"/>
      <c r="V39" s="331"/>
      <c r="W39" s="331"/>
      <c r="X39" s="331"/>
      <c r="Y39" s="331"/>
      <c r="Z39" s="332"/>
    </row>
    <row r="40" spans="3:26">
      <c r="C40" s="330"/>
      <c r="D40" s="331"/>
      <c r="E40" s="331"/>
      <c r="F40" s="331"/>
      <c r="G40" s="331"/>
      <c r="H40" s="331"/>
      <c r="I40" s="331"/>
      <c r="J40" s="331"/>
      <c r="K40" s="331"/>
      <c r="L40" s="331"/>
      <c r="M40" s="331"/>
      <c r="N40" s="331"/>
      <c r="O40" s="331"/>
      <c r="P40" s="331"/>
      <c r="Q40" s="331"/>
      <c r="R40" s="331"/>
      <c r="S40" s="331"/>
      <c r="T40" s="331"/>
      <c r="U40" s="331"/>
      <c r="V40" s="331"/>
      <c r="W40" s="331"/>
      <c r="X40" s="331"/>
      <c r="Y40" s="331"/>
      <c r="Z40" s="332"/>
    </row>
    <row r="41" spans="3:26">
      <c r="C41" s="330"/>
      <c r="D41" s="331"/>
      <c r="E41" s="331"/>
      <c r="F41" s="331"/>
      <c r="G41" s="331"/>
      <c r="H41" s="331"/>
      <c r="I41" s="331"/>
      <c r="J41" s="331"/>
      <c r="K41" s="331"/>
      <c r="L41" s="331"/>
      <c r="M41" s="331"/>
      <c r="N41" s="331"/>
      <c r="O41" s="331"/>
      <c r="P41" s="331"/>
      <c r="Q41" s="331"/>
      <c r="R41" s="331"/>
      <c r="S41" s="331"/>
      <c r="T41" s="331"/>
      <c r="U41" s="331"/>
      <c r="V41" s="331"/>
      <c r="W41" s="331"/>
      <c r="X41" s="331"/>
      <c r="Y41" s="331"/>
      <c r="Z41" s="332"/>
    </row>
    <row r="42" spans="3:26">
      <c r="C42" s="330"/>
      <c r="D42" s="331"/>
      <c r="E42" s="331"/>
      <c r="F42" s="331"/>
      <c r="G42" s="331"/>
      <c r="H42" s="331"/>
      <c r="I42" s="331"/>
      <c r="J42" s="331"/>
      <c r="K42" s="331"/>
      <c r="L42" s="331"/>
      <c r="M42" s="331"/>
      <c r="N42" s="331"/>
      <c r="O42" s="331"/>
      <c r="P42" s="331"/>
      <c r="Q42" s="331"/>
      <c r="R42" s="331"/>
      <c r="S42" s="331"/>
      <c r="T42" s="331"/>
      <c r="U42" s="331"/>
      <c r="V42" s="331"/>
      <c r="W42" s="331"/>
      <c r="X42" s="331"/>
      <c r="Y42" s="331"/>
      <c r="Z42" s="332"/>
    </row>
    <row r="43" spans="3:26">
      <c r="C43" s="333"/>
      <c r="D43" s="334"/>
      <c r="E43" s="334"/>
      <c r="F43" s="334"/>
      <c r="G43" s="334"/>
      <c r="H43" s="334"/>
      <c r="I43" s="334"/>
      <c r="J43" s="334"/>
      <c r="K43" s="334"/>
      <c r="L43" s="334"/>
      <c r="M43" s="334"/>
      <c r="N43" s="334"/>
      <c r="O43" s="334"/>
      <c r="P43" s="334"/>
      <c r="Q43" s="334"/>
      <c r="R43" s="334"/>
      <c r="S43" s="334"/>
      <c r="T43" s="334"/>
      <c r="U43" s="334"/>
      <c r="V43" s="334"/>
      <c r="W43" s="334"/>
      <c r="X43" s="334"/>
      <c r="Y43" s="334"/>
      <c r="Z43" s="335"/>
    </row>
  </sheetData>
  <mergeCells count="25">
    <mergeCell ref="C27:Z43"/>
    <mergeCell ref="I3:Z3"/>
    <mergeCell ref="I4:T4"/>
    <mergeCell ref="C15:T15"/>
    <mergeCell ref="V21:W21"/>
    <mergeCell ref="V16:W16"/>
    <mergeCell ref="C20:T20"/>
    <mergeCell ref="V20:W20"/>
    <mergeCell ref="X20:Z20"/>
    <mergeCell ref="X21:Z21"/>
    <mergeCell ref="V7:Z7"/>
    <mergeCell ref="V8:Z8"/>
    <mergeCell ref="X15:Z15"/>
    <mergeCell ref="X16:Z16"/>
    <mergeCell ref="X17:Z17"/>
    <mergeCell ref="V17:W17"/>
    <mergeCell ref="C21:T21"/>
    <mergeCell ref="C19:T19"/>
    <mergeCell ref="V9:Z9"/>
    <mergeCell ref="U15:W15"/>
    <mergeCell ref="V19:W19"/>
    <mergeCell ref="X19:Z19"/>
    <mergeCell ref="C18:T18"/>
    <mergeCell ref="V18:W18"/>
    <mergeCell ref="X18:Z18"/>
  </mergeCells>
  <phoneticPr fontId="5"/>
  <pageMargins left="0.39370078740157483" right="0.31496062992125984" top="0.74803149606299213" bottom="0.74803149606299213" header="0.31496062992125984" footer="0.31496062992125984"/>
  <pageSetup paperSize="9" scale="75" orientation="landscape" horizontalDpi="300" verticalDpi="300" r:id="rId1"/>
  <headerFooter>
    <oddHeader>&amp;C&amp;A&amp;R作成日：　　年　　月　　日
最終更新日：　　年　　月　　日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43"/>
  <sheetViews>
    <sheetView view="pageBreakPreview" zoomScaleNormal="100" zoomScaleSheetLayoutView="100" workbookViewId="0">
      <pane ySplit="5" topLeftCell="A6" activePane="bottomLeft" state="frozen"/>
      <selection activeCell="V10" sqref="V10"/>
      <selection pane="bottomLeft" activeCell="C2" sqref="C2"/>
    </sheetView>
  </sheetViews>
  <sheetFormatPr defaultColWidth="11.625" defaultRowHeight="11.25"/>
  <cols>
    <col min="1" max="1" width="2.625" style="59" customWidth="1"/>
    <col min="2" max="2" width="3.25" style="57" customWidth="1"/>
    <col min="3" max="4" width="2.625" style="59" customWidth="1"/>
    <col min="5" max="5" width="43.875" style="59" bestFit="1" customWidth="1"/>
    <col min="6" max="6" width="2.625" style="59" customWidth="1"/>
    <col min="7" max="7" width="10.25" style="60" customWidth="1"/>
    <col min="8" max="8" width="2.625" style="59" customWidth="1"/>
    <col min="9" max="9" width="10.25" style="60" customWidth="1"/>
    <col min="10" max="10" width="2.625" style="59" customWidth="1"/>
    <col min="11" max="11" width="10.25" style="60" customWidth="1"/>
    <col min="12" max="12" width="2.625" style="59" customWidth="1"/>
    <col min="13" max="13" width="10.25" style="60" customWidth="1"/>
    <col min="14" max="14" width="2.625" style="59" customWidth="1"/>
    <col min="15" max="15" width="10.25" style="60" customWidth="1"/>
    <col min="16" max="16" width="2.625" style="59" customWidth="1"/>
    <col min="17" max="17" width="10.25" style="60" customWidth="1"/>
    <col min="18" max="18" width="2.625" style="59" customWidth="1"/>
    <col min="19" max="19" width="10.25" style="60" customWidth="1"/>
    <col min="20" max="20" width="3" style="60" bestFit="1" customWidth="1"/>
    <col min="21" max="21" width="10.25" style="60" customWidth="1"/>
    <col min="22" max="22" width="19.625" style="59" customWidth="1"/>
    <col min="23" max="23" width="2.625" style="59" customWidth="1"/>
    <col min="24" max="16384" width="11.625" style="59"/>
  </cols>
  <sheetData>
    <row r="2" spans="2:22" ht="15" customHeight="1">
      <c r="C2" s="58" t="str">
        <f>【様式0】見積書!I3&amp;"　総費用年度別内訳表"</f>
        <v>新「県営住宅管理システム」再構築・賃貸借及び運用保守業務委託　総費用年度別内訳表</v>
      </c>
      <c r="D2" s="58"/>
      <c r="V2" s="61"/>
    </row>
    <row r="3" spans="2:22" ht="15" customHeight="1">
      <c r="E3" s="58"/>
      <c r="F3" s="58"/>
      <c r="H3" s="58"/>
      <c r="J3" s="58"/>
      <c r="L3" s="58"/>
      <c r="N3" s="58"/>
      <c r="P3" s="58"/>
      <c r="R3" s="58"/>
      <c r="U3" s="62" t="s">
        <v>80</v>
      </c>
      <c r="V3" s="61"/>
    </row>
    <row r="4" spans="2:22" ht="13.5" customHeight="1">
      <c r="C4" s="366" t="s">
        <v>81</v>
      </c>
      <c r="D4" s="367"/>
      <c r="E4" s="368"/>
      <c r="F4" s="359" t="s">
        <v>82</v>
      </c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1"/>
      <c r="T4" s="376" t="s">
        <v>83</v>
      </c>
      <c r="U4" s="377"/>
      <c r="V4" s="357" t="s">
        <v>84</v>
      </c>
    </row>
    <row r="5" spans="2:22" ht="16.5" customHeight="1" thickBot="1">
      <c r="C5" s="369"/>
      <c r="D5" s="370"/>
      <c r="E5" s="371"/>
      <c r="F5" s="362" t="s">
        <v>207</v>
      </c>
      <c r="G5" s="363"/>
      <c r="H5" s="362" t="s">
        <v>208</v>
      </c>
      <c r="I5" s="363"/>
      <c r="J5" s="362" t="s">
        <v>209</v>
      </c>
      <c r="K5" s="363"/>
      <c r="L5" s="362" t="s">
        <v>210</v>
      </c>
      <c r="M5" s="363"/>
      <c r="N5" s="362" t="s">
        <v>211</v>
      </c>
      <c r="O5" s="363"/>
      <c r="P5" s="362" t="s">
        <v>212</v>
      </c>
      <c r="Q5" s="363"/>
      <c r="R5" s="362" t="s">
        <v>213</v>
      </c>
      <c r="S5" s="363"/>
      <c r="T5" s="378"/>
      <c r="U5" s="379"/>
      <c r="V5" s="358"/>
    </row>
    <row r="6" spans="2:22" ht="16.5" customHeight="1" thickTop="1">
      <c r="B6" s="57">
        <v>1</v>
      </c>
      <c r="C6" s="63" t="s">
        <v>85</v>
      </c>
      <c r="D6" s="64"/>
      <c r="E6" s="65"/>
      <c r="F6" s="65"/>
      <c r="G6" s="66"/>
      <c r="H6" s="65"/>
      <c r="I6" s="66"/>
      <c r="J6" s="65"/>
      <c r="K6" s="67"/>
      <c r="L6" s="65"/>
      <c r="M6" s="67"/>
      <c r="N6" s="65"/>
      <c r="O6" s="67"/>
      <c r="P6" s="65"/>
      <c r="Q6" s="67"/>
      <c r="R6" s="65"/>
      <c r="S6" s="67"/>
      <c r="T6" s="67"/>
      <c r="U6" s="66"/>
      <c r="V6" s="68"/>
    </row>
    <row r="7" spans="2:22" ht="16.5" customHeight="1">
      <c r="B7" s="57">
        <v>2</v>
      </c>
      <c r="C7" s="69"/>
      <c r="D7" s="70" t="s">
        <v>79</v>
      </c>
      <c r="E7" s="71"/>
      <c r="F7" s="212"/>
      <c r="G7" s="289">
        <f>'【様式2】見積額一覧（システム開発・機能追加改修）'!K5</f>
        <v>0</v>
      </c>
      <c r="H7" s="216"/>
      <c r="I7" s="289"/>
      <c r="J7" s="216"/>
      <c r="K7" s="289"/>
      <c r="L7" s="216"/>
      <c r="M7" s="289"/>
      <c r="N7" s="216"/>
      <c r="O7" s="289"/>
      <c r="P7" s="216"/>
      <c r="Q7" s="289"/>
      <c r="R7" s="216"/>
      <c r="S7" s="289"/>
      <c r="T7" s="241" t="s">
        <v>162</v>
      </c>
      <c r="U7" s="233">
        <f>SUM(G7:S7)</f>
        <v>0</v>
      </c>
      <c r="V7" s="72"/>
    </row>
    <row r="8" spans="2:22" ht="17.25" customHeight="1">
      <c r="B8" s="57">
        <v>3</v>
      </c>
      <c r="C8" s="69"/>
      <c r="D8" s="73" t="s">
        <v>86</v>
      </c>
      <c r="E8" s="74"/>
      <c r="F8" s="213"/>
      <c r="G8" s="229">
        <f>'【様式2】見積額一覧（システム開発・機能追加改修）'!K12</f>
        <v>0</v>
      </c>
      <c r="H8" s="217"/>
      <c r="I8" s="229"/>
      <c r="J8" s="217"/>
      <c r="K8" s="229"/>
      <c r="L8" s="217"/>
      <c r="M8" s="229"/>
      <c r="N8" s="217"/>
      <c r="O8" s="297"/>
      <c r="P8" s="217"/>
      <c r="Q8" s="297"/>
      <c r="R8" s="217"/>
      <c r="S8" s="229"/>
      <c r="T8" s="242" t="s">
        <v>163</v>
      </c>
      <c r="U8" s="234">
        <f>SUM(G8:S8)</f>
        <v>0</v>
      </c>
      <c r="V8" s="75"/>
    </row>
    <row r="9" spans="2:22" ht="16.5" customHeight="1">
      <c r="B9" s="57">
        <v>4</v>
      </c>
      <c r="C9" s="76"/>
      <c r="D9" s="77"/>
      <c r="E9" s="78" t="s">
        <v>87</v>
      </c>
      <c r="F9" s="211"/>
      <c r="G9" s="290">
        <f>SUM(G7:G8)</f>
        <v>0</v>
      </c>
      <c r="H9" s="211"/>
      <c r="I9" s="292">
        <f t="shared" ref="I9:U9" si="0">SUM(I7:I8)</f>
        <v>0</v>
      </c>
      <c r="J9" s="211"/>
      <c r="K9" s="292">
        <f t="shared" si="0"/>
        <v>0</v>
      </c>
      <c r="L9" s="211"/>
      <c r="M9" s="292">
        <f t="shared" si="0"/>
        <v>0</v>
      </c>
      <c r="N9" s="211"/>
      <c r="O9" s="298">
        <f t="shared" ref="O9" si="1">SUM(O7:O8)</f>
        <v>0</v>
      </c>
      <c r="P9" s="211"/>
      <c r="Q9" s="298">
        <f t="shared" si="0"/>
        <v>0</v>
      </c>
      <c r="R9" s="211"/>
      <c r="S9" s="292">
        <f t="shared" si="0"/>
        <v>0</v>
      </c>
      <c r="T9" s="243" t="s">
        <v>164</v>
      </c>
      <c r="U9" s="227">
        <f t="shared" si="0"/>
        <v>0</v>
      </c>
      <c r="V9" s="79"/>
    </row>
    <row r="10" spans="2:22" s="96" customFormat="1" ht="16.5" customHeight="1">
      <c r="B10" s="57"/>
      <c r="E10" s="98"/>
      <c r="F10" s="98"/>
      <c r="G10" s="99"/>
      <c r="H10" s="98"/>
      <c r="I10" s="99"/>
      <c r="J10" s="98"/>
      <c r="K10" s="99"/>
      <c r="L10" s="98"/>
      <c r="M10" s="99"/>
      <c r="N10" s="98"/>
      <c r="O10" s="100"/>
      <c r="P10" s="98"/>
      <c r="Q10" s="100"/>
      <c r="R10" s="98"/>
      <c r="S10" s="99"/>
      <c r="T10" s="99"/>
      <c r="U10" s="101"/>
      <c r="V10" s="97"/>
    </row>
    <row r="11" spans="2:22" ht="16.5" customHeight="1">
      <c r="B11" s="57">
        <v>5</v>
      </c>
      <c r="C11" s="80" t="s">
        <v>88</v>
      </c>
      <c r="D11" s="81"/>
      <c r="E11" s="82"/>
      <c r="F11" s="82"/>
      <c r="G11" s="83"/>
      <c r="H11" s="82"/>
      <c r="I11" s="83"/>
      <c r="J11" s="82"/>
      <c r="K11" s="83"/>
      <c r="L11" s="82"/>
      <c r="M11" s="83"/>
      <c r="N11" s="82"/>
      <c r="O11" s="83"/>
      <c r="P11" s="82"/>
      <c r="Q11" s="83"/>
      <c r="R11" s="82"/>
      <c r="S11" s="83"/>
      <c r="T11" s="83"/>
      <c r="U11" s="83"/>
      <c r="V11" s="87"/>
    </row>
    <row r="12" spans="2:22" ht="16.5" customHeight="1">
      <c r="B12" s="57">
        <v>6</v>
      </c>
      <c r="C12" s="84"/>
      <c r="D12" s="88" t="s">
        <v>89</v>
      </c>
      <c r="E12" s="89"/>
      <c r="F12" s="89"/>
      <c r="G12" s="90"/>
      <c r="H12" s="89"/>
      <c r="I12" s="91"/>
      <c r="J12" s="89"/>
      <c r="K12" s="91"/>
      <c r="L12" s="89"/>
      <c r="M12" s="91"/>
      <c r="N12" s="89"/>
      <c r="O12" s="91"/>
      <c r="P12" s="89"/>
      <c r="Q12" s="91"/>
      <c r="R12" s="89"/>
      <c r="S12" s="91"/>
      <c r="T12" s="91"/>
      <c r="U12" s="91"/>
      <c r="V12" s="92"/>
    </row>
    <row r="13" spans="2:22" ht="16.5" customHeight="1">
      <c r="B13" s="57">
        <v>7</v>
      </c>
      <c r="C13" s="84"/>
      <c r="D13" s="93"/>
      <c r="E13" s="94" t="s">
        <v>90</v>
      </c>
      <c r="F13" s="219" t="s">
        <v>148</v>
      </c>
      <c r="G13" s="228">
        <f>'【様式2】見積額一覧（システム開発・機能追加改修）'!$K$22/12</f>
        <v>0</v>
      </c>
      <c r="H13" s="293" t="s">
        <v>148</v>
      </c>
      <c r="I13" s="295">
        <f>'【様式2】見積額一覧（システム開発・機能追加改修）'!$K$22</f>
        <v>0</v>
      </c>
      <c r="J13" s="293" t="s">
        <v>148</v>
      </c>
      <c r="K13" s="295">
        <f>'【様式2】見積額一覧（システム開発・機能追加改修）'!$K$22</f>
        <v>0</v>
      </c>
      <c r="L13" s="293" t="s">
        <v>148</v>
      </c>
      <c r="M13" s="295">
        <f>'【様式2】見積額一覧（システム開発・機能追加改修）'!$K$22</f>
        <v>0</v>
      </c>
      <c r="N13" s="293" t="s">
        <v>148</v>
      </c>
      <c r="O13" s="295">
        <f>'【様式2】見積額一覧（システム開発・機能追加改修）'!$K$22</f>
        <v>0</v>
      </c>
      <c r="P13" s="293" t="s">
        <v>148</v>
      </c>
      <c r="Q13" s="295">
        <f>'【様式2】見積額一覧（システム開発・機能追加改修）'!$K$22</f>
        <v>0</v>
      </c>
      <c r="R13" s="293" t="s">
        <v>148</v>
      </c>
      <c r="S13" s="295">
        <f>'【様式2】見積額一覧（システム開発・機能追加改修）'!$K$22/12*11</f>
        <v>0</v>
      </c>
      <c r="T13" s="237"/>
      <c r="U13" s="233">
        <f>SUM(G13:S13)</f>
        <v>0</v>
      </c>
      <c r="V13" s="85"/>
    </row>
    <row r="14" spans="2:22" ht="16.5" customHeight="1">
      <c r="B14" s="57">
        <v>8</v>
      </c>
      <c r="C14" s="84"/>
      <c r="D14" s="93"/>
      <c r="E14" s="94" t="s">
        <v>91</v>
      </c>
      <c r="F14" s="220" t="s">
        <v>149</v>
      </c>
      <c r="G14" s="291">
        <f>'【様式2】見積額一覧（システム開発・機能追加改修）'!$K$27/12</f>
        <v>0</v>
      </c>
      <c r="H14" s="293" t="s">
        <v>149</v>
      </c>
      <c r="I14" s="291">
        <f>'【様式2】見積額一覧（システム開発・機能追加改修）'!$K$27</f>
        <v>0</v>
      </c>
      <c r="J14" s="293" t="s">
        <v>149</v>
      </c>
      <c r="K14" s="291">
        <f>'【様式2】見積額一覧（システム開発・機能追加改修）'!$K$27</f>
        <v>0</v>
      </c>
      <c r="L14" s="293" t="s">
        <v>149</v>
      </c>
      <c r="M14" s="291">
        <f>'【様式2】見積額一覧（システム開発・機能追加改修）'!$K$27</f>
        <v>0</v>
      </c>
      <c r="N14" s="293" t="s">
        <v>149</v>
      </c>
      <c r="O14" s="291">
        <f>'【様式2】見積額一覧（システム開発・機能追加改修）'!$K$27</f>
        <v>0</v>
      </c>
      <c r="P14" s="293" t="s">
        <v>149</v>
      </c>
      <c r="Q14" s="291">
        <f>'【様式2】見積額一覧（システム開発・機能追加改修）'!$K$27</f>
        <v>0</v>
      </c>
      <c r="R14" s="293" t="s">
        <v>149</v>
      </c>
      <c r="S14" s="291">
        <f>'【様式2】見積額一覧（システム開発・機能追加改修）'!$K$27/12*11</f>
        <v>0</v>
      </c>
      <c r="T14" s="238"/>
      <c r="U14" s="236">
        <f>SUM(G14:S14)</f>
        <v>0</v>
      </c>
      <c r="V14" s="95"/>
    </row>
    <row r="15" spans="2:22" ht="16.5" customHeight="1">
      <c r="B15" s="57">
        <v>9</v>
      </c>
      <c r="C15" s="84"/>
      <c r="D15" s="93"/>
      <c r="E15" s="94" t="s">
        <v>92</v>
      </c>
      <c r="F15" s="220" t="s">
        <v>151</v>
      </c>
      <c r="G15" s="291">
        <f>'【様式2】見積額一覧（システム開発・機能追加改修）'!$K$32/12</f>
        <v>0</v>
      </c>
      <c r="H15" s="293" t="s">
        <v>151</v>
      </c>
      <c r="I15" s="291">
        <f>'【様式2】見積額一覧（システム開発・機能追加改修）'!$K$32</f>
        <v>0</v>
      </c>
      <c r="J15" s="293" t="s">
        <v>151</v>
      </c>
      <c r="K15" s="291">
        <f>'【様式2】見積額一覧（システム開発・機能追加改修）'!$K$32</f>
        <v>0</v>
      </c>
      <c r="L15" s="293" t="s">
        <v>151</v>
      </c>
      <c r="M15" s="291">
        <f>'【様式2】見積額一覧（システム開発・機能追加改修）'!$K$32</f>
        <v>0</v>
      </c>
      <c r="N15" s="293" t="s">
        <v>151</v>
      </c>
      <c r="O15" s="291">
        <f>'【様式2】見積額一覧（システム開発・機能追加改修）'!$K$32</f>
        <v>0</v>
      </c>
      <c r="P15" s="293" t="s">
        <v>151</v>
      </c>
      <c r="Q15" s="291">
        <f>'【様式2】見積額一覧（システム開発・機能追加改修）'!$K$32</f>
        <v>0</v>
      </c>
      <c r="R15" s="293" t="s">
        <v>151</v>
      </c>
      <c r="S15" s="291">
        <f>'【様式2】見積額一覧（システム開発・機能追加改修）'!$K$32/12*11</f>
        <v>0</v>
      </c>
      <c r="T15" s="238"/>
      <c r="U15" s="236">
        <f>SUM(G15:S15)</f>
        <v>0</v>
      </c>
      <c r="V15" s="95"/>
    </row>
    <row r="16" spans="2:22" ht="16.5" customHeight="1">
      <c r="B16" s="57">
        <v>10</v>
      </c>
      <c r="C16" s="84"/>
      <c r="D16" s="93"/>
      <c r="E16" s="144" t="s">
        <v>93</v>
      </c>
      <c r="F16" s="221" t="s">
        <v>153</v>
      </c>
      <c r="G16" s="229">
        <f>'【様式2】見積額一覧（システム開発・機能追加改修）'!$K$33/12</f>
        <v>0</v>
      </c>
      <c r="H16" s="294" t="s">
        <v>153</v>
      </c>
      <c r="I16" s="229">
        <f>'【様式2】見積額一覧（システム開発・機能追加改修）'!$K$33</f>
        <v>0</v>
      </c>
      <c r="J16" s="294" t="s">
        <v>153</v>
      </c>
      <c r="K16" s="229">
        <f>'【様式2】見積額一覧（システム開発・機能追加改修）'!$K$33</f>
        <v>0</v>
      </c>
      <c r="L16" s="294" t="s">
        <v>153</v>
      </c>
      <c r="M16" s="229">
        <f>'【様式2】見積額一覧（システム開発・機能追加改修）'!$K$33</f>
        <v>0</v>
      </c>
      <c r="N16" s="294" t="s">
        <v>153</v>
      </c>
      <c r="O16" s="229">
        <f>'【様式2】見積額一覧（システム開発・機能追加改修）'!$K$33</f>
        <v>0</v>
      </c>
      <c r="P16" s="294" t="s">
        <v>153</v>
      </c>
      <c r="Q16" s="229">
        <f>'【様式2】見積額一覧（システム開発・機能追加改修）'!$K$33</f>
        <v>0</v>
      </c>
      <c r="R16" s="294" t="s">
        <v>153</v>
      </c>
      <c r="S16" s="229">
        <f>'【様式2】見積額一覧（システム開発・機能追加改修）'!$K$33/12*11</f>
        <v>0</v>
      </c>
      <c r="T16" s="235"/>
      <c r="U16" s="234">
        <f>SUM(G16:S16)</f>
        <v>0</v>
      </c>
      <c r="V16" s="86"/>
    </row>
    <row r="17" spans="2:24" ht="16.5" customHeight="1">
      <c r="B17" s="57">
        <v>11</v>
      </c>
      <c r="C17" s="76"/>
      <c r="D17" s="82"/>
      <c r="E17" s="78" t="s">
        <v>87</v>
      </c>
      <c r="F17" s="222" t="s">
        <v>155</v>
      </c>
      <c r="G17" s="292">
        <f t="shared" ref="G17:S17" si="2">SUM(G13:G16)</f>
        <v>0</v>
      </c>
      <c r="H17" s="222" t="s">
        <v>155</v>
      </c>
      <c r="I17" s="292">
        <f t="shared" si="2"/>
        <v>0</v>
      </c>
      <c r="J17" s="222" t="s">
        <v>155</v>
      </c>
      <c r="K17" s="292">
        <f t="shared" si="2"/>
        <v>0</v>
      </c>
      <c r="L17" s="222" t="s">
        <v>155</v>
      </c>
      <c r="M17" s="292">
        <f t="shared" si="2"/>
        <v>0</v>
      </c>
      <c r="N17" s="222" t="s">
        <v>155</v>
      </c>
      <c r="O17" s="298">
        <f t="shared" ref="O17" si="3">SUM(O13:O16)</f>
        <v>0</v>
      </c>
      <c r="P17" s="222" t="s">
        <v>155</v>
      </c>
      <c r="Q17" s="298">
        <f t="shared" si="2"/>
        <v>0</v>
      </c>
      <c r="R17" s="222" t="s">
        <v>155</v>
      </c>
      <c r="S17" s="292">
        <f t="shared" si="2"/>
        <v>0</v>
      </c>
      <c r="T17" s="243" t="s">
        <v>165</v>
      </c>
      <c r="U17" s="227">
        <f>SUM(U13:U16)</f>
        <v>0</v>
      </c>
      <c r="V17" s="79"/>
    </row>
    <row r="18" spans="2:24" ht="16.5" customHeight="1">
      <c r="C18" s="137"/>
      <c r="D18" s="137"/>
      <c r="E18" s="138"/>
      <c r="F18" s="138"/>
      <c r="G18" s="101"/>
      <c r="H18" s="138"/>
      <c r="I18" s="101"/>
      <c r="J18" s="138"/>
      <c r="K18" s="101"/>
      <c r="L18" s="138"/>
      <c r="M18" s="101"/>
      <c r="N18" s="138"/>
      <c r="O18" s="139"/>
      <c r="P18" s="138"/>
      <c r="Q18" s="139"/>
      <c r="R18" s="138"/>
      <c r="S18" s="101"/>
      <c r="T18" s="101"/>
      <c r="U18" s="101"/>
      <c r="V18" s="140"/>
    </row>
    <row r="19" spans="2:24" ht="16.5" customHeight="1">
      <c r="B19" s="57">
        <v>12</v>
      </c>
      <c r="C19" s="80" t="s">
        <v>135</v>
      </c>
      <c r="D19" s="81"/>
      <c r="E19" s="82"/>
      <c r="F19" s="77"/>
      <c r="G19" s="83"/>
      <c r="H19" s="77"/>
      <c r="I19" s="83"/>
      <c r="J19" s="77"/>
      <c r="K19" s="83"/>
      <c r="L19" s="77"/>
      <c r="M19" s="83"/>
      <c r="N19" s="77"/>
      <c r="O19" s="83"/>
      <c r="P19" s="77"/>
      <c r="Q19" s="83"/>
      <c r="R19" s="77"/>
      <c r="S19" s="83"/>
      <c r="T19" s="83"/>
      <c r="U19" s="83"/>
      <c r="V19" s="129"/>
      <c r="X19" s="61"/>
    </row>
    <row r="20" spans="2:24" ht="16.5" customHeight="1">
      <c r="B20" s="57">
        <v>13</v>
      </c>
      <c r="C20" s="84"/>
      <c r="D20" s="130" t="s">
        <v>110</v>
      </c>
      <c r="E20" s="131"/>
      <c r="F20" s="216"/>
      <c r="G20" s="214">
        <f>'【様式5】（明細）物品調達'!$L$73</f>
        <v>0</v>
      </c>
      <c r="H20" s="216"/>
      <c r="I20" s="123"/>
      <c r="J20" s="216"/>
      <c r="K20" s="123"/>
      <c r="L20" s="216"/>
      <c r="M20" s="123"/>
      <c r="N20" s="216"/>
      <c r="O20" s="123"/>
      <c r="P20" s="216"/>
      <c r="Q20" s="123"/>
      <c r="R20" s="216"/>
      <c r="S20" s="228"/>
      <c r="T20" s="244" t="s">
        <v>166</v>
      </c>
      <c r="U20" s="233">
        <f>SUM(G20:S20)</f>
        <v>0</v>
      </c>
      <c r="V20" s="85"/>
      <c r="X20" s="132"/>
    </row>
    <row r="21" spans="2:24" ht="16.5" customHeight="1">
      <c r="B21" s="57">
        <v>14</v>
      </c>
      <c r="C21" s="133"/>
      <c r="D21" s="134" t="s">
        <v>111</v>
      </c>
      <c r="E21" s="135"/>
      <c r="F21" s="217"/>
      <c r="G21" s="143">
        <f>'【様式5】（明細）物品調達'!$L$74</f>
        <v>0</v>
      </c>
      <c r="H21" s="217"/>
      <c r="I21" s="288"/>
      <c r="J21" s="217"/>
      <c r="K21" s="288"/>
      <c r="L21" s="217"/>
      <c r="M21" s="288"/>
      <c r="N21" s="217"/>
      <c r="O21" s="288"/>
      <c r="P21" s="217"/>
      <c r="Q21" s="288"/>
      <c r="R21" s="217"/>
      <c r="S21" s="229"/>
      <c r="T21" s="245" t="s">
        <v>167</v>
      </c>
      <c r="U21" s="239">
        <f>SUM(G21:S21)</f>
        <v>0</v>
      </c>
      <c r="V21" s="85"/>
      <c r="X21" s="136"/>
    </row>
    <row r="22" spans="2:24" ht="16.5" customHeight="1">
      <c r="B22" s="57">
        <v>15</v>
      </c>
      <c r="C22" s="69"/>
      <c r="D22" s="192"/>
      <c r="E22" s="78" t="s">
        <v>87</v>
      </c>
      <c r="F22" s="201"/>
      <c r="G22" s="215">
        <f t="shared" ref="G22:U22" si="4">SUM(G20:G21)</f>
        <v>0</v>
      </c>
      <c r="H22" s="201"/>
      <c r="I22" s="215">
        <f t="shared" si="4"/>
        <v>0</v>
      </c>
      <c r="J22" s="201"/>
      <c r="K22" s="215">
        <f t="shared" si="4"/>
        <v>0</v>
      </c>
      <c r="L22" s="201"/>
      <c r="M22" s="215">
        <f t="shared" si="4"/>
        <v>0</v>
      </c>
      <c r="N22" s="310"/>
      <c r="O22" s="296">
        <f t="shared" ref="O22" si="5">SUM(O20:O21)</f>
        <v>0</v>
      </c>
      <c r="P22" s="201"/>
      <c r="Q22" s="296">
        <f t="shared" si="4"/>
        <v>0</v>
      </c>
      <c r="R22" s="201"/>
      <c r="S22" s="193">
        <f t="shared" si="4"/>
        <v>0</v>
      </c>
      <c r="T22" s="246" t="s">
        <v>168</v>
      </c>
      <c r="U22" s="230">
        <f t="shared" si="4"/>
        <v>0</v>
      </c>
      <c r="V22" s="79"/>
    </row>
    <row r="23" spans="2:24" ht="16.5" customHeight="1">
      <c r="B23" s="57">
        <v>16</v>
      </c>
      <c r="C23" s="80" t="s">
        <v>140</v>
      </c>
      <c r="D23" s="81"/>
      <c r="E23" s="82"/>
      <c r="F23" s="82"/>
      <c r="G23" s="193"/>
      <c r="H23" s="82"/>
      <c r="I23" s="193"/>
      <c r="J23" s="82"/>
      <c r="K23" s="193"/>
      <c r="L23" s="82"/>
      <c r="M23" s="193"/>
      <c r="N23" s="82"/>
      <c r="O23" s="193"/>
      <c r="P23" s="82"/>
      <c r="Q23" s="193"/>
      <c r="R23" s="82"/>
      <c r="S23" s="193"/>
      <c r="T23" s="193"/>
      <c r="U23" s="193"/>
      <c r="V23" s="87"/>
    </row>
    <row r="24" spans="2:24" ht="16.5" customHeight="1">
      <c r="B24" s="57">
        <v>17</v>
      </c>
      <c r="C24" s="84"/>
      <c r="D24" s="372" t="s">
        <v>112</v>
      </c>
      <c r="E24" s="373"/>
      <c r="F24" s="223" t="s">
        <v>156</v>
      </c>
      <c r="G24" s="142">
        <f>'【様式5】（明細）物品調達'!$W$73*6/12</f>
        <v>0</v>
      </c>
      <c r="H24" s="223" t="s">
        <v>156</v>
      </c>
      <c r="I24" s="142">
        <f>'【様式5】（明細）物品調達'!$W$73</f>
        <v>0</v>
      </c>
      <c r="J24" s="223" t="s">
        <v>156</v>
      </c>
      <c r="K24" s="142">
        <f>'【様式5】（明細）物品調達'!$W$73</f>
        <v>0</v>
      </c>
      <c r="L24" s="223" t="s">
        <v>156</v>
      </c>
      <c r="M24" s="142">
        <f>'【様式5】（明細）物品調達'!$W$73</f>
        <v>0</v>
      </c>
      <c r="N24" s="223" t="s">
        <v>156</v>
      </c>
      <c r="O24" s="142">
        <f>'【様式5】（明細）物品調達'!$W$73</f>
        <v>0</v>
      </c>
      <c r="P24" s="223" t="s">
        <v>156</v>
      </c>
      <c r="Q24" s="142">
        <f>'【様式5】（明細）物品調達'!$W$73</f>
        <v>0</v>
      </c>
      <c r="R24" s="223" t="s">
        <v>156</v>
      </c>
      <c r="S24" s="231">
        <f>'【様式5】（明細）物品調達'!$W$73*6/12</f>
        <v>0</v>
      </c>
      <c r="T24" s="244" t="s">
        <v>188</v>
      </c>
      <c r="U24" s="236">
        <f>SUM(G24:S24)</f>
        <v>0</v>
      </c>
      <c r="V24" s="85"/>
    </row>
    <row r="25" spans="2:24" ht="16.5" customHeight="1">
      <c r="B25" s="57">
        <v>18</v>
      </c>
      <c r="C25" s="84"/>
      <c r="D25" s="374" t="s">
        <v>113</v>
      </c>
      <c r="E25" s="375"/>
      <c r="F25" s="224" t="s">
        <v>157</v>
      </c>
      <c r="G25" s="143">
        <f>'【様式5】（明細）物品調達'!$W$74*6/12</f>
        <v>0</v>
      </c>
      <c r="H25" s="224" t="s">
        <v>157</v>
      </c>
      <c r="I25" s="143">
        <f>'【様式5】（明細）物品調達'!$W$74</f>
        <v>0</v>
      </c>
      <c r="J25" s="224" t="s">
        <v>157</v>
      </c>
      <c r="K25" s="143">
        <f>'【様式5】（明細）物品調達'!$W$74</f>
        <v>0</v>
      </c>
      <c r="L25" s="224" t="s">
        <v>157</v>
      </c>
      <c r="M25" s="143">
        <f>'【様式5】（明細）物品調達'!$W$74</f>
        <v>0</v>
      </c>
      <c r="N25" s="224" t="s">
        <v>157</v>
      </c>
      <c r="O25" s="143">
        <f>'【様式5】（明細）物品調達'!$W$74</f>
        <v>0</v>
      </c>
      <c r="P25" s="224" t="s">
        <v>157</v>
      </c>
      <c r="Q25" s="143">
        <f>'【様式5】（明細）物品調達'!$W$74</f>
        <v>0</v>
      </c>
      <c r="R25" s="224" t="s">
        <v>157</v>
      </c>
      <c r="S25" s="232">
        <f>'【様式5】（明細）物品調達'!$W$74*6/12</f>
        <v>0</v>
      </c>
      <c r="T25" s="299" t="s">
        <v>189</v>
      </c>
      <c r="U25" s="240">
        <f>SUM(G25:S25)</f>
        <v>0</v>
      </c>
      <c r="V25" s="85"/>
    </row>
    <row r="26" spans="2:24" ht="16.5" customHeight="1">
      <c r="B26" s="57">
        <v>19</v>
      </c>
      <c r="C26" s="76"/>
      <c r="D26" s="77"/>
      <c r="E26" s="78" t="s">
        <v>87</v>
      </c>
      <c r="F26" s="225" t="s">
        <v>158</v>
      </c>
      <c r="G26" s="215">
        <f t="shared" ref="G26:U26" si="6">SUM(G24:G25)</f>
        <v>0</v>
      </c>
      <c r="H26" s="225" t="s">
        <v>158</v>
      </c>
      <c r="I26" s="215">
        <f t="shared" si="6"/>
        <v>0</v>
      </c>
      <c r="J26" s="225" t="s">
        <v>158</v>
      </c>
      <c r="K26" s="215">
        <f t="shared" si="6"/>
        <v>0</v>
      </c>
      <c r="L26" s="225" t="s">
        <v>158</v>
      </c>
      <c r="M26" s="215">
        <f t="shared" si="6"/>
        <v>0</v>
      </c>
      <c r="N26" s="225" t="s">
        <v>158</v>
      </c>
      <c r="O26" s="215">
        <f t="shared" ref="O26" si="7">SUM(O24:O25)</f>
        <v>0</v>
      </c>
      <c r="P26" s="225" t="s">
        <v>158</v>
      </c>
      <c r="Q26" s="215">
        <f t="shared" si="6"/>
        <v>0</v>
      </c>
      <c r="R26" s="225" t="s">
        <v>158</v>
      </c>
      <c r="S26" s="193">
        <f t="shared" si="6"/>
        <v>0</v>
      </c>
      <c r="T26" s="246" t="s">
        <v>190</v>
      </c>
      <c r="U26" s="193">
        <f t="shared" si="6"/>
        <v>0</v>
      </c>
      <c r="V26" s="191"/>
    </row>
    <row r="27" spans="2:24" ht="16.5" customHeight="1">
      <c r="B27" s="57">
        <v>20</v>
      </c>
      <c r="C27" s="76"/>
      <c r="D27" s="77"/>
      <c r="E27" s="78" t="s">
        <v>139</v>
      </c>
      <c r="F27" s="201"/>
      <c r="G27" s="215">
        <f t="shared" ref="G27:U27" si="8">SUM(G22,G26)</f>
        <v>0</v>
      </c>
      <c r="H27" s="201"/>
      <c r="I27" s="215">
        <f t="shared" si="8"/>
        <v>0</v>
      </c>
      <c r="J27" s="201"/>
      <c r="K27" s="215">
        <f t="shared" si="8"/>
        <v>0</v>
      </c>
      <c r="L27" s="201"/>
      <c r="M27" s="215">
        <f t="shared" si="8"/>
        <v>0</v>
      </c>
      <c r="N27" s="310"/>
      <c r="O27" s="215">
        <f t="shared" ref="O27" si="9">SUM(O22,O26)</f>
        <v>0</v>
      </c>
      <c r="P27" s="201"/>
      <c r="Q27" s="215">
        <f t="shared" si="8"/>
        <v>0</v>
      </c>
      <c r="R27" s="201"/>
      <c r="S27" s="193">
        <f t="shared" si="8"/>
        <v>0</v>
      </c>
      <c r="T27" s="243" t="s">
        <v>169</v>
      </c>
      <c r="U27" s="193">
        <f t="shared" si="8"/>
        <v>0</v>
      </c>
      <c r="V27" s="191"/>
    </row>
    <row r="28" spans="2:24" ht="16.5" customHeight="1">
      <c r="C28" s="137"/>
      <c r="D28" s="137"/>
      <c r="E28" s="138"/>
      <c r="F28" s="138"/>
      <c r="G28" s="101"/>
      <c r="H28" s="138"/>
      <c r="I28" s="101"/>
      <c r="J28" s="138"/>
      <c r="K28" s="101"/>
      <c r="L28" s="138"/>
      <c r="M28" s="101"/>
      <c r="N28" s="138"/>
      <c r="O28" s="101"/>
      <c r="P28" s="138"/>
      <c r="Q28" s="101"/>
      <c r="R28" s="138"/>
      <c r="S28" s="101"/>
      <c r="T28" s="101"/>
      <c r="U28" s="101"/>
      <c r="V28" s="140"/>
    </row>
    <row r="29" spans="2:24" ht="16.5" customHeight="1">
      <c r="B29" s="57">
        <v>21</v>
      </c>
      <c r="C29" s="80" t="s">
        <v>136</v>
      </c>
      <c r="D29" s="81"/>
      <c r="E29" s="82"/>
      <c r="F29" s="82"/>
      <c r="G29" s="193"/>
      <c r="H29" s="82"/>
      <c r="I29" s="193"/>
      <c r="J29" s="82"/>
      <c r="K29" s="193"/>
      <c r="L29" s="82"/>
      <c r="M29" s="193"/>
      <c r="N29" s="82"/>
      <c r="O29" s="193"/>
      <c r="P29" s="82"/>
      <c r="Q29" s="193"/>
      <c r="R29" s="82"/>
      <c r="S29" s="193"/>
      <c r="T29" s="193"/>
      <c r="U29" s="193"/>
      <c r="V29" s="129"/>
      <c r="X29" s="61"/>
    </row>
    <row r="30" spans="2:24" ht="16.5" customHeight="1">
      <c r="B30" s="57">
        <v>22</v>
      </c>
      <c r="C30" s="84"/>
      <c r="D30" s="130" t="s">
        <v>110</v>
      </c>
      <c r="E30" s="131"/>
      <c r="F30" s="218" t="s">
        <v>159</v>
      </c>
      <c r="G30" s="214" t="str">
        <f>IF(OR('【様式5】（明細）物品調達'!$Q$73=0,'【様式5】（明細）物品調達'!$Q$73=""),"",'【様式5】（明細）物品調達'!$Q$73*6/12)</f>
        <v/>
      </c>
      <c r="H30" s="218" t="s">
        <v>159</v>
      </c>
      <c r="I30" s="123" t="str">
        <f>IF(OR('【様式5】（明細）物品調達'!$Q$73=0,'【様式5】（明細）物品調達'!$Q$73=""),"",'【様式5】（明細）物品調達'!$Q$73)</f>
        <v/>
      </c>
      <c r="J30" s="218" t="s">
        <v>159</v>
      </c>
      <c r="K30" s="123" t="str">
        <f>IF(OR('【様式5】（明細）物品調達'!$Q$73=0,'【様式5】（明細）物品調達'!$Q$73=""),"",'【様式5】（明細）物品調達'!$Q$73)</f>
        <v/>
      </c>
      <c r="L30" s="218" t="s">
        <v>159</v>
      </c>
      <c r="M30" s="123" t="str">
        <f>IF(OR('【様式5】（明細）物品調達'!$Q$73=0,'【様式5】（明細）物品調達'!$Q$73=""),"",'【様式5】（明細）物品調達'!$Q$73)</f>
        <v/>
      </c>
      <c r="N30" s="218" t="s">
        <v>159</v>
      </c>
      <c r="O30" s="123" t="str">
        <f>IF(OR('【様式5】（明細）物品調達'!$Q$73=0,'【様式5】（明細）物品調達'!$Q$73=""),"",'【様式5】（明細）物品調達'!$Q$73)</f>
        <v/>
      </c>
      <c r="P30" s="218" t="s">
        <v>159</v>
      </c>
      <c r="Q30" s="123" t="str">
        <f>IF(OR('【様式5】（明細）物品調達'!$Q$73=0,'【様式5】（明細）物品調達'!$Q$73=""),"",'【様式5】（明細）物品調達'!$Q$73)</f>
        <v/>
      </c>
      <c r="R30" s="218" t="s">
        <v>159</v>
      </c>
      <c r="S30" s="228" t="str">
        <f>IF(OR('【様式5】（明細）物品調達'!$Q$73=0,'【様式5】（明細）物品調達'!$Q$73=""),"",'【様式5】（明細）物品調達'!$Q$73*6/12)</f>
        <v/>
      </c>
      <c r="T30" s="244" t="s">
        <v>191</v>
      </c>
      <c r="U30" s="233">
        <f>SUM(G30:S30)</f>
        <v>0</v>
      </c>
      <c r="V30" s="85" t="s">
        <v>201</v>
      </c>
      <c r="X30" s="132"/>
    </row>
    <row r="31" spans="2:24" ht="16.5" customHeight="1">
      <c r="B31" s="57">
        <v>23</v>
      </c>
      <c r="C31" s="133"/>
      <c r="D31" s="134" t="s">
        <v>111</v>
      </c>
      <c r="E31" s="135"/>
      <c r="F31" s="226" t="s">
        <v>160</v>
      </c>
      <c r="G31" s="143" t="str">
        <f>IF(OR('【様式5】（明細）物品調達'!$Q$74=0,'【様式5】（明細）物品調達'!$Q$74=""),"",'【様式5】（明細）物品調達'!$Q$74*6/12)</f>
        <v/>
      </c>
      <c r="H31" s="226" t="s">
        <v>160</v>
      </c>
      <c r="I31" s="288" t="str">
        <f>IF(OR('【様式5】（明細）物品調達'!$Q$74=0,'【様式5】（明細）物品調達'!$Q$74=""),"",'【様式5】（明細）物品調達'!$Q$74)</f>
        <v/>
      </c>
      <c r="J31" s="226" t="s">
        <v>160</v>
      </c>
      <c r="K31" s="288" t="str">
        <f>IF(OR('【様式5】（明細）物品調達'!$Q$74=0,'【様式5】（明細）物品調達'!$Q$74=""),"",'【様式5】（明細）物品調達'!$Q$74)</f>
        <v/>
      </c>
      <c r="L31" s="226" t="s">
        <v>160</v>
      </c>
      <c r="M31" s="288" t="str">
        <f>IF(OR('【様式5】（明細）物品調達'!$Q$74=0,'【様式5】（明細）物品調達'!$Q$74=""),"",'【様式5】（明細）物品調達'!$Q$74)</f>
        <v/>
      </c>
      <c r="N31" s="226" t="s">
        <v>160</v>
      </c>
      <c r="O31" s="288" t="str">
        <f>IF(OR('【様式5】（明細）物品調達'!$Q$74=0,'【様式5】（明細）物品調達'!$Q$74=""),"",'【様式5】（明細）物品調達'!$Q$74)</f>
        <v/>
      </c>
      <c r="P31" s="226" t="s">
        <v>160</v>
      </c>
      <c r="Q31" s="288" t="str">
        <f>IF(OR('【様式5】（明細）物品調達'!$Q$74=0,'【様式5】（明細）物品調達'!$Q$74=""),"",'【様式5】（明細）物品調達'!$Q$74)</f>
        <v/>
      </c>
      <c r="R31" s="226" t="s">
        <v>160</v>
      </c>
      <c r="S31" s="287" t="str">
        <f>IF(OR('【様式5】（明細）物品調達'!$Q$74=0,'【様式5】（明細）物品調達'!$Q$74=""),"",'【様式5】（明細）物品調達'!$Q$74*6/12)</f>
        <v/>
      </c>
      <c r="T31" s="245" t="s">
        <v>192</v>
      </c>
      <c r="U31" s="239">
        <f>SUM(G31:S31)</f>
        <v>0</v>
      </c>
      <c r="V31" s="85" t="s">
        <v>201</v>
      </c>
      <c r="X31" s="136"/>
    </row>
    <row r="32" spans="2:24" ht="16.5" customHeight="1">
      <c r="B32" s="57">
        <v>24</v>
      </c>
      <c r="C32" s="76"/>
      <c r="D32" s="77"/>
      <c r="E32" s="78" t="s">
        <v>87</v>
      </c>
      <c r="F32" s="222" t="s">
        <v>161</v>
      </c>
      <c r="G32" s="215">
        <f t="shared" ref="G32:S32" si="10">SUM(G30:G31)</f>
        <v>0</v>
      </c>
      <c r="H32" s="222" t="s">
        <v>161</v>
      </c>
      <c r="I32" s="215">
        <f t="shared" si="10"/>
        <v>0</v>
      </c>
      <c r="J32" s="222" t="s">
        <v>161</v>
      </c>
      <c r="K32" s="215">
        <f t="shared" si="10"/>
        <v>0</v>
      </c>
      <c r="L32" s="222" t="s">
        <v>161</v>
      </c>
      <c r="M32" s="215">
        <f t="shared" si="10"/>
        <v>0</v>
      </c>
      <c r="N32" s="222" t="s">
        <v>161</v>
      </c>
      <c r="O32" s="296">
        <f t="shared" ref="O32" si="11">SUM(O30:O31)</f>
        <v>0</v>
      </c>
      <c r="P32" s="222" t="s">
        <v>161</v>
      </c>
      <c r="Q32" s="296">
        <f t="shared" si="10"/>
        <v>0</v>
      </c>
      <c r="R32" s="222" t="s">
        <v>161</v>
      </c>
      <c r="S32" s="193">
        <f t="shared" si="10"/>
        <v>0</v>
      </c>
      <c r="T32" s="246" t="s">
        <v>193</v>
      </c>
      <c r="U32" s="230">
        <f>SUM(U30:U31)</f>
        <v>0</v>
      </c>
      <c r="V32" s="79"/>
    </row>
    <row r="33" spans="2:22" ht="16.5" customHeight="1">
      <c r="B33" s="57">
        <v>25</v>
      </c>
      <c r="C33" s="80" t="s">
        <v>141</v>
      </c>
      <c r="D33" s="81"/>
      <c r="E33" s="141"/>
      <c r="F33" s="141"/>
      <c r="G33" s="193"/>
      <c r="H33" s="141"/>
      <c r="I33" s="193"/>
      <c r="J33" s="141"/>
      <c r="K33" s="193"/>
      <c r="L33" s="141"/>
      <c r="M33" s="193"/>
      <c r="N33" s="141"/>
      <c r="O33" s="193"/>
      <c r="P33" s="141"/>
      <c r="Q33" s="193"/>
      <c r="R33" s="141"/>
      <c r="S33" s="193"/>
      <c r="T33" s="193"/>
      <c r="U33" s="193"/>
      <c r="V33" s="87"/>
    </row>
    <row r="34" spans="2:22" ht="16.5" customHeight="1">
      <c r="B34" s="57">
        <v>26</v>
      </c>
      <c r="C34" s="84"/>
      <c r="D34" s="372" t="s">
        <v>112</v>
      </c>
      <c r="E34" s="373"/>
      <c r="F34" s="223" t="s">
        <v>156</v>
      </c>
      <c r="G34" s="142" t="str">
        <f>IF(OR('【様式5】（明細）物品調達'!$Q$73=0,'【様式5】（明細）物品調達'!$Q$73=""),"",'【様式5】（明細）物品調達'!$W$73*6/12)</f>
        <v/>
      </c>
      <c r="H34" s="223" t="s">
        <v>156</v>
      </c>
      <c r="I34" s="124" t="str">
        <f>IF(OR('【様式5】（明細）物品調達'!$Q$73=0,'【様式5】（明細）物品調達'!$Q$73=""),"",'【様式5】（明細）物品調達'!$W$73)</f>
        <v/>
      </c>
      <c r="J34" s="223" t="s">
        <v>156</v>
      </c>
      <c r="K34" s="124" t="str">
        <f>IF(OR('【様式5】（明細）物品調達'!$Q$73=0,'【様式5】（明細）物品調達'!$Q$73=""),"",'【様式5】（明細）物品調達'!$W$73)</f>
        <v/>
      </c>
      <c r="L34" s="223" t="s">
        <v>156</v>
      </c>
      <c r="M34" s="124" t="str">
        <f>IF(OR('【様式5】（明細）物品調達'!$Q$73=0,'【様式5】（明細）物品調達'!$Q$73=""),"",'【様式5】（明細）物品調達'!$W$73)</f>
        <v/>
      </c>
      <c r="N34" s="223" t="s">
        <v>156</v>
      </c>
      <c r="O34" s="124" t="str">
        <f>IF(OR('【様式5】（明細）物品調達'!$Q$73=0,'【様式5】（明細）物品調達'!$Q$73=""),"",'【様式5】（明細）物品調達'!$W$73)</f>
        <v/>
      </c>
      <c r="P34" s="223" t="s">
        <v>156</v>
      </c>
      <c r="Q34" s="124" t="str">
        <f>IF(OR('【様式5】（明細）物品調達'!$Q$73=0,'【様式5】（明細）物品調達'!$Q$73=""),"",'【様式5】（明細）物品調達'!$W$73)</f>
        <v/>
      </c>
      <c r="R34" s="223" t="s">
        <v>156</v>
      </c>
      <c r="S34" s="291" t="str">
        <f>IF(OR('【様式5】（明細）物品調達'!$Q$73=0,'【様式5】（明細）物品調達'!$Q$73=""),"",'【様式5】（明細）物品調達'!$W$73*6/12)</f>
        <v/>
      </c>
      <c r="T34" s="244" t="s">
        <v>188</v>
      </c>
      <c r="U34" s="236">
        <f>SUM(G34:S34)</f>
        <v>0</v>
      </c>
      <c r="V34" s="85" t="s">
        <v>201</v>
      </c>
    </row>
    <row r="35" spans="2:22" ht="16.5" customHeight="1">
      <c r="B35" s="57">
        <v>27</v>
      </c>
      <c r="C35" s="84"/>
      <c r="D35" s="374" t="s">
        <v>113</v>
      </c>
      <c r="E35" s="375"/>
      <c r="F35" s="224" t="s">
        <v>157</v>
      </c>
      <c r="G35" s="143" t="str">
        <f>IF(OR('【様式5】（明細）物品調達'!$Q$74=0,'【様式5】（明細）物品調達'!$Q$74=""),"",'【様式5】（明細）物品調達'!$W$74*6/12)</f>
        <v/>
      </c>
      <c r="H35" s="224" t="s">
        <v>157</v>
      </c>
      <c r="I35" s="143" t="str">
        <f>IF(OR('【様式5】（明細）物品調達'!$Q$74=0,'【様式5】（明細）物品調達'!$Q$74=""),"",'【様式5】（明細）物品調達'!$W$74)</f>
        <v/>
      </c>
      <c r="J35" s="224" t="s">
        <v>157</v>
      </c>
      <c r="K35" s="143" t="str">
        <f>IF(OR('【様式5】（明細）物品調達'!$Q$74=0,'【様式5】（明細）物品調達'!$Q$74=""),"",'【様式5】（明細）物品調達'!$W$74)</f>
        <v/>
      </c>
      <c r="L35" s="224" t="s">
        <v>157</v>
      </c>
      <c r="M35" s="143" t="str">
        <f>IF(OR('【様式5】（明細）物品調達'!$Q$74=0,'【様式5】（明細）物品調達'!$Q$74=""),"",'【様式5】（明細）物品調達'!$W$74)</f>
        <v/>
      </c>
      <c r="N35" s="224" t="s">
        <v>157</v>
      </c>
      <c r="O35" s="143" t="str">
        <f>IF(OR('【様式5】（明細）物品調達'!$Q$74=0,'【様式5】（明細）物品調達'!$Q$74=""),"",'【様式5】（明細）物品調達'!$W$74)</f>
        <v/>
      </c>
      <c r="P35" s="224" t="s">
        <v>157</v>
      </c>
      <c r="Q35" s="143" t="str">
        <f>IF(OR('【様式5】（明細）物品調達'!$Q$74=0,'【様式5】（明細）物品調達'!$Q$74=""),"",'【様式5】（明細）物品調達'!$W$74)</f>
        <v/>
      </c>
      <c r="R35" s="224" t="s">
        <v>157</v>
      </c>
      <c r="S35" s="232" t="str">
        <f>IF(OR('【様式5】（明細）物品調達'!$Q$74=0,'【様式5】（明細）物品調達'!$Q$74=""),"",'【様式5】（明細）物品調達'!$W$74*6/12)</f>
        <v/>
      </c>
      <c r="T35" s="299" t="s">
        <v>189</v>
      </c>
      <c r="U35" s="240">
        <f>SUM(G35:S35)</f>
        <v>0</v>
      </c>
      <c r="V35" s="85" t="s">
        <v>201</v>
      </c>
    </row>
    <row r="36" spans="2:22" ht="16.5" customHeight="1">
      <c r="B36" s="57">
        <v>28</v>
      </c>
      <c r="C36" s="76"/>
      <c r="D36" s="77"/>
      <c r="E36" s="78" t="s">
        <v>87</v>
      </c>
      <c r="F36" s="225" t="s">
        <v>158</v>
      </c>
      <c r="G36" s="215">
        <f t="shared" ref="G36:U36" si="12">SUM(G34:G35)</f>
        <v>0</v>
      </c>
      <c r="H36" s="225" t="s">
        <v>158</v>
      </c>
      <c r="I36" s="215">
        <f t="shared" si="12"/>
        <v>0</v>
      </c>
      <c r="J36" s="225" t="s">
        <v>158</v>
      </c>
      <c r="K36" s="215">
        <f t="shared" si="12"/>
        <v>0</v>
      </c>
      <c r="L36" s="225" t="s">
        <v>158</v>
      </c>
      <c r="M36" s="215">
        <f t="shared" si="12"/>
        <v>0</v>
      </c>
      <c r="N36" s="225" t="s">
        <v>158</v>
      </c>
      <c r="O36" s="215">
        <f t="shared" ref="O36" si="13">SUM(O34:O35)</f>
        <v>0</v>
      </c>
      <c r="P36" s="225" t="s">
        <v>158</v>
      </c>
      <c r="Q36" s="215">
        <f t="shared" si="12"/>
        <v>0</v>
      </c>
      <c r="R36" s="225" t="s">
        <v>158</v>
      </c>
      <c r="S36" s="193">
        <f t="shared" si="12"/>
        <v>0</v>
      </c>
      <c r="T36" s="246" t="s">
        <v>190</v>
      </c>
      <c r="U36" s="193">
        <f t="shared" si="12"/>
        <v>0</v>
      </c>
      <c r="V36" s="191"/>
    </row>
    <row r="37" spans="2:22" ht="16.5" customHeight="1">
      <c r="B37" s="57">
        <v>29</v>
      </c>
      <c r="C37" s="76"/>
      <c r="D37" s="77"/>
      <c r="E37" s="78" t="s">
        <v>139</v>
      </c>
      <c r="F37" s="201"/>
      <c r="G37" s="215">
        <f t="shared" ref="G37:U37" si="14">SUM(G32,G36)</f>
        <v>0</v>
      </c>
      <c r="H37" s="201"/>
      <c r="I37" s="215">
        <f t="shared" si="14"/>
        <v>0</v>
      </c>
      <c r="J37" s="201"/>
      <c r="K37" s="215">
        <f t="shared" si="14"/>
        <v>0</v>
      </c>
      <c r="L37" s="201"/>
      <c r="M37" s="215">
        <f t="shared" si="14"/>
        <v>0</v>
      </c>
      <c r="N37" s="310"/>
      <c r="O37" s="215">
        <f t="shared" ref="O37" si="15">SUM(O32,O36)</f>
        <v>0</v>
      </c>
      <c r="P37" s="201"/>
      <c r="Q37" s="215">
        <f t="shared" si="14"/>
        <v>0</v>
      </c>
      <c r="R37" s="201"/>
      <c r="S37" s="193">
        <f t="shared" si="14"/>
        <v>0</v>
      </c>
      <c r="T37" s="246" t="s">
        <v>170</v>
      </c>
      <c r="U37" s="215">
        <f t="shared" si="14"/>
        <v>0</v>
      </c>
      <c r="V37" s="191"/>
    </row>
    <row r="38" spans="2:22" ht="16.5" customHeight="1">
      <c r="C38" s="137"/>
      <c r="D38" s="137"/>
      <c r="E38" s="138"/>
      <c r="F38" s="138"/>
      <c r="G38" s="101"/>
      <c r="H38" s="138"/>
      <c r="I38" s="101"/>
      <c r="J38" s="138"/>
      <c r="K38" s="101"/>
      <c r="L38" s="138"/>
      <c r="M38" s="101"/>
      <c r="N38" s="138"/>
      <c r="O38" s="101"/>
      <c r="P38" s="138"/>
      <c r="Q38" s="101"/>
      <c r="R38" s="138"/>
      <c r="S38" s="101"/>
      <c r="T38" s="101"/>
      <c r="U38" s="101"/>
      <c r="V38" s="140"/>
    </row>
    <row r="39" spans="2:22" ht="16.5" customHeight="1">
      <c r="B39" s="57">
        <v>30</v>
      </c>
      <c r="C39" s="364" t="s">
        <v>94</v>
      </c>
      <c r="D39" s="365"/>
      <c r="E39" s="365"/>
      <c r="F39" s="201"/>
      <c r="G39" s="215">
        <f>SUM(G9,G17,G27,G37)</f>
        <v>0</v>
      </c>
      <c r="H39" s="201"/>
      <c r="I39" s="215">
        <f t="shared" ref="I39:U39" si="16">SUM(I9,I17,I27,I37)</f>
        <v>0</v>
      </c>
      <c r="J39" s="201"/>
      <c r="K39" s="215">
        <f t="shared" si="16"/>
        <v>0</v>
      </c>
      <c r="L39" s="201"/>
      <c r="M39" s="215">
        <f t="shared" si="16"/>
        <v>0</v>
      </c>
      <c r="N39" s="310"/>
      <c r="O39" s="215">
        <f t="shared" ref="O39" si="17">SUM(O9,O17,O27,O37)</f>
        <v>0</v>
      </c>
      <c r="P39" s="201"/>
      <c r="Q39" s="215">
        <f t="shared" si="16"/>
        <v>0</v>
      </c>
      <c r="R39" s="201"/>
      <c r="S39" s="230">
        <f t="shared" si="16"/>
        <v>0</v>
      </c>
      <c r="T39" s="243" t="s">
        <v>171</v>
      </c>
      <c r="U39" s="193">
        <f t="shared" si="16"/>
        <v>0</v>
      </c>
      <c r="V39" s="191"/>
    </row>
    <row r="40" spans="2:22" ht="16.5" customHeight="1"/>
    <row r="41" spans="2:22" ht="16.5" customHeight="1"/>
    <row r="42" spans="2:22" ht="16.5" customHeight="1"/>
    <row r="43" spans="2:22" ht="16.5" customHeight="1"/>
  </sheetData>
  <mergeCells count="16">
    <mergeCell ref="V4:V5"/>
    <mergeCell ref="F4:S4"/>
    <mergeCell ref="H5:I5"/>
    <mergeCell ref="J5:K5"/>
    <mergeCell ref="C39:E39"/>
    <mergeCell ref="C4:E5"/>
    <mergeCell ref="D34:E34"/>
    <mergeCell ref="D35:E35"/>
    <mergeCell ref="D24:E24"/>
    <mergeCell ref="D25:E25"/>
    <mergeCell ref="L5:M5"/>
    <mergeCell ref="P5:Q5"/>
    <mergeCell ref="R5:S5"/>
    <mergeCell ref="F5:G5"/>
    <mergeCell ref="T4:U5"/>
    <mergeCell ref="N5:O5"/>
  </mergeCells>
  <phoneticPr fontId="12"/>
  <pageMargins left="0.39370078740157483" right="0.31496062992125984" top="0.74803149606299213" bottom="0.74803149606299213" header="0.31496062992125984" footer="0.31496062992125984"/>
  <pageSetup paperSize="9" scale="80" orientation="landscape" horizontalDpi="300" verticalDpi="300" r:id="rId1"/>
  <headerFooter>
    <oddHeader>&amp;C&amp;A&amp;R作成日：　　年　　月　　日
最終更新日：　　年　　月　　日</oddHead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34"/>
  <sheetViews>
    <sheetView view="pageBreakPreview" zoomScaleNormal="85" zoomScaleSheetLayoutView="100" workbookViewId="0">
      <selection activeCell="K31" sqref="K31"/>
    </sheetView>
  </sheetViews>
  <sheetFormatPr defaultRowHeight="12"/>
  <cols>
    <col min="1" max="1" width="1.625" style="16" customWidth="1"/>
    <col min="2" max="4" width="4.625" style="1" customWidth="1"/>
    <col min="5" max="5" width="35.625" style="1" customWidth="1"/>
    <col min="6" max="6" width="10.625" style="1" customWidth="1"/>
    <col min="7" max="7" width="6.125" style="1" customWidth="1"/>
    <col min="8" max="8" width="10.625" style="1" customWidth="1"/>
    <col min="9" max="9" width="11.125" style="1" customWidth="1"/>
    <col min="10" max="10" width="3.125" style="1" bestFit="1" customWidth="1"/>
    <col min="11" max="11" width="15.625" style="1" customWidth="1"/>
    <col min="12" max="12" width="40.625" style="1" customWidth="1"/>
    <col min="13" max="13" width="1.625" style="1" customWidth="1"/>
    <col min="14" max="16384" width="9" style="1"/>
  </cols>
  <sheetData>
    <row r="2" spans="2:12" ht="13.5" customHeight="1">
      <c r="B2" s="13" t="s">
        <v>36</v>
      </c>
      <c r="K2" s="2"/>
      <c r="L2" s="2" t="s">
        <v>3</v>
      </c>
    </row>
    <row r="3" spans="2:12" ht="13.5" customHeight="1">
      <c r="B3" s="386" t="s">
        <v>7</v>
      </c>
      <c r="C3" s="386"/>
      <c r="D3" s="386"/>
      <c r="E3" s="386"/>
      <c r="F3" s="393" t="s">
        <v>16</v>
      </c>
      <c r="G3" s="393" t="s">
        <v>15</v>
      </c>
      <c r="H3" s="387" t="s">
        <v>8</v>
      </c>
      <c r="I3" s="388"/>
      <c r="J3" s="389" t="s">
        <v>2</v>
      </c>
      <c r="K3" s="390"/>
      <c r="L3" s="380" t="s">
        <v>13</v>
      </c>
    </row>
    <row r="4" spans="2:12" ht="13.5" customHeight="1">
      <c r="B4" s="380"/>
      <c r="C4" s="386"/>
      <c r="D4" s="386"/>
      <c r="E4" s="386"/>
      <c r="F4" s="394"/>
      <c r="G4" s="394"/>
      <c r="H4" s="30" t="s">
        <v>8</v>
      </c>
      <c r="I4" s="31" t="s">
        <v>10</v>
      </c>
      <c r="J4" s="391"/>
      <c r="K4" s="392"/>
      <c r="L4" s="381"/>
    </row>
    <row r="5" spans="2:12" ht="13.5" customHeight="1">
      <c r="B5" s="3"/>
      <c r="C5" s="4" t="s">
        <v>1</v>
      </c>
      <c r="D5" s="5"/>
      <c r="E5" s="5"/>
      <c r="F5" s="5"/>
      <c r="G5" s="5"/>
      <c r="H5" s="5"/>
      <c r="I5" s="5"/>
      <c r="J5" s="5" t="s">
        <v>172</v>
      </c>
      <c r="K5" s="20">
        <f>SUM(K6:K9)</f>
        <v>0</v>
      </c>
      <c r="L5" s="36"/>
    </row>
    <row r="6" spans="2:12" ht="13.5" customHeight="1">
      <c r="B6" s="3"/>
      <c r="C6" s="7"/>
      <c r="D6" s="382"/>
      <c r="E6" s="383"/>
      <c r="F6" s="28"/>
      <c r="G6" s="28" t="s">
        <v>9</v>
      </c>
      <c r="H6" s="29"/>
      <c r="I6" s="247"/>
      <c r="J6" s="28"/>
      <c r="K6" s="249">
        <f>F6*H6</f>
        <v>0</v>
      </c>
      <c r="L6" s="14"/>
    </row>
    <row r="7" spans="2:12" ht="13.5" customHeight="1">
      <c r="B7" s="3"/>
      <c r="C7" s="7"/>
      <c r="D7" s="382"/>
      <c r="E7" s="383"/>
      <c r="F7" s="28"/>
      <c r="G7" s="28" t="s">
        <v>9</v>
      </c>
      <c r="H7" s="29"/>
      <c r="I7" s="247"/>
      <c r="J7" s="28"/>
      <c r="K7" s="249">
        <f>F7*H7</f>
        <v>0</v>
      </c>
      <c r="L7" s="14"/>
    </row>
    <row r="8" spans="2:12" ht="13.5" customHeight="1">
      <c r="B8" s="3"/>
      <c r="C8" s="7"/>
      <c r="D8" s="382"/>
      <c r="E8" s="383"/>
      <c r="F8" s="28"/>
      <c r="G8" s="28"/>
      <c r="H8" s="29"/>
      <c r="I8" s="247"/>
      <c r="J8" s="28"/>
      <c r="K8" s="249"/>
      <c r="L8" s="14"/>
    </row>
    <row r="9" spans="2:12" ht="13.5" customHeight="1">
      <c r="B9" s="3"/>
      <c r="C9" s="7"/>
      <c r="D9" s="384"/>
      <c r="E9" s="385"/>
      <c r="F9" s="28"/>
      <c r="G9" s="28"/>
      <c r="H9" s="32"/>
      <c r="I9" s="248"/>
      <c r="J9" s="251"/>
      <c r="K9" s="250"/>
      <c r="L9" s="15"/>
    </row>
    <row r="10" spans="2:12" ht="13.5" customHeight="1">
      <c r="B10" s="386" t="s">
        <v>18</v>
      </c>
      <c r="C10" s="386"/>
      <c r="D10" s="386"/>
      <c r="E10" s="386"/>
      <c r="F10" s="393" t="s">
        <v>16</v>
      </c>
      <c r="G10" s="395" t="s">
        <v>19</v>
      </c>
      <c r="H10" s="396"/>
      <c r="I10" s="396"/>
      <c r="J10" s="389" t="s">
        <v>2</v>
      </c>
      <c r="K10" s="390"/>
      <c r="L10" s="380" t="s">
        <v>13</v>
      </c>
    </row>
    <row r="11" spans="2:12" ht="13.5" customHeight="1">
      <c r="B11" s="380"/>
      <c r="C11" s="386"/>
      <c r="D11" s="386"/>
      <c r="E11" s="386"/>
      <c r="F11" s="394"/>
      <c r="G11" s="397"/>
      <c r="H11" s="398"/>
      <c r="I11" s="398"/>
      <c r="J11" s="391"/>
      <c r="K11" s="392"/>
      <c r="L11" s="381"/>
    </row>
    <row r="12" spans="2:12" ht="13.5" customHeight="1">
      <c r="B12" s="3"/>
      <c r="C12" s="24" t="s">
        <v>55</v>
      </c>
      <c r="D12" s="5"/>
      <c r="E12" s="5"/>
      <c r="F12" s="5"/>
      <c r="G12" s="5"/>
      <c r="H12" s="5"/>
      <c r="I12" s="5"/>
      <c r="J12" s="5" t="s">
        <v>173</v>
      </c>
      <c r="K12" s="19">
        <f>SUM(K13:K16)</f>
        <v>0</v>
      </c>
      <c r="L12" s="37"/>
    </row>
    <row r="13" spans="2:12" ht="13.5" customHeight="1">
      <c r="B13" s="3"/>
      <c r="C13" s="7"/>
      <c r="D13" s="8" t="s">
        <v>70</v>
      </c>
      <c r="E13" s="6"/>
      <c r="F13" s="26"/>
      <c r="G13" s="399">
        <f>'【様式3】（明細）システム開発・機能追加改修'!G6:I6</f>
        <v>0</v>
      </c>
      <c r="H13" s="400"/>
      <c r="I13" s="401"/>
      <c r="J13" s="26"/>
      <c r="K13" s="252">
        <f>F13*G13</f>
        <v>0</v>
      </c>
      <c r="L13" s="404" t="s">
        <v>101</v>
      </c>
    </row>
    <row r="14" spans="2:12" ht="13.5" customHeight="1">
      <c r="B14" s="3"/>
      <c r="C14" s="7"/>
      <c r="D14" s="8" t="s">
        <v>71</v>
      </c>
      <c r="E14" s="6"/>
      <c r="F14" s="26"/>
      <c r="G14" s="399">
        <f>'【様式3】（明細）システム開発・機能追加改修'!J6</f>
        <v>0</v>
      </c>
      <c r="H14" s="400"/>
      <c r="I14" s="401"/>
      <c r="J14" s="26"/>
      <c r="K14" s="252">
        <f>F14*G14</f>
        <v>0</v>
      </c>
      <c r="L14" s="405"/>
    </row>
    <row r="15" spans="2:12" ht="13.5" customHeight="1">
      <c r="B15" s="3"/>
      <c r="C15" s="7"/>
      <c r="D15" s="8" t="s">
        <v>72</v>
      </c>
      <c r="E15" s="6"/>
      <c r="F15" s="26"/>
      <c r="G15" s="399">
        <f>'【様式3】（明細）システム開発・機能追加改修'!M6</f>
        <v>0</v>
      </c>
      <c r="H15" s="400"/>
      <c r="I15" s="401"/>
      <c r="J15" s="26"/>
      <c r="K15" s="252">
        <f>F15*G15</f>
        <v>0</v>
      </c>
      <c r="L15" s="405"/>
    </row>
    <row r="16" spans="2:12" ht="13.5" customHeight="1">
      <c r="B16" s="102"/>
      <c r="C16" s="7"/>
      <c r="D16" s="8" t="s">
        <v>73</v>
      </c>
      <c r="E16" s="6"/>
      <c r="F16" s="26"/>
      <c r="G16" s="399">
        <f>'【様式3】（明細）システム開発・機能追加改修'!P6</f>
        <v>0</v>
      </c>
      <c r="H16" s="400"/>
      <c r="I16" s="401"/>
      <c r="J16" s="26"/>
      <c r="K16" s="252">
        <f>F16*G16</f>
        <v>0</v>
      </c>
      <c r="L16" s="406"/>
    </row>
    <row r="17" spans="2:12" ht="13.5" customHeight="1">
      <c r="B17" s="114"/>
      <c r="C17" s="115"/>
      <c r="D17" s="115"/>
      <c r="E17" s="116" t="s">
        <v>11</v>
      </c>
      <c r="F17" s="115"/>
      <c r="G17" s="115"/>
      <c r="H17" s="115"/>
      <c r="I17" s="115"/>
      <c r="J17" s="255" t="s">
        <v>174</v>
      </c>
      <c r="K17" s="117">
        <f>SUM(K5,K12)</f>
        <v>0</v>
      </c>
      <c r="L17" s="118"/>
    </row>
    <row r="19" spans="2:12">
      <c r="B19" s="13" t="s">
        <v>54</v>
      </c>
      <c r="K19" s="18"/>
      <c r="L19" s="2"/>
    </row>
    <row r="20" spans="2:12" ht="13.5" customHeight="1">
      <c r="B20" s="389" t="s">
        <v>14</v>
      </c>
      <c r="C20" s="410"/>
      <c r="D20" s="410"/>
      <c r="E20" s="390"/>
      <c r="F20" s="393" t="s">
        <v>16</v>
      </c>
      <c r="G20" s="395" t="s">
        <v>19</v>
      </c>
      <c r="H20" s="396"/>
      <c r="I20" s="408"/>
      <c r="J20" s="395" t="s">
        <v>17</v>
      </c>
      <c r="K20" s="408"/>
      <c r="L20" s="380" t="s">
        <v>13</v>
      </c>
    </row>
    <row r="21" spans="2:12">
      <c r="B21" s="411"/>
      <c r="C21" s="412"/>
      <c r="D21" s="412"/>
      <c r="E21" s="413"/>
      <c r="F21" s="394"/>
      <c r="G21" s="397"/>
      <c r="H21" s="398"/>
      <c r="I21" s="409"/>
      <c r="J21" s="397"/>
      <c r="K21" s="409"/>
      <c r="L21" s="381"/>
    </row>
    <row r="22" spans="2:12">
      <c r="B22" s="3"/>
      <c r="C22" s="4" t="s">
        <v>20</v>
      </c>
      <c r="D22" s="23"/>
      <c r="E22" s="5"/>
      <c r="F22" s="5"/>
      <c r="G22" s="5"/>
      <c r="H22" s="5"/>
      <c r="I22" s="5"/>
      <c r="J22" s="5" t="s">
        <v>175</v>
      </c>
      <c r="K22" s="35">
        <f>SUM(K23:K26)</f>
        <v>0</v>
      </c>
      <c r="L22" s="34"/>
    </row>
    <row r="23" spans="2:12" ht="13.5" customHeight="1">
      <c r="B23" s="3"/>
      <c r="C23" s="7"/>
      <c r="D23" s="8" t="s">
        <v>70</v>
      </c>
      <c r="E23" s="6"/>
      <c r="F23" s="26">
        <v>1000000</v>
      </c>
      <c r="G23" s="402">
        <f>'【様式4】（明細）運用保守委託'!F6</f>
        <v>0</v>
      </c>
      <c r="H23" s="403"/>
      <c r="I23" s="414"/>
      <c r="J23" s="202"/>
      <c r="K23" s="252">
        <f>F23*G23</f>
        <v>0</v>
      </c>
      <c r="L23" s="407" t="s">
        <v>103</v>
      </c>
    </row>
    <row r="24" spans="2:12" ht="13.5" customHeight="1">
      <c r="B24" s="3"/>
      <c r="C24" s="7"/>
      <c r="D24" s="8" t="s">
        <v>75</v>
      </c>
      <c r="E24" s="6"/>
      <c r="F24" s="26">
        <v>900000</v>
      </c>
      <c r="G24" s="402">
        <f>'【様式4】（明細）運用保守委託'!I6</f>
        <v>0</v>
      </c>
      <c r="H24" s="403"/>
      <c r="I24" s="414"/>
      <c r="J24" s="202"/>
      <c r="K24" s="252">
        <f>F24*G24</f>
        <v>0</v>
      </c>
      <c r="L24" s="405"/>
    </row>
    <row r="25" spans="2:12" ht="13.5" customHeight="1">
      <c r="B25" s="3"/>
      <c r="C25" s="7"/>
      <c r="D25" s="8" t="s">
        <v>76</v>
      </c>
      <c r="E25" s="6"/>
      <c r="F25" s="26">
        <v>800000</v>
      </c>
      <c r="G25" s="399">
        <f>'【様式4】（明細）運用保守委託'!L6</f>
        <v>0</v>
      </c>
      <c r="H25" s="400"/>
      <c r="I25" s="401"/>
      <c r="J25" s="26"/>
      <c r="K25" s="252">
        <f>F25*G25</f>
        <v>0</v>
      </c>
      <c r="L25" s="405"/>
    </row>
    <row r="26" spans="2:12" ht="13.5" customHeight="1">
      <c r="B26" s="3"/>
      <c r="C26" s="7"/>
      <c r="D26" s="8" t="s">
        <v>47</v>
      </c>
      <c r="E26" s="6"/>
      <c r="F26" s="26">
        <v>700000</v>
      </c>
      <c r="G26" s="399">
        <f>'【様式4】（明細）運用保守委託'!O6</f>
        <v>0</v>
      </c>
      <c r="H26" s="400"/>
      <c r="I26" s="401"/>
      <c r="J26" s="26"/>
      <c r="K26" s="252">
        <f>F26*G26</f>
        <v>0</v>
      </c>
      <c r="L26" s="406"/>
    </row>
    <row r="27" spans="2:12">
      <c r="B27" s="3"/>
      <c r="C27" s="4" t="s">
        <v>26</v>
      </c>
      <c r="D27" s="23"/>
      <c r="E27" s="5"/>
      <c r="F27" s="5"/>
      <c r="G27" s="5"/>
      <c r="H27" s="5"/>
      <c r="I27" s="5"/>
      <c r="J27" s="5" t="s">
        <v>176</v>
      </c>
      <c r="K27" s="35">
        <f>SUM(K28:K31)</f>
        <v>0</v>
      </c>
      <c r="L27" s="34"/>
    </row>
    <row r="28" spans="2:12" ht="13.5" customHeight="1">
      <c r="B28" s="3"/>
      <c r="C28" s="7"/>
      <c r="D28" s="8" t="s">
        <v>69</v>
      </c>
      <c r="E28" s="6"/>
      <c r="F28" s="26">
        <v>1000000</v>
      </c>
      <c r="G28" s="402">
        <f>'【様式4】（明細）運用保守委託'!F15</f>
        <v>0</v>
      </c>
      <c r="H28" s="403"/>
      <c r="I28" s="403"/>
      <c r="J28" s="202"/>
      <c r="K28" s="252">
        <f>F28*G28</f>
        <v>0</v>
      </c>
      <c r="L28" s="407" t="s">
        <v>102</v>
      </c>
    </row>
    <row r="29" spans="2:12" ht="13.5" customHeight="1">
      <c r="B29" s="3"/>
      <c r="C29" s="7"/>
      <c r="D29" s="8" t="s">
        <v>74</v>
      </c>
      <c r="E29" s="6"/>
      <c r="F29" s="26">
        <v>900000</v>
      </c>
      <c r="G29" s="402">
        <f>'【様式4】（明細）運用保守委託'!I15</f>
        <v>0</v>
      </c>
      <c r="H29" s="403"/>
      <c r="I29" s="403"/>
      <c r="J29" s="202"/>
      <c r="K29" s="252">
        <f>F29*G29</f>
        <v>0</v>
      </c>
      <c r="L29" s="405"/>
    </row>
    <row r="30" spans="2:12" ht="13.5" customHeight="1">
      <c r="B30" s="3"/>
      <c r="C30" s="7"/>
      <c r="D30" s="8" t="s">
        <v>76</v>
      </c>
      <c r="E30" s="6"/>
      <c r="F30" s="26">
        <v>800000</v>
      </c>
      <c r="G30" s="399">
        <f>'【様式4】（明細）運用保守委託'!L15</f>
        <v>0</v>
      </c>
      <c r="H30" s="400"/>
      <c r="I30" s="400"/>
      <c r="J30" s="26"/>
      <c r="K30" s="252">
        <f>F30*G30</f>
        <v>0</v>
      </c>
      <c r="L30" s="405"/>
    </row>
    <row r="31" spans="2:12" ht="13.5" customHeight="1">
      <c r="B31" s="3"/>
      <c r="C31" s="7"/>
      <c r="D31" s="8" t="s">
        <v>47</v>
      </c>
      <c r="E31" s="6"/>
      <c r="F31" s="26">
        <v>700000</v>
      </c>
      <c r="G31" s="399">
        <f>'【様式4】（明細）運用保守委託'!O15</f>
        <v>0</v>
      </c>
      <c r="H31" s="400"/>
      <c r="I31" s="400"/>
      <c r="J31" s="26"/>
      <c r="K31" s="252">
        <f>F31*G31</f>
        <v>0</v>
      </c>
      <c r="L31" s="406"/>
    </row>
    <row r="32" spans="2:12">
      <c r="B32" s="3"/>
      <c r="C32" s="8" t="s">
        <v>31</v>
      </c>
      <c r="D32" s="23"/>
      <c r="E32" s="23"/>
      <c r="F32" s="27"/>
      <c r="G32" s="27"/>
      <c r="H32" s="27"/>
      <c r="I32" s="27"/>
      <c r="J32" s="256" t="s">
        <v>150</v>
      </c>
      <c r="K32" s="253"/>
      <c r="L32" s="14"/>
    </row>
    <row r="33" spans="2:12">
      <c r="B33" s="3"/>
      <c r="C33" s="4" t="s">
        <v>21</v>
      </c>
      <c r="D33" s="119"/>
      <c r="E33" s="119"/>
      <c r="F33" s="120"/>
      <c r="G33" s="120"/>
      <c r="H33" s="120"/>
      <c r="I33" s="120"/>
      <c r="J33" s="256" t="s">
        <v>152</v>
      </c>
      <c r="K33" s="254">
        <v>0</v>
      </c>
      <c r="L33" s="15"/>
    </row>
    <row r="34" spans="2:12" ht="13.5" customHeight="1">
      <c r="B34" s="121"/>
      <c r="C34" s="115"/>
      <c r="D34" s="115"/>
      <c r="E34" s="116" t="s">
        <v>11</v>
      </c>
      <c r="F34" s="115"/>
      <c r="G34" s="115"/>
      <c r="H34" s="115"/>
      <c r="I34" s="115"/>
      <c r="J34" s="109" t="s">
        <v>154</v>
      </c>
      <c r="K34" s="117">
        <f>K22+K27+K32+K33</f>
        <v>0</v>
      </c>
      <c r="L34" s="118"/>
    </row>
  </sheetData>
  <mergeCells count="35">
    <mergeCell ref="B20:E21"/>
    <mergeCell ref="G23:I23"/>
    <mergeCell ref="G24:I24"/>
    <mergeCell ref="F20:F21"/>
    <mergeCell ref="G20:I21"/>
    <mergeCell ref="G25:I25"/>
    <mergeCell ref="G15:I15"/>
    <mergeCell ref="G28:I28"/>
    <mergeCell ref="L13:L16"/>
    <mergeCell ref="L23:L26"/>
    <mergeCell ref="L28:L31"/>
    <mergeCell ref="L20:L21"/>
    <mergeCell ref="G14:I14"/>
    <mergeCell ref="G26:I26"/>
    <mergeCell ref="G31:I31"/>
    <mergeCell ref="G16:I16"/>
    <mergeCell ref="G30:I30"/>
    <mergeCell ref="G13:I13"/>
    <mergeCell ref="G29:I29"/>
    <mergeCell ref="J20:K21"/>
    <mergeCell ref="L10:L11"/>
    <mergeCell ref="L3:L4"/>
    <mergeCell ref="D8:E8"/>
    <mergeCell ref="D9:E9"/>
    <mergeCell ref="D6:E6"/>
    <mergeCell ref="D7:E7"/>
    <mergeCell ref="B3:E4"/>
    <mergeCell ref="H3:I3"/>
    <mergeCell ref="B10:E11"/>
    <mergeCell ref="J3:K4"/>
    <mergeCell ref="F3:F4"/>
    <mergeCell ref="F10:F11"/>
    <mergeCell ref="G10:I11"/>
    <mergeCell ref="G3:G4"/>
    <mergeCell ref="J10:K11"/>
  </mergeCells>
  <phoneticPr fontId="4"/>
  <pageMargins left="0.39370078740157483" right="0.31496062992125984" top="0.74803149606299213" bottom="0.74803149606299213" header="0.31496062992125984" footer="0.31496062992125984"/>
  <pageSetup paperSize="9" scale="95" orientation="landscape" horizontalDpi="300" verticalDpi="300" r:id="rId1"/>
  <headerFooter>
    <oddHeader>&amp;C&amp;A&amp;R作成日：　　年　　月　　日
最終更新日：　　年　　月　　日</oddHead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1"/>
  <sheetViews>
    <sheetView view="pageBreakPreview" zoomScale="91" zoomScaleNormal="85" zoomScaleSheetLayoutView="91" workbookViewId="0"/>
  </sheetViews>
  <sheetFormatPr defaultRowHeight="12"/>
  <cols>
    <col min="1" max="1" width="1.625" style="16" customWidth="1"/>
    <col min="2" max="5" width="4.625" style="1" customWidth="1"/>
    <col min="6" max="6" width="27.25" style="1" customWidth="1"/>
    <col min="7" max="7" width="5.125" style="1" bestFit="1" customWidth="1"/>
    <col min="8" max="8" width="8.625" style="1" customWidth="1"/>
    <col min="9" max="9" width="3" style="1" bestFit="1" customWidth="1"/>
    <col min="10" max="10" width="5.125" style="1" bestFit="1" customWidth="1"/>
    <col min="11" max="11" width="8.625" style="1" customWidth="1"/>
    <col min="12" max="12" width="3" style="1" bestFit="1" customWidth="1"/>
    <col min="13" max="13" width="5.125" style="1" bestFit="1" customWidth="1"/>
    <col min="14" max="14" width="8.625" style="1" customWidth="1"/>
    <col min="15" max="15" width="3" style="1" bestFit="1" customWidth="1"/>
    <col min="16" max="16" width="5.125" style="1" bestFit="1" customWidth="1"/>
    <col min="17" max="17" width="8.625" style="1" customWidth="1"/>
    <col min="18" max="18" width="3" style="1" bestFit="1" customWidth="1"/>
    <col min="19" max="19" width="3.25" style="1" bestFit="1" customWidth="1"/>
    <col min="20" max="20" width="15.625" style="1" customWidth="1"/>
    <col min="21" max="21" width="35.625" style="45" customWidth="1"/>
    <col min="22" max="22" width="1.625" style="1" customWidth="1"/>
    <col min="23" max="16384" width="9" style="1"/>
  </cols>
  <sheetData>
    <row r="2" spans="2:21" ht="13.5" customHeight="1">
      <c r="B2" s="13" t="s">
        <v>78</v>
      </c>
      <c r="C2" s="13"/>
      <c r="T2" s="2"/>
      <c r="U2" s="2" t="s">
        <v>3</v>
      </c>
    </row>
    <row r="3" spans="2:21" ht="13.5" customHeight="1">
      <c r="B3" s="386" t="s">
        <v>18</v>
      </c>
      <c r="C3" s="386"/>
      <c r="D3" s="386"/>
      <c r="E3" s="386"/>
      <c r="F3" s="386"/>
      <c r="G3" s="421" t="s">
        <v>4</v>
      </c>
      <c r="H3" s="422"/>
      <c r="I3" s="422"/>
      <c r="J3" s="422"/>
      <c r="K3" s="422"/>
      <c r="L3" s="422"/>
      <c r="M3" s="422"/>
      <c r="N3" s="422"/>
      <c r="O3" s="422"/>
      <c r="P3" s="422"/>
      <c r="Q3" s="422"/>
      <c r="R3" s="423"/>
      <c r="S3" s="389" t="s">
        <v>2</v>
      </c>
      <c r="T3" s="390"/>
      <c r="U3" s="380" t="s">
        <v>35</v>
      </c>
    </row>
    <row r="4" spans="2:21" ht="13.5" customHeight="1">
      <c r="B4" s="380"/>
      <c r="C4" s="380"/>
      <c r="D4" s="386"/>
      <c r="E4" s="386"/>
      <c r="F4" s="386"/>
      <c r="G4" s="393" t="s">
        <v>48</v>
      </c>
      <c r="H4" s="393"/>
      <c r="I4" s="380"/>
      <c r="J4" s="393" t="s">
        <v>49</v>
      </c>
      <c r="K4" s="393"/>
      <c r="L4" s="380"/>
      <c r="M4" s="393" t="s">
        <v>50</v>
      </c>
      <c r="N4" s="393"/>
      <c r="O4" s="380"/>
      <c r="P4" s="393" t="s">
        <v>99</v>
      </c>
      <c r="Q4" s="393"/>
      <c r="R4" s="380"/>
      <c r="S4" s="411"/>
      <c r="T4" s="413"/>
      <c r="U4" s="424"/>
    </row>
    <row r="5" spans="2:21" ht="13.5" customHeight="1">
      <c r="B5" s="380"/>
      <c r="C5" s="380"/>
      <c r="D5" s="380"/>
      <c r="E5" s="386"/>
      <c r="F5" s="386"/>
      <c r="G5" s="9" t="s">
        <v>5</v>
      </c>
      <c r="H5" s="11">
        <v>1000000</v>
      </c>
      <c r="I5" s="10" t="s">
        <v>6</v>
      </c>
      <c r="J5" s="9" t="s">
        <v>5</v>
      </c>
      <c r="K5" s="11">
        <v>900000</v>
      </c>
      <c r="L5" s="10" t="s">
        <v>6</v>
      </c>
      <c r="M5" s="9" t="s">
        <v>5</v>
      </c>
      <c r="N5" s="11">
        <v>800000</v>
      </c>
      <c r="O5" s="10" t="s">
        <v>6</v>
      </c>
      <c r="P5" s="9" t="s">
        <v>5</v>
      </c>
      <c r="Q5" s="11">
        <v>700000</v>
      </c>
      <c r="R5" s="10" t="s">
        <v>6</v>
      </c>
      <c r="S5" s="391"/>
      <c r="T5" s="392"/>
      <c r="U5" s="381"/>
    </row>
    <row r="6" spans="2:21" ht="13.5" customHeight="1">
      <c r="B6" s="33"/>
      <c r="C6" s="110" t="s">
        <v>100</v>
      </c>
      <c r="D6" s="109"/>
      <c r="E6" s="103"/>
      <c r="F6" s="103"/>
      <c r="G6" s="415">
        <f>G7+G36+G58</f>
        <v>0</v>
      </c>
      <c r="H6" s="416"/>
      <c r="I6" s="417"/>
      <c r="J6" s="415">
        <f>J7+J36+J58</f>
        <v>0</v>
      </c>
      <c r="K6" s="416"/>
      <c r="L6" s="417"/>
      <c r="M6" s="415">
        <f>M7+M36+M58</f>
        <v>0</v>
      </c>
      <c r="N6" s="416"/>
      <c r="O6" s="417"/>
      <c r="P6" s="415">
        <f>P7+P36+P58</f>
        <v>0</v>
      </c>
      <c r="Q6" s="416"/>
      <c r="R6" s="417"/>
      <c r="S6" s="257" t="s">
        <v>177</v>
      </c>
      <c r="T6" s="104">
        <f>T7+T36+T58</f>
        <v>0</v>
      </c>
      <c r="U6" s="111"/>
    </row>
    <row r="7" spans="2:21" ht="13.5" customHeight="1">
      <c r="B7" s="33"/>
      <c r="C7" s="105"/>
      <c r="D7" s="39" t="s">
        <v>56</v>
      </c>
      <c r="E7" s="38"/>
      <c r="F7" s="38"/>
      <c r="G7" s="418">
        <f>G8+G15+G22+G29</f>
        <v>0</v>
      </c>
      <c r="H7" s="419"/>
      <c r="I7" s="420"/>
      <c r="J7" s="418">
        <f>J8+J15+J22+J29</f>
        <v>0</v>
      </c>
      <c r="K7" s="419"/>
      <c r="L7" s="420"/>
      <c r="M7" s="418">
        <f>M8+M15+M22+M29</f>
        <v>0</v>
      </c>
      <c r="N7" s="419"/>
      <c r="O7" s="420"/>
      <c r="P7" s="418">
        <f>P8+P15+P22+P29</f>
        <v>0</v>
      </c>
      <c r="Q7" s="419"/>
      <c r="R7" s="420"/>
      <c r="S7" s="27"/>
      <c r="T7" s="35">
        <f>SUM(T8,T15,T22,T29)</f>
        <v>0</v>
      </c>
      <c r="U7" s="112"/>
    </row>
    <row r="8" spans="2:21" ht="13.5" customHeight="1">
      <c r="B8" s="3"/>
      <c r="C8" s="106"/>
      <c r="D8" s="40"/>
      <c r="E8" s="42" t="s">
        <v>0</v>
      </c>
      <c r="F8" s="5"/>
      <c r="G8" s="418">
        <f>SUM(G9:I14)</f>
        <v>0</v>
      </c>
      <c r="H8" s="419"/>
      <c r="I8" s="420"/>
      <c r="J8" s="418">
        <f>SUM(J9:L14)</f>
        <v>0</v>
      </c>
      <c r="K8" s="419"/>
      <c r="L8" s="420"/>
      <c r="M8" s="418">
        <f>SUM(M9:O14)</f>
        <v>0</v>
      </c>
      <c r="N8" s="419"/>
      <c r="O8" s="420"/>
      <c r="P8" s="418">
        <f>SUM(P9:R14)</f>
        <v>0</v>
      </c>
      <c r="Q8" s="419"/>
      <c r="R8" s="420"/>
      <c r="S8" s="27"/>
      <c r="T8" s="19">
        <f>SUM(T9:T14)</f>
        <v>0</v>
      </c>
      <c r="U8" s="113"/>
    </row>
    <row r="9" spans="2:21" ht="13.5" customHeight="1">
      <c r="B9" s="3"/>
      <c r="C9" s="106"/>
      <c r="D9" s="41"/>
      <c r="E9" s="7"/>
      <c r="F9" s="6"/>
      <c r="G9" s="399"/>
      <c r="H9" s="400"/>
      <c r="I9" s="401"/>
      <c r="J9" s="399"/>
      <c r="K9" s="400"/>
      <c r="L9" s="401"/>
      <c r="M9" s="399"/>
      <c r="N9" s="400"/>
      <c r="O9" s="401"/>
      <c r="P9" s="399"/>
      <c r="Q9" s="400"/>
      <c r="R9" s="401"/>
      <c r="S9" s="26"/>
      <c r="T9" s="252">
        <f t="shared" ref="T9:T14" si="0">$H$5*G9+$K$5*J9+$N$5*M9+$Q$5*P9</f>
        <v>0</v>
      </c>
      <c r="U9" s="25"/>
    </row>
    <row r="10" spans="2:21" ht="13.5" customHeight="1">
      <c r="B10" s="3"/>
      <c r="C10" s="106"/>
      <c r="D10" s="41"/>
      <c r="E10" s="7"/>
      <c r="F10" s="6"/>
      <c r="G10" s="399"/>
      <c r="H10" s="400"/>
      <c r="I10" s="401"/>
      <c r="J10" s="399"/>
      <c r="K10" s="400"/>
      <c r="L10" s="401"/>
      <c r="M10" s="399"/>
      <c r="N10" s="400"/>
      <c r="O10" s="401"/>
      <c r="P10" s="399"/>
      <c r="Q10" s="400"/>
      <c r="R10" s="401"/>
      <c r="S10" s="26"/>
      <c r="T10" s="252">
        <f t="shared" si="0"/>
        <v>0</v>
      </c>
      <c r="U10" s="25"/>
    </row>
    <row r="11" spans="2:21" ht="13.5" customHeight="1">
      <c r="B11" s="3"/>
      <c r="C11" s="106"/>
      <c r="D11" s="41"/>
      <c r="E11" s="7"/>
      <c r="F11" s="6"/>
      <c r="G11" s="399"/>
      <c r="H11" s="400"/>
      <c r="I11" s="401"/>
      <c r="J11" s="399"/>
      <c r="K11" s="400"/>
      <c r="L11" s="401"/>
      <c r="M11" s="399"/>
      <c r="N11" s="400"/>
      <c r="O11" s="401"/>
      <c r="P11" s="399"/>
      <c r="Q11" s="400"/>
      <c r="R11" s="401"/>
      <c r="S11" s="26"/>
      <c r="T11" s="252">
        <f t="shared" si="0"/>
        <v>0</v>
      </c>
      <c r="U11" s="25"/>
    </row>
    <row r="12" spans="2:21" ht="13.5" customHeight="1">
      <c r="B12" s="3"/>
      <c r="C12" s="106"/>
      <c r="D12" s="41"/>
      <c r="E12" s="7"/>
      <c r="F12" s="6"/>
      <c r="G12" s="399"/>
      <c r="H12" s="400"/>
      <c r="I12" s="401"/>
      <c r="J12" s="399"/>
      <c r="K12" s="400"/>
      <c r="L12" s="401"/>
      <c r="M12" s="399"/>
      <c r="N12" s="400"/>
      <c r="O12" s="401"/>
      <c r="P12" s="399"/>
      <c r="Q12" s="400"/>
      <c r="R12" s="401"/>
      <c r="S12" s="26"/>
      <c r="T12" s="252">
        <f t="shared" si="0"/>
        <v>0</v>
      </c>
      <c r="U12" s="25"/>
    </row>
    <row r="13" spans="2:21" ht="13.5" customHeight="1">
      <c r="B13" s="3"/>
      <c r="C13" s="106"/>
      <c r="D13" s="41"/>
      <c r="E13" s="7"/>
      <c r="F13" s="6"/>
      <c r="G13" s="399"/>
      <c r="H13" s="400"/>
      <c r="I13" s="401"/>
      <c r="J13" s="399"/>
      <c r="K13" s="400"/>
      <c r="L13" s="401"/>
      <c r="M13" s="399"/>
      <c r="N13" s="400"/>
      <c r="O13" s="401"/>
      <c r="P13" s="399"/>
      <c r="Q13" s="400"/>
      <c r="R13" s="401"/>
      <c r="S13" s="26"/>
      <c r="T13" s="252">
        <f t="shared" si="0"/>
        <v>0</v>
      </c>
      <c r="U13" s="25"/>
    </row>
    <row r="14" spans="2:21" ht="13.5" customHeight="1">
      <c r="B14" s="3"/>
      <c r="C14" s="106"/>
      <c r="D14" s="41"/>
      <c r="E14" s="43"/>
      <c r="F14" s="6"/>
      <c r="G14" s="399"/>
      <c r="H14" s="400"/>
      <c r="I14" s="401"/>
      <c r="J14" s="399"/>
      <c r="K14" s="400"/>
      <c r="L14" s="401"/>
      <c r="M14" s="399"/>
      <c r="N14" s="400"/>
      <c r="O14" s="401"/>
      <c r="P14" s="399"/>
      <c r="Q14" s="400"/>
      <c r="R14" s="401"/>
      <c r="S14" s="26"/>
      <c r="T14" s="252">
        <f t="shared" si="0"/>
        <v>0</v>
      </c>
      <c r="U14" s="25"/>
    </row>
    <row r="15" spans="2:21" ht="13.5" customHeight="1">
      <c r="B15" s="3"/>
      <c r="C15" s="107"/>
      <c r="D15" s="7"/>
      <c r="E15" s="4" t="s">
        <v>12</v>
      </c>
      <c r="F15" s="5"/>
      <c r="G15" s="418">
        <f>SUM(G16:I21)</f>
        <v>0</v>
      </c>
      <c r="H15" s="419"/>
      <c r="I15" s="420"/>
      <c r="J15" s="418">
        <f>SUM(J16:L21)</f>
        <v>0</v>
      </c>
      <c r="K15" s="419"/>
      <c r="L15" s="420"/>
      <c r="M15" s="418">
        <f>SUM(M16:O21)</f>
        <v>0</v>
      </c>
      <c r="N15" s="419"/>
      <c r="O15" s="420"/>
      <c r="P15" s="418">
        <f>SUM(P16:R21)</f>
        <v>0</v>
      </c>
      <c r="Q15" s="419"/>
      <c r="R15" s="420"/>
      <c r="S15" s="203"/>
      <c r="T15" s="19">
        <f>SUM(T16:T21)</f>
        <v>0</v>
      </c>
      <c r="U15" s="113"/>
    </row>
    <row r="16" spans="2:21" ht="13.5" customHeight="1">
      <c r="B16" s="3"/>
      <c r="C16" s="107"/>
      <c r="D16" s="7"/>
      <c r="E16" s="7"/>
      <c r="F16" s="6"/>
      <c r="G16" s="399"/>
      <c r="H16" s="400"/>
      <c r="I16" s="401"/>
      <c r="J16" s="399"/>
      <c r="K16" s="400"/>
      <c r="L16" s="401"/>
      <c r="M16" s="399"/>
      <c r="N16" s="400"/>
      <c r="O16" s="401"/>
      <c r="P16" s="399"/>
      <c r="Q16" s="400"/>
      <c r="R16" s="401"/>
      <c r="S16" s="26"/>
      <c r="T16" s="252">
        <f t="shared" ref="T16:T21" si="1">$H$5*G16+$K$5*J16+$N$5*M16+$Q$5*P16</f>
        <v>0</v>
      </c>
      <c r="U16" s="25"/>
    </row>
    <row r="17" spans="2:21" ht="13.5" customHeight="1">
      <c r="B17" s="3"/>
      <c r="C17" s="107"/>
      <c r="D17" s="7"/>
      <c r="E17" s="7"/>
      <c r="F17" s="6"/>
      <c r="G17" s="399"/>
      <c r="H17" s="400"/>
      <c r="I17" s="401"/>
      <c r="J17" s="399"/>
      <c r="K17" s="400"/>
      <c r="L17" s="401"/>
      <c r="M17" s="399"/>
      <c r="N17" s="400"/>
      <c r="O17" s="401"/>
      <c r="P17" s="399"/>
      <c r="Q17" s="400"/>
      <c r="R17" s="401"/>
      <c r="S17" s="26"/>
      <c r="T17" s="252">
        <f t="shared" si="1"/>
        <v>0</v>
      </c>
      <c r="U17" s="25"/>
    </row>
    <row r="18" spans="2:21" ht="13.5" customHeight="1">
      <c r="B18" s="3"/>
      <c r="C18" s="107"/>
      <c r="D18" s="7"/>
      <c r="E18" s="7"/>
      <c r="F18" s="6"/>
      <c r="G18" s="399"/>
      <c r="H18" s="400"/>
      <c r="I18" s="401"/>
      <c r="J18" s="399"/>
      <c r="K18" s="400"/>
      <c r="L18" s="401"/>
      <c r="M18" s="399"/>
      <c r="N18" s="400"/>
      <c r="O18" s="401"/>
      <c r="P18" s="399"/>
      <c r="Q18" s="400"/>
      <c r="R18" s="401"/>
      <c r="S18" s="26"/>
      <c r="T18" s="252">
        <f t="shared" si="1"/>
        <v>0</v>
      </c>
      <c r="U18" s="25"/>
    </row>
    <row r="19" spans="2:21" ht="13.5" customHeight="1">
      <c r="B19" s="3"/>
      <c r="C19" s="107"/>
      <c r="D19" s="7"/>
      <c r="E19" s="7"/>
      <c r="F19" s="6"/>
      <c r="G19" s="399"/>
      <c r="H19" s="400"/>
      <c r="I19" s="401"/>
      <c r="J19" s="399"/>
      <c r="K19" s="400"/>
      <c r="L19" s="401"/>
      <c r="M19" s="399"/>
      <c r="N19" s="400"/>
      <c r="O19" s="401"/>
      <c r="P19" s="399"/>
      <c r="Q19" s="400"/>
      <c r="R19" s="401"/>
      <c r="S19" s="26"/>
      <c r="T19" s="252">
        <f t="shared" si="1"/>
        <v>0</v>
      </c>
      <c r="U19" s="25"/>
    </row>
    <row r="20" spans="2:21" ht="13.5" customHeight="1">
      <c r="B20" s="3"/>
      <c r="C20" s="107"/>
      <c r="D20" s="7"/>
      <c r="E20" s="7"/>
      <c r="F20" s="6"/>
      <c r="G20" s="399"/>
      <c r="H20" s="400"/>
      <c r="I20" s="401"/>
      <c r="J20" s="399"/>
      <c r="K20" s="400"/>
      <c r="L20" s="401"/>
      <c r="M20" s="399"/>
      <c r="N20" s="400"/>
      <c r="O20" s="401"/>
      <c r="P20" s="399"/>
      <c r="Q20" s="400"/>
      <c r="R20" s="401"/>
      <c r="S20" s="26"/>
      <c r="T20" s="252">
        <f t="shared" si="1"/>
        <v>0</v>
      </c>
      <c r="U20" s="25"/>
    </row>
    <row r="21" spans="2:21" ht="13.5" customHeight="1">
      <c r="B21" s="3"/>
      <c r="C21" s="107"/>
      <c r="D21" s="7"/>
      <c r="E21" s="43"/>
      <c r="F21" s="5"/>
      <c r="G21" s="399"/>
      <c r="H21" s="400"/>
      <c r="I21" s="401"/>
      <c r="J21" s="399"/>
      <c r="K21" s="400"/>
      <c r="L21" s="401"/>
      <c r="M21" s="399"/>
      <c r="N21" s="400"/>
      <c r="O21" s="401"/>
      <c r="P21" s="399"/>
      <c r="Q21" s="400"/>
      <c r="R21" s="401"/>
      <c r="S21" s="26"/>
      <c r="T21" s="252">
        <f t="shared" si="1"/>
        <v>0</v>
      </c>
      <c r="U21" s="25"/>
    </row>
    <row r="22" spans="2:21" ht="13.5" customHeight="1">
      <c r="B22" s="3"/>
      <c r="C22" s="107"/>
      <c r="D22" s="7"/>
      <c r="E22" s="4" t="s">
        <v>22</v>
      </c>
      <c r="F22" s="5"/>
      <c r="G22" s="418">
        <f>SUM(G23:I28)</f>
        <v>0</v>
      </c>
      <c r="H22" s="419"/>
      <c r="I22" s="420"/>
      <c r="J22" s="418">
        <f>SUM(J23:L28)</f>
        <v>0</v>
      </c>
      <c r="K22" s="419"/>
      <c r="L22" s="420"/>
      <c r="M22" s="418">
        <f>SUM(M23:O28)</f>
        <v>0</v>
      </c>
      <c r="N22" s="419"/>
      <c r="O22" s="420"/>
      <c r="P22" s="418">
        <f>SUM(P23:R28)</f>
        <v>0</v>
      </c>
      <c r="Q22" s="419"/>
      <c r="R22" s="420"/>
      <c r="S22" s="203"/>
      <c r="T22" s="19">
        <f>SUM(T23:T28)</f>
        <v>0</v>
      </c>
      <c r="U22" s="113"/>
    </row>
    <row r="23" spans="2:21" ht="13.5" customHeight="1">
      <c r="B23" s="3"/>
      <c r="C23" s="107"/>
      <c r="D23" s="7"/>
      <c r="E23" s="7"/>
      <c r="F23" s="6"/>
      <c r="G23" s="399"/>
      <c r="H23" s="400"/>
      <c r="I23" s="401"/>
      <c r="J23" s="399"/>
      <c r="K23" s="400"/>
      <c r="L23" s="401"/>
      <c r="M23" s="399"/>
      <c r="N23" s="400"/>
      <c r="O23" s="401"/>
      <c r="P23" s="399"/>
      <c r="Q23" s="400"/>
      <c r="R23" s="401"/>
      <c r="S23" s="26"/>
      <c r="T23" s="252">
        <f t="shared" ref="T23:T28" si="2">$H$5*G23+$K$5*J23+$N$5*M23+$Q$5*P23</f>
        <v>0</v>
      </c>
      <c r="U23" s="25"/>
    </row>
    <row r="24" spans="2:21" ht="13.5" customHeight="1">
      <c r="B24" s="3"/>
      <c r="C24" s="107"/>
      <c r="D24" s="7"/>
      <c r="E24" s="7"/>
      <c r="F24" s="6"/>
      <c r="G24" s="399"/>
      <c r="H24" s="400"/>
      <c r="I24" s="401"/>
      <c r="J24" s="399"/>
      <c r="K24" s="400"/>
      <c r="L24" s="401"/>
      <c r="M24" s="399"/>
      <c r="N24" s="400"/>
      <c r="O24" s="401"/>
      <c r="P24" s="399"/>
      <c r="Q24" s="400"/>
      <c r="R24" s="401"/>
      <c r="S24" s="26"/>
      <c r="T24" s="252">
        <f t="shared" si="2"/>
        <v>0</v>
      </c>
      <c r="U24" s="25"/>
    </row>
    <row r="25" spans="2:21" ht="13.5" customHeight="1">
      <c r="B25" s="3"/>
      <c r="C25" s="107"/>
      <c r="D25" s="7"/>
      <c r="E25" s="7"/>
      <c r="F25" s="6"/>
      <c r="G25" s="399"/>
      <c r="H25" s="400"/>
      <c r="I25" s="401"/>
      <c r="J25" s="399"/>
      <c r="K25" s="400"/>
      <c r="L25" s="401"/>
      <c r="M25" s="399"/>
      <c r="N25" s="400"/>
      <c r="O25" s="401"/>
      <c r="P25" s="399"/>
      <c r="Q25" s="400"/>
      <c r="R25" s="401"/>
      <c r="S25" s="26"/>
      <c r="T25" s="252">
        <f t="shared" si="2"/>
        <v>0</v>
      </c>
      <c r="U25" s="25"/>
    </row>
    <row r="26" spans="2:21" ht="13.5" customHeight="1">
      <c r="B26" s="3"/>
      <c r="C26" s="107"/>
      <c r="D26" s="7"/>
      <c r="E26" s="7"/>
      <c r="F26" s="6"/>
      <c r="G26" s="399"/>
      <c r="H26" s="400"/>
      <c r="I26" s="401"/>
      <c r="J26" s="399"/>
      <c r="K26" s="400"/>
      <c r="L26" s="401"/>
      <c r="M26" s="399"/>
      <c r="N26" s="400"/>
      <c r="O26" s="401"/>
      <c r="P26" s="399"/>
      <c r="Q26" s="400"/>
      <c r="R26" s="401"/>
      <c r="S26" s="26"/>
      <c r="T26" s="252">
        <f t="shared" si="2"/>
        <v>0</v>
      </c>
      <c r="U26" s="25"/>
    </row>
    <row r="27" spans="2:21" ht="13.5" customHeight="1">
      <c r="B27" s="3"/>
      <c r="C27" s="107"/>
      <c r="D27" s="7"/>
      <c r="E27" s="7"/>
      <c r="F27" s="6"/>
      <c r="G27" s="399"/>
      <c r="H27" s="400"/>
      <c r="I27" s="401"/>
      <c r="J27" s="399"/>
      <c r="K27" s="400"/>
      <c r="L27" s="401"/>
      <c r="M27" s="399"/>
      <c r="N27" s="400"/>
      <c r="O27" s="401"/>
      <c r="P27" s="399"/>
      <c r="Q27" s="400"/>
      <c r="R27" s="401"/>
      <c r="S27" s="26"/>
      <c r="T27" s="252">
        <f t="shared" si="2"/>
        <v>0</v>
      </c>
      <c r="U27" s="25"/>
    </row>
    <row r="28" spans="2:21" ht="13.5" customHeight="1">
      <c r="B28" s="3"/>
      <c r="C28" s="107"/>
      <c r="D28" s="7"/>
      <c r="E28" s="43"/>
      <c r="F28" s="5"/>
      <c r="G28" s="399"/>
      <c r="H28" s="400"/>
      <c r="I28" s="401"/>
      <c r="J28" s="399"/>
      <c r="K28" s="400"/>
      <c r="L28" s="401"/>
      <c r="M28" s="399"/>
      <c r="N28" s="400"/>
      <c r="O28" s="401"/>
      <c r="P28" s="399"/>
      <c r="Q28" s="400"/>
      <c r="R28" s="401"/>
      <c r="S28" s="26"/>
      <c r="T28" s="252">
        <f t="shared" si="2"/>
        <v>0</v>
      </c>
      <c r="U28" s="25"/>
    </row>
    <row r="29" spans="2:21" ht="13.5" customHeight="1">
      <c r="B29" s="3"/>
      <c r="C29" s="106"/>
      <c r="D29" s="41"/>
      <c r="E29" s="4" t="s">
        <v>43</v>
      </c>
      <c r="F29" s="5"/>
      <c r="G29" s="418">
        <f>SUM(G30:I35)</f>
        <v>0</v>
      </c>
      <c r="H29" s="419"/>
      <c r="I29" s="420"/>
      <c r="J29" s="418">
        <f>SUM(J30:L35)</f>
        <v>0</v>
      </c>
      <c r="K29" s="419"/>
      <c r="L29" s="420"/>
      <c r="M29" s="418">
        <f>SUM(M30:O35)</f>
        <v>0</v>
      </c>
      <c r="N29" s="419"/>
      <c r="O29" s="420"/>
      <c r="P29" s="418">
        <f>SUM(P30:R35)</f>
        <v>0</v>
      </c>
      <c r="Q29" s="419"/>
      <c r="R29" s="420"/>
      <c r="S29" s="203"/>
      <c r="T29" s="19">
        <f>SUM(T30:T35)</f>
        <v>0</v>
      </c>
      <c r="U29" s="113"/>
    </row>
    <row r="30" spans="2:21" ht="13.5" customHeight="1">
      <c r="B30" s="3"/>
      <c r="C30" s="106"/>
      <c r="D30" s="41"/>
      <c r="E30" s="7"/>
      <c r="F30" s="6"/>
      <c r="G30" s="399"/>
      <c r="H30" s="400"/>
      <c r="I30" s="401"/>
      <c r="J30" s="399"/>
      <c r="K30" s="400"/>
      <c r="L30" s="401"/>
      <c r="M30" s="399"/>
      <c r="N30" s="400"/>
      <c r="O30" s="401"/>
      <c r="P30" s="399"/>
      <c r="Q30" s="400"/>
      <c r="R30" s="401"/>
      <c r="S30" s="26"/>
      <c r="T30" s="252">
        <f t="shared" ref="T30:T35" si="3">$H$5*G30+$K$5*J30+$N$5*M30+$Q$5*P30</f>
        <v>0</v>
      </c>
      <c r="U30" s="25"/>
    </row>
    <row r="31" spans="2:21" ht="13.5" customHeight="1">
      <c r="B31" s="3"/>
      <c r="C31" s="107"/>
      <c r="D31" s="7"/>
      <c r="E31" s="7"/>
      <c r="F31" s="6"/>
      <c r="G31" s="399"/>
      <c r="H31" s="400"/>
      <c r="I31" s="401"/>
      <c r="J31" s="399"/>
      <c r="K31" s="400"/>
      <c r="L31" s="401"/>
      <c r="M31" s="399"/>
      <c r="N31" s="400"/>
      <c r="O31" s="401"/>
      <c r="P31" s="399"/>
      <c r="Q31" s="400"/>
      <c r="R31" s="401"/>
      <c r="S31" s="26"/>
      <c r="T31" s="252">
        <f t="shared" si="3"/>
        <v>0</v>
      </c>
      <c r="U31" s="25"/>
    </row>
    <row r="32" spans="2:21" ht="13.5" customHeight="1">
      <c r="B32" s="3"/>
      <c r="C32" s="107"/>
      <c r="D32" s="7"/>
      <c r="E32" s="7"/>
      <c r="F32" s="6"/>
      <c r="G32" s="399"/>
      <c r="H32" s="400"/>
      <c r="I32" s="401"/>
      <c r="J32" s="399"/>
      <c r="K32" s="400"/>
      <c r="L32" s="401"/>
      <c r="M32" s="399"/>
      <c r="N32" s="400"/>
      <c r="O32" s="401"/>
      <c r="P32" s="399"/>
      <c r="Q32" s="400"/>
      <c r="R32" s="401"/>
      <c r="S32" s="26"/>
      <c r="T32" s="252">
        <f t="shared" si="3"/>
        <v>0</v>
      </c>
      <c r="U32" s="25"/>
    </row>
    <row r="33" spans="2:21" ht="13.5" customHeight="1">
      <c r="B33" s="3"/>
      <c r="C33" s="107"/>
      <c r="D33" s="7"/>
      <c r="E33" s="7"/>
      <c r="F33" s="6"/>
      <c r="G33" s="399"/>
      <c r="H33" s="400"/>
      <c r="I33" s="401"/>
      <c r="J33" s="399"/>
      <c r="K33" s="400"/>
      <c r="L33" s="401"/>
      <c r="M33" s="399"/>
      <c r="N33" s="400"/>
      <c r="O33" s="401"/>
      <c r="P33" s="399"/>
      <c r="Q33" s="400"/>
      <c r="R33" s="401"/>
      <c r="S33" s="26"/>
      <c r="T33" s="252">
        <f t="shared" si="3"/>
        <v>0</v>
      </c>
      <c r="U33" s="25"/>
    </row>
    <row r="34" spans="2:21" ht="13.5" customHeight="1">
      <c r="B34" s="3"/>
      <c r="C34" s="107"/>
      <c r="D34" s="7"/>
      <c r="E34" s="7"/>
      <c r="F34" s="6"/>
      <c r="G34" s="399"/>
      <c r="H34" s="400"/>
      <c r="I34" s="401"/>
      <c r="J34" s="399"/>
      <c r="K34" s="400"/>
      <c r="L34" s="401"/>
      <c r="M34" s="399"/>
      <c r="N34" s="400"/>
      <c r="O34" s="401"/>
      <c r="P34" s="399"/>
      <c r="Q34" s="400"/>
      <c r="R34" s="401"/>
      <c r="S34" s="26"/>
      <c r="T34" s="252">
        <f t="shared" si="3"/>
        <v>0</v>
      </c>
      <c r="U34" s="25"/>
    </row>
    <row r="35" spans="2:21" ht="13.5" customHeight="1">
      <c r="B35" s="3"/>
      <c r="C35" s="107"/>
      <c r="D35" s="7"/>
      <c r="E35" s="43"/>
      <c r="F35" s="5"/>
      <c r="G35" s="399"/>
      <c r="H35" s="400"/>
      <c r="I35" s="401"/>
      <c r="J35" s="399"/>
      <c r="K35" s="400"/>
      <c r="L35" s="401"/>
      <c r="M35" s="399"/>
      <c r="N35" s="400"/>
      <c r="O35" s="401"/>
      <c r="P35" s="399"/>
      <c r="Q35" s="400"/>
      <c r="R35" s="401"/>
      <c r="S35" s="26"/>
      <c r="T35" s="252">
        <f t="shared" si="3"/>
        <v>0</v>
      </c>
      <c r="U35" s="25"/>
    </row>
    <row r="36" spans="2:21" ht="13.5" customHeight="1">
      <c r="B36" s="33"/>
      <c r="C36" s="105"/>
      <c r="D36" s="39" t="s">
        <v>44</v>
      </c>
      <c r="E36" s="38"/>
      <c r="F36" s="38"/>
      <c r="G36" s="418">
        <f>G37+G44+G51</f>
        <v>0</v>
      </c>
      <c r="H36" s="419"/>
      <c r="I36" s="420"/>
      <c r="J36" s="418">
        <f>J37+J44+J51</f>
        <v>0</v>
      </c>
      <c r="K36" s="419"/>
      <c r="L36" s="420"/>
      <c r="M36" s="418">
        <f>M37+M44+M51</f>
        <v>0</v>
      </c>
      <c r="N36" s="419"/>
      <c r="O36" s="420"/>
      <c r="P36" s="418">
        <f>P37+P44+P51</f>
        <v>0</v>
      </c>
      <c r="Q36" s="419"/>
      <c r="R36" s="420"/>
      <c r="S36" s="203"/>
      <c r="T36" s="35">
        <f>SUM(T37,T44,T51)</f>
        <v>0</v>
      </c>
      <c r="U36" s="112"/>
    </row>
    <row r="37" spans="2:21" ht="13.5" customHeight="1">
      <c r="B37" s="3"/>
      <c r="C37" s="106"/>
      <c r="D37" s="41"/>
      <c r="E37" s="4" t="s">
        <v>33</v>
      </c>
      <c r="F37" s="5"/>
      <c r="G37" s="418">
        <f>SUM(G38:I43)</f>
        <v>0</v>
      </c>
      <c r="H37" s="419"/>
      <c r="I37" s="420"/>
      <c r="J37" s="418">
        <f>SUM(J38:L43)</f>
        <v>0</v>
      </c>
      <c r="K37" s="419"/>
      <c r="L37" s="420"/>
      <c r="M37" s="418">
        <f>SUM(M38:O43)</f>
        <v>0</v>
      </c>
      <c r="N37" s="419"/>
      <c r="O37" s="420"/>
      <c r="P37" s="418">
        <f>SUM(P38:R43)</f>
        <v>0</v>
      </c>
      <c r="Q37" s="419"/>
      <c r="R37" s="420"/>
      <c r="S37" s="203"/>
      <c r="T37" s="19">
        <f>SUM(T38:T43)</f>
        <v>0</v>
      </c>
      <c r="U37" s="113"/>
    </row>
    <row r="38" spans="2:21" ht="13.5" customHeight="1">
      <c r="B38" s="3"/>
      <c r="C38" s="106"/>
      <c r="D38" s="41"/>
      <c r="E38" s="7"/>
      <c r="F38" s="6"/>
      <c r="G38" s="399"/>
      <c r="H38" s="400"/>
      <c r="I38" s="401"/>
      <c r="J38" s="399"/>
      <c r="K38" s="400"/>
      <c r="L38" s="401"/>
      <c r="M38" s="399"/>
      <c r="N38" s="400"/>
      <c r="O38" s="401"/>
      <c r="P38" s="399"/>
      <c r="Q38" s="400"/>
      <c r="R38" s="401"/>
      <c r="S38" s="26"/>
      <c r="T38" s="252">
        <f t="shared" ref="T38:T43" si="4">$H$5*G38+$K$5*J38+$N$5*M38+$Q$5*P38</f>
        <v>0</v>
      </c>
      <c r="U38" s="25"/>
    </row>
    <row r="39" spans="2:21" ht="13.5" customHeight="1">
      <c r="B39" s="3"/>
      <c r="C39" s="106"/>
      <c r="D39" s="41"/>
      <c r="E39" s="7"/>
      <c r="F39" s="6"/>
      <c r="G39" s="399"/>
      <c r="H39" s="400"/>
      <c r="I39" s="401"/>
      <c r="J39" s="399"/>
      <c r="K39" s="400"/>
      <c r="L39" s="401"/>
      <c r="M39" s="399"/>
      <c r="N39" s="400"/>
      <c r="O39" s="401"/>
      <c r="P39" s="399"/>
      <c r="Q39" s="400"/>
      <c r="R39" s="401"/>
      <c r="S39" s="26"/>
      <c r="T39" s="252">
        <f t="shared" si="4"/>
        <v>0</v>
      </c>
      <c r="U39" s="25"/>
    </row>
    <row r="40" spans="2:21" ht="13.5" customHeight="1">
      <c r="B40" s="3"/>
      <c r="C40" s="106"/>
      <c r="D40" s="41"/>
      <c r="E40" s="7"/>
      <c r="F40" s="6"/>
      <c r="G40" s="399"/>
      <c r="H40" s="400"/>
      <c r="I40" s="401"/>
      <c r="J40" s="399"/>
      <c r="K40" s="400"/>
      <c r="L40" s="401"/>
      <c r="M40" s="399"/>
      <c r="N40" s="400"/>
      <c r="O40" s="401"/>
      <c r="P40" s="399"/>
      <c r="Q40" s="400"/>
      <c r="R40" s="401"/>
      <c r="S40" s="26"/>
      <c r="T40" s="252">
        <f t="shared" si="4"/>
        <v>0</v>
      </c>
      <c r="U40" s="25"/>
    </row>
    <row r="41" spans="2:21" ht="13.5" customHeight="1">
      <c r="B41" s="3"/>
      <c r="C41" s="106"/>
      <c r="D41" s="41"/>
      <c r="E41" s="7"/>
      <c r="F41" s="6"/>
      <c r="G41" s="399"/>
      <c r="H41" s="400"/>
      <c r="I41" s="401"/>
      <c r="J41" s="399"/>
      <c r="K41" s="400"/>
      <c r="L41" s="401"/>
      <c r="M41" s="399"/>
      <c r="N41" s="400"/>
      <c r="O41" s="401"/>
      <c r="P41" s="399"/>
      <c r="Q41" s="400"/>
      <c r="R41" s="401"/>
      <c r="S41" s="26"/>
      <c r="T41" s="252">
        <f t="shared" si="4"/>
        <v>0</v>
      </c>
      <c r="U41" s="25"/>
    </row>
    <row r="42" spans="2:21" ht="13.5" customHeight="1">
      <c r="B42" s="3"/>
      <c r="C42" s="106"/>
      <c r="D42" s="41"/>
      <c r="E42" s="7"/>
      <c r="F42" s="6"/>
      <c r="G42" s="399"/>
      <c r="H42" s="400"/>
      <c r="I42" s="401"/>
      <c r="J42" s="399"/>
      <c r="K42" s="400"/>
      <c r="L42" s="401"/>
      <c r="M42" s="399"/>
      <c r="N42" s="400"/>
      <c r="O42" s="401"/>
      <c r="P42" s="399"/>
      <c r="Q42" s="400"/>
      <c r="R42" s="401"/>
      <c r="S42" s="26"/>
      <c r="T42" s="252">
        <f t="shared" si="4"/>
        <v>0</v>
      </c>
      <c r="U42" s="25"/>
    </row>
    <row r="43" spans="2:21" ht="13.5" customHeight="1">
      <c r="B43" s="3"/>
      <c r="C43" s="107"/>
      <c r="D43" s="7"/>
      <c r="E43" s="44"/>
      <c r="F43" s="5"/>
      <c r="G43" s="399"/>
      <c r="H43" s="400"/>
      <c r="I43" s="401"/>
      <c r="J43" s="399"/>
      <c r="K43" s="400"/>
      <c r="L43" s="401"/>
      <c r="M43" s="399"/>
      <c r="N43" s="400"/>
      <c r="O43" s="401"/>
      <c r="P43" s="399"/>
      <c r="Q43" s="400"/>
      <c r="R43" s="401"/>
      <c r="S43" s="26"/>
      <c r="T43" s="252">
        <f t="shared" si="4"/>
        <v>0</v>
      </c>
      <c r="U43" s="25"/>
    </row>
    <row r="44" spans="2:21" ht="13.5" customHeight="1">
      <c r="B44" s="3"/>
      <c r="C44" s="107"/>
      <c r="D44" s="7"/>
      <c r="E44" s="4" t="s">
        <v>34</v>
      </c>
      <c r="F44" s="5"/>
      <c r="G44" s="418">
        <f>SUM(G45:I50)</f>
        <v>0</v>
      </c>
      <c r="H44" s="419"/>
      <c r="I44" s="420"/>
      <c r="J44" s="418">
        <f>SUM(J45:L50)</f>
        <v>0</v>
      </c>
      <c r="K44" s="419"/>
      <c r="L44" s="420"/>
      <c r="M44" s="418">
        <f>SUM(M45:O50)</f>
        <v>0</v>
      </c>
      <c r="N44" s="419"/>
      <c r="O44" s="420"/>
      <c r="P44" s="418">
        <f>SUM(P45:R50)</f>
        <v>0</v>
      </c>
      <c r="Q44" s="419"/>
      <c r="R44" s="420"/>
      <c r="S44" s="203"/>
      <c r="T44" s="19">
        <f>SUM(T45:T50)</f>
        <v>0</v>
      </c>
      <c r="U44" s="113"/>
    </row>
    <row r="45" spans="2:21" ht="13.5" customHeight="1">
      <c r="B45" s="3"/>
      <c r="C45" s="107"/>
      <c r="D45" s="7"/>
      <c r="E45" s="7"/>
      <c r="F45" s="6"/>
      <c r="G45" s="399"/>
      <c r="H45" s="400"/>
      <c r="I45" s="401"/>
      <c r="J45" s="399"/>
      <c r="K45" s="400"/>
      <c r="L45" s="401"/>
      <c r="M45" s="399"/>
      <c r="N45" s="400"/>
      <c r="O45" s="401"/>
      <c r="P45" s="399"/>
      <c r="Q45" s="400"/>
      <c r="R45" s="401"/>
      <c r="S45" s="26"/>
      <c r="T45" s="252">
        <f t="shared" ref="T45:T50" si="5">$H$5*G45+$K$5*J45+$N$5*M45+$Q$5*P45</f>
        <v>0</v>
      </c>
      <c r="U45" s="25"/>
    </row>
    <row r="46" spans="2:21" ht="13.5" customHeight="1">
      <c r="B46" s="3"/>
      <c r="C46" s="107"/>
      <c r="D46" s="7"/>
      <c r="E46" s="7"/>
      <c r="F46" s="6"/>
      <c r="G46" s="399"/>
      <c r="H46" s="400"/>
      <c r="I46" s="401"/>
      <c r="J46" s="399"/>
      <c r="K46" s="400"/>
      <c r="L46" s="401"/>
      <c r="M46" s="399"/>
      <c r="N46" s="400"/>
      <c r="O46" s="401"/>
      <c r="P46" s="399"/>
      <c r="Q46" s="400"/>
      <c r="R46" s="401"/>
      <c r="S46" s="26"/>
      <c r="T46" s="252">
        <f t="shared" si="5"/>
        <v>0</v>
      </c>
      <c r="U46" s="25"/>
    </row>
    <row r="47" spans="2:21" ht="13.5" customHeight="1">
      <c r="B47" s="3"/>
      <c r="C47" s="107"/>
      <c r="D47" s="7"/>
      <c r="E47" s="7"/>
      <c r="F47" s="6"/>
      <c r="G47" s="399"/>
      <c r="H47" s="400"/>
      <c r="I47" s="401"/>
      <c r="J47" s="399"/>
      <c r="K47" s="400"/>
      <c r="L47" s="401"/>
      <c r="M47" s="399"/>
      <c r="N47" s="400"/>
      <c r="O47" s="401"/>
      <c r="P47" s="399"/>
      <c r="Q47" s="400"/>
      <c r="R47" s="401"/>
      <c r="S47" s="26"/>
      <c r="T47" s="252">
        <f t="shared" si="5"/>
        <v>0</v>
      </c>
      <c r="U47" s="25"/>
    </row>
    <row r="48" spans="2:21" ht="13.5" customHeight="1">
      <c r="B48" s="3"/>
      <c r="C48" s="107"/>
      <c r="D48" s="7"/>
      <c r="E48" s="7"/>
      <c r="F48" s="6"/>
      <c r="G48" s="399"/>
      <c r="H48" s="400"/>
      <c r="I48" s="401"/>
      <c r="J48" s="399"/>
      <c r="K48" s="400"/>
      <c r="L48" s="401"/>
      <c r="M48" s="399"/>
      <c r="N48" s="400"/>
      <c r="O48" s="401"/>
      <c r="P48" s="399"/>
      <c r="Q48" s="400"/>
      <c r="R48" s="401"/>
      <c r="S48" s="26"/>
      <c r="T48" s="252">
        <f t="shared" si="5"/>
        <v>0</v>
      </c>
      <c r="U48" s="25"/>
    </row>
    <row r="49" spans="2:21" ht="13.5" customHeight="1">
      <c r="B49" s="3"/>
      <c r="C49" s="107"/>
      <c r="D49" s="7"/>
      <c r="E49" s="7"/>
      <c r="F49" s="6"/>
      <c r="G49" s="399"/>
      <c r="H49" s="400"/>
      <c r="I49" s="401"/>
      <c r="J49" s="399"/>
      <c r="K49" s="400"/>
      <c r="L49" s="401"/>
      <c r="M49" s="399"/>
      <c r="N49" s="400"/>
      <c r="O49" s="401"/>
      <c r="P49" s="399"/>
      <c r="Q49" s="400"/>
      <c r="R49" s="401"/>
      <c r="S49" s="26"/>
      <c r="T49" s="252">
        <f t="shared" si="5"/>
        <v>0</v>
      </c>
      <c r="U49" s="25"/>
    </row>
    <row r="50" spans="2:21" ht="13.5" customHeight="1">
      <c r="B50" s="3"/>
      <c r="C50" s="107"/>
      <c r="D50" s="7"/>
      <c r="E50" s="44"/>
      <c r="F50" s="5"/>
      <c r="G50" s="399"/>
      <c r="H50" s="400"/>
      <c r="I50" s="401"/>
      <c r="J50" s="399"/>
      <c r="K50" s="400"/>
      <c r="L50" s="401"/>
      <c r="M50" s="399"/>
      <c r="N50" s="400"/>
      <c r="O50" s="401"/>
      <c r="P50" s="399"/>
      <c r="Q50" s="400"/>
      <c r="R50" s="401"/>
      <c r="S50" s="26"/>
      <c r="T50" s="252">
        <f t="shared" si="5"/>
        <v>0</v>
      </c>
      <c r="U50" s="25"/>
    </row>
    <row r="51" spans="2:21" ht="13.5" customHeight="1">
      <c r="B51" s="3"/>
      <c r="C51" s="107"/>
      <c r="D51" s="7"/>
      <c r="E51" s="4" t="s">
        <v>29</v>
      </c>
      <c r="F51" s="5"/>
      <c r="G51" s="418">
        <f>SUM(G52:I57)</f>
        <v>0</v>
      </c>
      <c r="H51" s="419"/>
      <c r="I51" s="420"/>
      <c r="J51" s="418">
        <f>SUM(J52:L57)</f>
        <v>0</v>
      </c>
      <c r="K51" s="419"/>
      <c r="L51" s="420"/>
      <c r="M51" s="418">
        <f>SUM(M52:O57)</f>
        <v>0</v>
      </c>
      <c r="N51" s="419"/>
      <c r="O51" s="420"/>
      <c r="P51" s="418">
        <f>SUM(P52:R57)</f>
        <v>0</v>
      </c>
      <c r="Q51" s="419"/>
      <c r="R51" s="420"/>
      <c r="S51" s="203"/>
      <c r="T51" s="19">
        <f>SUM(T52:T57)</f>
        <v>0</v>
      </c>
      <c r="U51" s="113"/>
    </row>
    <row r="52" spans="2:21" ht="13.5" customHeight="1">
      <c r="B52" s="3"/>
      <c r="C52" s="107"/>
      <c r="D52" s="7"/>
      <c r="E52" s="7"/>
      <c r="F52" s="6"/>
      <c r="G52" s="399"/>
      <c r="H52" s="400"/>
      <c r="I52" s="401"/>
      <c r="J52" s="399"/>
      <c r="K52" s="400"/>
      <c r="L52" s="401"/>
      <c r="M52" s="399"/>
      <c r="N52" s="400"/>
      <c r="O52" s="401"/>
      <c r="P52" s="399"/>
      <c r="Q52" s="400"/>
      <c r="R52" s="401"/>
      <c r="S52" s="26"/>
      <c r="T52" s="252">
        <f t="shared" ref="T52:T57" si="6">$H$5*G52+$K$5*J52+$N$5*M52+$Q$5*P52</f>
        <v>0</v>
      </c>
      <c r="U52" s="25"/>
    </row>
    <row r="53" spans="2:21" ht="13.5" customHeight="1">
      <c r="B53" s="3"/>
      <c r="C53" s="107"/>
      <c r="D53" s="7"/>
      <c r="E53" s="7"/>
      <c r="F53" s="6"/>
      <c r="G53" s="399"/>
      <c r="H53" s="400"/>
      <c r="I53" s="401"/>
      <c r="J53" s="399"/>
      <c r="K53" s="400"/>
      <c r="L53" s="401"/>
      <c r="M53" s="399"/>
      <c r="N53" s="400"/>
      <c r="O53" s="401"/>
      <c r="P53" s="399"/>
      <c r="Q53" s="400"/>
      <c r="R53" s="401"/>
      <c r="S53" s="26"/>
      <c r="T53" s="252">
        <f t="shared" si="6"/>
        <v>0</v>
      </c>
      <c r="U53" s="25"/>
    </row>
    <row r="54" spans="2:21" ht="13.5" customHeight="1">
      <c r="B54" s="3"/>
      <c r="C54" s="107"/>
      <c r="D54" s="7"/>
      <c r="E54" s="7"/>
      <c r="F54" s="6"/>
      <c r="G54" s="399"/>
      <c r="H54" s="400"/>
      <c r="I54" s="401"/>
      <c r="J54" s="399"/>
      <c r="K54" s="400"/>
      <c r="L54" s="401"/>
      <c r="M54" s="399"/>
      <c r="N54" s="400"/>
      <c r="O54" s="401"/>
      <c r="P54" s="399"/>
      <c r="Q54" s="400"/>
      <c r="R54" s="401"/>
      <c r="S54" s="26"/>
      <c r="T54" s="252">
        <f t="shared" si="6"/>
        <v>0</v>
      </c>
      <c r="U54" s="25"/>
    </row>
    <row r="55" spans="2:21" ht="13.5" customHeight="1">
      <c r="B55" s="3"/>
      <c r="C55" s="107"/>
      <c r="D55" s="7"/>
      <c r="E55" s="7"/>
      <c r="F55" s="6"/>
      <c r="G55" s="399"/>
      <c r="H55" s="400"/>
      <c r="I55" s="401"/>
      <c r="J55" s="399"/>
      <c r="K55" s="400"/>
      <c r="L55" s="401"/>
      <c r="M55" s="399"/>
      <c r="N55" s="400"/>
      <c r="O55" s="401"/>
      <c r="P55" s="399"/>
      <c r="Q55" s="400"/>
      <c r="R55" s="401"/>
      <c r="S55" s="26"/>
      <c r="T55" s="252">
        <f t="shared" si="6"/>
        <v>0</v>
      </c>
      <c r="U55" s="25"/>
    </row>
    <row r="56" spans="2:21" ht="13.5" customHeight="1">
      <c r="B56" s="3"/>
      <c r="C56" s="107"/>
      <c r="D56" s="7"/>
      <c r="E56" s="7"/>
      <c r="F56" s="6"/>
      <c r="G56" s="399"/>
      <c r="H56" s="400"/>
      <c r="I56" s="401"/>
      <c r="J56" s="399"/>
      <c r="K56" s="400"/>
      <c r="L56" s="401"/>
      <c r="M56" s="399"/>
      <c r="N56" s="400"/>
      <c r="O56" s="401"/>
      <c r="P56" s="399"/>
      <c r="Q56" s="400"/>
      <c r="R56" s="401"/>
      <c r="S56" s="26"/>
      <c r="T56" s="252">
        <f t="shared" si="6"/>
        <v>0</v>
      </c>
      <c r="U56" s="25"/>
    </row>
    <row r="57" spans="2:21" ht="13.5" customHeight="1">
      <c r="B57" s="3"/>
      <c r="C57" s="107"/>
      <c r="D57" s="7"/>
      <c r="E57" s="43"/>
      <c r="F57" s="5"/>
      <c r="G57" s="399"/>
      <c r="H57" s="400"/>
      <c r="I57" s="401"/>
      <c r="J57" s="399"/>
      <c r="K57" s="400"/>
      <c r="L57" s="401"/>
      <c r="M57" s="399"/>
      <c r="N57" s="400"/>
      <c r="O57" s="401"/>
      <c r="P57" s="399"/>
      <c r="Q57" s="400"/>
      <c r="R57" s="401"/>
      <c r="S57" s="26"/>
      <c r="T57" s="252">
        <f t="shared" si="6"/>
        <v>0</v>
      </c>
      <c r="U57" s="25"/>
    </row>
    <row r="58" spans="2:21" ht="13.5" customHeight="1">
      <c r="B58" s="33"/>
      <c r="C58" s="105"/>
      <c r="D58" s="39" t="s">
        <v>45</v>
      </c>
      <c r="E58" s="38"/>
      <c r="F58" s="38"/>
      <c r="G58" s="418">
        <f>G59+G66+G73</f>
        <v>0</v>
      </c>
      <c r="H58" s="419"/>
      <c r="I58" s="420"/>
      <c r="J58" s="418">
        <f>J59+J66+J73</f>
        <v>0</v>
      </c>
      <c r="K58" s="419"/>
      <c r="L58" s="420"/>
      <c r="M58" s="418">
        <f>M59+M66+M73</f>
        <v>0</v>
      </c>
      <c r="N58" s="419"/>
      <c r="O58" s="420"/>
      <c r="P58" s="418">
        <f>P59+P66+P73</f>
        <v>0</v>
      </c>
      <c r="Q58" s="419"/>
      <c r="R58" s="420"/>
      <c r="S58" s="203"/>
      <c r="T58" s="35">
        <f>SUM(T59,T66,T73)</f>
        <v>0</v>
      </c>
      <c r="U58" s="112"/>
    </row>
    <row r="59" spans="2:21" ht="13.5" customHeight="1">
      <c r="B59" s="3"/>
      <c r="C59" s="106"/>
      <c r="D59" s="41"/>
      <c r="E59" s="4" t="s">
        <v>32</v>
      </c>
      <c r="F59" s="5"/>
      <c r="G59" s="418">
        <f>SUM(G60:I65)</f>
        <v>0</v>
      </c>
      <c r="H59" s="419"/>
      <c r="I59" s="420"/>
      <c r="J59" s="418">
        <f>SUM(J60:L65)</f>
        <v>0</v>
      </c>
      <c r="K59" s="419"/>
      <c r="L59" s="420"/>
      <c r="M59" s="418">
        <f>SUM(M60:O65)</f>
        <v>0</v>
      </c>
      <c r="N59" s="419"/>
      <c r="O59" s="420"/>
      <c r="P59" s="418">
        <f>SUM(P60:R65)</f>
        <v>0</v>
      </c>
      <c r="Q59" s="419"/>
      <c r="R59" s="420"/>
      <c r="S59" s="203"/>
      <c r="T59" s="19">
        <f>SUM(T60:T65)</f>
        <v>0</v>
      </c>
      <c r="U59" s="113"/>
    </row>
    <row r="60" spans="2:21" ht="13.5" customHeight="1">
      <c r="B60" s="3"/>
      <c r="C60" s="106"/>
      <c r="D60" s="41"/>
      <c r="E60" s="7"/>
      <c r="F60" s="6"/>
      <c r="G60" s="399"/>
      <c r="H60" s="400"/>
      <c r="I60" s="401"/>
      <c r="J60" s="399"/>
      <c r="K60" s="400"/>
      <c r="L60" s="401"/>
      <c r="M60" s="399"/>
      <c r="N60" s="400"/>
      <c r="O60" s="401"/>
      <c r="P60" s="399"/>
      <c r="Q60" s="400"/>
      <c r="R60" s="401"/>
      <c r="S60" s="26"/>
      <c r="T60" s="252">
        <f t="shared" ref="T60:T65" si="7">$H$5*G60+$K$5*J60+$N$5*M60+$Q$5*P60</f>
        <v>0</v>
      </c>
      <c r="U60" s="25"/>
    </row>
    <row r="61" spans="2:21" ht="13.5" customHeight="1">
      <c r="B61" s="3"/>
      <c r="C61" s="106"/>
      <c r="D61" s="41"/>
      <c r="E61" s="7"/>
      <c r="F61" s="6"/>
      <c r="G61" s="399"/>
      <c r="H61" s="400"/>
      <c r="I61" s="401"/>
      <c r="J61" s="399"/>
      <c r="K61" s="400"/>
      <c r="L61" s="401"/>
      <c r="M61" s="399"/>
      <c r="N61" s="400"/>
      <c r="O61" s="401"/>
      <c r="P61" s="399"/>
      <c r="Q61" s="400"/>
      <c r="R61" s="401"/>
      <c r="S61" s="26"/>
      <c r="T61" s="252">
        <f t="shared" si="7"/>
        <v>0</v>
      </c>
      <c r="U61" s="25"/>
    </row>
    <row r="62" spans="2:21" ht="13.5" customHeight="1">
      <c r="B62" s="3"/>
      <c r="C62" s="106"/>
      <c r="D62" s="41"/>
      <c r="E62" s="7"/>
      <c r="F62" s="6"/>
      <c r="G62" s="399"/>
      <c r="H62" s="400"/>
      <c r="I62" s="401"/>
      <c r="J62" s="399"/>
      <c r="K62" s="400"/>
      <c r="L62" s="401"/>
      <c r="M62" s="399"/>
      <c r="N62" s="400"/>
      <c r="O62" s="401"/>
      <c r="P62" s="399"/>
      <c r="Q62" s="400"/>
      <c r="R62" s="401"/>
      <c r="S62" s="26"/>
      <c r="T62" s="252">
        <f t="shared" si="7"/>
        <v>0</v>
      </c>
      <c r="U62" s="25"/>
    </row>
    <row r="63" spans="2:21" ht="13.5" customHeight="1">
      <c r="B63" s="3"/>
      <c r="C63" s="106"/>
      <c r="D63" s="41"/>
      <c r="E63" s="7"/>
      <c r="F63" s="6"/>
      <c r="G63" s="399"/>
      <c r="H63" s="400"/>
      <c r="I63" s="401"/>
      <c r="J63" s="399"/>
      <c r="K63" s="400"/>
      <c r="L63" s="401"/>
      <c r="M63" s="399"/>
      <c r="N63" s="400"/>
      <c r="O63" s="401"/>
      <c r="P63" s="399"/>
      <c r="Q63" s="400"/>
      <c r="R63" s="401"/>
      <c r="S63" s="26"/>
      <c r="T63" s="252">
        <f t="shared" si="7"/>
        <v>0</v>
      </c>
      <c r="U63" s="25"/>
    </row>
    <row r="64" spans="2:21" ht="13.5" customHeight="1">
      <c r="B64" s="3"/>
      <c r="C64" s="106"/>
      <c r="D64" s="41"/>
      <c r="E64" s="7"/>
      <c r="F64" s="6"/>
      <c r="G64" s="399"/>
      <c r="H64" s="400"/>
      <c r="I64" s="401"/>
      <c r="J64" s="399"/>
      <c r="K64" s="400"/>
      <c r="L64" s="401"/>
      <c r="M64" s="399"/>
      <c r="N64" s="400"/>
      <c r="O64" s="401"/>
      <c r="P64" s="399"/>
      <c r="Q64" s="400"/>
      <c r="R64" s="401"/>
      <c r="S64" s="26"/>
      <c r="T64" s="252">
        <f t="shared" si="7"/>
        <v>0</v>
      </c>
      <c r="U64" s="25"/>
    </row>
    <row r="65" spans="2:21" ht="13.5" customHeight="1">
      <c r="B65" s="3"/>
      <c r="C65" s="107"/>
      <c r="D65" s="7"/>
      <c r="E65" s="44"/>
      <c r="F65" s="5"/>
      <c r="G65" s="399"/>
      <c r="H65" s="400"/>
      <c r="I65" s="401"/>
      <c r="J65" s="399"/>
      <c r="K65" s="400"/>
      <c r="L65" s="401"/>
      <c r="M65" s="399"/>
      <c r="N65" s="400"/>
      <c r="O65" s="401"/>
      <c r="P65" s="399"/>
      <c r="Q65" s="400"/>
      <c r="R65" s="401"/>
      <c r="S65" s="26"/>
      <c r="T65" s="252">
        <f t="shared" si="7"/>
        <v>0</v>
      </c>
      <c r="U65" s="25"/>
    </row>
    <row r="66" spans="2:21" ht="13.5" customHeight="1">
      <c r="B66" s="3"/>
      <c r="C66" s="107"/>
      <c r="D66" s="7"/>
      <c r="E66" s="4" t="s">
        <v>30</v>
      </c>
      <c r="F66" s="5"/>
      <c r="G66" s="418">
        <f>SUM(G67:I72)</f>
        <v>0</v>
      </c>
      <c r="H66" s="419"/>
      <c r="I66" s="420"/>
      <c r="J66" s="418">
        <f>SUM(J67:L72)</f>
        <v>0</v>
      </c>
      <c r="K66" s="419"/>
      <c r="L66" s="420"/>
      <c r="M66" s="418">
        <f>SUM(M67:O72)</f>
        <v>0</v>
      </c>
      <c r="N66" s="419"/>
      <c r="O66" s="420"/>
      <c r="P66" s="418">
        <f>SUM(P67:R72)</f>
        <v>0</v>
      </c>
      <c r="Q66" s="419"/>
      <c r="R66" s="420"/>
      <c r="S66" s="203"/>
      <c r="T66" s="19">
        <f>SUM(T67:T72)</f>
        <v>0</v>
      </c>
      <c r="U66" s="113"/>
    </row>
    <row r="67" spans="2:21" ht="13.5" customHeight="1">
      <c r="B67" s="3"/>
      <c r="C67" s="107"/>
      <c r="D67" s="7"/>
      <c r="E67" s="7"/>
      <c r="F67" s="6"/>
      <c r="G67" s="399"/>
      <c r="H67" s="400"/>
      <c r="I67" s="401"/>
      <c r="J67" s="399"/>
      <c r="K67" s="400"/>
      <c r="L67" s="401"/>
      <c r="M67" s="399"/>
      <c r="N67" s="400"/>
      <c r="O67" s="401"/>
      <c r="P67" s="399"/>
      <c r="Q67" s="400"/>
      <c r="R67" s="401"/>
      <c r="S67" s="26"/>
      <c r="T67" s="252">
        <f t="shared" ref="T67:T72" si="8">$H$5*G67+$K$5*J67+$N$5*M67+$Q$5*P67</f>
        <v>0</v>
      </c>
      <c r="U67" s="25"/>
    </row>
    <row r="68" spans="2:21" ht="13.5" customHeight="1">
      <c r="B68" s="3"/>
      <c r="C68" s="107"/>
      <c r="D68" s="7"/>
      <c r="E68" s="7"/>
      <c r="F68" s="6"/>
      <c r="G68" s="399"/>
      <c r="H68" s="400"/>
      <c r="I68" s="401"/>
      <c r="J68" s="399"/>
      <c r="K68" s="400"/>
      <c r="L68" s="401"/>
      <c r="M68" s="399"/>
      <c r="N68" s="400"/>
      <c r="O68" s="401"/>
      <c r="P68" s="399"/>
      <c r="Q68" s="400"/>
      <c r="R68" s="401"/>
      <c r="S68" s="26"/>
      <c r="T68" s="252">
        <f t="shared" si="8"/>
        <v>0</v>
      </c>
      <c r="U68" s="25"/>
    </row>
    <row r="69" spans="2:21" ht="13.5" customHeight="1">
      <c r="B69" s="3"/>
      <c r="C69" s="107"/>
      <c r="D69" s="7"/>
      <c r="E69" s="7"/>
      <c r="F69" s="6"/>
      <c r="G69" s="399"/>
      <c r="H69" s="400"/>
      <c r="I69" s="401"/>
      <c r="J69" s="399"/>
      <c r="K69" s="400"/>
      <c r="L69" s="401"/>
      <c r="M69" s="399"/>
      <c r="N69" s="400"/>
      <c r="O69" s="401"/>
      <c r="P69" s="399"/>
      <c r="Q69" s="400"/>
      <c r="R69" s="401"/>
      <c r="S69" s="26"/>
      <c r="T69" s="252">
        <f t="shared" si="8"/>
        <v>0</v>
      </c>
      <c r="U69" s="25"/>
    </row>
    <row r="70" spans="2:21" ht="13.5" customHeight="1">
      <c r="B70" s="3"/>
      <c r="C70" s="107"/>
      <c r="D70" s="7"/>
      <c r="E70" s="7"/>
      <c r="F70" s="6"/>
      <c r="G70" s="399"/>
      <c r="H70" s="400"/>
      <c r="I70" s="401"/>
      <c r="J70" s="399"/>
      <c r="K70" s="400"/>
      <c r="L70" s="401"/>
      <c r="M70" s="399"/>
      <c r="N70" s="400"/>
      <c r="O70" s="401"/>
      <c r="P70" s="399"/>
      <c r="Q70" s="400"/>
      <c r="R70" s="401"/>
      <c r="S70" s="26"/>
      <c r="T70" s="252">
        <f t="shared" si="8"/>
        <v>0</v>
      </c>
      <c r="U70" s="25"/>
    </row>
    <row r="71" spans="2:21" ht="13.5" customHeight="1">
      <c r="B71" s="3"/>
      <c r="C71" s="107"/>
      <c r="D71" s="7"/>
      <c r="E71" s="7"/>
      <c r="F71" s="6"/>
      <c r="G71" s="399"/>
      <c r="H71" s="400"/>
      <c r="I71" s="401"/>
      <c r="J71" s="399"/>
      <c r="K71" s="400"/>
      <c r="L71" s="401"/>
      <c r="M71" s="399"/>
      <c r="N71" s="400"/>
      <c r="O71" s="401"/>
      <c r="P71" s="399"/>
      <c r="Q71" s="400"/>
      <c r="R71" s="401"/>
      <c r="S71" s="26"/>
      <c r="T71" s="252">
        <f t="shared" si="8"/>
        <v>0</v>
      </c>
      <c r="U71" s="25"/>
    </row>
    <row r="72" spans="2:21" ht="13.5" customHeight="1">
      <c r="B72" s="3"/>
      <c r="C72" s="107"/>
      <c r="D72" s="7"/>
      <c r="E72" s="43"/>
      <c r="F72" s="5"/>
      <c r="G72" s="399"/>
      <c r="H72" s="400"/>
      <c r="I72" s="401"/>
      <c r="J72" s="399"/>
      <c r="K72" s="400"/>
      <c r="L72" s="401"/>
      <c r="M72" s="399"/>
      <c r="N72" s="400"/>
      <c r="O72" s="401"/>
      <c r="P72" s="399"/>
      <c r="Q72" s="400"/>
      <c r="R72" s="401"/>
      <c r="S72" s="26"/>
      <c r="T72" s="252">
        <f t="shared" si="8"/>
        <v>0</v>
      </c>
      <c r="U72" s="25"/>
    </row>
    <row r="73" spans="2:21" ht="13.5" customHeight="1">
      <c r="B73" s="3"/>
      <c r="C73" s="106"/>
      <c r="D73" s="41"/>
      <c r="E73" s="4" t="s">
        <v>46</v>
      </c>
      <c r="F73" s="5"/>
      <c r="G73" s="418">
        <f>SUM(G74:I79)</f>
        <v>0</v>
      </c>
      <c r="H73" s="419"/>
      <c r="I73" s="420"/>
      <c r="J73" s="418">
        <f>SUM(J74:L79)</f>
        <v>0</v>
      </c>
      <c r="K73" s="419"/>
      <c r="L73" s="420"/>
      <c r="M73" s="418">
        <f>SUM(M74:O79)</f>
        <v>0</v>
      </c>
      <c r="N73" s="419"/>
      <c r="O73" s="420"/>
      <c r="P73" s="418">
        <f>SUM(P74:R79)</f>
        <v>0</v>
      </c>
      <c r="Q73" s="419"/>
      <c r="R73" s="420"/>
      <c r="S73" s="203"/>
      <c r="T73" s="19">
        <f>SUM(T74:T79)</f>
        <v>0</v>
      </c>
      <c r="U73" s="113"/>
    </row>
    <row r="74" spans="2:21" ht="13.5" customHeight="1">
      <c r="B74" s="3"/>
      <c r="C74" s="106"/>
      <c r="D74" s="41"/>
      <c r="E74" s="7"/>
      <c r="F74" s="6"/>
      <c r="G74" s="399"/>
      <c r="H74" s="400"/>
      <c r="I74" s="401"/>
      <c r="J74" s="399"/>
      <c r="K74" s="400"/>
      <c r="L74" s="401"/>
      <c r="M74" s="399"/>
      <c r="N74" s="400"/>
      <c r="O74" s="401"/>
      <c r="P74" s="399"/>
      <c r="Q74" s="400"/>
      <c r="R74" s="401"/>
      <c r="S74" s="26"/>
      <c r="T74" s="252">
        <f t="shared" ref="T74:T79" si="9">$H$5*G74+$K$5*J74+$N$5*M74+$Q$5*P74</f>
        <v>0</v>
      </c>
      <c r="U74" s="25"/>
    </row>
    <row r="75" spans="2:21" ht="13.5" customHeight="1">
      <c r="B75" s="3"/>
      <c r="C75" s="107"/>
      <c r="D75" s="7"/>
      <c r="E75" s="7"/>
      <c r="F75" s="6"/>
      <c r="G75" s="399"/>
      <c r="H75" s="400"/>
      <c r="I75" s="401"/>
      <c r="J75" s="399"/>
      <c r="K75" s="400"/>
      <c r="L75" s="401"/>
      <c r="M75" s="399"/>
      <c r="N75" s="400"/>
      <c r="O75" s="401"/>
      <c r="P75" s="399"/>
      <c r="Q75" s="400"/>
      <c r="R75" s="401"/>
      <c r="S75" s="26"/>
      <c r="T75" s="252">
        <f t="shared" si="9"/>
        <v>0</v>
      </c>
      <c r="U75" s="25"/>
    </row>
    <row r="76" spans="2:21" ht="13.5" customHeight="1">
      <c r="B76" s="3"/>
      <c r="C76" s="107"/>
      <c r="D76" s="7"/>
      <c r="E76" s="7"/>
      <c r="F76" s="6"/>
      <c r="G76" s="399"/>
      <c r="H76" s="400"/>
      <c r="I76" s="401"/>
      <c r="J76" s="399"/>
      <c r="K76" s="400"/>
      <c r="L76" s="401"/>
      <c r="M76" s="399"/>
      <c r="N76" s="400"/>
      <c r="O76" s="401"/>
      <c r="P76" s="399"/>
      <c r="Q76" s="400"/>
      <c r="R76" s="401"/>
      <c r="S76" s="26"/>
      <c r="T76" s="252">
        <f t="shared" si="9"/>
        <v>0</v>
      </c>
      <c r="U76" s="25"/>
    </row>
    <row r="77" spans="2:21" ht="13.5" customHeight="1">
      <c r="B77" s="3"/>
      <c r="C77" s="107"/>
      <c r="D77" s="7"/>
      <c r="E77" s="7"/>
      <c r="F77" s="6"/>
      <c r="G77" s="399"/>
      <c r="H77" s="400"/>
      <c r="I77" s="401"/>
      <c r="J77" s="399"/>
      <c r="K77" s="400"/>
      <c r="L77" s="401"/>
      <c r="M77" s="399"/>
      <c r="N77" s="400"/>
      <c r="O77" s="401"/>
      <c r="P77" s="399"/>
      <c r="Q77" s="400"/>
      <c r="R77" s="401"/>
      <c r="S77" s="26"/>
      <c r="T77" s="252">
        <f t="shared" si="9"/>
        <v>0</v>
      </c>
      <c r="U77" s="25"/>
    </row>
    <row r="78" spans="2:21" ht="13.5" customHeight="1">
      <c r="B78" s="3"/>
      <c r="C78" s="107"/>
      <c r="D78" s="7"/>
      <c r="E78" s="7"/>
      <c r="F78" s="6"/>
      <c r="G78" s="399"/>
      <c r="H78" s="400"/>
      <c r="I78" s="401"/>
      <c r="J78" s="399"/>
      <c r="K78" s="400"/>
      <c r="L78" s="401"/>
      <c r="M78" s="399"/>
      <c r="N78" s="400"/>
      <c r="O78" s="401"/>
      <c r="P78" s="399"/>
      <c r="Q78" s="400"/>
      <c r="R78" s="401"/>
      <c r="S78" s="26"/>
      <c r="T78" s="252">
        <f t="shared" si="9"/>
        <v>0</v>
      </c>
      <c r="U78" s="25"/>
    </row>
    <row r="79" spans="2:21" ht="13.5" customHeight="1">
      <c r="B79" s="102"/>
      <c r="C79" s="108"/>
      <c r="D79" s="43"/>
      <c r="E79" s="43"/>
      <c r="F79" s="5"/>
      <c r="G79" s="399"/>
      <c r="H79" s="400"/>
      <c r="I79" s="401"/>
      <c r="J79" s="399"/>
      <c r="K79" s="400"/>
      <c r="L79" s="401"/>
      <c r="M79" s="399"/>
      <c r="N79" s="400"/>
      <c r="O79" s="401"/>
      <c r="P79" s="399"/>
      <c r="Q79" s="400"/>
      <c r="R79" s="401"/>
      <c r="S79" s="26"/>
      <c r="T79" s="252">
        <f t="shared" si="9"/>
        <v>0</v>
      </c>
      <c r="U79" s="25"/>
    </row>
    <row r="81" spans="7:19">
      <c r="G81" s="425"/>
      <c r="H81" s="426"/>
      <c r="I81" s="426"/>
      <c r="J81" s="425"/>
      <c r="K81" s="426"/>
      <c r="L81" s="426"/>
      <c r="M81" s="426"/>
      <c r="N81" s="426"/>
      <c r="O81" s="426"/>
      <c r="P81" s="426"/>
      <c r="Q81" s="426"/>
      <c r="R81" s="426"/>
      <c r="S81" s="18"/>
    </row>
  </sheetData>
  <mergeCells count="308">
    <mergeCell ref="S3:T5"/>
    <mergeCell ref="G50:I50"/>
    <mergeCell ref="J50:L50"/>
    <mergeCell ref="M50:O50"/>
    <mergeCell ref="P50:R50"/>
    <mergeCell ref="G49:I49"/>
    <mergeCell ref="J49:L49"/>
    <mergeCell ref="M49:O49"/>
    <mergeCell ref="P49:R49"/>
    <mergeCell ref="G48:I48"/>
    <mergeCell ref="J48:L48"/>
    <mergeCell ref="M48:O48"/>
    <mergeCell ref="P48:R48"/>
    <mergeCell ref="G47:I47"/>
    <mergeCell ref="J47:L47"/>
    <mergeCell ref="M47:O47"/>
    <mergeCell ref="P47:R47"/>
    <mergeCell ref="G46:I46"/>
    <mergeCell ref="J46:L46"/>
    <mergeCell ref="M46:O46"/>
    <mergeCell ref="P46:R46"/>
    <mergeCell ref="G45:I45"/>
    <mergeCell ref="J45:L45"/>
    <mergeCell ref="M45:O45"/>
    <mergeCell ref="P39:R39"/>
    <mergeCell ref="P45:R45"/>
    <mergeCell ref="G43:I43"/>
    <mergeCell ref="J43:L43"/>
    <mergeCell ref="M43:O43"/>
    <mergeCell ref="P43:R43"/>
    <mergeCell ref="G42:I42"/>
    <mergeCell ref="J42:L42"/>
    <mergeCell ref="M42:O42"/>
    <mergeCell ref="P42:R42"/>
    <mergeCell ref="G44:I44"/>
    <mergeCell ref="J44:L44"/>
    <mergeCell ref="M44:O44"/>
    <mergeCell ref="P44:R44"/>
    <mergeCell ref="G69:I69"/>
    <mergeCell ref="J69:L69"/>
    <mergeCell ref="M69:O69"/>
    <mergeCell ref="P69:R69"/>
    <mergeCell ref="G68:I68"/>
    <mergeCell ref="J68:L68"/>
    <mergeCell ref="M68:O68"/>
    <mergeCell ref="P68:R68"/>
    <mergeCell ref="G41:I41"/>
    <mergeCell ref="J41:L41"/>
    <mergeCell ref="M41:O41"/>
    <mergeCell ref="P41:R41"/>
    <mergeCell ref="G67:I67"/>
    <mergeCell ref="J67:L67"/>
    <mergeCell ref="M67:O67"/>
    <mergeCell ref="P67:R67"/>
    <mergeCell ref="G54:I54"/>
    <mergeCell ref="J54:L54"/>
    <mergeCell ref="M54:O54"/>
    <mergeCell ref="P54:R54"/>
    <mergeCell ref="G57:I57"/>
    <mergeCell ref="J57:L57"/>
    <mergeCell ref="M57:O57"/>
    <mergeCell ref="P57:R57"/>
    <mergeCell ref="G72:I72"/>
    <mergeCell ref="J72:L72"/>
    <mergeCell ref="M72:O72"/>
    <mergeCell ref="P72:R72"/>
    <mergeCell ref="G71:I71"/>
    <mergeCell ref="J71:L71"/>
    <mergeCell ref="M71:O71"/>
    <mergeCell ref="P71:R71"/>
    <mergeCell ref="G70:I70"/>
    <mergeCell ref="J70:L70"/>
    <mergeCell ref="M70:O70"/>
    <mergeCell ref="P70:R70"/>
    <mergeCell ref="P63:R63"/>
    <mergeCell ref="G62:I62"/>
    <mergeCell ref="J62:L62"/>
    <mergeCell ref="G64:I64"/>
    <mergeCell ref="J64:L64"/>
    <mergeCell ref="M64:O64"/>
    <mergeCell ref="P64:R64"/>
    <mergeCell ref="M63:O63"/>
    <mergeCell ref="G61:I61"/>
    <mergeCell ref="J61:L61"/>
    <mergeCell ref="M61:O61"/>
    <mergeCell ref="J81:L81"/>
    <mergeCell ref="M81:O81"/>
    <mergeCell ref="P81:R81"/>
    <mergeCell ref="G81:I81"/>
    <mergeCell ref="G55:I55"/>
    <mergeCell ref="J55:L55"/>
    <mergeCell ref="M55:O55"/>
    <mergeCell ref="P55:R55"/>
    <mergeCell ref="M56:O56"/>
    <mergeCell ref="P56:R56"/>
    <mergeCell ref="G79:I79"/>
    <mergeCell ref="J79:L79"/>
    <mergeCell ref="M79:O79"/>
    <mergeCell ref="P79:R79"/>
    <mergeCell ref="G78:I78"/>
    <mergeCell ref="J78:L78"/>
    <mergeCell ref="M78:O78"/>
    <mergeCell ref="P78:R78"/>
    <mergeCell ref="G77:I77"/>
    <mergeCell ref="J77:L77"/>
    <mergeCell ref="M77:O77"/>
    <mergeCell ref="P77:R77"/>
    <mergeCell ref="G76:I76"/>
    <mergeCell ref="J76:L76"/>
    <mergeCell ref="M76:O76"/>
    <mergeCell ref="P76:R76"/>
    <mergeCell ref="G75:I75"/>
    <mergeCell ref="J75:L75"/>
    <mergeCell ref="M75:O75"/>
    <mergeCell ref="P75:R75"/>
    <mergeCell ref="G74:I74"/>
    <mergeCell ref="J74:L74"/>
    <mergeCell ref="M74:O74"/>
    <mergeCell ref="P74:R74"/>
    <mergeCell ref="G35:I35"/>
    <mergeCell ref="J35:L35"/>
    <mergeCell ref="M35:O35"/>
    <mergeCell ref="P35:R35"/>
    <mergeCell ref="G34:I34"/>
    <mergeCell ref="J34:L34"/>
    <mergeCell ref="M34:O34"/>
    <mergeCell ref="P34:R34"/>
    <mergeCell ref="G17:I17"/>
    <mergeCell ref="J17:L17"/>
    <mergeCell ref="G33:I33"/>
    <mergeCell ref="J33:L33"/>
    <mergeCell ref="M33:O33"/>
    <mergeCell ref="P33:R33"/>
    <mergeCell ref="G32:I32"/>
    <mergeCell ref="J32:L32"/>
    <mergeCell ref="M32:O32"/>
    <mergeCell ref="P32:R32"/>
    <mergeCell ref="G23:I23"/>
    <mergeCell ref="J23:L23"/>
    <mergeCell ref="M18:O18"/>
    <mergeCell ref="P18:R18"/>
    <mergeCell ref="G27:I27"/>
    <mergeCell ref="J27:L27"/>
    <mergeCell ref="P17:R17"/>
    <mergeCell ref="G25:I25"/>
    <mergeCell ref="J25:L25"/>
    <mergeCell ref="M25:O25"/>
    <mergeCell ref="P25:R25"/>
    <mergeCell ref="M23:O23"/>
    <mergeCell ref="P23:R23"/>
    <mergeCell ref="G24:I24"/>
    <mergeCell ref="J24:L24"/>
    <mergeCell ref="M24:O24"/>
    <mergeCell ref="P24:R24"/>
    <mergeCell ref="M22:O22"/>
    <mergeCell ref="G10:I10"/>
    <mergeCell ref="J10:L10"/>
    <mergeCell ref="G9:I9"/>
    <mergeCell ref="J9:L9"/>
    <mergeCell ref="M9:O9"/>
    <mergeCell ref="P9:R9"/>
    <mergeCell ref="M27:O27"/>
    <mergeCell ref="P27:R27"/>
    <mergeCell ref="J26:L26"/>
    <mergeCell ref="M26:O26"/>
    <mergeCell ref="P26:R26"/>
    <mergeCell ref="M20:O20"/>
    <mergeCell ref="P20:R20"/>
    <mergeCell ref="G21:I21"/>
    <mergeCell ref="J21:L21"/>
    <mergeCell ref="M21:O21"/>
    <mergeCell ref="P21:R21"/>
    <mergeCell ref="G20:I20"/>
    <mergeCell ref="J20:L20"/>
    <mergeCell ref="G16:I16"/>
    <mergeCell ref="J16:L16"/>
    <mergeCell ref="M16:O16"/>
    <mergeCell ref="P16:R16"/>
    <mergeCell ref="M17:O17"/>
    <mergeCell ref="U3:U5"/>
    <mergeCell ref="G4:I4"/>
    <mergeCell ref="J4:L4"/>
    <mergeCell ref="M4:O4"/>
    <mergeCell ref="P4:R4"/>
    <mergeCell ref="M7:O7"/>
    <mergeCell ref="P10:R10"/>
    <mergeCell ref="G60:I60"/>
    <mergeCell ref="J60:L60"/>
    <mergeCell ref="P13:R13"/>
    <mergeCell ref="G30:I30"/>
    <mergeCell ref="J30:L30"/>
    <mergeCell ref="M30:O30"/>
    <mergeCell ref="M10:O10"/>
    <mergeCell ref="M12:O12"/>
    <mergeCell ref="G13:I13"/>
    <mergeCell ref="J13:L13"/>
    <mergeCell ref="G29:I29"/>
    <mergeCell ref="P8:R8"/>
    <mergeCell ref="P15:R15"/>
    <mergeCell ref="G15:I15"/>
    <mergeCell ref="J15:L15"/>
    <mergeCell ref="M15:O15"/>
    <mergeCell ref="P30:R30"/>
    <mergeCell ref="P58:R58"/>
    <mergeCell ref="M62:O62"/>
    <mergeCell ref="P62:R62"/>
    <mergeCell ref="M52:O52"/>
    <mergeCell ref="P52:R52"/>
    <mergeCell ref="P61:R61"/>
    <mergeCell ref="G38:I38"/>
    <mergeCell ref="J38:L38"/>
    <mergeCell ref="M38:O38"/>
    <mergeCell ref="P38:R38"/>
    <mergeCell ref="G40:I40"/>
    <mergeCell ref="J40:L40"/>
    <mergeCell ref="M40:O40"/>
    <mergeCell ref="P40:R40"/>
    <mergeCell ref="G39:I39"/>
    <mergeCell ref="M53:O53"/>
    <mergeCell ref="P53:R53"/>
    <mergeCell ref="G56:I56"/>
    <mergeCell ref="J56:L56"/>
    <mergeCell ref="M60:O60"/>
    <mergeCell ref="P60:R60"/>
    <mergeCell ref="M58:O58"/>
    <mergeCell ref="J39:L39"/>
    <mergeCell ref="M39:O39"/>
    <mergeCell ref="G7:I7"/>
    <mergeCell ref="G8:I8"/>
    <mergeCell ref="J7:L7"/>
    <mergeCell ref="J8:L8"/>
    <mergeCell ref="M13:O13"/>
    <mergeCell ref="G22:I22"/>
    <mergeCell ref="B3:F5"/>
    <mergeCell ref="G3:R3"/>
    <mergeCell ref="G11:I11"/>
    <mergeCell ref="J11:L11"/>
    <mergeCell ref="M11:O11"/>
    <mergeCell ref="J22:L22"/>
    <mergeCell ref="P12:R12"/>
    <mergeCell ref="M8:O8"/>
    <mergeCell ref="P7:R7"/>
    <mergeCell ref="G19:I19"/>
    <mergeCell ref="J19:L19"/>
    <mergeCell ref="M19:O19"/>
    <mergeCell ref="P19:R19"/>
    <mergeCell ref="G14:I14"/>
    <mergeCell ref="J14:L14"/>
    <mergeCell ref="M14:O14"/>
    <mergeCell ref="P14:R14"/>
    <mergeCell ref="P11:R11"/>
    <mergeCell ref="M29:O29"/>
    <mergeCell ref="J29:L29"/>
    <mergeCell ref="P22:R22"/>
    <mergeCell ref="P29:R29"/>
    <mergeCell ref="P28:R28"/>
    <mergeCell ref="G28:I28"/>
    <mergeCell ref="J28:L28"/>
    <mergeCell ref="M28:O28"/>
    <mergeCell ref="G26:I26"/>
    <mergeCell ref="M66:O66"/>
    <mergeCell ref="P66:R66"/>
    <mergeCell ref="G65:I65"/>
    <mergeCell ref="J65:L65"/>
    <mergeCell ref="M65:O65"/>
    <mergeCell ref="P65:R65"/>
    <mergeCell ref="G31:I31"/>
    <mergeCell ref="J31:L31"/>
    <mergeCell ref="P36:R36"/>
    <mergeCell ref="P37:R37"/>
    <mergeCell ref="G37:I37"/>
    <mergeCell ref="G36:I36"/>
    <mergeCell ref="G51:I51"/>
    <mergeCell ref="J51:L51"/>
    <mergeCell ref="M51:O51"/>
    <mergeCell ref="P51:R51"/>
    <mergeCell ref="J36:L36"/>
    <mergeCell ref="J37:L37"/>
    <mergeCell ref="M31:O31"/>
    <mergeCell ref="P31:R31"/>
    <mergeCell ref="G63:I63"/>
    <mergeCell ref="J63:L63"/>
    <mergeCell ref="M36:O36"/>
    <mergeCell ref="M37:O37"/>
    <mergeCell ref="M6:O6"/>
    <mergeCell ref="P6:R6"/>
    <mergeCell ref="G73:I73"/>
    <mergeCell ref="J73:L73"/>
    <mergeCell ref="M73:O73"/>
    <mergeCell ref="P73:R73"/>
    <mergeCell ref="M59:O59"/>
    <mergeCell ref="P59:R59"/>
    <mergeCell ref="G66:I66"/>
    <mergeCell ref="J66:L66"/>
    <mergeCell ref="G59:I59"/>
    <mergeCell ref="J59:L59"/>
    <mergeCell ref="G6:I6"/>
    <mergeCell ref="J6:L6"/>
    <mergeCell ref="G58:I58"/>
    <mergeCell ref="J58:L58"/>
    <mergeCell ref="G18:I18"/>
    <mergeCell ref="J18:L18"/>
    <mergeCell ref="G12:I12"/>
    <mergeCell ref="J12:L12"/>
    <mergeCell ref="G53:I53"/>
    <mergeCell ref="J53:L53"/>
    <mergeCell ref="G52:I52"/>
    <mergeCell ref="J52:L52"/>
  </mergeCells>
  <phoneticPr fontId="3"/>
  <pageMargins left="0.39370078740157483" right="0.31496062992125984" top="0.74803149606299213" bottom="0.74803149606299213" header="0.31496062992125984" footer="0.31496062992125984"/>
  <pageSetup paperSize="9" scale="84" fitToHeight="2" orientation="landscape" horizontalDpi="300" verticalDpi="300" r:id="rId1"/>
  <headerFooter>
    <oddHeader>&amp;C&amp;A&amp;R作成日：　　年　　月　　日
最終更新日：　　年　　月　　日</oddHeader>
    <oddFooter>&amp;C&amp;P/&amp;N</oddFooter>
  </headerFooter>
  <rowBreaks count="1" manualBreakCount="1">
    <brk id="43" max="2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23"/>
  <sheetViews>
    <sheetView view="pageBreakPreview" zoomScaleNormal="85" zoomScaleSheetLayoutView="100" workbookViewId="0">
      <selection activeCell="V10" sqref="V10"/>
    </sheetView>
  </sheetViews>
  <sheetFormatPr defaultRowHeight="12"/>
  <cols>
    <col min="1" max="1" width="1.625" style="16" customWidth="1"/>
    <col min="2" max="4" width="4.625" style="1" customWidth="1"/>
    <col min="5" max="5" width="26.5" style="1" customWidth="1"/>
    <col min="6" max="6" width="5.125" style="1" bestFit="1" customWidth="1"/>
    <col min="7" max="7" width="8.625" style="1" customWidth="1"/>
    <col min="8" max="8" width="3" style="1" bestFit="1" customWidth="1"/>
    <col min="9" max="9" width="5.125" style="1" bestFit="1" customWidth="1"/>
    <col min="10" max="10" width="8.625" style="1" customWidth="1"/>
    <col min="11" max="11" width="3" style="1" bestFit="1" customWidth="1"/>
    <col min="12" max="12" width="5.125" style="1" bestFit="1" customWidth="1"/>
    <col min="13" max="13" width="8.625" style="1" customWidth="1"/>
    <col min="14" max="14" width="3" style="1" bestFit="1" customWidth="1"/>
    <col min="15" max="15" width="5.125" style="1" bestFit="1" customWidth="1"/>
    <col min="16" max="16" width="8.625" style="1" customWidth="1"/>
    <col min="17" max="17" width="3" style="1" bestFit="1" customWidth="1"/>
    <col min="18" max="18" width="3.625" style="1" bestFit="1" customWidth="1"/>
    <col min="19" max="19" width="15.625" style="1" customWidth="1"/>
    <col min="20" max="20" width="21.625" style="1" customWidth="1"/>
    <col min="21" max="21" width="1.625" style="1" customWidth="1"/>
    <col min="22" max="16384" width="9" style="1"/>
  </cols>
  <sheetData>
    <row r="2" spans="2:20" ht="13.5" customHeight="1">
      <c r="B2" s="13" t="s">
        <v>37</v>
      </c>
      <c r="S2" s="2"/>
      <c r="T2" s="2" t="s">
        <v>3</v>
      </c>
    </row>
    <row r="3" spans="2:20" ht="13.5" customHeight="1">
      <c r="B3" s="386" t="s">
        <v>14</v>
      </c>
      <c r="C3" s="386"/>
      <c r="D3" s="386"/>
      <c r="E3" s="386"/>
      <c r="F3" s="421" t="s">
        <v>4</v>
      </c>
      <c r="G3" s="422"/>
      <c r="H3" s="422"/>
      <c r="I3" s="422"/>
      <c r="J3" s="422"/>
      <c r="K3" s="422"/>
      <c r="L3" s="422"/>
      <c r="M3" s="422"/>
      <c r="N3" s="422"/>
      <c r="O3" s="422"/>
      <c r="P3" s="422"/>
      <c r="Q3" s="423"/>
      <c r="R3" s="389" t="s">
        <v>2</v>
      </c>
      <c r="S3" s="390"/>
      <c r="T3" s="380" t="s">
        <v>35</v>
      </c>
    </row>
    <row r="4" spans="2:20" ht="13.5" customHeight="1">
      <c r="B4" s="380"/>
      <c r="C4" s="386"/>
      <c r="D4" s="386"/>
      <c r="E4" s="386"/>
      <c r="F4" s="393" t="s">
        <v>51</v>
      </c>
      <c r="G4" s="393"/>
      <c r="H4" s="380"/>
      <c r="I4" s="393" t="s">
        <v>52</v>
      </c>
      <c r="J4" s="393"/>
      <c r="K4" s="380"/>
      <c r="L4" s="393" t="s">
        <v>77</v>
      </c>
      <c r="M4" s="393"/>
      <c r="N4" s="380"/>
      <c r="O4" s="393" t="s">
        <v>53</v>
      </c>
      <c r="P4" s="393"/>
      <c r="Q4" s="380"/>
      <c r="R4" s="411"/>
      <c r="S4" s="413"/>
      <c r="T4" s="424"/>
    </row>
    <row r="5" spans="2:20" ht="13.5" customHeight="1">
      <c r="B5" s="380"/>
      <c r="C5" s="386"/>
      <c r="D5" s="386"/>
      <c r="E5" s="386"/>
      <c r="F5" s="9" t="s">
        <v>5</v>
      </c>
      <c r="G5" s="11"/>
      <c r="H5" s="10" t="s">
        <v>6</v>
      </c>
      <c r="I5" s="9" t="s">
        <v>5</v>
      </c>
      <c r="J5" s="11"/>
      <c r="K5" s="10" t="s">
        <v>6</v>
      </c>
      <c r="L5" s="9" t="s">
        <v>5</v>
      </c>
      <c r="M5" s="11"/>
      <c r="N5" s="10" t="s">
        <v>6</v>
      </c>
      <c r="O5" s="9" t="s">
        <v>5</v>
      </c>
      <c r="P5" s="11"/>
      <c r="Q5" s="10" t="s">
        <v>6</v>
      </c>
      <c r="R5" s="391"/>
      <c r="S5" s="392"/>
      <c r="T5" s="381"/>
    </row>
    <row r="6" spans="2:20" ht="13.5" customHeight="1">
      <c r="B6" s="3"/>
      <c r="C6" s="4" t="s">
        <v>23</v>
      </c>
      <c r="D6" s="5"/>
      <c r="E6" s="5"/>
      <c r="F6" s="418">
        <f>SUM(F7:H14)</f>
        <v>0</v>
      </c>
      <c r="G6" s="419"/>
      <c r="H6" s="420"/>
      <c r="I6" s="418">
        <f>SUM(I7:K14)</f>
        <v>0</v>
      </c>
      <c r="J6" s="419"/>
      <c r="K6" s="420"/>
      <c r="L6" s="418">
        <f>SUM(L7:N14)</f>
        <v>0</v>
      </c>
      <c r="M6" s="419"/>
      <c r="N6" s="420"/>
      <c r="O6" s="418">
        <f>SUM(O7:Q14)</f>
        <v>0</v>
      </c>
      <c r="P6" s="419"/>
      <c r="Q6" s="420"/>
      <c r="R6" s="258" t="s">
        <v>175</v>
      </c>
      <c r="S6" s="19">
        <f>SUM(S7:S14)</f>
        <v>0</v>
      </c>
      <c r="T6" s="22"/>
    </row>
    <row r="7" spans="2:20" ht="13.5" customHeight="1">
      <c r="B7" s="3"/>
      <c r="C7" s="7"/>
      <c r="D7" s="8" t="s">
        <v>24</v>
      </c>
      <c r="E7" s="6"/>
      <c r="F7" s="399"/>
      <c r="G7" s="400"/>
      <c r="H7" s="401"/>
      <c r="I7" s="399"/>
      <c r="J7" s="400"/>
      <c r="K7" s="401"/>
      <c r="L7" s="399"/>
      <c r="M7" s="400"/>
      <c r="N7" s="401"/>
      <c r="O7" s="399"/>
      <c r="P7" s="400"/>
      <c r="Q7" s="401"/>
      <c r="R7" s="26"/>
      <c r="S7" s="252">
        <f t="shared" ref="S7:S14" si="0">$G$5*F7+$J$5*I7+$M$5*L7+$P$5*O7</f>
        <v>0</v>
      </c>
      <c r="T7" s="12"/>
    </row>
    <row r="8" spans="2:20" ht="13.5" customHeight="1">
      <c r="B8" s="3"/>
      <c r="C8" s="7"/>
      <c r="D8" s="8" t="s">
        <v>38</v>
      </c>
      <c r="E8" s="6"/>
      <c r="F8" s="399"/>
      <c r="G8" s="400"/>
      <c r="H8" s="401"/>
      <c r="I8" s="399"/>
      <c r="J8" s="400"/>
      <c r="K8" s="401"/>
      <c r="L8" s="399"/>
      <c r="M8" s="400"/>
      <c r="N8" s="401"/>
      <c r="O8" s="399"/>
      <c r="P8" s="400"/>
      <c r="Q8" s="401"/>
      <c r="R8" s="26"/>
      <c r="S8" s="252">
        <f t="shared" si="0"/>
        <v>0</v>
      </c>
      <c r="T8" s="12"/>
    </row>
    <row r="9" spans="2:20" ht="13.5" customHeight="1">
      <c r="B9" s="3"/>
      <c r="C9" s="7"/>
      <c r="D9" s="8" t="s">
        <v>39</v>
      </c>
      <c r="E9" s="6"/>
      <c r="F9" s="399"/>
      <c r="G9" s="400"/>
      <c r="H9" s="401"/>
      <c r="I9" s="399"/>
      <c r="J9" s="400"/>
      <c r="K9" s="401"/>
      <c r="L9" s="399"/>
      <c r="M9" s="400"/>
      <c r="N9" s="401"/>
      <c r="O9" s="399"/>
      <c r="P9" s="400"/>
      <c r="Q9" s="401"/>
      <c r="R9" s="26"/>
      <c r="S9" s="252">
        <f t="shared" si="0"/>
        <v>0</v>
      </c>
      <c r="T9" s="12"/>
    </row>
    <row r="10" spans="2:20" ht="13.5" customHeight="1">
      <c r="B10" s="3"/>
      <c r="C10" s="7"/>
      <c r="D10" s="8" t="s">
        <v>25</v>
      </c>
      <c r="E10" s="6"/>
      <c r="F10" s="399"/>
      <c r="G10" s="400"/>
      <c r="H10" s="401"/>
      <c r="I10" s="399"/>
      <c r="J10" s="400"/>
      <c r="K10" s="401"/>
      <c r="L10" s="399"/>
      <c r="M10" s="400"/>
      <c r="N10" s="401"/>
      <c r="O10" s="399"/>
      <c r="P10" s="400"/>
      <c r="Q10" s="401"/>
      <c r="R10" s="26"/>
      <c r="S10" s="252">
        <f t="shared" si="0"/>
        <v>0</v>
      </c>
      <c r="T10" s="12"/>
    </row>
    <row r="11" spans="2:20" ht="13.5" customHeight="1">
      <c r="B11" s="3"/>
      <c r="C11" s="7"/>
      <c r="D11" s="8" t="s">
        <v>40</v>
      </c>
      <c r="E11" s="6"/>
      <c r="F11" s="399"/>
      <c r="G11" s="400"/>
      <c r="H11" s="401"/>
      <c r="I11" s="399"/>
      <c r="J11" s="400"/>
      <c r="K11" s="401"/>
      <c r="L11" s="399"/>
      <c r="M11" s="400"/>
      <c r="N11" s="401"/>
      <c r="O11" s="399"/>
      <c r="P11" s="400"/>
      <c r="Q11" s="401"/>
      <c r="R11" s="26"/>
      <c r="S11" s="252">
        <f>$G$5*F11+$J$5*I11+$M$5*L11+$P$5*O11</f>
        <v>0</v>
      </c>
      <c r="T11" s="12"/>
    </row>
    <row r="12" spans="2:20" ht="13.5" customHeight="1">
      <c r="B12" s="3"/>
      <c r="C12" s="7"/>
      <c r="D12" s="8" t="s">
        <v>41</v>
      </c>
      <c r="E12" s="6"/>
      <c r="F12" s="399"/>
      <c r="G12" s="400"/>
      <c r="H12" s="401"/>
      <c r="I12" s="399"/>
      <c r="J12" s="400"/>
      <c r="K12" s="401"/>
      <c r="L12" s="399"/>
      <c r="M12" s="400"/>
      <c r="N12" s="401"/>
      <c r="O12" s="399"/>
      <c r="P12" s="400"/>
      <c r="Q12" s="401"/>
      <c r="R12" s="26"/>
      <c r="S12" s="252">
        <f>$G$5*F12+$J$5*I12+$M$5*L12+$P$5*O12</f>
        <v>0</v>
      </c>
      <c r="T12" s="12"/>
    </row>
    <row r="13" spans="2:20" ht="13.5" customHeight="1">
      <c r="B13" s="3"/>
      <c r="C13" s="7"/>
      <c r="D13" s="8" t="s">
        <v>42</v>
      </c>
      <c r="E13" s="6"/>
      <c r="F13" s="399"/>
      <c r="G13" s="400"/>
      <c r="H13" s="401"/>
      <c r="I13" s="399"/>
      <c r="J13" s="400"/>
      <c r="K13" s="401"/>
      <c r="L13" s="399"/>
      <c r="M13" s="400"/>
      <c r="N13" s="401"/>
      <c r="O13" s="399"/>
      <c r="P13" s="400"/>
      <c r="Q13" s="401"/>
      <c r="R13" s="26"/>
      <c r="S13" s="252">
        <f t="shared" si="0"/>
        <v>0</v>
      </c>
      <c r="T13" s="12"/>
    </row>
    <row r="14" spans="2:20" ht="13.5" customHeight="1">
      <c r="B14" s="3"/>
      <c r="C14" s="7"/>
      <c r="D14" s="8"/>
      <c r="E14" s="5"/>
      <c r="F14" s="399"/>
      <c r="G14" s="400"/>
      <c r="H14" s="401"/>
      <c r="I14" s="399"/>
      <c r="J14" s="400"/>
      <c r="K14" s="401"/>
      <c r="L14" s="399"/>
      <c r="M14" s="400"/>
      <c r="N14" s="401"/>
      <c r="O14" s="399"/>
      <c r="P14" s="400"/>
      <c r="Q14" s="401"/>
      <c r="R14" s="26"/>
      <c r="S14" s="252">
        <f t="shared" si="0"/>
        <v>0</v>
      </c>
      <c r="T14" s="12"/>
    </row>
    <row r="15" spans="2:20" ht="13.5" customHeight="1">
      <c r="B15" s="3"/>
      <c r="C15" s="4" t="s">
        <v>27</v>
      </c>
      <c r="D15" s="5"/>
      <c r="E15" s="5"/>
      <c r="F15" s="418">
        <f>SUM(F16:H21)</f>
        <v>0</v>
      </c>
      <c r="G15" s="419"/>
      <c r="H15" s="420"/>
      <c r="I15" s="418">
        <f>SUM(I16:K21)</f>
        <v>0</v>
      </c>
      <c r="J15" s="419"/>
      <c r="K15" s="420"/>
      <c r="L15" s="418">
        <f>SUM(L16:N21)</f>
        <v>0</v>
      </c>
      <c r="M15" s="419"/>
      <c r="N15" s="420"/>
      <c r="O15" s="418">
        <f>SUM(O16:Q21)</f>
        <v>0</v>
      </c>
      <c r="P15" s="419"/>
      <c r="Q15" s="420"/>
      <c r="R15" s="256" t="s">
        <v>178</v>
      </c>
      <c r="S15" s="19">
        <f>SUM(S16:S21)</f>
        <v>0</v>
      </c>
      <c r="T15" s="22"/>
    </row>
    <row r="16" spans="2:20" ht="13.5" customHeight="1">
      <c r="B16" s="3"/>
      <c r="C16" s="7"/>
      <c r="D16" s="8" t="s">
        <v>28</v>
      </c>
      <c r="E16" s="6"/>
      <c r="F16" s="399"/>
      <c r="G16" s="400"/>
      <c r="H16" s="401"/>
      <c r="I16" s="399"/>
      <c r="J16" s="400"/>
      <c r="K16" s="401"/>
      <c r="L16" s="399"/>
      <c r="M16" s="400"/>
      <c r="N16" s="401"/>
      <c r="O16" s="399"/>
      <c r="P16" s="400"/>
      <c r="Q16" s="401"/>
      <c r="R16" s="26"/>
      <c r="S16" s="252">
        <f t="shared" ref="S16:S21" si="1">$G$5*F16+$J$5*I16+$M$5*L16+$P$5*O16</f>
        <v>0</v>
      </c>
      <c r="T16" s="12"/>
    </row>
    <row r="17" spans="2:20" ht="13.5" customHeight="1">
      <c r="B17" s="3"/>
      <c r="C17" s="7"/>
      <c r="D17" s="8"/>
      <c r="E17" s="6"/>
      <c r="F17" s="399"/>
      <c r="G17" s="400"/>
      <c r="H17" s="401"/>
      <c r="I17" s="399"/>
      <c r="J17" s="400"/>
      <c r="K17" s="401"/>
      <c r="L17" s="399"/>
      <c r="M17" s="400"/>
      <c r="N17" s="401"/>
      <c r="O17" s="399"/>
      <c r="P17" s="400"/>
      <c r="Q17" s="401"/>
      <c r="R17" s="26"/>
      <c r="S17" s="252">
        <f t="shared" si="1"/>
        <v>0</v>
      </c>
      <c r="T17" s="12"/>
    </row>
    <row r="18" spans="2:20" ht="13.5" customHeight="1">
      <c r="B18" s="3"/>
      <c r="C18" s="7"/>
      <c r="D18" s="8"/>
      <c r="E18" s="6"/>
      <c r="F18" s="399"/>
      <c r="G18" s="400"/>
      <c r="H18" s="401"/>
      <c r="I18" s="399"/>
      <c r="J18" s="400"/>
      <c r="K18" s="401"/>
      <c r="L18" s="399"/>
      <c r="M18" s="400"/>
      <c r="N18" s="401"/>
      <c r="O18" s="399"/>
      <c r="P18" s="400"/>
      <c r="Q18" s="401"/>
      <c r="R18" s="26"/>
      <c r="S18" s="252">
        <f t="shared" si="1"/>
        <v>0</v>
      </c>
      <c r="T18" s="12"/>
    </row>
    <row r="19" spans="2:20" ht="13.5" customHeight="1">
      <c r="B19" s="3"/>
      <c r="C19" s="7"/>
      <c r="D19" s="8"/>
      <c r="E19" s="6"/>
      <c r="F19" s="399"/>
      <c r="G19" s="400"/>
      <c r="H19" s="401"/>
      <c r="I19" s="399"/>
      <c r="J19" s="400"/>
      <c r="K19" s="401"/>
      <c r="L19" s="399"/>
      <c r="M19" s="400"/>
      <c r="N19" s="401"/>
      <c r="O19" s="399"/>
      <c r="P19" s="400"/>
      <c r="Q19" s="401"/>
      <c r="R19" s="26"/>
      <c r="S19" s="252">
        <f t="shared" si="1"/>
        <v>0</v>
      </c>
      <c r="T19" s="12"/>
    </row>
    <row r="20" spans="2:20" ht="13.5" customHeight="1">
      <c r="B20" s="3"/>
      <c r="C20" s="7"/>
      <c r="D20" s="8"/>
      <c r="E20" s="6"/>
      <c r="F20" s="399"/>
      <c r="G20" s="400"/>
      <c r="H20" s="401"/>
      <c r="I20" s="399"/>
      <c r="J20" s="400"/>
      <c r="K20" s="401"/>
      <c r="L20" s="399"/>
      <c r="M20" s="400"/>
      <c r="N20" s="401"/>
      <c r="O20" s="399"/>
      <c r="P20" s="400"/>
      <c r="Q20" s="401"/>
      <c r="R20" s="26"/>
      <c r="S20" s="252">
        <f t="shared" si="1"/>
        <v>0</v>
      </c>
      <c r="T20" s="12"/>
    </row>
    <row r="21" spans="2:20" ht="13.5" customHeight="1">
      <c r="B21" s="102"/>
      <c r="C21" s="43"/>
      <c r="D21" s="8"/>
      <c r="E21" s="5"/>
      <c r="F21" s="399"/>
      <c r="G21" s="400"/>
      <c r="H21" s="401"/>
      <c r="I21" s="399"/>
      <c r="J21" s="400"/>
      <c r="K21" s="401"/>
      <c r="L21" s="399"/>
      <c r="M21" s="400"/>
      <c r="N21" s="401"/>
      <c r="O21" s="399"/>
      <c r="P21" s="400"/>
      <c r="Q21" s="401"/>
      <c r="R21" s="26"/>
      <c r="S21" s="252">
        <f t="shared" si="1"/>
        <v>0</v>
      </c>
      <c r="T21" s="12"/>
    </row>
    <row r="23" spans="2:20">
      <c r="F23" s="425"/>
      <c r="G23" s="426"/>
      <c r="H23" s="426"/>
      <c r="I23" s="425"/>
      <c r="J23" s="426"/>
      <c r="K23" s="426"/>
      <c r="L23" s="425"/>
      <c r="M23" s="426"/>
      <c r="N23" s="426"/>
      <c r="O23" s="425"/>
      <c r="P23" s="426"/>
      <c r="Q23" s="426"/>
      <c r="R23" s="18"/>
    </row>
  </sheetData>
  <mergeCells count="76">
    <mergeCell ref="F21:H21"/>
    <mergeCell ref="I21:K21"/>
    <mergeCell ref="L21:N21"/>
    <mergeCell ref="O21:Q21"/>
    <mergeCell ref="F20:H20"/>
    <mergeCell ref="I20:K20"/>
    <mergeCell ref="L20:N20"/>
    <mergeCell ref="O20:Q20"/>
    <mergeCell ref="F19:H19"/>
    <mergeCell ref="I19:K19"/>
    <mergeCell ref="L19:N19"/>
    <mergeCell ref="O19:Q19"/>
    <mergeCell ref="F18:H18"/>
    <mergeCell ref="I18:K18"/>
    <mergeCell ref="L18:N18"/>
    <mergeCell ref="O18:Q18"/>
    <mergeCell ref="F13:H13"/>
    <mergeCell ref="I13:K13"/>
    <mergeCell ref="L13:N13"/>
    <mergeCell ref="O13:Q13"/>
    <mergeCell ref="F16:H16"/>
    <mergeCell ref="I16:K16"/>
    <mergeCell ref="L16:N16"/>
    <mergeCell ref="O16:Q16"/>
    <mergeCell ref="L15:N15"/>
    <mergeCell ref="O15:Q15"/>
    <mergeCell ref="L14:N14"/>
    <mergeCell ref="O14:Q14"/>
    <mergeCell ref="F23:H23"/>
    <mergeCell ref="I23:K23"/>
    <mergeCell ref="L23:N23"/>
    <mergeCell ref="O23:Q23"/>
    <mergeCell ref="L10:N10"/>
    <mergeCell ref="O10:Q10"/>
    <mergeCell ref="F17:H17"/>
    <mergeCell ref="I17:K17"/>
    <mergeCell ref="L17:N17"/>
    <mergeCell ref="O17:Q17"/>
    <mergeCell ref="F15:H15"/>
    <mergeCell ref="I15:K15"/>
    <mergeCell ref="F12:H12"/>
    <mergeCell ref="I12:K12"/>
    <mergeCell ref="F14:H14"/>
    <mergeCell ref="I14:K14"/>
    <mergeCell ref="B3:E5"/>
    <mergeCell ref="F3:Q3"/>
    <mergeCell ref="F11:H11"/>
    <mergeCell ref="I11:K11"/>
    <mergeCell ref="L11:N11"/>
    <mergeCell ref="O11:Q11"/>
    <mergeCell ref="F8:H8"/>
    <mergeCell ref="I8:K8"/>
    <mergeCell ref="F7:H7"/>
    <mergeCell ref="I7:K7"/>
    <mergeCell ref="F6:H6"/>
    <mergeCell ref="I6:K6"/>
    <mergeCell ref="F10:H10"/>
    <mergeCell ref="I10:K10"/>
    <mergeCell ref="F9:H9"/>
    <mergeCell ref="I9:K9"/>
    <mergeCell ref="T3:T5"/>
    <mergeCell ref="F4:H4"/>
    <mergeCell ref="I4:K4"/>
    <mergeCell ref="L4:N4"/>
    <mergeCell ref="O4:Q4"/>
    <mergeCell ref="R3:S5"/>
    <mergeCell ref="L6:N6"/>
    <mergeCell ref="O6:Q6"/>
    <mergeCell ref="L8:N8"/>
    <mergeCell ref="O8:Q8"/>
    <mergeCell ref="L12:N12"/>
    <mergeCell ref="O12:Q12"/>
    <mergeCell ref="L7:N7"/>
    <mergeCell ref="O7:Q7"/>
    <mergeCell ref="L9:N9"/>
    <mergeCell ref="O9:Q9"/>
  </mergeCells>
  <phoneticPr fontId="4"/>
  <pageMargins left="0.39370078740157483" right="0.31496062992125984" top="0.74803149606299213" bottom="0.74803149606299213" header="0.31496062992125984" footer="0.31496062992125984"/>
  <pageSetup paperSize="9" scale="94" orientation="landscape" horizontalDpi="300" verticalDpi="300" r:id="rId1"/>
  <headerFooter>
    <oddHeader>&amp;C&amp;A&amp;R作成日：　　年　　月　　日
最終更新日：　　年　　月　　日</oddHeader>
    <oddFooter>&amp;C&amp;P/&amp;N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B75"/>
  <sheetViews>
    <sheetView view="pageBreakPreview" zoomScale="90" zoomScaleNormal="80" zoomScaleSheetLayoutView="90" workbookViewId="0">
      <pane xSplit="6" ySplit="4" topLeftCell="G5" activePane="bottomRight" state="frozen"/>
      <selection activeCell="V10" sqref="V10"/>
      <selection pane="topRight" activeCell="V10" sqref="V10"/>
      <selection pane="bottomLeft" activeCell="V10" sqref="V10"/>
      <selection pane="bottomRight" activeCell="V10" sqref="V10"/>
    </sheetView>
  </sheetViews>
  <sheetFormatPr defaultRowHeight="12"/>
  <cols>
    <col min="1" max="1" width="1.625" style="16" customWidth="1"/>
    <col min="2" max="5" width="4.625" style="1" customWidth="1"/>
    <col min="6" max="6" width="50.625" style="1" customWidth="1"/>
    <col min="7" max="7" width="15.625" style="1" customWidth="1"/>
    <col min="8" max="8" width="12.625" style="1" customWidth="1"/>
    <col min="9" max="9" width="5.25" style="1" customWidth="1"/>
    <col min="10" max="10" width="6.875" style="1" customWidth="1"/>
    <col min="11" max="11" width="3.625" style="1" bestFit="1" customWidth="1"/>
    <col min="12" max="12" width="12.625" style="1" customWidth="1"/>
    <col min="13" max="13" width="1.625" style="17" customWidth="1"/>
    <col min="14" max="14" width="5.625" style="1" customWidth="1"/>
    <col min="15" max="15" width="12.625" style="1" customWidth="1"/>
    <col min="16" max="16" width="3.625" style="1" bestFit="1" customWidth="1"/>
    <col min="17" max="17" width="12.625" style="1" customWidth="1"/>
    <col min="18" max="18" width="3.625" style="1" bestFit="1" customWidth="1"/>
    <col min="19" max="19" width="12.625" style="1" customWidth="1"/>
    <col min="20" max="20" width="1.625" style="17" customWidth="1"/>
    <col min="21" max="21" width="12.625" style="189" customWidth="1"/>
    <col min="22" max="22" width="3.625" style="189" bestFit="1" customWidth="1"/>
    <col min="23" max="23" width="12.625" style="1" customWidth="1"/>
    <col min="24" max="24" width="3.625" style="1" bestFit="1" customWidth="1"/>
    <col min="25" max="25" width="12.625" style="1" customWidth="1"/>
    <col min="26" max="26" width="1.625" style="21" customWidth="1"/>
    <col min="27" max="27" width="12.5" style="190" customWidth="1"/>
    <col min="28" max="28" width="21.875" style="190" bestFit="1" customWidth="1"/>
    <col min="29" max="29" width="1.625" style="1" customWidth="1"/>
    <col min="30" max="16384" width="9" style="1"/>
  </cols>
  <sheetData>
    <row r="2" spans="2:28" ht="12.75" thickBot="1">
      <c r="B2" s="13" t="s">
        <v>114</v>
      </c>
      <c r="N2" s="1" t="s">
        <v>142</v>
      </c>
      <c r="U2" s="145"/>
      <c r="V2" s="145"/>
      <c r="W2" s="2"/>
      <c r="Y2" s="2" t="s">
        <v>3</v>
      </c>
      <c r="AA2" s="146"/>
      <c r="AB2" s="146"/>
    </row>
    <row r="3" spans="2:28" ht="13.5" customHeight="1">
      <c r="B3" s="386" t="s">
        <v>115</v>
      </c>
      <c r="C3" s="386"/>
      <c r="D3" s="386"/>
      <c r="E3" s="386"/>
      <c r="F3" s="386"/>
      <c r="G3" s="380" t="s">
        <v>116</v>
      </c>
      <c r="H3" s="393" t="s">
        <v>117</v>
      </c>
      <c r="I3" s="421" t="s">
        <v>8</v>
      </c>
      <c r="J3" s="423"/>
      <c r="K3" s="395" t="s">
        <v>11</v>
      </c>
      <c r="L3" s="408"/>
      <c r="M3" s="147"/>
      <c r="N3" s="427" t="s">
        <v>118</v>
      </c>
      <c r="O3" s="428"/>
      <c r="P3" s="428"/>
      <c r="Q3" s="428"/>
      <c r="R3" s="428"/>
      <c r="S3" s="429"/>
      <c r="T3" s="147"/>
      <c r="U3" s="386" t="s">
        <v>11</v>
      </c>
      <c r="V3" s="386"/>
      <c r="W3" s="386"/>
      <c r="X3" s="386"/>
      <c r="Y3" s="386"/>
      <c r="AA3" s="431" t="s">
        <v>119</v>
      </c>
      <c r="AB3" s="431" t="s">
        <v>204</v>
      </c>
    </row>
    <row r="4" spans="2:28" ht="40.5" customHeight="1">
      <c r="B4" s="380"/>
      <c r="C4" s="386"/>
      <c r="D4" s="386"/>
      <c r="E4" s="386"/>
      <c r="F4" s="386"/>
      <c r="G4" s="381"/>
      <c r="H4" s="394"/>
      <c r="I4" s="148" t="s">
        <v>8</v>
      </c>
      <c r="J4" s="149" t="s">
        <v>10</v>
      </c>
      <c r="K4" s="397"/>
      <c r="L4" s="409"/>
      <c r="M4" s="147"/>
      <c r="N4" s="300" t="s">
        <v>120</v>
      </c>
      <c r="O4" s="151" t="s">
        <v>121</v>
      </c>
      <c r="P4" s="421" t="s">
        <v>122</v>
      </c>
      <c r="Q4" s="423"/>
      <c r="R4" s="421" t="s">
        <v>123</v>
      </c>
      <c r="S4" s="430"/>
      <c r="T4" s="147"/>
      <c r="U4" s="150" t="s">
        <v>124</v>
      </c>
      <c r="V4" s="421" t="s">
        <v>125</v>
      </c>
      <c r="W4" s="423"/>
      <c r="X4" s="285"/>
      <c r="Y4" s="286" t="s">
        <v>126</v>
      </c>
      <c r="AA4" s="431"/>
      <c r="AB4" s="431"/>
    </row>
    <row r="5" spans="2:28">
      <c r="B5" s="3"/>
      <c r="C5" s="4" t="s">
        <v>127</v>
      </c>
      <c r="D5" s="128"/>
      <c r="E5" s="5"/>
      <c r="F5" s="5"/>
      <c r="G5" s="5"/>
      <c r="H5" s="152">
        <f>SUM(H6,H20)</f>
        <v>0</v>
      </c>
      <c r="I5" s="153"/>
      <c r="J5" s="153"/>
      <c r="K5" s="153"/>
      <c r="L5" s="178">
        <f>SUM(L6,L20)</f>
        <v>0</v>
      </c>
      <c r="M5" s="155"/>
      <c r="N5" s="194"/>
      <c r="O5" s="154">
        <f>SUM(O6,O20)</f>
        <v>0</v>
      </c>
      <c r="P5" s="271"/>
      <c r="Q5" s="178">
        <f>SUM(Q6,Q20)</f>
        <v>0</v>
      </c>
      <c r="R5" s="271"/>
      <c r="S5" s="301">
        <f>Q5*5</f>
        <v>0</v>
      </c>
      <c r="T5" s="155"/>
      <c r="U5" s="156"/>
      <c r="V5" s="279"/>
      <c r="W5" s="36">
        <f>SUM(W6,W20)</f>
        <v>0</v>
      </c>
      <c r="X5" s="271"/>
      <c r="Y5" s="178">
        <f>W5*5</f>
        <v>0</v>
      </c>
      <c r="AA5" s="157"/>
      <c r="AB5" s="157"/>
    </row>
    <row r="6" spans="2:28">
      <c r="B6" s="3"/>
      <c r="C6" s="41"/>
      <c r="D6" s="158" t="s">
        <v>128</v>
      </c>
      <c r="E6" s="159"/>
      <c r="F6" s="159"/>
      <c r="G6" s="159"/>
      <c r="H6" s="160">
        <f>SUM(H7:H19)</f>
        <v>0</v>
      </c>
      <c r="I6" s="161"/>
      <c r="J6" s="161"/>
      <c r="K6" s="161"/>
      <c r="L6" s="162">
        <f>SUM(L7:L19)</f>
        <v>0</v>
      </c>
      <c r="M6" s="155"/>
      <c r="N6" s="195"/>
      <c r="O6" s="163">
        <f>SUM(O7:O19)</f>
        <v>0</v>
      </c>
      <c r="P6" s="272"/>
      <c r="Q6" s="162">
        <f>SUM(Q7:Q19)</f>
        <v>0</v>
      </c>
      <c r="R6" s="272"/>
      <c r="S6" s="302">
        <f t="shared" ref="S6:S72" si="0">Q6*5</f>
        <v>0</v>
      </c>
      <c r="T6" s="155"/>
      <c r="U6" s="164"/>
      <c r="V6" s="280"/>
      <c r="W6" s="277">
        <f>SUM(W7:W19)</f>
        <v>0</v>
      </c>
      <c r="X6" s="272"/>
      <c r="Y6" s="162">
        <f>W6*5</f>
        <v>0</v>
      </c>
      <c r="AA6" s="165"/>
      <c r="AB6" s="165"/>
    </row>
    <row r="7" spans="2:28" ht="12.75" customHeight="1">
      <c r="B7" s="3"/>
      <c r="C7" s="7"/>
      <c r="D7" s="166"/>
      <c r="E7" s="125"/>
      <c r="F7" s="126"/>
      <c r="G7" s="167"/>
      <c r="H7" s="168"/>
      <c r="I7" s="169"/>
      <c r="J7" s="259"/>
      <c r="K7" s="262"/>
      <c r="L7" s="261">
        <f>H7*I7</f>
        <v>0</v>
      </c>
      <c r="M7" s="21"/>
      <c r="N7" s="196"/>
      <c r="O7" s="170">
        <f>L7*N7</f>
        <v>0</v>
      </c>
      <c r="P7" s="273"/>
      <c r="Q7" s="261">
        <f>O7*12</f>
        <v>0</v>
      </c>
      <c r="R7" s="273"/>
      <c r="S7" s="303">
        <f t="shared" si="0"/>
        <v>0</v>
      </c>
      <c r="T7" s="171"/>
      <c r="U7" s="172"/>
      <c r="V7" s="281"/>
      <c r="W7" s="278">
        <f>L7*U7</f>
        <v>0</v>
      </c>
      <c r="X7" s="273"/>
      <c r="Y7" s="307">
        <f t="shared" ref="Y7:Y72" si="1">W7*5</f>
        <v>0</v>
      </c>
      <c r="AA7" s="173"/>
      <c r="AB7" s="173"/>
    </row>
    <row r="8" spans="2:28" ht="12.75" customHeight="1">
      <c r="B8" s="3"/>
      <c r="C8" s="7"/>
      <c r="D8" s="166"/>
      <c r="E8" s="125"/>
      <c r="F8" s="126"/>
      <c r="G8" s="167"/>
      <c r="H8" s="168"/>
      <c r="I8" s="169"/>
      <c r="J8" s="259"/>
      <c r="K8" s="262"/>
      <c r="L8" s="261"/>
      <c r="M8" s="21"/>
      <c r="N8" s="197"/>
      <c r="O8" s="173"/>
      <c r="P8" s="274"/>
      <c r="Q8" s="269"/>
      <c r="R8" s="274"/>
      <c r="S8" s="304"/>
      <c r="T8" s="21"/>
      <c r="U8" s="173"/>
      <c r="V8" s="274"/>
      <c r="W8" s="269"/>
      <c r="X8" s="274"/>
      <c r="Y8" s="269"/>
      <c r="AA8" s="173"/>
      <c r="AB8" s="173"/>
    </row>
    <row r="9" spans="2:28" ht="13.5" customHeight="1">
      <c r="B9" s="3"/>
      <c r="C9" s="7"/>
      <c r="D9" s="166"/>
      <c r="E9" s="125"/>
      <c r="F9" s="126"/>
      <c r="G9" s="167"/>
      <c r="H9" s="168"/>
      <c r="I9" s="169"/>
      <c r="J9" s="259"/>
      <c r="K9" s="262"/>
      <c r="L9" s="261"/>
      <c r="M9" s="21"/>
      <c r="N9" s="197"/>
      <c r="O9" s="173"/>
      <c r="P9" s="274"/>
      <c r="Q9" s="269"/>
      <c r="R9" s="274"/>
      <c r="S9" s="304"/>
      <c r="T9" s="21"/>
      <c r="U9" s="173"/>
      <c r="V9" s="274"/>
      <c r="W9" s="269"/>
      <c r="X9" s="274"/>
      <c r="Y9" s="269"/>
      <c r="AA9" s="173"/>
      <c r="AB9" s="173"/>
    </row>
    <row r="10" spans="2:28" ht="13.5" customHeight="1">
      <c r="B10" s="3"/>
      <c r="C10" s="7"/>
      <c r="D10" s="166"/>
      <c r="E10" s="125"/>
      <c r="F10" s="126"/>
      <c r="G10" s="167"/>
      <c r="H10" s="168"/>
      <c r="I10" s="169"/>
      <c r="J10" s="259"/>
      <c r="K10" s="262"/>
      <c r="L10" s="261"/>
      <c r="M10" s="21"/>
      <c r="N10" s="197"/>
      <c r="O10" s="173"/>
      <c r="P10" s="274"/>
      <c r="Q10" s="269"/>
      <c r="R10" s="274"/>
      <c r="S10" s="304"/>
      <c r="T10" s="21"/>
      <c r="U10" s="173"/>
      <c r="V10" s="274"/>
      <c r="W10" s="269"/>
      <c r="X10" s="274"/>
      <c r="Y10" s="269"/>
      <c r="AA10" s="173"/>
      <c r="AB10" s="173"/>
    </row>
    <row r="11" spans="2:28" ht="13.5" customHeight="1">
      <c r="B11" s="3"/>
      <c r="C11" s="7"/>
      <c r="D11" s="166"/>
      <c r="E11" s="125"/>
      <c r="F11" s="126"/>
      <c r="G11" s="167"/>
      <c r="H11" s="168"/>
      <c r="I11" s="169"/>
      <c r="J11" s="259"/>
      <c r="K11" s="262"/>
      <c r="L11" s="261"/>
      <c r="M11" s="21"/>
      <c r="N11" s="197"/>
      <c r="O11" s="173"/>
      <c r="P11" s="274"/>
      <c r="Q11" s="269"/>
      <c r="R11" s="274"/>
      <c r="S11" s="304"/>
      <c r="T11" s="21"/>
      <c r="U11" s="173"/>
      <c r="V11" s="274"/>
      <c r="W11" s="269"/>
      <c r="X11" s="274"/>
      <c r="Y11" s="269"/>
      <c r="AA11" s="173"/>
      <c r="AB11" s="173"/>
    </row>
    <row r="12" spans="2:28" ht="13.5" customHeight="1">
      <c r="B12" s="3"/>
      <c r="C12" s="7"/>
      <c r="D12" s="166"/>
      <c r="E12" s="125"/>
      <c r="F12" s="126"/>
      <c r="G12" s="167"/>
      <c r="H12" s="168"/>
      <c r="I12" s="169"/>
      <c r="J12" s="259"/>
      <c r="K12" s="262"/>
      <c r="L12" s="261"/>
      <c r="M12" s="21"/>
      <c r="N12" s="197"/>
      <c r="O12" s="173"/>
      <c r="P12" s="274"/>
      <c r="Q12" s="269"/>
      <c r="R12" s="274"/>
      <c r="S12" s="304"/>
      <c r="T12" s="21"/>
      <c r="U12" s="173"/>
      <c r="V12" s="274"/>
      <c r="W12" s="269"/>
      <c r="X12" s="274"/>
      <c r="Y12" s="269"/>
      <c r="AA12" s="173"/>
      <c r="AB12" s="173"/>
    </row>
    <row r="13" spans="2:28" ht="13.5" customHeight="1">
      <c r="B13" s="3"/>
      <c r="C13" s="7"/>
      <c r="D13" s="166"/>
      <c r="E13" s="125"/>
      <c r="F13" s="126"/>
      <c r="G13" s="167"/>
      <c r="H13" s="168"/>
      <c r="I13" s="169"/>
      <c r="J13" s="259"/>
      <c r="K13" s="262"/>
      <c r="L13" s="261">
        <f t="shared" ref="L13:L19" si="2">H13*I13</f>
        <v>0</v>
      </c>
      <c r="M13" s="171"/>
      <c r="N13" s="196"/>
      <c r="O13" s="170">
        <f t="shared" ref="O13:O19" si="3">L13*N13</f>
        <v>0</v>
      </c>
      <c r="P13" s="273"/>
      <c r="Q13" s="261">
        <f t="shared" ref="Q13:Q19" si="4">O13*12</f>
        <v>0</v>
      </c>
      <c r="R13" s="273"/>
      <c r="S13" s="303">
        <f t="shared" si="0"/>
        <v>0</v>
      </c>
      <c r="T13" s="171"/>
      <c r="U13" s="172"/>
      <c r="V13" s="281"/>
      <c r="W13" s="278">
        <f t="shared" ref="W13:W27" si="5">L13*U13</f>
        <v>0</v>
      </c>
      <c r="X13" s="273"/>
      <c r="Y13" s="307">
        <f t="shared" si="1"/>
        <v>0</v>
      </c>
      <c r="AA13" s="165"/>
      <c r="AB13" s="165"/>
    </row>
    <row r="14" spans="2:28" ht="13.5" customHeight="1">
      <c r="B14" s="3"/>
      <c r="C14" s="7"/>
      <c r="D14" s="166"/>
      <c r="E14" s="125"/>
      <c r="F14" s="126"/>
      <c r="G14" s="167"/>
      <c r="H14" s="168"/>
      <c r="I14" s="169"/>
      <c r="J14" s="259"/>
      <c r="K14" s="262"/>
      <c r="L14" s="261">
        <f t="shared" si="2"/>
        <v>0</v>
      </c>
      <c r="M14" s="171"/>
      <c r="N14" s="196"/>
      <c r="O14" s="170">
        <f t="shared" si="3"/>
        <v>0</v>
      </c>
      <c r="P14" s="273"/>
      <c r="Q14" s="261">
        <f t="shared" si="4"/>
        <v>0</v>
      </c>
      <c r="R14" s="273"/>
      <c r="S14" s="303">
        <f t="shared" si="0"/>
        <v>0</v>
      </c>
      <c r="T14" s="171"/>
      <c r="U14" s="172"/>
      <c r="V14" s="281"/>
      <c r="W14" s="278">
        <f t="shared" si="5"/>
        <v>0</v>
      </c>
      <c r="X14" s="273"/>
      <c r="Y14" s="307">
        <f t="shared" si="1"/>
        <v>0</v>
      </c>
      <c r="AA14" s="165"/>
      <c r="AB14" s="165"/>
    </row>
    <row r="15" spans="2:28" ht="13.5" customHeight="1">
      <c r="B15" s="3"/>
      <c r="C15" s="7"/>
      <c r="D15" s="166"/>
      <c r="E15" s="125"/>
      <c r="F15" s="126"/>
      <c r="G15" s="167"/>
      <c r="H15" s="168"/>
      <c r="I15" s="169"/>
      <c r="J15" s="259"/>
      <c r="K15" s="262"/>
      <c r="L15" s="261">
        <f t="shared" si="2"/>
        <v>0</v>
      </c>
      <c r="M15" s="171"/>
      <c r="N15" s="196"/>
      <c r="O15" s="170">
        <f t="shared" si="3"/>
        <v>0</v>
      </c>
      <c r="P15" s="273"/>
      <c r="Q15" s="261">
        <f t="shared" si="4"/>
        <v>0</v>
      </c>
      <c r="R15" s="273"/>
      <c r="S15" s="303">
        <f t="shared" si="0"/>
        <v>0</v>
      </c>
      <c r="T15" s="171"/>
      <c r="U15" s="172"/>
      <c r="V15" s="281"/>
      <c r="W15" s="278">
        <f t="shared" si="5"/>
        <v>0</v>
      </c>
      <c r="X15" s="273"/>
      <c r="Y15" s="307">
        <f t="shared" si="1"/>
        <v>0</v>
      </c>
      <c r="AA15" s="165"/>
      <c r="AB15" s="165"/>
    </row>
    <row r="16" spans="2:28" ht="13.5" customHeight="1">
      <c r="B16" s="3"/>
      <c r="C16" s="7"/>
      <c r="D16" s="166"/>
      <c r="E16" s="125"/>
      <c r="F16" s="126"/>
      <c r="G16" s="167"/>
      <c r="H16" s="168"/>
      <c r="I16" s="169"/>
      <c r="J16" s="259"/>
      <c r="K16" s="262"/>
      <c r="L16" s="261">
        <f t="shared" si="2"/>
        <v>0</v>
      </c>
      <c r="M16" s="171"/>
      <c r="N16" s="196"/>
      <c r="O16" s="170">
        <f t="shared" si="3"/>
        <v>0</v>
      </c>
      <c r="P16" s="273"/>
      <c r="Q16" s="261">
        <f t="shared" si="4"/>
        <v>0</v>
      </c>
      <c r="R16" s="273"/>
      <c r="S16" s="303">
        <f t="shared" si="0"/>
        <v>0</v>
      </c>
      <c r="T16" s="171"/>
      <c r="U16" s="172"/>
      <c r="V16" s="281"/>
      <c r="W16" s="278">
        <f t="shared" si="5"/>
        <v>0</v>
      </c>
      <c r="X16" s="273"/>
      <c r="Y16" s="307">
        <f t="shared" si="1"/>
        <v>0</v>
      </c>
      <c r="AA16" s="165"/>
      <c r="AB16" s="165"/>
    </row>
    <row r="17" spans="2:28" ht="13.5" customHeight="1">
      <c r="B17" s="3"/>
      <c r="C17" s="7"/>
      <c r="D17" s="166"/>
      <c r="E17" s="125"/>
      <c r="F17" s="126"/>
      <c r="G17" s="167"/>
      <c r="H17" s="168"/>
      <c r="I17" s="169"/>
      <c r="J17" s="259"/>
      <c r="K17" s="262"/>
      <c r="L17" s="261">
        <f>H17*I17</f>
        <v>0</v>
      </c>
      <c r="M17" s="171"/>
      <c r="N17" s="196"/>
      <c r="O17" s="170">
        <f>L17*N17</f>
        <v>0</v>
      </c>
      <c r="P17" s="273"/>
      <c r="Q17" s="261">
        <f>O17*12</f>
        <v>0</v>
      </c>
      <c r="R17" s="273"/>
      <c r="S17" s="303">
        <f>Q17*5</f>
        <v>0</v>
      </c>
      <c r="T17" s="171"/>
      <c r="U17" s="172"/>
      <c r="V17" s="281"/>
      <c r="W17" s="278">
        <f>L17*U17</f>
        <v>0</v>
      </c>
      <c r="X17" s="273"/>
      <c r="Y17" s="307">
        <f>W17*5</f>
        <v>0</v>
      </c>
      <c r="AA17" s="165"/>
      <c r="AB17" s="165"/>
    </row>
    <row r="18" spans="2:28" ht="13.5" customHeight="1">
      <c r="B18" s="3"/>
      <c r="C18" s="7"/>
      <c r="D18" s="166"/>
      <c r="E18" s="125"/>
      <c r="F18" s="126"/>
      <c r="G18" s="167"/>
      <c r="H18" s="168"/>
      <c r="I18" s="169"/>
      <c r="J18" s="259"/>
      <c r="K18" s="262"/>
      <c r="L18" s="261">
        <f t="shared" si="2"/>
        <v>0</v>
      </c>
      <c r="M18" s="171"/>
      <c r="N18" s="196"/>
      <c r="O18" s="170">
        <f t="shared" si="3"/>
        <v>0</v>
      </c>
      <c r="P18" s="273"/>
      <c r="Q18" s="261">
        <f t="shared" si="4"/>
        <v>0</v>
      </c>
      <c r="R18" s="273"/>
      <c r="S18" s="303">
        <f t="shared" si="0"/>
        <v>0</v>
      </c>
      <c r="T18" s="171"/>
      <c r="U18" s="174"/>
      <c r="V18" s="282"/>
      <c r="W18" s="278">
        <f t="shared" si="5"/>
        <v>0</v>
      </c>
      <c r="X18" s="273"/>
      <c r="Y18" s="307">
        <f t="shared" si="1"/>
        <v>0</v>
      </c>
      <c r="AA18" s="165"/>
      <c r="AB18" s="165"/>
    </row>
    <row r="19" spans="2:28" ht="13.5" customHeight="1">
      <c r="B19" s="3"/>
      <c r="C19" s="7"/>
      <c r="D19" s="166"/>
      <c r="E19" s="125"/>
      <c r="F19" s="126"/>
      <c r="G19" s="167"/>
      <c r="H19" s="168"/>
      <c r="I19" s="169"/>
      <c r="J19" s="259"/>
      <c r="K19" s="262"/>
      <c r="L19" s="261">
        <f t="shared" si="2"/>
        <v>0</v>
      </c>
      <c r="M19" s="171"/>
      <c r="N19" s="196"/>
      <c r="O19" s="170">
        <f t="shared" si="3"/>
        <v>0</v>
      </c>
      <c r="P19" s="273"/>
      <c r="Q19" s="261">
        <f t="shared" si="4"/>
        <v>0</v>
      </c>
      <c r="R19" s="273"/>
      <c r="S19" s="303">
        <f t="shared" si="0"/>
        <v>0</v>
      </c>
      <c r="T19" s="171"/>
      <c r="U19" s="174"/>
      <c r="V19" s="282"/>
      <c r="W19" s="278">
        <f t="shared" si="5"/>
        <v>0</v>
      </c>
      <c r="X19" s="273"/>
      <c r="Y19" s="307">
        <f t="shared" si="1"/>
        <v>0</v>
      </c>
      <c r="AA19" s="165"/>
      <c r="AB19" s="165"/>
    </row>
    <row r="20" spans="2:28">
      <c r="B20" s="3"/>
      <c r="C20" s="41"/>
      <c r="D20" s="158" t="s">
        <v>129</v>
      </c>
      <c r="E20" s="159"/>
      <c r="F20" s="159"/>
      <c r="G20" s="159"/>
      <c r="H20" s="160">
        <f>SUM(H21:H27)</f>
        <v>0</v>
      </c>
      <c r="I20" s="161"/>
      <c r="J20" s="161"/>
      <c r="K20" s="263"/>
      <c r="L20" s="162">
        <f>SUM(L21:L27)</f>
        <v>0</v>
      </c>
      <c r="M20" s="155">
        <f>SUM(M21:M25)</f>
        <v>0</v>
      </c>
      <c r="N20" s="195"/>
      <c r="O20" s="163">
        <f>SUM(O21:O27)</f>
        <v>0</v>
      </c>
      <c r="P20" s="272"/>
      <c r="Q20" s="162">
        <f>SUM(Q21:Q27)</f>
        <v>0</v>
      </c>
      <c r="R20" s="272"/>
      <c r="S20" s="302">
        <f t="shared" si="0"/>
        <v>0</v>
      </c>
      <c r="T20" s="155"/>
      <c r="U20" s="164"/>
      <c r="V20" s="280"/>
      <c r="W20" s="277">
        <f>SUM(W21:W27)</f>
        <v>0</v>
      </c>
      <c r="X20" s="272"/>
      <c r="Y20" s="162">
        <f t="shared" si="1"/>
        <v>0</v>
      </c>
      <c r="AA20" s="175"/>
      <c r="AB20" s="175"/>
    </row>
    <row r="21" spans="2:28" ht="13.5" customHeight="1">
      <c r="B21" s="3"/>
      <c r="C21" s="7"/>
      <c r="D21" s="166"/>
      <c r="E21" s="125"/>
      <c r="F21" s="126"/>
      <c r="G21" s="167"/>
      <c r="H21" s="168"/>
      <c r="I21" s="169"/>
      <c r="J21" s="260"/>
      <c r="K21" s="264"/>
      <c r="L21" s="261">
        <f t="shared" ref="L21:L27" si="6">H21*I21</f>
        <v>0</v>
      </c>
      <c r="M21" s="171"/>
      <c r="N21" s="196"/>
      <c r="O21" s="170">
        <f t="shared" ref="O21:O27" si="7">L21*N21</f>
        <v>0</v>
      </c>
      <c r="P21" s="273"/>
      <c r="Q21" s="261">
        <f t="shared" ref="Q21:Q27" si="8">O21*12</f>
        <v>0</v>
      </c>
      <c r="R21" s="273"/>
      <c r="S21" s="303">
        <f t="shared" si="0"/>
        <v>0</v>
      </c>
      <c r="T21" s="171"/>
      <c r="U21" s="172"/>
      <c r="V21" s="281"/>
      <c r="W21" s="278">
        <f t="shared" si="5"/>
        <v>0</v>
      </c>
      <c r="X21" s="273"/>
      <c r="Y21" s="307">
        <f t="shared" si="1"/>
        <v>0</v>
      </c>
      <c r="AA21" s="176"/>
      <c r="AB21" s="176"/>
    </row>
    <row r="22" spans="2:28" ht="13.5" customHeight="1">
      <c r="B22" s="3"/>
      <c r="C22" s="7"/>
      <c r="D22" s="166"/>
      <c r="E22" s="125"/>
      <c r="F22" s="126"/>
      <c r="G22" s="167"/>
      <c r="H22" s="168"/>
      <c r="I22" s="169"/>
      <c r="J22" s="260"/>
      <c r="K22" s="264"/>
      <c r="L22" s="261">
        <f t="shared" si="6"/>
        <v>0</v>
      </c>
      <c r="M22" s="171"/>
      <c r="N22" s="196"/>
      <c r="O22" s="170">
        <f t="shared" si="7"/>
        <v>0</v>
      </c>
      <c r="P22" s="273"/>
      <c r="Q22" s="261">
        <f t="shared" si="8"/>
        <v>0</v>
      </c>
      <c r="R22" s="273"/>
      <c r="S22" s="303">
        <f t="shared" si="0"/>
        <v>0</v>
      </c>
      <c r="T22" s="171"/>
      <c r="U22" s="174"/>
      <c r="V22" s="282"/>
      <c r="W22" s="261" t="s">
        <v>9</v>
      </c>
      <c r="X22" s="273"/>
      <c r="Y22" s="261" t="s">
        <v>9</v>
      </c>
      <c r="AA22" s="176"/>
      <c r="AB22" s="176"/>
    </row>
    <row r="23" spans="2:28" ht="13.5" customHeight="1">
      <c r="B23" s="3"/>
      <c r="C23" s="7"/>
      <c r="D23" s="166"/>
      <c r="E23" s="125"/>
      <c r="F23" s="126"/>
      <c r="G23" s="167"/>
      <c r="H23" s="168"/>
      <c r="I23" s="169"/>
      <c r="J23" s="260"/>
      <c r="K23" s="264"/>
      <c r="L23" s="261">
        <f t="shared" si="6"/>
        <v>0</v>
      </c>
      <c r="M23" s="171"/>
      <c r="N23" s="196"/>
      <c r="O23" s="170">
        <f t="shared" si="7"/>
        <v>0</v>
      </c>
      <c r="P23" s="273"/>
      <c r="Q23" s="261">
        <f t="shared" si="8"/>
        <v>0</v>
      </c>
      <c r="R23" s="273"/>
      <c r="S23" s="303">
        <f t="shared" si="0"/>
        <v>0</v>
      </c>
      <c r="T23" s="171"/>
      <c r="U23" s="172"/>
      <c r="V23" s="281"/>
      <c r="W23" s="278">
        <f t="shared" si="5"/>
        <v>0</v>
      </c>
      <c r="X23" s="273"/>
      <c r="Y23" s="307">
        <f t="shared" si="1"/>
        <v>0</v>
      </c>
      <c r="AA23" s="176"/>
      <c r="AB23" s="176"/>
    </row>
    <row r="24" spans="2:28" ht="13.5" customHeight="1">
      <c r="B24" s="3"/>
      <c r="C24" s="7"/>
      <c r="D24" s="166"/>
      <c r="E24" s="125"/>
      <c r="F24" s="126"/>
      <c r="G24" s="167"/>
      <c r="H24" s="168"/>
      <c r="I24" s="169"/>
      <c r="J24" s="260"/>
      <c r="K24" s="264"/>
      <c r="L24" s="261">
        <f t="shared" si="6"/>
        <v>0</v>
      </c>
      <c r="M24" s="171"/>
      <c r="N24" s="196"/>
      <c r="O24" s="170">
        <f t="shared" si="7"/>
        <v>0</v>
      </c>
      <c r="P24" s="273"/>
      <c r="Q24" s="261">
        <f t="shared" si="8"/>
        <v>0</v>
      </c>
      <c r="R24" s="273"/>
      <c r="S24" s="303">
        <f t="shared" si="0"/>
        <v>0</v>
      </c>
      <c r="T24" s="171"/>
      <c r="U24" s="172"/>
      <c r="V24" s="281"/>
      <c r="W24" s="278">
        <f t="shared" si="5"/>
        <v>0</v>
      </c>
      <c r="X24" s="273"/>
      <c r="Y24" s="307">
        <f t="shared" si="1"/>
        <v>0</v>
      </c>
      <c r="AA24" s="176"/>
      <c r="AB24" s="176"/>
    </row>
    <row r="25" spans="2:28" ht="13.5" customHeight="1">
      <c r="B25" s="3"/>
      <c r="C25" s="7"/>
      <c r="D25" s="166"/>
      <c r="E25" s="125"/>
      <c r="F25" s="126"/>
      <c r="G25" s="167"/>
      <c r="H25" s="168"/>
      <c r="I25" s="169"/>
      <c r="J25" s="260"/>
      <c r="K25" s="264"/>
      <c r="L25" s="261">
        <f t="shared" si="6"/>
        <v>0</v>
      </c>
      <c r="M25" s="171"/>
      <c r="N25" s="196"/>
      <c r="O25" s="170">
        <f t="shared" si="7"/>
        <v>0</v>
      </c>
      <c r="P25" s="273"/>
      <c r="Q25" s="261">
        <f t="shared" si="8"/>
        <v>0</v>
      </c>
      <c r="R25" s="273"/>
      <c r="S25" s="303">
        <f t="shared" si="0"/>
        <v>0</v>
      </c>
      <c r="T25" s="171"/>
      <c r="U25" s="174"/>
      <c r="V25" s="282"/>
      <c r="W25" s="261" t="s">
        <v>9</v>
      </c>
      <c r="X25" s="273"/>
      <c r="Y25" s="261" t="s">
        <v>9</v>
      </c>
      <c r="AA25" s="176"/>
      <c r="AB25" s="176"/>
    </row>
    <row r="26" spans="2:28" ht="13.5" customHeight="1">
      <c r="B26" s="3"/>
      <c r="C26" s="7"/>
      <c r="D26" s="166"/>
      <c r="E26" s="125"/>
      <c r="F26" s="126"/>
      <c r="G26" s="167"/>
      <c r="H26" s="168"/>
      <c r="I26" s="169"/>
      <c r="J26" s="177"/>
      <c r="K26" s="264"/>
      <c r="L26" s="261">
        <f t="shared" si="6"/>
        <v>0</v>
      </c>
      <c r="M26" s="171"/>
      <c r="N26" s="196"/>
      <c r="O26" s="170">
        <f t="shared" si="7"/>
        <v>0</v>
      </c>
      <c r="P26" s="273"/>
      <c r="Q26" s="261">
        <f t="shared" si="8"/>
        <v>0</v>
      </c>
      <c r="R26" s="273"/>
      <c r="S26" s="303">
        <f t="shared" si="0"/>
        <v>0</v>
      </c>
      <c r="T26" s="171"/>
      <c r="U26" s="174"/>
      <c r="V26" s="282"/>
      <c r="W26" s="278">
        <f t="shared" si="5"/>
        <v>0</v>
      </c>
      <c r="X26" s="273"/>
      <c r="Y26" s="307">
        <f t="shared" si="1"/>
        <v>0</v>
      </c>
      <c r="AA26" s="176"/>
      <c r="AB26" s="176"/>
    </row>
    <row r="27" spans="2:28" ht="13.5" customHeight="1">
      <c r="B27" s="3"/>
      <c r="C27" s="7"/>
      <c r="D27" s="166"/>
      <c r="E27" s="125"/>
      <c r="F27" s="126"/>
      <c r="G27" s="167"/>
      <c r="H27" s="168"/>
      <c r="I27" s="169"/>
      <c r="J27" s="259"/>
      <c r="K27" s="262"/>
      <c r="L27" s="261">
        <f t="shared" si="6"/>
        <v>0</v>
      </c>
      <c r="M27" s="171"/>
      <c r="N27" s="196"/>
      <c r="O27" s="170">
        <f t="shared" si="7"/>
        <v>0</v>
      </c>
      <c r="P27" s="273"/>
      <c r="Q27" s="261">
        <f t="shared" si="8"/>
        <v>0</v>
      </c>
      <c r="R27" s="273"/>
      <c r="S27" s="303">
        <f t="shared" si="0"/>
        <v>0</v>
      </c>
      <c r="T27" s="171"/>
      <c r="U27" s="174"/>
      <c r="V27" s="282"/>
      <c r="W27" s="278">
        <f t="shared" si="5"/>
        <v>0</v>
      </c>
      <c r="X27" s="273"/>
      <c r="Y27" s="307">
        <f t="shared" si="1"/>
        <v>0</v>
      </c>
      <c r="AA27" s="165"/>
      <c r="AB27" s="165"/>
    </row>
    <row r="28" spans="2:28">
      <c r="B28" s="3"/>
      <c r="C28" s="4" t="s">
        <v>130</v>
      </c>
      <c r="D28" s="128"/>
      <c r="E28" s="5"/>
      <c r="F28" s="5"/>
      <c r="G28" s="5"/>
      <c r="H28" s="152">
        <f>SUM(H29,H43)</f>
        <v>0</v>
      </c>
      <c r="I28" s="153"/>
      <c r="J28" s="153"/>
      <c r="K28" s="153"/>
      <c r="L28" s="178">
        <f>SUM(L29,L43)</f>
        <v>0</v>
      </c>
      <c r="M28" s="155"/>
      <c r="N28" s="194"/>
      <c r="O28" s="154">
        <f>SUM(O29,O43)</f>
        <v>0</v>
      </c>
      <c r="P28" s="271"/>
      <c r="Q28" s="178">
        <f>SUM(Q29,Q43)</f>
        <v>0</v>
      </c>
      <c r="R28" s="271"/>
      <c r="S28" s="301">
        <f t="shared" si="0"/>
        <v>0</v>
      </c>
      <c r="T28" s="155"/>
      <c r="U28" s="156"/>
      <c r="V28" s="279"/>
      <c r="W28" s="36">
        <f>SUM(W29,W43)</f>
        <v>0</v>
      </c>
      <c r="X28" s="271"/>
      <c r="Y28" s="178">
        <f>W28*5</f>
        <v>0</v>
      </c>
      <c r="AA28" s="157"/>
      <c r="AB28" s="157"/>
    </row>
    <row r="29" spans="2:28">
      <c r="B29" s="3"/>
      <c r="C29" s="41"/>
      <c r="D29" s="158" t="s">
        <v>128</v>
      </c>
      <c r="E29" s="159"/>
      <c r="F29" s="159"/>
      <c r="G29" s="159"/>
      <c r="H29" s="160">
        <f>SUM(H30:H42)</f>
        <v>0</v>
      </c>
      <c r="I29" s="161"/>
      <c r="J29" s="161"/>
      <c r="K29" s="161"/>
      <c r="L29" s="162">
        <f>SUM(L30:L42)</f>
        <v>0</v>
      </c>
      <c r="M29" s="155"/>
      <c r="N29" s="195"/>
      <c r="O29" s="163">
        <f>SUM(O30:O42)</f>
        <v>0</v>
      </c>
      <c r="P29" s="272"/>
      <c r="Q29" s="162">
        <f>SUM(Q30:Q42)</f>
        <v>0</v>
      </c>
      <c r="R29" s="272"/>
      <c r="S29" s="302">
        <f t="shared" si="0"/>
        <v>0</v>
      </c>
      <c r="T29" s="155"/>
      <c r="U29" s="164"/>
      <c r="V29" s="280"/>
      <c r="W29" s="277">
        <f>SUM(W30:W42)</f>
        <v>0</v>
      </c>
      <c r="X29" s="272"/>
      <c r="Y29" s="162">
        <f t="shared" si="1"/>
        <v>0</v>
      </c>
      <c r="AA29" s="165"/>
      <c r="AB29" s="165"/>
    </row>
    <row r="30" spans="2:28" ht="12.75" customHeight="1">
      <c r="B30" s="3"/>
      <c r="C30" s="7"/>
      <c r="D30" s="166"/>
      <c r="E30" s="125"/>
      <c r="F30" s="126"/>
      <c r="G30" s="167"/>
      <c r="H30" s="168"/>
      <c r="I30" s="169"/>
      <c r="J30" s="259"/>
      <c r="K30" s="262"/>
      <c r="L30" s="261">
        <f>H30*I30</f>
        <v>0</v>
      </c>
      <c r="M30" s="21"/>
      <c r="N30" s="196"/>
      <c r="O30" s="170">
        <f>L30*N30</f>
        <v>0</v>
      </c>
      <c r="P30" s="273"/>
      <c r="Q30" s="261">
        <f>O30*12</f>
        <v>0</v>
      </c>
      <c r="R30" s="273"/>
      <c r="S30" s="303">
        <f t="shared" si="0"/>
        <v>0</v>
      </c>
      <c r="T30" s="171"/>
      <c r="U30" s="172"/>
      <c r="V30" s="281"/>
      <c r="W30" s="278">
        <f>L30*U30</f>
        <v>0</v>
      </c>
      <c r="X30" s="273"/>
      <c r="Y30" s="307">
        <f t="shared" si="1"/>
        <v>0</v>
      </c>
      <c r="AA30" s="173"/>
      <c r="AB30" s="173"/>
    </row>
    <row r="31" spans="2:28" ht="12.75" customHeight="1">
      <c r="B31" s="3"/>
      <c r="C31" s="7"/>
      <c r="D31" s="166"/>
      <c r="E31" s="125"/>
      <c r="F31" s="126"/>
      <c r="G31" s="167"/>
      <c r="H31" s="168"/>
      <c r="I31" s="169"/>
      <c r="J31" s="259"/>
      <c r="K31" s="262"/>
      <c r="L31" s="261"/>
      <c r="M31" s="21"/>
      <c r="N31" s="197"/>
      <c r="O31" s="173"/>
      <c r="P31" s="274"/>
      <c r="Q31" s="269"/>
      <c r="R31" s="274"/>
      <c r="S31" s="304"/>
      <c r="T31" s="21"/>
      <c r="U31" s="173"/>
      <c r="V31" s="274"/>
      <c r="W31" s="269"/>
      <c r="X31" s="274"/>
      <c r="Y31" s="269"/>
      <c r="AA31" s="173"/>
      <c r="AB31" s="173"/>
    </row>
    <row r="32" spans="2:28" ht="13.5" customHeight="1">
      <c r="B32" s="3"/>
      <c r="C32" s="7"/>
      <c r="D32" s="166"/>
      <c r="E32" s="125"/>
      <c r="F32" s="126"/>
      <c r="G32" s="167"/>
      <c r="H32" s="168"/>
      <c r="I32" s="169"/>
      <c r="J32" s="259"/>
      <c r="K32" s="262"/>
      <c r="L32" s="261"/>
      <c r="M32" s="21"/>
      <c r="N32" s="197"/>
      <c r="O32" s="173"/>
      <c r="P32" s="274"/>
      <c r="Q32" s="269"/>
      <c r="R32" s="274"/>
      <c r="S32" s="304"/>
      <c r="T32" s="21"/>
      <c r="U32" s="173"/>
      <c r="V32" s="274"/>
      <c r="W32" s="269"/>
      <c r="X32" s="274"/>
      <c r="Y32" s="269"/>
      <c r="AA32" s="173"/>
      <c r="AB32" s="173"/>
    </row>
    <row r="33" spans="2:28" ht="13.5" customHeight="1">
      <c r="B33" s="3"/>
      <c r="C33" s="7"/>
      <c r="D33" s="166"/>
      <c r="E33" s="125"/>
      <c r="F33" s="126"/>
      <c r="G33" s="167"/>
      <c r="H33" s="168"/>
      <c r="I33" s="169"/>
      <c r="J33" s="259"/>
      <c r="K33" s="262"/>
      <c r="L33" s="261"/>
      <c r="M33" s="21"/>
      <c r="N33" s="197"/>
      <c r="O33" s="173"/>
      <c r="P33" s="274"/>
      <c r="Q33" s="269"/>
      <c r="R33" s="274"/>
      <c r="S33" s="304"/>
      <c r="T33" s="21"/>
      <c r="U33" s="173"/>
      <c r="V33" s="274"/>
      <c r="W33" s="269"/>
      <c r="X33" s="274"/>
      <c r="Y33" s="269"/>
      <c r="AA33" s="173"/>
      <c r="AB33" s="173"/>
    </row>
    <row r="34" spans="2:28" ht="13.5" customHeight="1">
      <c r="B34" s="3"/>
      <c r="C34" s="7"/>
      <c r="D34" s="166"/>
      <c r="E34" s="125"/>
      <c r="F34" s="126"/>
      <c r="G34" s="167"/>
      <c r="H34" s="168"/>
      <c r="I34" s="169"/>
      <c r="J34" s="259"/>
      <c r="K34" s="262"/>
      <c r="L34" s="261"/>
      <c r="M34" s="21"/>
      <c r="N34" s="197"/>
      <c r="O34" s="173"/>
      <c r="P34" s="274"/>
      <c r="Q34" s="269"/>
      <c r="R34" s="274"/>
      <c r="S34" s="304"/>
      <c r="T34" s="21"/>
      <c r="U34" s="173"/>
      <c r="V34" s="274"/>
      <c r="W34" s="269"/>
      <c r="X34" s="274"/>
      <c r="Y34" s="269"/>
      <c r="AA34" s="173"/>
      <c r="AB34" s="173"/>
    </row>
    <row r="35" spans="2:28" ht="13.5" customHeight="1">
      <c r="B35" s="3"/>
      <c r="C35" s="7"/>
      <c r="D35" s="166"/>
      <c r="E35" s="125"/>
      <c r="F35" s="126"/>
      <c r="G35" s="167"/>
      <c r="H35" s="168"/>
      <c r="I35" s="169"/>
      <c r="J35" s="259"/>
      <c r="K35" s="262"/>
      <c r="L35" s="261"/>
      <c r="M35" s="21"/>
      <c r="N35" s="197"/>
      <c r="O35" s="173"/>
      <c r="P35" s="274"/>
      <c r="Q35" s="269"/>
      <c r="R35" s="274"/>
      <c r="S35" s="304"/>
      <c r="T35" s="21"/>
      <c r="U35" s="173"/>
      <c r="V35" s="274"/>
      <c r="W35" s="269"/>
      <c r="X35" s="274"/>
      <c r="Y35" s="269"/>
      <c r="AA35" s="173"/>
      <c r="AB35" s="173"/>
    </row>
    <row r="36" spans="2:28" ht="13.5" customHeight="1">
      <c r="B36" s="3"/>
      <c r="C36" s="7"/>
      <c r="D36" s="166"/>
      <c r="E36" s="125"/>
      <c r="F36" s="126"/>
      <c r="G36" s="167"/>
      <c r="H36" s="168"/>
      <c r="I36" s="169"/>
      <c r="J36" s="259"/>
      <c r="K36" s="262"/>
      <c r="L36" s="261">
        <f t="shared" ref="L36:L42" si="9">H36*I36</f>
        <v>0</v>
      </c>
      <c r="M36" s="171"/>
      <c r="N36" s="196"/>
      <c r="O36" s="170">
        <f t="shared" ref="O36:O42" si="10">L36*N36</f>
        <v>0</v>
      </c>
      <c r="P36" s="273"/>
      <c r="Q36" s="261">
        <f t="shared" ref="Q36:Q42" si="11">O36*12</f>
        <v>0</v>
      </c>
      <c r="R36" s="273"/>
      <c r="S36" s="303">
        <f t="shared" si="0"/>
        <v>0</v>
      </c>
      <c r="T36" s="171"/>
      <c r="U36" s="172"/>
      <c r="V36" s="281"/>
      <c r="W36" s="278">
        <f t="shared" ref="W36:W42" si="12">L36*U36</f>
        <v>0</v>
      </c>
      <c r="X36" s="273"/>
      <c r="Y36" s="307">
        <f t="shared" si="1"/>
        <v>0</v>
      </c>
      <c r="AA36" s="165"/>
      <c r="AB36" s="165"/>
    </row>
    <row r="37" spans="2:28" ht="13.5" customHeight="1">
      <c r="B37" s="3"/>
      <c r="C37" s="7"/>
      <c r="D37" s="166"/>
      <c r="E37" s="125"/>
      <c r="F37" s="126"/>
      <c r="G37" s="167"/>
      <c r="H37" s="168"/>
      <c r="I37" s="169"/>
      <c r="J37" s="259"/>
      <c r="K37" s="262"/>
      <c r="L37" s="261">
        <f t="shared" si="9"/>
        <v>0</v>
      </c>
      <c r="M37" s="171"/>
      <c r="N37" s="196"/>
      <c r="O37" s="170">
        <f t="shared" si="10"/>
        <v>0</v>
      </c>
      <c r="P37" s="273"/>
      <c r="Q37" s="261">
        <f t="shared" si="11"/>
        <v>0</v>
      </c>
      <c r="R37" s="273"/>
      <c r="S37" s="303">
        <f t="shared" si="0"/>
        <v>0</v>
      </c>
      <c r="T37" s="171"/>
      <c r="U37" s="172"/>
      <c r="V37" s="281"/>
      <c r="W37" s="278">
        <f t="shared" si="12"/>
        <v>0</v>
      </c>
      <c r="X37" s="273"/>
      <c r="Y37" s="307">
        <f t="shared" si="1"/>
        <v>0</v>
      </c>
      <c r="AA37" s="165"/>
      <c r="AB37" s="165"/>
    </row>
    <row r="38" spans="2:28" ht="13.5" customHeight="1">
      <c r="B38" s="3"/>
      <c r="C38" s="7"/>
      <c r="D38" s="166"/>
      <c r="E38" s="125"/>
      <c r="F38" s="126"/>
      <c r="G38" s="167"/>
      <c r="H38" s="168"/>
      <c r="I38" s="169"/>
      <c r="J38" s="259"/>
      <c r="K38" s="262"/>
      <c r="L38" s="261">
        <f t="shared" si="9"/>
        <v>0</v>
      </c>
      <c r="M38" s="171"/>
      <c r="N38" s="196"/>
      <c r="O38" s="170">
        <f t="shared" si="10"/>
        <v>0</v>
      </c>
      <c r="P38" s="273"/>
      <c r="Q38" s="261">
        <f t="shared" si="11"/>
        <v>0</v>
      </c>
      <c r="R38" s="273"/>
      <c r="S38" s="303">
        <f t="shared" si="0"/>
        <v>0</v>
      </c>
      <c r="T38" s="171"/>
      <c r="U38" s="172"/>
      <c r="V38" s="281"/>
      <c r="W38" s="278">
        <f t="shared" si="12"/>
        <v>0</v>
      </c>
      <c r="X38" s="273"/>
      <c r="Y38" s="307">
        <f t="shared" si="1"/>
        <v>0</v>
      </c>
      <c r="AA38" s="165"/>
      <c r="AB38" s="165"/>
    </row>
    <row r="39" spans="2:28" ht="13.5" customHeight="1">
      <c r="B39" s="3"/>
      <c r="C39" s="7"/>
      <c r="D39" s="166"/>
      <c r="E39" s="125"/>
      <c r="F39" s="126"/>
      <c r="G39" s="167"/>
      <c r="H39" s="168"/>
      <c r="I39" s="169"/>
      <c r="J39" s="259"/>
      <c r="K39" s="262"/>
      <c r="L39" s="261">
        <f t="shared" si="9"/>
        <v>0</v>
      </c>
      <c r="M39" s="171"/>
      <c r="N39" s="196"/>
      <c r="O39" s="170">
        <f t="shared" si="10"/>
        <v>0</v>
      </c>
      <c r="P39" s="273"/>
      <c r="Q39" s="261">
        <f t="shared" si="11"/>
        <v>0</v>
      </c>
      <c r="R39" s="273"/>
      <c r="S39" s="303">
        <f t="shared" si="0"/>
        <v>0</v>
      </c>
      <c r="T39" s="171"/>
      <c r="U39" s="172"/>
      <c r="V39" s="281"/>
      <c r="W39" s="278">
        <f t="shared" si="12"/>
        <v>0</v>
      </c>
      <c r="X39" s="273"/>
      <c r="Y39" s="307">
        <f t="shared" si="1"/>
        <v>0</v>
      </c>
      <c r="AA39" s="165"/>
      <c r="AB39" s="165"/>
    </row>
    <row r="40" spans="2:28" ht="13.5" customHeight="1">
      <c r="B40" s="3"/>
      <c r="C40" s="7"/>
      <c r="D40" s="166"/>
      <c r="E40" s="125"/>
      <c r="F40" s="126"/>
      <c r="G40" s="167"/>
      <c r="H40" s="168"/>
      <c r="I40" s="169"/>
      <c r="J40" s="259"/>
      <c r="K40" s="262"/>
      <c r="L40" s="261">
        <f>H40*I40</f>
        <v>0</v>
      </c>
      <c r="M40" s="171"/>
      <c r="N40" s="196"/>
      <c r="O40" s="170">
        <f>L40*N40</f>
        <v>0</v>
      </c>
      <c r="P40" s="273"/>
      <c r="Q40" s="261">
        <f>O40*12</f>
        <v>0</v>
      </c>
      <c r="R40" s="273"/>
      <c r="S40" s="303">
        <f>Q40*5</f>
        <v>0</v>
      </c>
      <c r="T40" s="171"/>
      <c r="U40" s="172"/>
      <c r="V40" s="281"/>
      <c r="W40" s="278">
        <f>L40*U40</f>
        <v>0</v>
      </c>
      <c r="X40" s="273"/>
      <c r="Y40" s="307">
        <f>W40*5</f>
        <v>0</v>
      </c>
      <c r="AA40" s="165"/>
      <c r="AB40" s="165"/>
    </row>
    <row r="41" spans="2:28" ht="13.5" customHeight="1">
      <c r="B41" s="3"/>
      <c r="C41" s="7"/>
      <c r="D41" s="166"/>
      <c r="E41" s="125"/>
      <c r="F41" s="126"/>
      <c r="G41" s="167"/>
      <c r="H41" s="168"/>
      <c r="I41" s="169"/>
      <c r="J41" s="259"/>
      <c r="K41" s="262"/>
      <c r="L41" s="261">
        <f t="shared" si="9"/>
        <v>0</v>
      </c>
      <c r="M41" s="171"/>
      <c r="N41" s="196"/>
      <c r="O41" s="170">
        <f t="shared" si="10"/>
        <v>0</v>
      </c>
      <c r="P41" s="273"/>
      <c r="Q41" s="261">
        <f t="shared" si="11"/>
        <v>0</v>
      </c>
      <c r="R41" s="273"/>
      <c r="S41" s="303">
        <f t="shared" si="0"/>
        <v>0</v>
      </c>
      <c r="T41" s="171"/>
      <c r="U41" s="174"/>
      <c r="V41" s="282"/>
      <c r="W41" s="278">
        <f t="shared" si="12"/>
        <v>0</v>
      </c>
      <c r="X41" s="273"/>
      <c r="Y41" s="307">
        <f t="shared" si="1"/>
        <v>0</v>
      </c>
      <c r="AA41" s="165"/>
      <c r="AB41" s="165"/>
    </row>
    <row r="42" spans="2:28" ht="13.5" customHeight="1">
      <c r="B42" s="3"/>
      <c r="C42" s="7"/>
      <c r="D42" s="166"/>
      <c r="E42" s="125"/>
      <c r="F42" s="126"/>
      <c r="G42" s="167"/>
      <c r="H42" s="168"/>
      <c r="I42" s="169"/>
      <c r="J42" s="259"/>
      <c r="K42" s="262"/>
      <c r="L42" s="261">
        <f t="shared" si="9"/>
        <v>0</v>
      </c>
      <c r="M42" s="171"/>
      <c r="N42" s="196"/>
      <c r="O42" s="170">
        <f t="shared" si="10"/>
        <v>0</v>
      </c>
      <c r="P42" s="273"/>
      <c r="Q42" s="261">
        <f t="shared" si="11"/>
        <v>0</v>
      </c>
      <c r="R42" s="273"/>
      <c r="S42" s="303">
        <f t="shared" si="0"/>
        <v>0</v>
      </c>
      <c r="T42" s="171"/>
      <c r="U42" s="174"/>
      <c r="V42" s="282"/>
      <c r="W42" s="278">
        <f t="shared" si="12"/>
        <v>0</v>
      </c>
      <c r="X42" s="273"/>
      <c r="Y42" s="307">
        <f t="shared" si="1"/>
        <v>0</v>
      </c>
      <c r="AA42" s="165"/>
      <c r="AB42" s="165"/>
    </row>
    <row r="43" spans="2:28">
      <c r="B43" s="3"/>
      <c r="C43" s="41"/>
      <c r="D43" s="158" t="s">
        <v>129</v>
      </c>
      <c r="E43" s="159"/>
      <c r="F43" s="159"/>
      <c r="G43" s="159"/>
      <c r="H43" s="160">
        <f>SUM(H44:H49)</f>
        <v>0</v>
      </c>
      <c r="I43" s="161"/>
      <c r="J43" s="161"/>
      <c r="K43" s="263"/>
      <c r="L43" s="162">
        <f>SUM(L44:L49)</f>
        <v>0</v>
      </c>
      <c r="M43" s="155"/>
      <c r="N43" s="195"/>
      <c r="O43" s="163">
        <f>SUM(O44:O49)</f>
        <v>0</v>
      </c>
      <c r="P43" s="272"/>
      <c r="Q43" s="162">
        <f>SUM(Q44:Q49)</f>
        <v>0</v>
      </c>
      <c r="R43" s="272"/>
      <c r="S43" s="302">
        <f>Q43*5</f>
        <v>0</v>
      </c>
      <c r="T43" s="155"/>
      <c r="U43" s="164"/>
      <c r="V43" s="280"/>
      <c r="W43" s="277">
        <f>SUM(W44:W49)</f>
        <v>0</v>
      </c>
      <c r="X43" s="272"/>
      <c r="Y43" s="162">
        <f>W43*5</f>
        <v>0</v>
      </c>
      <c r="AA43" s="175"/>
      <c r="AB43" s="175"/>
    </row>
    <row r="44" spans="2:28" ht="13.5" customHeight="1">
      <c r="B44" s="3"/>
      <c r="C44" s="7"/>
      <c r="D44" s="166"/>
      <c r="E44" s="125"/>
      <c r="F44" s="126"/>
      <c r="G44" s="167"/>
      <c r="H44" s="168"/>
      <c r="I44" s="169"/>
      <c r="J44" s="260"/>
      <c r="K44" s="264"/>
      <c r="L44" s="261">
        <f t="shared" ref="L44:L49" si="13">H44*I44</f>
        <v>0</v>
      </c>
      <c r="M44" s="171"/>
      <c r="N44" s="196"/>
      <c r="O44" s="170">
        <f t="shared" ref="O44:O49" si="14">L44*N44</f>
        <v>0</v>
      </c>
      <c r="P44" s="273"/>
      <c r="Q44" s="261">
        <f t="shared" ref="Q44:Q49" si="15">O44*12</f>
        <v>0</v>
      </c>
      <c r="R44" s="273"/>
      <c r="S44" s="303">
        <f t="shared" si="0"/>
        <v>0</v>
      </c>
      <c r="T44" s="171"/>
      <c r="U44" s="172"/>
      <c r="V44" s="281"/>
      <c r="W44" s="278">
        <f>L44*U44</f>
        <v>0</v>
      </c>
      <c r="X44" s="273"/>
      <c r="Y44" s="307">
        <f t="shared" si="1"/>
        <v>0</v>
      </c>
      <c r="AA44" s="176"/>
      <c r="AB44" s="176"/>
    </row>
    <row r="45" spans="2:28" ht="13.5" customHeight="1">
      <c r="B45" s="3"/>
      <c r="C45" s="7"/>
      <c r="D45" s="166"/>
      <c r="E45" s="125"/>
      <c r="F45" s="126"/>
      <c r="G45" s="167"/>
      <c r="H45" s="168"/>
      <c r="I45" s="169"/>
      <c r="J45" s="260"/>
      <c r="K45" s="264"/>
      <c r="L45" s="261">
        <f t="shared" si="13"/>
        <v>0</v>
      </c>
      <c r="M45" s="171"/>
      <c r="N45" s="196"/>
      <c r="O45" s="170">
        <f t="shared" si="14"/>
        <v>0</v>
      </c>
      <c r="P45" s="273"/>
      <c r="Q45" s="261">
        <f t="shared" si="15"/>
        <v>0</v>
      </c>
      <c r="R45" s="273"/>
      <c r="S45" s="303">
        <f t="shared" si="0"/>
        <v>0</v>
      </c>
      <c r="T45" s="171"/>
      <c r="U45" s="174"/>
      <c r="V45" s="282"/>
      <c r="W45" s="261" t="s">
        <v>9</v>
      </c>
      <c r="X45" s="273"/>
      <c r="Y45" s="261" t="s">
        <v>9</v>
      </c>
      <c r="AA45" s="176"/>
      <c r="AB45" s="176"/>
    </row>
    <row r="46" spans="2:28" ht="13.5" customHeight="1">
      <c r="B46" s="3"/>
      <c r="C46" s="7"/>
      <c r="D46" s="166"/>
      <c r="E46" s="125"/>
      <c r="F46" s="126"/>
      <c r="G46" s="167"/>
      <c r="H46" s="168"/>
      <c r="I46" s="169"/>
      <c r="J46" s="260"/>
      <c r="K46" s="264"/>
      <c r="L46" s="261">
        <f t="shared" si="13"/>
        <v>0</v>
      </c>
      <c r="M46" s="171"/>
      <c r="N46" s="196"/>
      <c r="O46" s="170">
        <f t="shared" si="14"/>
        <v>0</v>
      </c>
      <c r="P46" s="273"/>
      <c r="Q46" s="261">
        <f t="shared" si="15"/>
        <v>0</v>
      </c>
      <c r="R46" s="273"/>
      <c r="S46" s="303">
        <f t="shared" si="0"/>
        <v>0</v>
      </c>
      <c r="T46" s="171"/>
      <c r="U46" s="174"/>
      <c r="V46" s="282"/>
      <c r="W46" s="261" t="s">
        <v>9</v>
      </c>
      <c r="X46" s="273"/>
      <c r="Y46" s="261" t="s">
        <v>9</v>
      </c>
      <c r="AA46" s="176"/>
      <c r="AB46" s="176"/>
    </row>
    <row r="47" spans="2:28" ht="13.5" customHeight="1">
      <c r="B47" s="3"/>
      <c r="C47" s="7"/>
      <c r="D47" s="166"/>
      <c r="E47" s="125"/>
      <c r="F47" s="126"/>
      <c r="G47" s="167"/>
      <c r="H47" s="168"/>
      <c r="I47" s="169"/>
      <c r="J47" s="260"/>
      <c r="K47" s="264"/>
      <c r="L47" s="261">
        <f t="shared" si="13"/>
        <v>0</v>
      </c>
      <c r="M47" s="171"/>
      <c r="N47" s="196"/>
      <c r="O47" s="170">
        <f t="shared" si="14"/>
        <v>0</v>
      </c>
      <c r="P47" s="273"/>
      <c r="Q47" s="261">
        <f t="shared" si="15"/>
        <v>0</v>
      </c>
      <c r="R47" s="273"/>
      <c r="S47" s="303">
        <f t="shared" si="0"/>
        <v>0</v>
      </c>
      <c r="T47" s="171"/>
      <c r="U47" s="172"/>
      <c r="V47" s="281"/>
      <c r="W47" s="278">
        <f>L47*U47</f>
        <v>0</v>
      </c>
      <c r="X47" s="273"/>
      <c r="Y47" s="307">
        <f t="shared" si="1"/>
        <v>0</v>
      </c>
      <c r="AA47" s="176"/>
      <c r="AB47" s="176"/>
    </row>
    <row r="48" spans="2:28" ht="13.5" customHeight="1">
      <c r="B48" s="3"/>
      <c r="C48" s="7"/>
      <c r="D48" s="166"/>
      <c r="E48" s="125"/>
      <c r="F48" s="126"/>
      <c r="G48" s="167"/>
      <c r="H48" s="168"/>
      <c r="I48" s="169"/>
      <c r="J48" s="177"/>
      <c r="K48" s="264"/>
      <c r="L48" s="261">
        <f t="shared" si="13"/>
        <v>0</v>
      </c>
      <c r="M48" s="171"/>
      <c r="N48" s="196"/>
      <c r="O48" s="170">
        <f t="shared" si="14"/>
        <v>0</v>
      </c>
      <c r="P48" s="273"/>
      <c r="Q48" s="261">
        <f t="shared" si="15"/>
        <v>0</v>
      </c>
      <c r="R48" s="273"/>
      <c r="S48" s="303">
        <f t="shared" si="0"/>
        <v>0</v>
      </c>
      <c r="T48" s="171"/>
      <c r="U48" s="174"/>
      <c r="V48" s="282"/>
      <c r="W48" s="278">
        <f>L48*U48</f>
        <v>0</v>
      </c>
      <c r="X48" s="273"/>
      <c r="Y48" s="307">
        <f t="shared" si="1"/>
        <v>0</v>
      </c>
      <c r="AA48" s="176"/>
      <c r="AB48" s="176"/>
    </row>
    <row r="49" spans="2:28" ht="13.5" customHeight="1">
      <c r="B49" s="3"/>
      <c r="C49" s="7"/>
      <c r="D49" s="166"/>
      <c r="E49" s="125"/>
      <c r="F49" s="126"/>
      <c r="G49" s="167"/>
      <c r="H49" s="168"/>
      <c r="I49" s="169"/>
      <c r="J49" s="259"/>
      <c r="K49" s="262"/>
      <c r="L49" s="261">
        <f t="shared" si="13"/>
        <v>0</v>
      </c>
      <c r="M49" s="171"/>
      <c r="N49" s="196"/>
      <c r="O49" s="170">
        <f t="shared" si="14"/>
        <v>0</v>
      </c>
      <c r="P49" s="273"/>
      <c r="Q49" s="261">
        <f t="shared" si="15"/>
        <v>0</v>
      </c>
      <c r="R49" s="273"/>
      <c r="S49" s="303">
        <f t="shared" si="0"/>
        <v>0</v>
      </c>
      <c r="T49" s="171"/>
      <c r="U49" s="174"/>
      <c r="V49" s="282"/>
      <c r="W49" s="278">
        <f>L49*U49</f>
        <v>0</v>
      </c>
      <c r="X49" s="273"/>
      <c r="Y49" s="307">
        <f t="shared" si="1"/>
        <v>0</v>
      </c>
      <c r="AA49" s="165"/>
      <c r="AB49" s="165"/>
    </row>
    <row r="50" spans="2:28">
      <c r="B50" s="3"/>
      <c r="C50" s="4" t="s">
        <v>131</v>
      </c>
      <c r="D50" s="128"/>
      <c r="E50" s="5"/>
      <c r="F50" s="5"/>
      <c r="G50" s="5"/>
      <c r="H50" s="152">
        <f>SUM(H51,H65)</f>
        <v>0</v>
      </c>
      <c r="I50" s="153"/>
      <c r="J50" s="153"/>
      <c r="K50" s="153"/>
      <c r="L50" s="178">
        <f>SUM(L51,L65)</f>
        <v>0</v>
      </c>
      <c r="M50" s="155"/>
      <c r="N50" s="194"/>
      <c r="O50" s="154">
        <f>SUM(O51,O65)</f>
        <v>0</v>
      </c>
      <c r="P50" s="271"/>
      <c r="Q50" s="178">
        <f>SUM(Q51,Q65)</f>
        <v>0</v>
      </c>
      <c r="R50" s="271"/>
      <c r="S50" s="301">
        <f t="shared" si="0"/>
        <v>0</v>
      </c>
      <c r="T50" s="155"/>
      <c r="U50" s="179"/>
      <c r="V50" s="283"/>
      <c r="W50" s="36">
        <f>SUM(W51,W65)</f>
        <v>0</v>
      </c>
      <c r="X50" s="271"/>
      <c r="Y50" s="178">
        <f>W50*5</f>
        <v>0</v>
      </c>
      <c r="AA50" s="157"/>
      <c r="AB50" s="157"/>
    </row>
    <row r="51" spans="2:28">
      <c r="B51" s="3"/>
      <c r="C51" s="41"/>
      <c r="D51" s="158" t="s">
        <v>128</v>
      </c>
      <c r="E51" s="159"/>
      <c r="F51" s="159"/>
      <c r="G51" s="159"/>
      <c r="H51" s="160">
        <f>SUM(H52:H64)</f>
        <v>0</v>
      </c>
      <c r="I51" s="161"/>
      <c r="J51" s="161"/>
      <c r="K51" s="161"/>
      <c r="L51" s="162">
        <f>SUM(L52:L64)</f>
        <v>0</v>
      </c>
      <c r="M51" s="155"/>
      <c r="N51" s="195"/>
      <c r="O51" s="163">
        <f>SUM(O52:O64)</f>
        <v>0</v>
      </c>
      <c r="P51" s="272"/>
      <c r="Q51" s="162">
        <f>SUM(Q52:Q64)</f>
        <v>0</v>
      </c>
      <c r="R51" s="272"/>
      <c r="S51" s="302">
        <f t="shared" si="0"/>
        <v>0</v>
      </c>
      <c r="T51" s="155"/>
      <c r="U51" s="164"/>
      <c r="V51" s="280"/>
      <c r="W51" s="278">
        <f>SUM(W52:W64)</f>
        <v>0</v>
      </c>
      <c r="X51" s="272"/>
      <c r="Y51" s="307">
        <f>W51*5</f>
        <v>0</v>
      </c>
      <c r="AA51" s="165"/>
      <c r="AB51" s="165"/>
    </row>
    <row r="52" spans="2:28" ht="12.75" customHeight="1">
      <c r="B52" s="3"/>
      <c r="C52" s="7"/>
      <c r="D52" s="166"/>
      <c r="E52" s="125"/>
      <c r="F52" s="126"/>
      <c r="G52" s="167"/>
      <c r="H52" s="168"/>
      <c r="I52" s="169"/>
      <c r="J52" s="259"/>
      <c r="K52" s="262"/>
      <c r="L52" s="261">
        <f>H52*I52</f>
        <v>0</v>
      </c>
      <c r="M52" s="21"/>
      <c r="N52" s="196"/>
      <c r="O52" s="170">
        <f>L52*N52</f>
        <v>0</v>
      </c>
      <c r="P52" s="273"/>
      <c r="Q52" s="261">
        <f>O52*12</f>
        <v>0</v>
      </c>
      <c r="R52" s="273"/>
      <c r="S52" s="303">
        <f t="shared" si="0"/>
        <v>0</v>
      </c>
      <c r="T52" s="171"/>
      <c r="U52" s="172"/>
      <c r="V52" s="281"/>
      <c r="W52" s="278">
        <f>L52*U52</f>
        <v>0</v>
      </c>
      <c r="X52" s="273"/>
      <c r="Y52" s="307">
        <f t="shared" si="1"/>
        <v>0</v>
      </c>
      <c r="AA52" s="173"/>
      <c r="AB52" s="173"/>
    </row>
    <row r="53" spans="2:28" ht="12.75" customHeight="1">
      <c r="B53" s="3"/>
      <c r="C53" s="7"/>
      <c r="D53" s="166"/>
      <c r="E53" s="125"/>
      <c r="F53" s="126"/>
      <c r="G53" s="167"/>
      <c r="H53" s="168"/>
      <c r="I53" s="169"/>
      <c r="J53" s="259"/>
      <c r="K53" s="262"/>
      <c r="L53" s="261"/>
      <c r="M53" s="21"/>
      <c r="N53" s="197"/>
      <c r="O53" s="173"/>
      <c r="P53" s="274"/>
      <c r="Q53" s="269"/>
      <c r="R53" s="274"/>
      <c r="S53" s="304"/>
      <c r="T53" s="21"/>
      <c r="U53" s="173"/>
      <c r="V53" s="274"/>
      <c r="W53" s="269"/>
      <c r="X53" s="274"/>
      <c r="Y53" s="269"/>
      <c r="AA53" s="173"/>
      <c r="AB53" s="173"/>
    </row>
    <row r="54" spans="2:28" ht="13.5" customHeight="1">
      <c r="B54" s="3"/>
      <c r="C54" s="7"/>
      <c r="D54" s="166"/>
      <c r="E54" s="125"/>
      <c r="F54" s="126"/>
      <c r="G54" s="167"/>
      <c r="H54" s="168"/>
      <c r="I54" s="169"/>
      <c r="J54" s="259"/>
      <c r="K54" s="262"/>
      <c r="L54" s="261"/>
      <c r="M54" s="21"/>
      <c r="N54" s="197"/>
      <c r="O54" s="173"/>
      <c r="P54" s="274"/>
      <c r="Q54" s="269"/>
      <c r="R54" s="274"/>
      <c r="S54" s="304"/>
      <c r="T54" s="21"/>
      <c r="U54" s="173"/>
      <c r="V54" s="274"/>
      <c r="W54" s="269"/>
      <c r="X54" s="274"/>
      <c r="Y54" s="269"/>
      <c r="AA54" s="173"/>
      <c r="AB54" s="173"/>
    </row>
    <row r="55" spans="2:28" ht="13.5" customHeight="1">
      <c r="B55" s="3"/>
      <c r="C55" s="7"/>
      <c r="D55" s="166"/>
      <c r="E55" s="125"/>
      <c r="F55" s="126"/>
      <c r="G55" s="167"/>
      <c r="H55" s="168"/>
      <c r="I55" s="169"/>
      <c r="J55" s="259"/>
      <c r="K55" s="262"/>
      <c r="L55" s="261"/>
      <c r="M55" s="21"/>
      <c r="N55" s="197"/>
      <c r="O55" s="173"/>
      <c r="P55" s="274"/>
      <c r="Q55" s="269"/>
      <c r="R55" s="274"/>
      <c r="S55" s="304"/>
      <c r="T55" s="21"/>
      <c r="U55" s="173"/>
      <c r="V55" s="274"/>
      <c r="W55" s="269"/>
      <c r="X55" s="274"/>
      <c r="Y55" s="269"/>
      <c r="AA55" s="173"/>
      <c r="AB55" s="173"/>
    </row>
    <row r="56" spans="2:28" ht="13.5" customHeight="1">
      <c r="B56" s="3"/>
      <c r="C56" s="7"/>
      <c r="D56" s="166"/>
      <c r="E56" s="125"/>
      <c r="F56" s="126"/>
      <c r="G56" s="167"/>
      <c r="H56" s="168"/>
      <c r="I56" s="169"/>
      <c r="J56" s="259"/>
      <c r="K56" s="262"/>
      <c r="L56" s="261"/>
      <c r="M56" s="21"/>
      <c r="N56" s="197"/>
      <c r="O56" s="173"/>
      <c r="P56" s="274"/>
      <c r="Q56" s="269"/>
      <c r="R56" s="274"/>
      <c r="S56" s="304"/>
      <c r="T56" s="21"/>
      <c r="U56" s="173"/>
      <c r="V56" s="274"/>
      <c r="W56" s="269"/>
      <c r="X56" s="274"/>
      <c r="Y56" s="269"/>
      <c r="AA56" s="173"/>
      <c r="AB56" s="173"/>
    </row>
    <row r="57" spans="2:28" ht="13.5" customHeight="1">
      <c r="B57" s="3"/>
      <c r="C57" s="7"/>
      <c r="D57" s="166"/>
      <c r="E57" s="125"/>
      <c r="F57" s="126"/>
      <c r="G57" s="167"/>
      <c r="H57" s="168"/>
      <c r="I57" s="169"/>
      <c r="J57" s="259"/>
      <c r="K57" s="262"/>
      <c r="L57" s="261"/>
      <c r="M57" s="21"/>
      <c r="N57" s="197"/>
      <c r="O57" s="173"/>
      <c r="P57" s="274"/>
      <c r="Q57" s="269"/>
      <c r="R57" s="274"/>
      <c r="S57" s="304"/>
      <c r="T57" s="21"/>
      <c r="U57" s="173"/>
      <c r="V57" s="274"/>
      <c r="W57" s="269"/>
      <c r="X57" s="274"/>
      <c r="Y57" s="269"/>
      <c r="AA57" s="173"/>
      <c r="AB57" s="173"/>
    </row>
    <row r="58" spans="2:28" ht="13.5" customHeight="1">
      <c r="B58" s="3"/>
      <c r="C58" s="7"/>
      <c r="D58" s="166"/>
      <c r="E58" s="125"/>
      <c r="F58" s="126"/>
      <c r="G58" s="167"/>
      <c r="H58" s="168"/>
      <c r="I58" s="169"/>
      <c r="J58" s="259"/>
      <c r="K58" s="262"/>
      <c r="L58" s="261">
        <f t="shared" ref="L58:L64" si="16">H58*I58</f>
        <v>0</v>
      </c>
      <c r="M58" s="171"/>
      <c r="N58" s="196"/>
      <c r="O58" s="170">
        <f t="shared" ref="O58:O64" si="17">L58*N58</f>
        <v>0</v>
      </c>
      <c r="P58" s="273"/>
      <c r="Q58" s="261">
        <f t="shared" ref="Q58:Q64" si="18">O58*12</f>
        <v>0</v>
      </c>
      <c r="R58" s="273"/>
      <c r="S58" s="303">
        <f t="shared" si="0"/>
        <v>0</v>
      </c>
      <c r="T58" s="171"/>
      <c r="U58" s="172"/>
      <c r="V58" s="281"/>
      <c r="W58" s="278">
        <f t="shared" ref="W58:W64" si="19">L58*U58</f>
        <v>0</v>
      </c>
      <c r="X58" s="273"/>
      <c r="Y58" s="307">
        <f t="shared" si="1"/>
        <v>0</v>
      </c>
      <c r="AA58" s="165"/>
      <c r="AB58" s="165"/>
    </row>
    <row r="59" spans="2:28" ht="13.5" customHeight="1">
      <c r="B59" s="3"/>
      <c r="C59" s="7"/>
      <c r="D59" s="166"/>
      <c r="E59" s="125"/>
      <c r="F59" s="126"/>
      <c r="G59" s="167"/>
      <c r="H59" s="168"/>
      <c r="I59" s="169"/>
      <c r="J59" s="259"/>
      <c r="K59" s="262"/>
      <c r="L59" s="261">
        <f t="shared" si="16"/>
        <v>0</v>
      </c>
      <c r="M59" s="171"/>
      <c r="N59" s="196"/>
      <c r="O59" s="170">
        <f t="shared" si="17"/>
        <v>0</v>
      </c>
      <c r="P59" s="273"/>
      <c r="Q59" s="261">
        <f t="shared" si="18"/>
        <v>0</v>
      </c>
      <c r="R59" s="273"/>
      <c r="S59" s="303">
        <f t="shared" si="0"/>
        <v>0</v>
      </c>
      <c r="T59" s="171"/>
      <c r="U59" s="172"/>
      <c r="V59" s="281"/>
      <c r="W59" s="278">
        <f t="shared" si="19"/>
        <v>0</v>
      </c>
      <c r="X59" s="273"/>
      <c r="Y59" s="307">
        <f>W59*5</f>
        <v>0</v>
      </c>
      <c r="AA59" s="165"/>
      <c r="AB59" s="165"/>
    </row>
    <row r="60" spans="2:28" ht="13.5" customHeight="1">
      <c r="B60" s="3"/>
      <c r="C60" s="7"/>
      <c r="D60" s="166"/>
      <c r="E60" s="125"/>
      <c r="F60" s="126"/>
      <c r="G60" s="167"/>
      <c r="H60" s="168"/>
      <c r="I60" s="169"/>
      <c r="J60" s="259"/>
      <c r="K60" s="262"/>
      <c r="L60" s="261">
        <f t="shared" si="16"/>
        <v>0</v>
      </c>
      <c r="M60" s="171"/>
      <c r="N60" s="196"/>
      <c r="O60" s="170">
        <f t="shared" si="17"/>
        <v>0</v>
      </c>
      <c r="P60" s="273"/>
      <c r="Q60" s="261">
        <f t="shared" si="18"/>
        <v>0</v>
      </c>
      <c r="R60" s="273"/>
      <c r="S60" s="303">
        <f t="shared" si="0"/>
        <v>0</v>
      </c>
      <c r="T60" s="171"/>
      <c r="U60" s="172"/>
      <c r="V60" s="281"/>
      <c r="W60" s="278">
        <f t="shared" si="19"/>
        <v>0</v>
      </c>
      <c r="X60" s="273"/>
      <c r="Y60" s="307">
        <f t="shared" si="1"/>
        <v>0</v>
      </c>
      <c r="AA60" s="165"/>
      <c r="AB60" s="165"/>
    </row>
    <row r="61" spans="2:28" ht="13.5" customHeight="1">
      <c r="B61" s="3"/>
      <c r="C61" s="7"/>
      <c r="D61" s="166"/>
      <c r="E61" s="125"/>
      <c r="F61" s="126"/>
      <c r="G61" s="167"/>
      <c r="H61" s="168"/>
      <c r="I61" s="169"/>
      <c r="J61" s="259"/>
      <c r="K61" s="262"/>
      <c r="L61" s="261">
        <f t="shared" si="16"/>
        <v>0</v>
      </c>
      <c r="M61" s="171"/>
      <c r="N61" s="196"/>
      <c r="O61" s="170">
        <f t="shared" si="17"/>
        <v>0</v>
      </c>
      <c r="P61" s="273"/>
      <c r="Q61" s="261">
        <f t="shared" si="18"/>
        <v>0</v>
      </c>
      <c r="R61" s="273"/>
      <c r="S61" s="303">
        <f t="shared" si="0"/>
        <v>0</v>
      </c>
      <c r="T61" s="171"/>
      <c r="U61" s="172"/>
      <c r="V61" s="281"/>
      <c r="W61" s="278">
        <f t="shared" si="19"/>
        <v>0</v>
      </c>
      <c r="X61" s="273"/>
      <c r="Y61" s="307">
        <f t="shared" si="1"/>
        <v>0</v>
      </c>
      <c r="AA61" s="165"/>
      <c r="AB61" s="165"/>
    </row>
    <row r="62" spans="2:28" ht="13.5" customHeight="1">
      <c r="B62" s="3"/>
      <c r="C62" s="7"/>
      <c r="D62" s="166"/>
      <c r="E62" s="125"/>
      <c r="F62" s="126"/>
      <c r="G62" s="167"/>
      <c r="H62" s="168"/>
      <c r="I62" s="169"/>
      <c r="J62" s="259"/>
      <c r="K62" s="262"/>
      <c r="L62" s="261">
        <f t="shared" si="16"/>
        <v>0</v>
      </c>
      <c r="M62" s="171"/>
      <c r="N62" s="196"/>
      <c r="O62" s="170">
        <f t="shared" si="17"/>
        <v>0</v>
      </c>
      <c r="P62" s="273"/>
      <c r="Q62" s="261">
        <f t="shared" si="18"/>
        <v>0</v>
      </c>
      <c r="R62" s="273"/>
      <c r="S62" s="303">
        <f t="shared" si="0"/>
        <v>0</v>
      </c>
      <c r="T62" s="171"/>
      <c r="U62" s="172"/>
      <c r="V62" s="281"/>
      <c r="W62" s="278">
        <f t="shared" si="19"/>
        <v>0</v>
      </c>
      <c r="X62" s="273"/>
      <c r="Y62" s="307">
        <f t="shared" si="1"/>
        <v>0</v>
      </c>
      <c r="AA62" s="165"/>
      <c r="AB62" s="165"/>
    </row>
    <row r="63" spans="2:28" ht="13.5" customHeight="1">
      <c r="B63" s="3"/>
      <c r="C63" s="7"/>
      <c r="D63" s="166"/>
      <c r="E63" s="125"/>
      <c r="F63" s="126"/>
      <c r="G63" s="167"/>
      <c r="H63" s="168"/>
      <c r="I63" s="169"/>
      <c r="J63" s="259"/>
      <c r="K63" s="262"/>
      <c r="L63" s="261">
        <f t="shared" si="16"/>
        <v>0</v>
      </c>
      <c r="M63" s="171"/>
      <c r="N63" s="196"/>
      <c r="O63" s="170">
        <f t="shared" si="17"/>
        <v>0</v>
      </c>
      <c r="P63" s="273"/>
      <c r="Q63" s="261">
        <f t="shared" si="18"/>
        <v>0</v>
      </c>
      <c r="R63" s="273"/>
      <c r="S63" s="303">
        <f t="shared" si="0"/>
        <v>0</v>
      </c>
      <c r="T63" s="171"/>
      <c r="U63" s="174"/>
      <c r="V63" s="282"/>
      <c r="W63" s="278">
        <f t="shared" si="19"/>
        <v>0</v>
      </c>
      <c r="X63" s="273"/>
      <c r="Y63" s="307">
        <f t="shared" si="1"/>
        <v>0</v>
      </c>
      <c r="AA63" s="165"/>
      <c r="AB63" s="165"/>
    </row>
    <row r="64" spans="2:28" ht="13.5" customHeight="1">
      <c r="B64" s="3"/>
      <c r="C64" s="7"/>
      <c r="D64" s="166"/>
      <c r="E64" s="125"/>
      <c r="F64" s="126"/>
      <c r="G64" s="167"/>
      <c r="H64" s="168"/>
      <c r="I64" s="169"/>
      <c r="J64" s="259"/>
      <c r="K64" s="262"/>
      <c r="L64" s="261">
        <f t="shared" si="16"/>
        <v>0</v>
      </c>
      <c r="M64" s="171"/>
      <c r="N64" s="196"/>
      <c r="O64" s="170">
        <f t="shared" si="17"/>
        <v>0</v>
      </c>
      <c r="P64" s="273"/>
      <c r="Q64" s="261">
        <f t="shared" si="18"/>
        <v>0</v>
      </c>
      <c r="R64" s="273"/>
      <c r="S64" s="303">
        <f t="shared" si="0"/>
        <v>0</v>
      </c>
      <c r="T64" s="171"/>
      <c r="U64" s="174"/>
      <c r="V64" s="282"/>
      <c r="W64" s="278">
        <f t="shared" si="19"/>
        <v>0</v>
      </c>
      <c r="X64" s="273"/>
      <c r="Y64" s="307">
        <f t="shared" si="1"/>
        <v>0</v>
      </c>
      <c r="AA64" s="165"/>
      <c r="AB64" s="165"/>
    </row>
    <row r="65" spans="2:28">
      <c r="B65" s="3"/>
      <c r="C65" s="41"/>
      <c r="D65" s="158" t="s">
        <v>129</v>
      </c>
      <c r="E65" s="159"/>
      <c r="F65" s="159"/>
      <c r="G65" s="159"/>
      <c r="H65" s="160">
        <f>SUM(H66:H72)</f>
        <v>0</v>
      </c>
      <c r="I65" s="161"/>
      <c r="J65" s="161"/>
      <c r="K65" s="263"/>
      <c r="L65" s="162">
        <f>SUM(L66:L72)</f>
        <v>0</v>
      </c>
      <c r="M65" s="155"/>
      <c r="N65" s="195"/>
      <c r="O65" s="163">
        <f>SUM(O66:O72)</f>
        <v>0</v>
      </c>
      <c r="P65" s="272"/>
      <c r="Q65" s="162">
        <f>SUM(Q66:Q72)</f>
        <v>0</v>
      </c>
      <c r="R65" s="272"/>
      <c r="S65" s="302">
        <f t="shared" si="0"/>
        <v>0</v>
      </c>
      <c r="T65" s="155"/>
      <c r="U65" s="164"/>
      <c r="V65" s="280"/>
      <c r="W65" s="277">
        <f>SUM(W66:W72)</f>
        <v>0</v>
      </c>
      <c r="X65" s="272"/>
      <c r="Y65" s="162">
        <f t="shared" si="1"/>
        <v>0</v>
      </c>
      <c r="AA65" s="175"/>
      <c r="AB65" s="175"/>
    </row>
    <row r="66" spans="2:28" ht="13.5" customHeight="1">
      <c r="B66" s="3"/>
      <c r="C66" s="7"/>
      <c r="D66" s="166"/>
      <c r="E66" s="125"/>
      <c r="F66" s="126"/>
      <c r="G66" s="167"/>
      <c r="H66" s="168"/>
      <c r="I66" s="169"/>
      <c r="J66" s="260"/>
      <c r="K66" s="264"/>
      <c r="L66" s="261">
        <f t="shared" ref="L66:L72" si="20">H66*I66</f>
        <v>0</v>
      </c>
      <c r="M66" s="171"/>
      <c r="N66" s="196"/>
      <c r="O66" s="170">
        <f t="shared" ref="O66:O72" si="21">L66*N66</f>
        <v>0</v>
      </c>
      <c r="P66" s="273"/>
      <c r="Q66" s="261">
        <f t="shared" ref="Q66:Q72" si="22">O66*12</f>
        <v>0</v>
      </c>
      <c r="R66" s="273"/>
      <c r="S66" s="303">
        <f t="shared" si="0"/>
        <v>0</v>
      </c>
      <c r="T66" s="171"/>
      <c r="U66" s="172"/>
      <c r="V66" s="281"/>
      <c r="W66" s="278">
        <f t="shared" ref="W66:W72" si="23">L66*U66</f>
        <v>0</v>
      </c>
      <c r="X66" s="273"/>
      <c r="Y66" s="307">
        <f t="shared" si="1"/>
        <v>0</v>
      </c>
      <c r="AA66" s="176"/>
      <c r="AB66" s="176"/>
    </row>
    <row r="67" spans="2:28" ht="13.5" customHeight="1">
      <c r="B67" s="3"/>
      <c r="C67" s="7"/>
      <c r="D67" s="166"/>
      <c r="E67" s="125"/>
      <c r="F67" s="126"/>
      <c r="G67" s="167"/>
      <c r="H67" s="168"/>
      <c r="I67" s="169"/>
      <c r="J67" s="260"/>
      <c r="K67" s="264"/>
      <c r="L67" s="261">
        <f t="shared" si="20"/>
        <v>0</v>
      </c>
      <c r="M67" s="171"/>
      <c r="N67" s="196"/>
      <c r="O67" s="170">
        <f t="shared" si="21"/>
        <v>0</v>
      </c>
      <c r="P67" s="273"/>
      <c r="Q67" s="261">
        <f t="shared" si="22"/>
        <v>0</v>
      </c>
      <c r="R67" s="273"/>
      <c r="S67" s="303">
        <f t="shared" si="0"/>
        <v>0</v>
      </c>
      <c r="T67" s="171"/>
      <c r="U67" s="172"/>
      <c r="V67" s="281"/>
      <c r="W67" s="278">
        <f t="shared" si="23"/>
        <v>0</v>
      </c>
      <c r="X67" s="273"/>
      <c r="Y67" s="307">
        <f t="shared" si="1"/>
        <v>0</v>
      </c>
      <c r="AA67" s="176"/>
      <c r="AB67" s="176"/>
    </row>
    <row r="68" spans="2:28" ht="13.5" customHeight="1">
      <c r="B68" s="3"/>
      <c r="C68" s="7"/>
      <c r="D68" s="166"/>
      <c r="E68" s="125"/>
      <c r="F68" s="126"/>
      <c r="G68" s="167"/>
      <c r="H68" s="168"/>
      <c r="I68" s="169"/>
      <c r="J68" s="260"/>
      <c r="K68" s="264"/>
      <c r="L68" s="261">
        <f t="shared" si="20"/>
        <v>0</v>
      </c>
      <c r="M68" s="171"/>
      <c r="N68" s="196"/>
      <c r="O68" s="170">
        <f t="shared" si="21"/>
        <v>0</v>
      </c>
      <c r="P68" s="273"/>
      <c r="Q68" s="261">
        <f t="shared" si="22"/>
        <v>0</v>
      </c>
      <c r="R68" s="273"/>
      <c r="S68" s="303">
        <f t="shared" si="0"/>
        <v>0</v>
      </c>
      <c r="T68" s="171"/>
      <c r="U68" s="172"/>
      <c r="V68" s="281"/>
      <c r="W68" s="278">
        <f t="shared" si="23"/>
        <v>0</v>
      </c>
      <c r="X68" s="273"/>
      <c r="Y68" s="307">
        <f t="shared" si="1"/>
        <v>0</v>
      </c>
      <c r="AA68" s="176"/>
      <c r="AB68" s="176"/>
    </row>
    <row r="69" spans="2:28" ht="13.5" customHeight="1">
      <c r="B69" s="3"/>
      <c r="C69" s="7"/>
      <c r="D69" s="166"/>
      <c r="E69" s="125"/>
      <c r="F69" s="126"/>
      <c r="G69" s="167"/>
      <c r="H69" s="168"/>
      <c r="I69" s="169"/>
      <c r="J69" s="260"/>
      <c r="K69" s="264"/>
      <c r="L69" s="261">
        <f t="shared" si="20"/>
        <v>0</v>
      </c>
      <c r="M69" s="171"/>
      <c r="N69" s="196"/>
      <c r="O69" s="170">
        <f t="shared" si="21"/>
        <v>0</v>
      </c>
      <c r="P69" s="273"/>
      <c r="Q69" s="261">
        <f t="shared" si="22"/>
        <v>0</v>
      </c>
      <c r="R69" s="273"/>
      <c r="S69" s="303">
        <f t="shared" si="0"/>
        <v>0</v>
      </c>
      <c r="T69" s="171"/>
      <c r="U69" s="172"/>
      <c r="V69" s="281"/>
      <c r="W69" s="278">
        <f t="shared" si="23"/>
        <v>0</v>
      </c>
      <c r="X69" s="273"/>
      <c r="Y69" s="307">
        <f t="shared" si="1"/>
        <v>0</v>
      </c>
      <c r="AA69" s="176"/>
      <c r="AB69" s="176"/>
    </row>
    <row r="70" spans="2:28" ht="13.5" customHeight="1">
      <c r="B70" s="3"/>
      <c r="C70" s="7"/>
      <c r="D70" s="166"/>
      <c r="E70" s="125"/>
      <c r="F70" s="126"/>
      <c r="G70" s="167"/>
      <c r="H70" s="168"/>
      <c r="I70" s="169"/>
      <c r="J70" s="260"/>
      <c r="K70" s="264"/>
      <c r="L70" s="261">
        <f t="shared" si="20"/>
        <v>0</v>
      </c>
      <c r="M70" s="171"/>
      <c r="N70" s="196"/>
      <c r="O70" s="170">
        <f t="shared" si="21"/>
        <v>0</v>
      </c>
      <c r="P70" s="273"/>
      <c r="Q70" s="261">
        <f t="shared" si="22"/>
        <v>0</v>
      </c>
      <c r="R70" s="273"/>
      <c r="S70" s="303">
        <f t="shared" si="0"/>
        <v>0</v>
      </c>
      <c r="T70" s="171"/>
      <c r="U70" s="172"/>
      <c r="V70" s="281"/>
      <c r="W70" s="278">
        <f t="shared" si="23"/>
        <v>0</v>
      </c>
      <c r="X70" s="273"/>
      <c r="Y70" s="307">
        <f t="shared" si="1"/>
        <v>0</v>
      </c>
      <c r="AA70" s="176"/>
      <c r="AB70" s="176"/>
    </row>
    <row r="71" spans="2:28" ht="13.5" customHeight="1">
      <c r="B71" s="3"/>
      <c r="C71" s="7"/>
      <c r="D71" s="166"/>
      <c r="E71" s="125"/>
      <c r="F71" s="126"/>
      <c r="G71" s="167"/>
      <c r="H71" s="168"/>
      <c r="I71" s="169"/>
      <c r="J71" s="177"/>
      <c r="K71" s="264"/>
      <c r="L71" s="261">
        <f t="shared" si="20"/>
        <v>0</v>
      </c>
      <c r="M71" s="171"/>
      <c r="N71" s="196"/>
      <c r="O71" s="170">
        <f t="shared" si="21"/>
        <v>0</v>
      </c>
      <c r="P71" s="273"/>
      <c r="Q71" s="261">
        <f t="shared" si="22"/>
        <v>0</v>
      </c>
      <c r="R71" s="273"/>
      <c r="S71" s="303">
        <f t="shared" si="0"/>
        <v>0</v>
      </c>
      <c r="T71" s="171"/>
      <c r="U71" s="174"/>
      <c r="V71" s="282"/>
      <c r="W71" s="278">
        <f t="shared" si="23"/>
        <v>0</v>
      </c>
      <c r="X71" s="273"/>
      <c r="Y71" s="307">
        <f t="shared" si="1"/>
        <v>0</v>
      </c>
      <c r="AA71" s="176"/>
      <c r="AB71" s="176"/>
    </row>
    <row r="72" spans="2:28" ht="13.5" customHeight="1">
      <c r="B72" s="3"/>
      <c r="C72" s="7"/>
      <c r="D72" s="166"/>
      <c r="E72" s="125"/>
      <c r="F72" s="126"/>
      <c r="G72" s="167"/>
      <c r="H72" s="168"/>
      <c r="I72" s="169"/>
      <c r="J72" s="259"/>
      <c r="K72" s="267"/>
      <c r="L72" s="265">
        <f t="shared" si="20"/>
        <v>0</v>
      </c>
      <c r="M72" s="171"/>
      <c r="N72" s="196"/>
      <c r="O72" s="170">
        <f t="shared" si="21"/>
        <v>0</v>
      </c>
      <c r="P72" s="273"/>
      <c r="Q72" s="261">
        <f t="shared" si="22"/>
        <v>0</v>
      </c>
      <c r="R72" s="273"/>
      <c r="S72" s="303">
        <f t="shared" si="0"/>
        <v>0</v>
      </c>
      <c r="T72" s="171"/>
      <c r="U72" s="174"/>
      <c r="V72" s="282"/>
      <c r="W72" s="278">
        <f t="shared" si="23"/>
        <v>0</v>
      </c>
      <c r="X72" s="273"/>
      <c r="Y72" s="307">
        <f t="shared" si="1"/>
        <v>0</v>
      </c>
      <c r="AA72" s="165"/>
      <c r="AB72" s="165"/>
    </row>
    <row r="73" spans="2:28" ht="13.5" customHeight="1">
      <c r="B73" s="180"/>
      <c r="C73" s="181"/>
      <c r="D73" s="181"/>
      <c r="E73" s="181"/>
      <c r="F73" s="182" t="s">
        <v>132</v>
      </c>
      <c r="G73" s="182"/>
      <c r="H73" s="183"/>
      <c r="I73" s="183"/>
      <c r="J73" s="183"/>
      <c r="K73" s="268" t="s">
        <v>179</v>
      </c>
      <c r="L73" s="266">
        <f>SUM(L6,L29,L51)</f>
        <v>0</v>
      </c>
      <c r="M73" s="184"/>
      <c r="N73" s="198"/>
      <c r="O73" s="185">
        <f>SUM(O6,O29,O51)</f>
        <v>0</v>
      </c>
      <c r="P73" s="275" t="s">
        <v>182</v>
      </c>
      <c r="Q73" s="266">
        <f>SUM(Q6,Q29,Q51)</f>
        <v>0</v>
      </c>
      <c r="R73" s="275" t="s">
        <v>194</v>
      </c>
      <c r="S73" s="305">
        <f>SUM(S6,S29,S51)</f>
        <v>0</v>
      </c>
      <c r="T73" s="184"/>
      <c r="U73" s="186"/>
      <c r="V73" s="284" t="s">
        <v>185</v>
      </c>
      <c r="W73" s="266">
        <f>SUM(W6,W29,W51)</f>
        <v>0</v>
      </c>
      <c r="X73" s="275" t="s">
        <v>197</v>
      </c>
      <c r="Y73" s="266">
        <f>SUM(Y6,Y29,Y51)</f>
        <v>0</v>
      </c>
      <c r="AA73" s="187"/>
      <c r="AB73" s="187"/>
    </row>
    <row r="74" spans="2:28" ht="13.5" customHeight="1">
      <c r="B74" s="188"/>
      <c r="C74" s="181"/>
      <c r="D74" s="181"/>
      <c r="E74" s="181"/>
      <c r="F74" s="182" t="s">
        <v>133</v>
      </c>
      <c r="G74" s="182"/>
      <c r="H74" s="183"/>
      <c r="I74" s="183"/>
      <c r="J74" s="183"/>
      <c r="K74" s="268" t="s">
        <v>180</v>
      </c>
      <c r="L74" s="266">
        <f>SUM(L20,L43,L65)</f>
        <v>0</v>
      </c>
      <c r="M74" s="184"/>
      <c r="N74" s="198"/>
      <c r="O74" s="185">
        <f>SUM(O20,O43,O65)</f>
        <v>0</v>
      </c>
      <c r="P74" s="275" t="s">
        <v>183</v>
      </c>
      <c r="Q74" s="266">
        <f>SUM(Q20,Q43,Q65)</f>
        <v>0</v>
      </c>
      <c r="R74" s="275" t="s">
        <v>195</v>
      </c>
      <c r="S74" s="305">
        <f>SUM(S20,S43,S65)</f>
        <v>0</v>
      </c>
      <c r="T74" s="184"/>
      <c r="U74" s="186"/>
      <c r="V74" s="284" t="s">
        <v>186</v>
      </c>
      <c r="W74" s="266">
        <f>SUM(W20,W43,W65)</f>
        <v>0</v>
      </c>
      <c r="X74" s="275" t="s">
        <v>198</v>
      </c>
      <c r="Y74" s="266">
        <f>SUM(Y20,Y43,Y65)</f>
        <v>0</v>
      </c>
      <c r="AA74" s="187"/>
      <c r="AB74" s="187"/>
    </row>
    <row r="75" spans="2:28" ht="13.5" customHeight="1" thickBot="1">
      <c r="B75" s="188"/>
      <c r="C75" s="181"/>
      <c r="D75" s="181"/>
      <c r="E75" s="181"/>
      <c r="F75" s="182" t="s">
        <v>134</v>
      </c>
      <c r="G75" s="182"/>
      <c r="H75" s="183"/>
      <c r="I75" s="183"/>
      <c r="J75" s="183"/>
      <c r="K75" s="268" t="s">
        <v>181</v>
      </c>
      <c r="L75" s="266">
        <f>L5+L28+L50</f>
        <v>0</v>
      </c>
      <c r="M75" s="184"/>
      <c r="N75" s="199"/>
      <c r="O75" s="200">
        <f>O5+O28+O50</f>
        <v>0</v>
      </c>
      <c r="P75" s="276" t="s">
        <v>184</v>
      </c>
      <c r="Q75" s="270">
        <f>Q5+Q28+Q50</f>
        <v>0</v>
      </c>
      <c r="R75" s="276" t="s">
        <v>196</v>
      </c>
      <c r="S75" s="306">
        <f>S5+S28+S50</f>
        <v>0</v>
      </c>
      <c r="T75" s="184"/>
      <c r="U75" s="186"/>
      <c r="V75" s="284" t="s">
        <v>187</v>
      </c>
      <c r="W75" s="266">
        <f>W5+W28+W50</f>
        <v>0</v>
      </c>
      <c r="X75" s="309" t="s">
        <v>199</v>
      </c>
      <c r="Y75" s="266">
        <f>Y5+Y28+Y50</f>
        <v>0</v>
      </c>
      <c r="AA75" s="187"/>
      <c r="AB75" s="187"/>
    </row>
  </sheetData>
  <mergeCells count="12">
    <mergeCell ref="V4:W4"/>
    <mergeCell ref="R4:S4"/>
    <mergeCell ref="U3:Y3"/>
    <mergeCell ref="AB3:AB4"/>
    <mergeCell ref="AA3:AA4"/>
    <mergeCell ref="B3:F4"/>
    <mergeCell ref="G3:G4"/>
    <mergeCell ref="H3:H4"/>
    <mergeCell ref="I3:J3"/>
    <mergeCell ref="N3:S3"/>
    <mergeCell ref="K3:L4"/>
    <mergeCell ref="P4:Q4"/>
  </mergeCells>
  <phoneticPr fontId="2"/>
  <pageMargins left="0.39370078740157483" right="0.31496062992125984" top="0.74803149606299213" bottom="0.74803149606299213" header="0.31496062992125984" footer="0.31496062992125984"/>
  <pageSetup paperSize="9" scale="51" orientation="landscape" horizontalDpi="300" verticalDpi="300" r:id="rId1"/>
  <headerFooter>
    <oddHeader>&amp;C&amp;A&amp;R作成日：　　年　　月　　日
最終更新日：　　年　　月　　日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【様式0】見積書</vt:lpstr>
      <vt:lpstr>【様式1】総費用年度別内訳表</vt:lpstr>
      <vt:lpstr>【様式2】見積額一覧（システム開発・機能追加改修）</vt:lpstr>
      <vt:lpstr>【様式3】（明細）システム開発・機能追加改修</vt:lpstr>
      <vt:lpstr>【様式4】（明細）運用保守委託</vt:lpstr>
      <vt:lpstr>【様式5】（明細）物品調達</vt:lpstr>
      <vt:lpstr>'【様式2】見積額一覧（システム開発・機能追加改修）'!Print_Area</vt:lpstr>
      <vt:lpstr>'【様式3】（明細）システム開発・機能追加改修'!Print_Area</vt:lpstr>
      <vt:lpstr>'【様式4】（明細）運用保守委託'!Print_Area</vt:lpstr>
      <vt:lpstr>'【様式5】（明細）物品調達'!Print_Area</vt:lpstr>
      <vt:lpstr>'【様式3】（明細）システム開発・機能追加改修'!Print_Titles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2020-06-18T02:59:08Z</cp:lastPrinted>
  <dcterms:created xsi:type="dcterms:W3CDTF">2010-02-09T05:26:06Z</dcterms:created>
  <dcterms:modified xsi:type="dcterms:W3CDTF">2020-06-19T06:33:37Z</dcterms:modified>
</cp:coreProperties>
</file>