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002141\Desktop\Main\維持管理室\23.締切〆\200203〆_公営企業に係る経営比較分析表（平成30年度決算）の分析等について\名張市（駐車場）【経営比較分析表】2018_242080_47_140\"/>
    </mc:Choice>
  </mc:AlternateContent>
  <workbookProtection workbookAlgorithmName="SHA-512" workbookHashValue="0MtC8Ht1Q69u8Fkad6hRO/dpUNfDbUH8YpZTiHuwuV9Gz4ZpeAu0YYcYfWoIZejxgxtRA1FtDeqwMpMfea0FsA==" workbookSaltValue="LfnoKkz0vNW0g+SfVvc9l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IT76" i="4"/>
  <c r="CS51" i="4"/>
  <c r="HJ30" i="4"/>
  <c r="MA30" i="4"/>
  <c r="CS30" i="4"/>
  <c r="MA51" i="4"/>
  <c r="C11" i="5"/>
  <c r="D11" i="5"/>
  <c r="E11" i="5"/>
  <c r="B11" i="5"/>
  <c r="BK76" i="4" l="1"/>
  <c r="LH51" i="4"/>
  <c r="LT76" i="4"/>
  <c r="GQ51" i="4"/>
  <c r="LH30" i="4"/>
  <c r="IE76" i="4"/>
  <c r="BZ51" i="4"/>
  <c r="GQ30" i="4"/>
  <c r="BZ30" i="4"/>
  <c r="AV76" i="4"/>
  <c r="KO51" i="4"/>
  <c r="LE76" i="4"/>
  <c r="FX51" i="4"/>
  <c r="KO30" i="4"/>
  <c r="HP76" i="4"/>
  <c r="BG51" i="4"/>
  <c r="FX30" i="4"/>
  <c r="BG30" i="4"/>
  <c r="FE51" i="4"/>
  <c r="HA76" i="4"/>
  <c r="AN51" i="4"/>
  <c r="AN30" i="4"/>
  <c r="AG76" i="4"/>
  <c r="KP76" i="4"/>
  <c r="JV30" i="4"/>
  <c r="FE30" i="4"/>
  <c r="JV51" i="4"/>
  <c r="JC30" i="4"/>
  <c r="KA76" i="4"/>
  <c r="GL76" i="4"/>
  <c r="U51" i="4"/>
  <c r="EL30" i="4"/>
  <c r="U30" i="4"/>
  <c r="R76" i="4"/>
  <c r="JC51" i="4"/>
  <c r="EL51" i="4"/>
</calcChain>
</file>

<file path=xl/sharedStrings.xml><?xml version="1.0" encoding="utf-8"?>
<sst xmlns="http://schemas.openxmlformats.org/spreadsheetml/2006/main" count="278" uniqueCount="134">
  <si>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</si>
  <si>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</si>
  <si>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</si>
  <si>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</si>
  <si>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</si>
  <si>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</si>
  <si>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</si>
  <si>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</si>
  <si>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</si>
  <si>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</si>
  <si>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</si>
  <si>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</si>
  <si>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</si>
  <si>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</si>
  <si>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</si>
  <si>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</si>
  <si>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</si>
  <si>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</si>
  <si>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</si>
  <si>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</si>
  <si>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</si>
  <si>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</si>
  <si>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</si>
  <si>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</si>
  <si>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</si>
  <si>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</si>
  <si>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</si>
  <si>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</si>
  <si>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</si>
  <si>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</si>
  <si>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</si>
  <si>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</si>
  <si>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</si>
  <si>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</si>
  <si>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</si>
  <si>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</si>
  <si>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</si>
  <si>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</si>
  <si>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</si>
  <si>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</si>
  <si>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</si>
  <si>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</si>
  <si>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</si>
  <si>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</si>
  <si>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</si>
  <si>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</si>
  <si>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</si>
  <si>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</si>
  <si>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</si>
  <si>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</si>
  <si>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</si>
  <si>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</si>
  <si>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</si>
  <si>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</si>
  <si>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</si>
  <si>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</si>
  <si>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</si>
  <si>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</si>
  <si>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</si>
  <si>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</si>
  <si>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</si>
  <si>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</si>
  <si>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</si>
  <si>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</si>
  <si>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</si>
  <si>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</si>
  <si>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</si>
  <si>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</si>
  <si>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</si>
  <si>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</si>
  <si>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</si>
  <si>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</si>
  <si>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</si>
  <si>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</si>
  <si>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</si>
  <si>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</si>
  <si>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</si>
  <si>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</si>
  <si>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</si>
  <si>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</si>
  <si>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</si>
  <si>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</si>
  <si>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</si>
  <si>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</si>
  <si>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</si>
  <si>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</si>
  <si>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</si>
  <si>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</si>
  <si>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</si>
  <si>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</si>
  <si>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</si>
  <si>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</si>
  <si>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</si>
  <si>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</si>
  <si>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</si>
  <si>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</si>
  <si>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</si>
  <si>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</si>
  <si>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</si>
  <si>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</si>
  <si>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</si>
  <si>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</si>
  <si>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</si>
  <si>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</si>
  <si>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</si>
  <si>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</si>
  <si>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</si>
  <si>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</si>
  <si>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</si>
  <si>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</si>
  <si>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</si>
  <si>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</si>
  <si>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名張市</t>
  </si>
  <si>
    <t>市営栄町駐車場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</si>
  <si>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</si>
  <si>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</si>
  <si>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</si>
  <si>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</si>
  <si>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</si>
  <si>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</si>
  <si>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</si>
  <si>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</si>
  <si>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</si>
  <si>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</si>
  <si>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</si>
  <si>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</si>
  <si>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</si>
  <si>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</si>
  <si>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</si>
  <si>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</si>
  <si>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施設の更新に伴い、経費節減及び利便性の向上が達成できた。また、周辺駐車場同様24時間営業での運営も可能となったことから、稼働率の向上及び今後の増収に期待したい。</t>
    <rPh sb="0" eb="2">
      <t>シセツ</t>
    </rPh>
    <rPh sb="3" eb="5">
      <t>コウシン</t>
    </rPh>
    <rPh sb="6" eb="7">
      <t>トモナ</t>
    </rPh>
    <rPh sb="9" eb="11">
      <t>ケイヒ</t>
    </rPh>
    <rPh sb="11" eb="13">
      <t>セツゲン</t>
    </rPh>
    <rPh sb="13" eb="14">
      <t>オヨ</t>
    </rPh>
    <rPh sb="15" eb="18">
      <t>リベンセイ</t>
    </rPh>
    <rPh sb="19" eb="21">
      <t>コウジョウ</t>
    </rPh>
    <rPh sb="22" eb="24">
      <t>タッセイ</t>
    </rPh>
    <rPh sb="31" eb="33">
      <t>シュウヘン</t>
    </rPh>
    <rPh sb="33" eb="36">
      <t>チュウシャジョウ</t>
    </rPh>
    <rPh sb="36" eb="38">
      <t>ドウヨウ</t>
    </rPh>
    <rPh sb="40" eb="42">
      <t>ジカン</t>
    </rPh>
    <rPh sb="42" eb="44">
      <t>エイギョウ</t>
    </rPh>
    <rPh sb="46" eb="48">
      <t>ウンエイ</t>
    </rPh>
    <rPh sb="49" eb="51">
      <t>カノウ</t>
    </rPh>
    <rPh sb="60" eb="62">
      <t>カドウ</t>
    </rPh>
    <rPh sb="62" eb="63">
      <t>リツ</t>
    </rPh>
    <rPh sb="64" eb="66">
      <t>コウジョウ</t>
    </rPh>
    <rPh sb="66" eb="67">
      <t>オヨ</t>
    </rPh>
    <rPh sb="68" eb="70">
      <t>コンゴ</t>
    </rPh>
    <rPh sb="71" eb="73">
      <t>ゾウシュウ</t>
    </rPh>
    <rPh sb="74" eb="76">
      <t>キタイ</t>
    </rPh>
    <phoneticPr fontId="5"/>
  </si>
  <si>
    <t>平成30年10月～11月にかけて施設全体の更新を実施した。収益としては昨年と比較すると減少しているものの、集中自動精算機の導入や、それに伴い常駐人員が不要となるなど経費節減並びに利便性の向上が達成されたため、今後の増収に期待したい。</t>
    <rPh sb="0" eb="2">
      <t>ヘイセイ</t>
    </rPh>
    <rPh sb="4" eb="5">
      <t>ネン</t>
    </rPh>
    <rPh sb="7" eb="8">
      <t>ガツ</t>
    </rPh>
    <rPh sb="11" eb="12">
      <t>ガツ</t>
    </rPh>
    <rPh sb="16" eb="18">
      <t>シセツ</t>
    </rPh>
    <rPh sb="18" eb="20">
      <t>ゼンタイ</t>
    </rPh>
    <rPh sb="21" eb="23">
      <t>コウシン</t>
    </rPh>
    <rPh sb="24" eb="26">
      <t>ジッシ</t>
    </rPh>
    <rPh sb="29" eb="31">
      <t>シュウエキ</t>
    </rPh>
    <rPh sb="35" eb="37">
      <t>サクネン</t>
    </rPh>
    <rPh sb="38" eb="40">
      <t>ヒカク</t>
    </rPh>
    <rPh sb="43" eb="45">
      <t>ゲンショウ</t>
    </rPh>
    <rPh sb="53" eb="55">
      <t>シュウチュウ</t>
    </rPh>
    <rPh sb="55" eb="57">
      <t>ジドウ</t>
    </rPh>
    <rPh sb="57" eb="59">
      <t>セイサン</t>
    </rPh>
    <rPh sb="59" eb="60">
      <t>キ</t>
    </rPh>
    <rPh sb="61" eb="63">
      <t>ドウニュウ</t>
    </rPh>
    <rPh sb="68" eb="69">
      <t>トモナ</t>
    </rPh>
    <rPh sb="70" eb="72">
      <t>ジョウチュウ</t>
    </rPh>
    <rPh sb="72" eb="74">
      <t>ジンイン</t>
    </rPh>
    <rPh sb="75" eb="77">
      <t>フヨウ</t>
    </rPh>
    <rPh sb="82" eb="84">
      <t>ケイヒ</t>
    </rPh>
    <rPh sb="84" eb="86">
      <t>セツゲン</t>
    </rPh>
    <rPh sb="86" eb="87">
      <t>ナラ</t>
    </rPh>
    <rPh sb="89" eb="92">
      <t>リベンセイ</t>
    </rPh>
    <rPh sb="93" eb="95">
      <t>コウジョウ</t>
    </rPh>
    <rPh sb="96" eb="98">
      <t>タッセイ</t>
    </rPh>
    <rPh sb="104" eb="106">
      <t>コンゴ</t>
    </rPh>
    <rPh sb="107" eb="109">
      <t>ゾウシュウ</t>
    </rPh>
    <rPh sb="110" eb="112">
      <t>キタイ</t>
    </rPh>
    <phoneticPr fontId="5"/>
  </si>
  <si>
    <t>現段階で施設更新によって、利用形態、運営方法の大幅な見直しが実施されたことから、周辺民間駐車場に追随することができた。今後も現在の運営方法を主軸にしながら周辺の環境変化に合わせ適宜利用形態、運営方法の見直しを図り、長期的に安定した収益を目指していきたい。</t>
    <rPh sb="0" eb="3">
      <t>ゲンダンカイ</t>
    </rPh>
    <rPh sb="4" eb="6">
      <t>シセツ</t>
    </rPh>
    <rPh sb="6" eb="8">
      <t>コウシン</t>
    </rPh>
    <rPh sb="13" eb="15">
      <t>リヨウ</t>
    </rPh>
    <rPh sb="15" eb="17">
      <t>ケイタイ</t>
    </rPh>
    <rPh sb="18" eb="20">
      <t>ウンエイ</t>
    </rPh>
    <rPh sb="20" eb="22">
      <t>ホウホウ</t>
    </rPh>
    <rPh sb="23" eb="25">
      <t>オオハバ</t>
    </rPh>
    <rPh sb="26" eb="28">
      <t>ミナオ</t>
    </rPh>
    <rPh sb="30" eb="32">
      <t>ジッシ</t>
    </rPh>
    <rPh sb="40" eb="42">
      <t>シュウヘン</t>
    </rPh>
    <rPh sb="42" eb="44">
      <t>ミンカン</t>
    </rPh>
    <rPh sb="44" eb="47">
      <t>チュウシャジョウ</t>
    </rPh>
    <rPh sb="48" eb="50">
      <t>ツイズイ</t>
    </rPh>
    <rPh sb="59" eb="61">
      <t>コンゴ</t>
    </rPh>
    <rPh sb="62" eb="64">
      <t>ゲンザイ</t>
    </rPh>
    <rPh sb="65" eb="67">
      <t>ウンエイ</t>
    </rPh>
    <rPh sb="67" eb="69">
      <t>ホウホウ</t>
    </rPh>
    <rPh sb="70" eb="72">
      <t>シュジク</t>
    </rPh>
    <rPh sb="77" eb="79">
      <t>シュウヘン</t>
    </rPh>
    <rPh sb="80" eb="82">
      <t>カンキョウ</t>
    </rPh>
    <rPh sb="82" eb="84">
      <t>ヘンカ</t>
    </rPh>
    <rPh sb="85" eb="86">
      <t>ア</t>
    </rPh>
    <rPh sb="88" eb="90">
      <t>テキギ</t>
    </rPh>
    <rPh sb="90" eb="92">
      <t>リヨウ</t>
    </rPh>
    <rPh sb="92" eb="94">
      <t>ケイタイ</t>
    </rPh>
    <rPh sb="95" eb="97">
      <t>ウンエイ</t>
    </rPh>
    <rPh sb="97" eb="99">
      <t>ホウホウ</t>
    </rPh>
    <rPh sb="100" eb="102">
      <t>ミナオ</t>
    </rPh>
    <rPh sb="104" eb="105">
      <t>ハカ</t>
    </rPh>
    <rPh sb="107" eb="110">
      <t>チョウキテキ</t>
    </rPh>
    <rPh sb="111" eb="113">
      <t>アンテイ</t>
    </rPh>
    <rPh sb="115" eb="117">
      <t>シュウエキ</t>
    </rPh>
    <rPh sb="118" eb="120">
      <t>メザ</t>
    </rPh>
    <phoneticPr fontId="5"/>
  </si>
  <si>
    <t>平成30年度施設機器を更新したことにより修繕費のみ計上している。なお、設備投資見込み額は0円と計上しているが、20万円に訂正する。</t>
    <rPh sb="0" eb="2">
      <t>ヘイセイ</t>
    </rPh>
    <rPh sb="4" eb="6">
      <t>ネンド</t>
    </rPh>
    <rPh sb="6" eb="8">
      <t>シセツ</t>
    </rPh>
    <rPh sb="8" eb="10">
      <t>キキ</t>
    </rPh>
    <rPh sb="11" eb="13">
      <t>コウシン</t>
    </rPh>
    <rPh sb="20" eb="23">
      <t>シュウゼンヒ</t>
    </rPh>
    <rPh sb="25" eb="27">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</si>
</sst>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154.30000000000001</c:v>
                </c:pt>
                <c:pt idx="1">
                  <c:v>143.19999999999999</c:v>
                </c:pt>
                <c:pt idx="2">
                  <c:v>137.19999999999999</c:v>
                </c:pt>
                <c:pt idx="3">
                  <c:v>141.69999999999999</c:v>
                </c:pt>
                <c:pt idx="4">
                  <c:v>130.1</c:v>
                </c:pt>
              </c:numCache>
            </c:numRef>
          </c:val>
          <c:extLst xmlns:c16r2="http://schemas.microsoft.com/office/drawing/2015/06/chart">
            <c:ext xmlns:c16="http://schemas.microsoft.com/office/drawing/2014/chart" uri="{C3380CC4-5D6E-409C-BE32-E72D297353CC}">
              <c16:uniqueId val="{00000000-6770-40BC-9191-A7CB440EFFDF}"/>
            </c:ext>
          </c:extLst>
        </c:ser>
        <c:dLbls>
          <c:showLegendKey val="0"/>
          <c:showVal val="0"/>
          <c:showCatName val="0"/>
          <c:showSerName val="0"/>
          <c:showPercent val="0"/>
          <c:showBubbleSize val="0"/>
        </c:dLbls>
        <c:gapWidth val="150"/>
        <c:axId val="475032344"/>
        <c:axId val="47503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6770-40BC-9191-A7CB440EFFDF}"/>
            </c:ext>
          </c:extLst>
        </c:ser>
        <c:dLbls>
          <c:showLegendKey val="0"/>
          <c:showVal val="0"/>
          <c:showCatName val="0"/>
          <c:showSerName val="0"/>
          <c:showPercent val="0"/>
          <c:showBubbleSize val="0"/>
        </c:dLbls>
        <c:marker val="1"/>
        <c:smooth val="0"/>
        <c:axId val="475032344"/>
        <c:axId val="475031560"/>
      </c:lineChart>
      <c:dateAx>
        <c:axId val="475032344"/>
        <c:scaling>
          <c:orientation val="minMax"/>
        </c:scaling>
        <c:delete val="1"/>
        <c:axPos val="b"/>
        <c:numFmt formatCode="ge" sourceLinked="1"/>
        <c:majorTickMark val="none"/>
        <c:minorTickMark val="none"/>
        <c:tickLblPos val="none"/>
        <c:crossAx val="475031560"/>
        <c:crosses val="autoZero"/>
        <c:auto val="1"/>
        <c:lblOffset val="100"/>
        <c:baseTimeUnit val="years"/>
      </c:dateAx>
      <c:valAx>
        <c:axId val="475031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03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0C-4F35-9148-D99F050DE8D0}"/>
            </c:ext>
          </c:extLst>
        </c:ser>
        <c:dLbls>
          <c:showLegendKey val="0"/>
          <c:showVal val="0"/>
          <c:showCatName val="0"/>
          <c:showSerName val="0"/>
          <c:showPercent val="0"/>
          <c:showBubbleSize val="0"/>
        </c:dLbls>
        <c:gapWidth val="150"/>
        <c:axId val="475036656"/>
        <c:axId val="47503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8E0C-4F35-9148-D99F050DE8D0}"/>
            </c:ext>
          </c:extLst>
        </c:ser>
        <c:dLbls>
          <c:showLegendKey val="0"/>
          <c:showVal val="0"/>
          <c:showCatName val="0"/>
          <c:showSerName val="0"/>
          <c:showPercent val="0"/>
          <c:showBubbleSize val="0"/>
        </c:dLbls>
        <c:marker val="1"/>
        <c:smooth val="0"/>
        <c:axId val="475036656"/>
        <c:axId val="475037048"/>
      </c:lineChart>
      <c:dateAx>
        <c:axId val="475036656"/>
        <c:scaling>
          <c:orientation val="minMax"/>
        </c:scaling>
        <c:delete val="1"/>
        <c:axPos val="b"/>
        <c:numFmt formatCode="ge" sourceLinked="1"/>
        <c:majorTickMark val="none"/>
        <c:minorTickMark val="none"/>
        <c:tickLblPos val="none"/>
        <c:crossAx val="475037048"/>
        <c:crosses val="autoZero"/>
        <c:auto val="1"/>
        <c:lblOffset val="100"/>
        <c:baseTimeUnit val="years"/>
      </c:dateAx>
      <c:valAx>
        <c:axId val="475037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03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E58-40DB-91A7-98C334C8FA93}"/>
            </c:ext>
          </c:extLst>
        </c:ser>
        <c:dLbls>
          <c:showLegendKey val="0"/>
          <c:showVal val="0"/>
          <c:showCatName val="0"/>
          <c:showSerName val="0"/>
          <c:showPercent val="0"/>
          <c:showBubbleSize val="0"/>
        </c:dLbls>
        <c:gapWidth val="150"/>
        <c:axId val="475038224"/>
        <c:axId val="4750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E58-40DB-91A7-98C334C8FA93}"/>
            </c:ext>
          </c:extLst>
        </c:ser>
        <c:dLbls>
          <c:showLegendKey val="0"/>
          <c:showVal val="0"/>
          <c:showCatName val="0"/>
          <c:showSerName val="0"/>
          <c:showPercent val="0"/>
          <c:showBubbleSize val="0"/>
        </c:dLbls>
        <c:marker val="1"/>
        <c:smooth val="0"/>
        <c:axId val="475038224"/>
        <c:axId val="475039008"/>
      </c:lineChart>
      <c:dateAx>
        <c:axId val="475038224"/>
        <c:scaling>
          <c:orientation val="minMax"/>
        </c:scaling>
        <c:delete val="1"/>
        <c:axPos val="b"/>
        <c:numFmt formatCode="ge" sourceLinked="1"/>
        <c:majorTickMark val="none"/>
        <c:minorTickMark val="none"/>
        <c:tickLblPos val="none"/>
        <c:crossAx val="475039008"/>
        <c:crosses val="autoZero"/>
        <c:auto val="1"/>
        <c:lblOffset val="100"/>
        <c:baseTimeUnit val="years"/>
      </c:dateAx>
      <c:valAx>
        <c:axId val="47503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03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213-445D-849E-AE21BD9A9D95}"/>
            </c:ext>
          </c:extLst>
        </c:ser>
        <c:dLbls>
          <c:showLegendKey val="0"/>
          <c:showVal val="0"/>
          <c:showCatName val="0"/>
          <c:showSerName val="0"/>
          <c:showPercent val="0"/>
          <c:showBubbleSize val="0"/>
        </c:dLbls>
        <c:gapWidth val="150"/>
        <c:axId val="475033912"/>
        <c:axId val="47408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213-445D-849E-AE21BD9A9D95}"/>
            </c:ext>
          </c:extLst>
        </c:ser>
        <c:dLbls>
          <c:showLegendKey val="0"/>
          <c:showVal val="0"/>
          <c:showCatName val="0"/>
          <c:showSerName val="0"/>
          <c:showPercent val="0"/>
          <c:showBubbleSize val="0"/>
        </c:dLbls>
        <c:marker val="1"/>
        <c:smooth val="0"/>
        <c:axId val="475033912"/>
        <c:axId val="474080856"/>
      </c:lineChart>
      <c:dateAx>
        <c:axId val="475033912"/>
        <c:scaling>
          <c:orientation val="minMax"/>
        </c:scaling>
        <c:delete val="1"/>
        <c:axPos val="b"/>
        <c:numFmt formatCode="ge" sourceLinked="1"/>
        <c:majorTickMark val="none"/>
        <c:minorTickMark val="none"/>
        <c:tickLblPos val="none"/>
        <c:crossAx val="474080856"/>
        <c:crosses val="autoZero"/>
        <c:auto val="1"/>
        <c:lblOffset val="100"/>
        <c:baseTimeUnit val="years"/>
      </c:dateAx>
      <c:valAx>
        <c:axId val="474080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033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ED-4175-96D7-F088DD416458}"/>
            </c:ext>
          </c:extLst>
        </c:ser>
        <c:dLbls>
          <c:showLegendKey val="0"/>
          <c:showVal val="0"/>
          <c:showCatName val="0"/>
          <c:showSerName val="0"/>
          <c:showPercent val="0"/>
          <c:showBubbleSize val="0"/>
        </c:dLbls>
        <c:gapWidth val="150"/>
        <c:axId val="264216064"/>
        <c:axId val="26421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69ED-4175-96D7-F088DD416458}"/>
            </c:ext>
          </c:extLst>
        </c:ser>
        <c:dLbls>
          <c:showLegendKey val="0"/>
          <c:showVal val="0"/>
          <c:showCatName val="0"/>
          <c:showSerName val="0"/>
          <c:showPercent val="0"/>
          <c:showBubbleSize val="0"/>
        </c:dLbls>
        <c:marker val="1"/>
        <c:smooth val="0"/>
        <c:axId val="264216064"/>
        <c:axId val="264216456"/>
      </c:lineChart>
      <c:dateAx>
        <c:axId val="264216064"/>
        <c:scaling>
          <c:orientation val="minMax"/>
        </c:scaling>
        <c:delete val="1"/>
        <c:axPos val="b"/>
        <c:numFmt formatCode="ge" sourceLinked="1"/>
        <c:majorTickMark val="none"/>
        <c:minorTickMark val="none"/>
        <c:tickLblPos val="none"/>
        <c:crossAx val="264216456"/>
        <c:crosses val="autoZero"/>
        <c:auto val="1"/>
        <c:lblOffset val="100"/>
        <c:baseTimeUnit val="years"/>
      </c:dateAx>
      <c:valAx>
        <c:axId val="264216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21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51-4346-9C71-C26877E2E118}"/>
            </c:ext>
          </c:extLst>
        </c:ser>
        <c:dLbls>
          <c:showLegendKey val="0"/>
          <c:showVal val="0"/>
          <c:showCatName val="0"/>
          <c:showSerName val="0"/>
          <c:showPercent val="0"/>
          <c:showBubbleSize val="0"/>
        </c:dLbls>
        <c:gapWidth val="150"/>
        <c:axId val="264212928"/>
        <c:axId val="2642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BB51-4346-9C71-C26877E2E118}"/>
            </c:ext>
          </c:extLst>
        </c:ser>
        <c:dLbls>
          <c:showLegendKey val="0"/>
          <c:showVal val="0"/>
          <c:showCatName val="0"/>
          <c:showSerName val="0"/>
          <c:showPercent val="0"/>
          <c:showBubbleSize val="0"/>
        </c:dLbls>
        <c:marker val="1"/>
        <c:smooth val="0"/>
        <c:axId val="264212928"/>
        <c:axId val="264217632"/>
      </c:lineChart>
      <c:dateAx>
        <c:axId val="264212928"/>
        <c:scaling>
          <c:orientation val="minMax"/>
        </c:scaling>
        <c:delete val="1"/>
        <c:axPos val="b"/>
        <c:numFmt formatCode="ge" sourceLinked="1"/>
        <c:majorTickMark val="none"/>
        <c:minorTickMark val="none"/>
        <c:tickLblPos val="none"/>
        <c:crossAx val="264217632"/>
        <c:crosses val="autoZero"/>
        <c:auto val="1"/>
        <c:lblOffset val="100"/>
        <c:baseTimeUnit val="years"/>
      </c:dateAx>
      <c:valAx>
        <c:axId val="264217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421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112.8</c:v>
                </c:pt>
                <c:pt idx="1">
                  <c:v>107.7</c:v>
                </c:pt>
                <c:pt idx="2">
                  <c:v>100</c:v>
                </c:pt>
                <c:pt idx="3">
                  <c:v>97.4</c:v>
                </c:pt>
                <c:pt idx="4">
                  <c:v>73.3</c:v>
                </c:pt>
              </c:numCache>
            </c:numRef>
          </c:val>
          <c:extLst xmlns:c16r2="http://schemas.microsoft.com/office/drawing/2015/06/chart">
            <c:ext xmlns:c16="http://schemas.microsoft.com/office/drawing/2014/chart" uri="{C3380CC4-5D6E-409C-BE32-E72D297353CC}">
              <c16:uniqueId val="{00000000-FFF8-4CE8-A468-B1BCA105D1AA}"/>
            </c:ext>
          </c:extLst>
        </c:ser>
        <c:dLbls>
          <c:showLegendKey val="0"/>
          <c:showVal val="0"/>
          <c:showCatName val="0"/>
          <c:showSerName val="0"/>
          <c:showPercent val="0"/>
          <c:showBubbleSize val="0"/>
        </c:dLbls>
        <c:gapWidth val="150"/>
        <c:axId val="264216848"/>
        <c:axId val="26421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FFF8-4CE8-A468-B1BCA105D1AA}"/>
            </c:ext>
          </c:extLst>
        </c:ser>
        <c:dLbls>
          <c:showLegendKey val="0"/>
          <c:showVal val="0"/>
          <c:showCatName val="0"/>
          <c:showSerName val="0"/>
          <c:showPercent val="0"/>
          <c:showBubbleSize val="0"/>
        </c:dLbls>
        <c:marker val="1"/>
        <c:smooth val="0"/>
        <c:axId val="264216848"/>
        <c:axId val="264214888"/>
      </c:lineChart>
      <c:dateAx>
        <c:axId val="264216848"/>
        <c:scaling>
          <c:orientation val="minMax"/>
        </c:scaling>
        <c:delete val="1"/>
        <c:axPos val="b"/>
        <c:numFmt formatCode="ge" sourceLinked="1"/>
        <c:majorTickMark val="none"/>
        <c:minorTickMark val="none"/>
        <c:tickLblPos val="none"/>
        <c:crossAx val="264214888"/>
        <c:crosses val="autoZero"/>
        <c:auto val="1"/>
        <c:lblOffset val="100"/>
        <c:baseTimeUnit val="years"/>
      </c:dateAx>
      <c:valAx>
        <c:axId val="264214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216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35.200000000000003</c:v>
                </c:pt>
                <c:pt idx="1">
                  <c:v>30.2</c:v>
                </c:pt>
                <c:pt idx="2">
                  <c:v>27.1</c:v>
                </c:pt>
                <c:pt idx="3">
                  <c:v>29.4</c:v>
                </c:pt>
                <c:pt idx="4">
                  <c:v>23.1</c:v>
                </c:pt>
              </c:numCache>
            </c:numRef>
          </c:val>
          <c:extLst xmlns:c16r2="http://schemas.microsoft.com/office/drawing/2015/06/chart">
            <c:ext xmlns:c16="http://schemas.microsoft.com/office/drawing/2014/chart" uri="{C3380CC4-5D6E-409C-BE32-E72D297353CC}">
              <c16:uniqueId val="{00000000-C797-444E-B88F-48D3294ED11D}"/>
            </c:ext>
          </c:extLst>
        </c:ser>
        <c:dLbls>
          <c:showLegendKey val="0"/>
          <c:showVal val="0"/>
          <c:showCatName val="0"/>
          <c:showSerName val="0"/>
          <c:showPercent val="0"/>
          <c:showBubbleSize val="0"/>
        </c:dLbls>
        <c:gapWidth val="150"/>
        <c:axId val="264214496"/>
        <c:axId val="26421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C797-444E-B88F-48D3294ED11D}"/>
            </c:ext>
          </c:extLst>
        </c:ser>
        <c:dLbls>
          <c:showLegendKey val="0"/>
          <c:showVal val="0"/>
          <c:showCatName val="0"/>
          <c:showSerName val="0"/>
          <c:showPercent val="0"/>
          <c:showBubbleSize val="0"/>
        </c:dLbls>
        <c:marker val="1"/>
        <c:smooth val="0"/>
        <c:axId val="264214496"/>
        <c:axId val="264217240"/>
      </c:lineChart>
      <c:dateAx>
        <c:axId val="264214496"/>
        <c:scaling>
          <c:orientation val="minMax"/>
        </c:scaling>
        <c:delete val="1"/>
        <c:axPos val="b"/>
        <c:numFmt formatCode="ge" sourceLinked="1"/>
        <c:majorTickMark val="none"/>
        <c:minorTickMark val="none"/>
        <c:tickLblPos val="none"/>
        <c:crossAx val="264217240"/>
        <c:crosses val="autoZero"/>
        <c:auto val="1"/>
        <c:lblOffset val="100"/>
        <c:baseTimeUnit val="years"/>
      </c:dateAx>
      <c:valAx>
        <c:axId val="264217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421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3261</c:v>
                </c:pt>
                <c:pt idx="1">
                  <c:v>2632</c:v>
                </c:pt>
                <c:pt idx="2">
                  <c:v>2274</c:v>
                </c:pt>
                <c:pt idx="3">
                  <c:v>2426</c:v>
                </c:pt>
                <c:pt idx="4">
                  <c:v>1503</c:v>
                </c:pt>
              </c:numCache>
            </c:numRef>
          </c:val>
          <c:extLst xmlns:c16r2="http://schemas.microsoft.com/office/drawing/2015/06/chart">
            <c:ext xmlns:c16="http://schemas.microsoft.com/office/drawing/2014/chart" uri="{C3380CC4-5D6E-409C-BE32-E72D297353CC}">
              <c16:uniqueId val="{00000000-561A-48CD-9766-7E494B7F9581}"/>
            </c:ext>
          </c:extLst>
        </c:ser>
        <c:dLbls>
          <c:showLegendKey val="0"/>
          <c:showVal val="0"/>
          <c:showCatName val="0"/>
          <c:showSerName val="0"/>
          <c:showPercent val="0"/>
          <c:showBubbleSize val="0"/>
        </c:dLbls>
        <c:gapWidth val="150"/>
        <c:axId val="264218416"/>
        <c:axId val="26421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561A-48CD-9766-7E494B7F9581}"/>
            </c:ext>
          </c:extLst>
        </c:ser>
        <c:dLbls>
          <c:showLegendKey val="0"/>
          <c:showVal val="0"/>
          <c:showCatName val="0"/>
          <c:showSerName val="0"/>
          <c:showPercent val="0"/>
          <c:showBubbleSize val="0"/>
        </c:dLbls>
        <c:marker val="1"/>
        <c:smooth val="0"/>
        <c:axId val="264218416"/>
        <c:axId val="264218808"/>
      </c:lineChart>
      <c:dateAx>
        <c:axId val="264218416"/>
        <c:scaling>
          <c:orientation val="minMax"/>
        </c:scaling>
        <c:delete val="1"/>
        <c:axPos val="b"/>
        <c:numFmt formatCode="ge" sourceLinked="1"/>
        <c:majorTickMark val="none"/>
        <c:minorTickMark val="none"/>
        <c:tickLblPos val="none"/>
        <c:crossAx val="264218808"/>
        <c:crosses val="autoZero"/>
        <c:auto val="1"/>
        <c:lblOffset val="100"/>
        <c:baseTimeUnit val="years"/>
      </c:dateAx>
      <c:valAx>
        <c:axId val="264218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421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6"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三重県名張市　市営栄町駐車場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1880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154.30000000000001</v>
      </c>
      <c r="V31" s="110"/>
      <c r="W31" s="110"/>
      <c r="X31" s="110"/>
      <c r="Y31" s="110"/>
      <c r="Z31" s="110"/>
      <c r="AA31" s="110"/>
      <c r="AB31" s="110"/>
      <c r="AC31" s="110"/>
      <c r="AD31" s="110"/>
      <c r="AE31" s="110"/>
      <c r="AF31" s="110"/>
      <c r="AG31" s="110"/>
      <c r="AH31" s="110"/>
      <c r="AI31" s="110"/>
      <c r="AJ31" s="110"/>
      <c r="AK31" s="110"/>
      <c r="AL31" s="110"/>
      <c r="AM31" s="110"/>
      <c r="AN31" s="110">
        <f>データ!Z7</f>
        <v>143.19999999999999</v>
      </c>
      <c r="AO31" s="110"/>
      <c r="AP31" s="110"/>
      <c r="AQ31" s="110"/>
      <c r="AR31" s="110"/>
      <c r="AS31" s="110"/>
      <c r="AT31" s="110"/>
      <c r="AU31" s="110"/>
      <c r="AV31" s="110"/>
      <c r="AW31" s="110"/>
      <c r="AX31" s="110"/>
      <c r="AY31" s="110"/>
      <c r="AZ31" s="110"/>
      <c r="BA31" s="110"/>
      <c r="BB31" s="110"/>
      <c r="BC31" s="110"/>
      <c r="BD31" s="110"/>
      <c r="BE31" s="110"/>
      <c r="BF31" s="110"/>
      <c r="BG31" s="110">
        <f>データ!AA7</f>
        <v>137.19999999999999</v>
      </c>
      <c r="BH31" s="110"/>
      <c r="BI31" s="110"/>
      <c r="BJ31" s="110"/>
      <c r="BK31" s="110"/>
      <c r="BL31" s="110"/>
      <c r="BM31" s="110"/>
      <c r="BN31" s="110"/>
      <c r="BO31" s="110"/>
      <c r="BP31" s="110"/>
      <c r="BQ31" s="110"/>
      <c r="BR31" s="110"/>
      <c r="BS31" s="110"/>
      <c r="BT31" s="110"/>
      <c r="BU31" s="110"/>
      <c r="BV31" s="110"/>
      <c r="BW31" s="110"/>
      <c r="BX31" s="110"/>
      <c r="BY31" s="110"/>
      <c r="BZ31" s="110">
        <f>データ!AB7</f>
        <v>141.69999999999999</v>
      </c>
      <c r="CA31" s="110"/>
      <c r="CB31" s="110"/>
      <c r="CC31" s="110"/>
      <c r="CD31" s="110"/>
      <c r="CE31" s="110"/>
      <c r="CF31" s="110"/>
      <c r="CG31" s="110"/>
      <c r="CH31" s="110"/>
      <c r="CI31" s="110"/>
      <c r="CJ31" s="110"/>
      <c r="CK31" s="110"/>
      <c r="CL31" s="110"/>
      <c r="CM31" s="110"/>
      <c r="CN31" s="110"/>
      <c r="CO31" s="110"/>
      <c r="CP31" s="110"/>
      <c r="CQ31" s="110"/>
      <c r="CR31" s="110"/>
      <c r="CS31" s="110">
        <f>データ!AC7</f>
        <v>130.1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112.8</v>
      </c>
      <c r="JD31" s="81"/>
      <c r="JE31" s="81"/>
      <c r="JF31" s="81"/>
      <c r="JG31" s="81"/>
      <c r="JH31" s="81"/>
      <c r="JI31" s="81"/>
      <c r="JJ31" s="81"/>
      <c r="JK31" s="81"/>
      <c r="JL31" s="81"/>
      <c r="JM31" s="81"/>
      <c r="JN31" s="81"/>
      <c r="JO31" s="81"/>
      <c r="JP31" s="81"/>
      <c r="JQ31" s="81"/>
      <c r="JR31" s="81"/>
      <c r="JS31" s="81"/>
      <c r="JT31" s="81"/>
      <c r="JU31" s="82"/>
      <c r="JV31" s="80">
        <f>データ!DL7</f>
        <v>107.7</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97.4</v>
      </c>
      <c r="LI31" s="81"/>
      <c r="LJ31" s="81"/>
      <c r="LK31" s="81"/>
      <c r="LL31" s="81"/>
      <c r="LM31" s="81"/>
      <c r="LN31" s="81"/>
      <c r="LO31" s="81"/>
      <c r="LP31" s="81"/>
      <c r="LQ31" s="81"/>
      <c r="LR31" s="81"/>
      <c r="LS31" s="81"/>
      <c r="LT31" s="81"/>
      <c r="LU31" s="81"/>
      <c r="LV31" s="81"/>
      <c r="LW31" s="81"/>
      <c r="LX31" s="81"/>
      <c r="LY31" s="81"/>
      <c r="LZ31" s="82"/>
      <c r="MA31" s="80">
        <f>データ!DO7</f>
        <v>73.3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35.200000000000003</v>
      </c>
      <c r="EM52" s="110"/>
      <c r="EN52" s="110"/>
      <c r="EO52" s="110"/>
      <c r="EP52" s="110"/>
      <c r="EQ52" s="110"/>
      <c r="ER52" s="110"/>
      <c r="ES52" s="110"/>
      <c r="ET52" s="110"/>
      <c r="EU52" s="110"/>
      <c r="EV52" s="110"/>
      <c r="EW52" s="110"/>
      <c r="EX52" s="110"/>
      <c r="EY52" s="110"/>
      <c r="EZ52" s="110"/>
      <c r="FA52" s="110"/>
      <c r="FB52" s="110"/>
      <c r="FC52" s="110"/>
      <c r="FD52" s="110"/>
      <c r="FE52" s="110">
        <f>データ!BG7</f>
        <v>30.2</v>
      </c>
      <c r="FF52" s="110"/>
      <c r="FG52" s="110"/>
      <c r="FH52" s="110"/>
      <c r="FI52" s="110"/>
      <c r="FJ52" s="110"/>
      <c r="FK52" s="110"/>
      <c r="FL52" s="110"/>
      <c r="FM52" s="110"/>
      <c r="FN52" s="110"/>
      <c r="FO52" s="110"/>
      <c r="FP52" s="110"/>
      <c r="FQ52" s="110"/>
      <c r="FR52" s="110"/>
      <c r="FS52" s="110"/>
      <c r="FT52" s="110"/>
      <c r="FU52" s="110"/>
      <c r="FV52" s="110"/>
      <c r="FW52" s="110"/>
      <c r="FX52" s="110">
        <f>データ!BH7</f>
        <v>27.1</v>
      </c>
      <c r="FY52" s="110"/>
      <c r="FZ52" s="110"/>
      <c r="GA52" s="110"/>
      <c r="GB52" s="110"/>
      <c r="GC52" s="110"/>
      <c r="GD52" s="110"/>
      <c r="GE52" s="110"/>
      <c r="GF52" s="110"/>
      <c r="GG52" s="110"/>
      <c r="GH52" s="110"/>
      <c r="GI52" s="110"/>
      <c r="GJ52" s="110"/>
      <c r="GK52" s="110"/>
      <c r="GL52" s="110"/>
      <c r="GM52" s="110"/>
      <c r="GN52" s="110"/>
      <c r="GO52" s="110"/>
      <c r="GP52" s="110"/>
      <c r="GQ52" s="110">
        <f>データ!BI7</f>
        <v>29.4</v>
      </c>
      <c r="GR52" s="110"/>
      <c r="GS52" s="110"/>
      <c r="GT52" s="110"/>
      <c r="GU52" s="110"/>
      <c r="GV52" s="110"/>
      <c r="GW52" s="110"/>
      <c r="GX52" s="110"/>
      <c r="GY52" s="110"/>
      <c r="GZ52" s="110"/>
      <c r="HA52" s="110"/>
      <c r="HB52" s="110"/>
      <c r="HC52" s="110"/>
      <c r="HD52" s="110"/>
      <c r="HE52" s="110"/>
      <c r="HF52" s="110"/>
      <c r="HG52" s="110"/>
      <c r="HH52" s="110"/>
      <c r="HI52" s="110"/>
      <c r="HJ52" s="110">
        <f>データ!BJ7</f>
        <v>23.1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3261</v>
      </c>
      <c r="JD52" s="106"/>
      <c r="JE52" s="106"/>
      <c r="JF52" s="106"/>
      <c r="JG52" s="106"/>
      <c r="JH52" s="106"/>
      <c r="JI52" s="106"/>
      <c r="JJ52" s="106"/>
      <c r="JK52" s="106"/>
      <c r="JL52" s="106"/>
      <c r="JM52" s="106"/>
      <c r="JN52" s="106"/>
      <c r="JO52" s="106"/>
      <c r="JP52" s="106"/>
      <c r="JQ52" s="106"/>
      <c r="JR52" s="106"/>
      <c r="JS52" s="106"/>
      <c r="JT52" s="106"/>
      <c r="JU52" s="106"/>
      <c r="JV52" s="106">
        <f>データ!BR7</f>
        <v>2632</v>
      </c>
      <c r="JW52" s="106"/>
      <c r="JX52" s="106"/>
      <c r="JY52" s="106"/>
      <c r="JZ52" s="106"/>
      <c r="KA52" s="106"/>
      <c r="KB52" s="106"/>
      <c r="KC52" s="106"/>
      <c r="KD52" s="106"/>
      <c r="KE52" s="106"/>
      <c r="KF52" s="106"/>
      <c r="KG52" s="106"/>
      <c r="KH52" s="106"/>
      <c r="KI52" s="106"/>
      <c r="KJ52" s="106"/>
      <c r="KK52" s="106"/>
      <c r="KL52" s="106"/>
      <c r="KM52" s="106"/>
      <c r="KN52" s="106"/>
      <c r="KO52" s="106">
        <f>データ!BS7</f>
        <v>2274</v>
      </c>
      <c r="KP52" s="106"/>
      <c r="KQ52" s="106"/>
      <c r="KR52" s="106"/>
      <c r="KS52" s="106"/>
      <c r="KT52" s="106"/>
      <c r="KU52" s="106"/>
      <c r="KV52" s="106"/>
      <c r="KW52" s="106"/>
      <c r="KX52" s="106"/>
      <c r="KY52" s="106"/>
      <c r="KZ52" s="106"/>
      <c r="LA52" s="106"/>
      <c r="LB52" s="106"/>
      <c r="LC52" s="106"/>
      <c r="LD52" s="106"/>
      <c r="LE52" s="106"/>
      <c r="LF52" s="106"/>
      <c r="LG52" s="106"/>
      <c r="LH52" s="106">
        <f>データ!BT7</f>
        <v>2426</v>
      </c>
      <c r="LI52" s="106"/>
      <c r="LJ52" s="106"/>
      <c r="LK52" s="106"/>
      <c r="LL52" s="106"/>
      <c r="LM52" s="106"/>
      <c r="LN52" s="106"/>
      <c r="LO52" s="106"/>
      <c r="LP52" s="106"/>
      <c r="LQ52" s="106"/>
      <c r="LR52" s="106"/>
      <c r="LS52" s="106"/>
      <c r="LT52" s="106"/>
      <c r="LU52" s="106"/>
      <c r="LV52" s="106"/>
      <c r="LW52" s="106"/>
      <c r="LX52" s="106"/>
      <c r="LY52" s="106"/>
      <c r="LZ52" s="106"/>
      <c r="MA52" s="106">
        <f>データ!BU7</f>
        <v>1503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IslG3m4gDSB+TKSDGNNnZswEG5s+ydMGIW78awEWKAH7PHnH1GP/KfS50C/nJNh0rbS35+GvpnPz2byoYNCv5w==" saltValue="56vzjfuXSMY8NJWbMEMXt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101</v>
      </c>
      <c r="AN5" s="59" t="s">
        <v>102</v>
      </c>
      <c r="AO5" s="59" t="s">
        <v>94</v>
      </c>
      <c r="AP5" s="59" t="s">
        <v>95</v>
      </c>
      <c r="AQ5" s="59" t="s">
        <v>96</v>
      </c>
      <c r="AR5" s="59" t="s">
        <v>97</v>
      </c>
      <c r="AS5" s="59" t="s">
        <v>98</v>
      </c>
      <c r="AT5" s="59" t="s">
        <v>99</v>
      </c>
      <c r="AU5" s="59" t="s">
        <v>89</v>
      </c>
      <c r="AV5" s="59" t="s">
        <v>90</v>
      </c>
      <c r="AW5" s="59" t="s">
        <v>91</v>
      </c>
      <c r="AX5" s="59" t="s">
        <v>101</v>
      </c>
      <c r="AY5" s="59" t="s">
        <v>93</v>
      </c>
      <c r="AZ5" s="59" t="s">
        <v>94</v>
      </c>
      <c r="BA5" s="59" t="s">
        <v>95</v>
      </c>
      <c r="BB5" s="59" t="s">
        <v>96</v>
      </c>
      <c r="BC5" s="59" t="s">
        <v>97</v>
      </c>
      <c r="BD5" s="59" t="s">
        <v>98</v>
      </c>
      <c r="BE5" s="59" t="s">
        <v>99</v>
      </c>
      <c r="BF5" s="59" t="s">
        <v>89</v>
      </c>
      <c r="BG5" s="59" t="s">
        <v>103</v>
      </c>
      <c r="BH5" s="59" t="s">
        <v>91</v>
      </c>
      <c r="BI5" s="59" t="s">
        <v>101</v>
      </c>
      <c r="BJ5" s="59" t="s">
        <v>93</v>
      </c>
      <c r="BK5" s="59" t="s">
        <v>94</v>
      </c>
      <c r="BL5" s="59" t="s">
        <v>95</v>
      </c>
      <c r="BM5" s="59" t="s">
        <v>96</v>
      </c>
      <c r="BN5" s="59" t="s">
        <v>97</v>
      </c>
      <c r="BO5" s="59" t="s">
        <v>98</v>
      </c>
      <c r="BP5" s="59" t="s">
        <v>99</v>
      </c>
      <c r="BQ5" s="59" t="s">
        <v>89</v>
      </c>
      <c r="BR5" s="59" t="s">
        <v>90</v>
      </c>
      <c r="BS5" s="59" t="s">
        <v>91</v>
      </c>
      <c r="BT5" s="59" t="s">
        <v>101</v>
      </c>
      <c r="BU5" s="59" t="s">
        <v>93</v>
      </c>
      <c r="BV5" s="59" t="s">
        <v>94</v>
      </c>
      <c r="BW5" s="59" t="s">
        <v>95</v>
      </c>
      <c r="BX5" s="59" t="s">
        <v>96</v>
      </c>
      <c r="BY5" s="59" t="s">
        <v>97</v>
      </c>
      <c r="BZ5" s="59" t="s">
        <v>98</v>
      </c>
      <c r="CA5" s="59" t="s">
        <v>99</v>
      </c>
      <c r="CB5" s="59" t="s">
        <v>104</v>
      </c>
      <c r="CC5" s="59" t="s">
        <v>90</v>
      </c>
      <c r="CD5" s="59" t="s">
        <v>105</v>
      </c>
      <c r="CE5" s="59" t="s">
        <v>92</v>
      </c>
      <c r="CF5" s="59" t="s">
        <v>93</v>
      </c>
      <c r="CG5" s="59" t="s">
        <v>94</v>
      </c>
      <c r="CH5" s="59" t="s">
        <v>95</v>
      </c>
      <c r="CI5" s="59" t="s">
        <v>96</v>
      </c>
      <c r="CJ5" s="59" t="s">
        <v>97</v>
      </c>
      <c r="CK5" s="59" t="s">
        <v>98</v>
      </c>
      <c r="CL5" s="59" t="s">
        <v>99</v>
      </c>
      <c r="CM5" s="150"/>
      <c r="CN5" s="150"/>
      <c r="CO5" s="59" t="s">
        <v>104</v>
      </c>
      <c r="CP5" s="59" t="s">
        <v>90</v>
      </c>
      <c r="CQ5" s="59" t="s">
        <v>91</v>
      </c>
      <c r="CR5" s="59" t="s">
        <v>106</v>
      </c>
      <c r="CS5" s="59" t="s">
        <v>93</v>
      </c>
      <c r="CT5" s="59" t="s">
        <v>94</v>
      </c>
      <c r="CU5" s="59" t="s">
        <v>95</v>
      </c>
      <c r="CV5" s="59" t="s">
        <v>96</v>
      </c>
      <c r="CW5" s="59" t="s">
        <v>97</v>
      </c>
      <c r="CX5" s="59" t="s">
        <v>98</v>
      </c>
      <c r="CY5" s="59" t="s">
        <v>99</v>
      </c>
      <c r="CZ5" s="59" t="s">
        <v>89</v>
      </c>
      <c r="DA5" s="59" t="s">
        <v>90</v>
      </c>
      <c r="DB5" s="59" t="s">
        <v>91</v>
      </c>
      <c r="DC5" s="59" t="s">
        <v>101</v>
      </c>
      <c r="DD5" s="59" t="s">
        <v>93</v>
      </c>
      <c r="DE5" s="59" t="s">
        <v>94</v>
      </c>
      <c r="DF5" s="59" t="s">
        <v>95</v>
      </c>
      <c r="DG5" s="59" t="s">
        <v>96</v>
      </c>
      <c r="DH5" s="59" t="s">
        <v>97</v>
      </c>
      <c r="DI5" s="59" t="s">
        <v>98</v>
      </c>
      <c r="DJ5" s="59" t="s">
        <v>35</v>
      </c>
      <c r="DK5" s="59" t="s">
        <v>89</v>
      </c>
      <c r="DL5" s="59" t="s">
        <v>90</v>
      </c>
      <c r="DM5" s="59" t="s">
        <v>91</v>
      </c>
      <c r="DN5" s="59" t="s">
        <v>101</v>
      </c>
      <c r="DO5" s="59" t="s">
        <v>93</v>
      </c>
      <c r="DP5" s="59" t="s">
        <v>94</v>
      </c>
      <c r="DQ5" s="59" t="s">
        <v>95</v>
      </c>
      <c r="DR5" s="59" t="s">
        <v>96</v>
      </c>
      <c r="DS5" s="59" t="s">
        <v>97</v>
      </c>
      <c r="DT5" s="59" t="s">
        <v>98</v>
      </c>
      <c r="DU5" s="59" t="s">
        <v>99</v>
      </c>
    </row>
    <row r="6" spans="1:125" s="66" customFormat="1" x14ac:dyDescent="0.15">
      <c r="A6" s="49" t="s">
        <v>107</v>
      </c>
      <c r="B6" s="60">
        <f>B8</f>
        <v>2018</v>
      </c>
      <c r="C6" s="60">
        <f t="shared" ref="C6:X6" si="1">C8</f>
        <v>242080</v>
      </c>
      <c r="D6" s="60">
        <f t="shared" si="1"/>
        <v>47</v>
      </c>
      <c r="E6" s="60">
        <f t="shared" si="1"/>
        <v>14</v>
      </c>
      <c r="F6" s="60">
        <f t="shared" si="1"/>
        <v>0</v>
      </c>
      <c r="G6" s="60">
        <f t="shared" si="1"/>
        <v>1</v>
      </c>
      <c r="H6" s="60" t="str">
        <f>SUBSTITUTE(H8,"　","")</f>
        <v>三重県名張市</v>
      </c>
      <c r="I6" s="60" t="str">
        <f t="shared" si="1"/>
        <v>市営栄町駐車場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35</v>
      </c>
      <c r="S6" s="62" t="str">
        <f t="shared" si="1"/>
        <v>駅</v>
      </c>
      <c r="T6" s="62" t="str">
        <f t="shared" si="1"/>
        <v>無</v>
      </c>
      <c r="U6" s="63">
        <f t="shared" si="1"/>
        <v>1880</v>
      </c>
      <c r="V6" s="63">
        <f t="shared" si="1"/>
        <v>45</v>
      </c>
      <c r="W6" s="63">
        <f t="shared" si="1"/>
        <v>100</v>
      </c>
      <c r="X6" s="62" t="str">
        <f t="shared" si="1"/>
        <v>導入なし</v>
      </c>
      <c r="Y6" s="64">
        <f>IF(Y8="-",NA(),Y8)</f>
        <v>154.30000000000001</v>
      </c>
      <c r="Z6" s="64">
        <f t="shared" ref="Z6:AH6" si="2">IF(Z8="-",NA(),Z8)</f>
        <v>143.19999999999999</v>
      </c>
      <c r="AA6" s="64">
        <f t="shared" si="2"/>
        <v>137.19999999999999</v>
      </c>
      <c r="AB6" s="64">
        <f t="shared" si="2"/>
        <v>141.69999999999999</v>
      </c>
      <c r="AC6" s="64">
        <f t="shared" si="2"/>
        <v>130.1</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35.200000000000003</v>
      </c>
      <c r="BG6" s="64">
        <f t="shared" ref="BG6:BO6" si="5">IF(BG8="-",NA(),BG8)</f>
        <v>30.2</v>
      </c>
      <c r="BH6" s="64">
        <f t="shared" si="5"/>
        <v>27.1</v>
      </c>
      <c r="BI6" s="64">
        <f t="shared" si="5"/>
        <v>29.4</v>
      </c>
      <c r="BJ6" s="64">
        <f t="shared" si="5"/>
        <v>23.1</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3261</v>
      </c>
      <c r="BR6" s="65">
        <f t="shared" ref="BR6:BZ6" si="6">IF(BR8="-",NA(),BR8)</f>
        <v>2632</v>
      </c>
      <c r="BS6" s="65">
        <f t="shared" si="6"/>
        <v>2274</v>
      </c>
      <c r="BT6" s="65">
        <f t="shared" si="6"/>
        <v>2426</v>
      </c>
      <c r="BU6" s="65">
        <f t="shared" si="6"/>
        <v>1503</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108</v>
      </c>
      <c r="CM6" s="63">
        <f t="shared" ref="CM6:CN6" si="7">CM8</f>
        <v>29</v>
      </c>
      <c r="CN6" s="63">
        <f t="shared" si="7"/>
        <v>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112.8</v>
      </c>
      <c r="DL6" s="64">
        <f t="shared" ref="DL6:DT6" si="9">IF(DL8="-",NA(),DL8)</f>
        <v>107.7</v>
      </c>
      <c r="DM6" s="64">
        <f t="shared" si="9"/>
        <v>100</v>
      </c>
      <c r="DN6" s="64">
        <f t="shared" si="9"/>
        <v>97.4</v>
      </c>
      <c r="DO6" s="64">
        <f t="shared" si="9"/>
        <v>73.3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110</v>
      </c>
      <c r="B7" s="60">
        <f t="shared" ref="B7:X7" si="10">B8</f>
        <v>2018</v>
      </c>
      <c r="C7" s="60">
        <f t="shared" si="10"/>
        <v>242080</v>
      </c>
      <c r="D7" s="60">
        <f t="shared" si="10"/>
        <v>47</v>
      </c>
      <c r="E7" s="60">
        <f t="shared" si="10"/>
        <v>14</v>
      </c>
      <c r="F7" s="60">
        <f t="shared" si="10"/>
        <v>0</v>
      </c>
      <c r="G7" s="60">
        <f t="shared" si="10"/>
        <v>1</v>
      </c>
      <c r="H7" s="60" t="str">
        <f t="shared" si="10"/>
        <v>三重県　名張市</v>
      </c>
      <c r="I7" s="60" t="str">
        <f t="shared" si="10"/>
        <v>市営栄町駐車場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35</v>
      </c>
      <c r="S7" s="62" t="str">
        <f t="shared" si="10"/>
        <v>駅</v>
      </c>
      <c r="T7" s="62" t="str">
        <f t="shared" si="10"/>
        <v>無</v>
      </c>
      <c r="U7" s="63">
        <f t="shared" si="10"/>
        <v>1880</v>
      </c>
      <c r="V7" s="63">
        <f t="shared" si="10"/>
        <v>45</v>
      </c>
      <c r="W7" s="63">
        <f t="shared" si="10"/>
        <v>100</v>
      </c>
      <c r="X7" s="62" t="str">
        <f t="shared" si="10"/>
        <v>導入なし</v>
      </c>
      <c r="Y7" s="64">
        <f>Y8</f>
        <v>154.30000000000001</v>
      </c>
      <c r="Z7" s="64">
        <f t="shared" ref="Z7:AH7" si="11">Z8</f>
        <v>143.19999999999999</v>
      </c>
      <c r="AA7" s="64">
        <f t="shared" si="11"/>
        <v>137.19999999999999</v>
      </c>
      <c r="AB7" s="64">
        <f t="shared" si="11"/>
        <v>141.69999999999999</v>
      </c>
      <c r="AC7" s="64">
        <f t="shared" si="11"/>
        <v>130.1</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35.200000000000003</v>
      </c>
      <c r="BG7" s="64">
        <f t="shared" ref="BG7:BO7" si="14">BG8</f>
        <v>30.2</v>
      </c>
      <c r="BH7" s="64">
        <f t="shared" si="14"/>
        <v>27.1</v>
      </c>
      <c r="BI7" s="64">
        <f t="shared" si="14"/>
        <v>29.4</v>
      </c>
      <c r="BJ7" s="64">
        <f t="shared" si="14"/>
        <v>23.1</v>
      </c>
      <c r="BK7" s="64">
        <f t="shared" si="14"/>
        <v>40.700000000000003</v>
      </c>
      <c r="BL7" s="64">
        <f t="shared" si="14"/>
        <v>38.200000000000003</v>
      </c>
      <c r="BM7" s="64">
        <f t="shared" si="14"/>
        <v>34.6</v>
      </c>
      <c r="BN7" s="64">
        <f t="shared" si="14"/>
        <v>37.6</v>
      </c>
      <c r="BO7" s="64">
        <f t="shared" si="14"/>
        <v>33.200000000000003</v>
      </c>
      <c r="BP7" s="61"/>
      <c r="BQ7" s="65">
        <f>BQ8</f>
        <v>3261</v>
      </c>
      <c r="BR7" s="65">
        <f t="shared" ref="BR7:BZ7" si="15">BR8</f>
        <v>2632</v>
      </c>
      <c r="BS7" s="65">
        <f t="shared" si="15"/>
        <v>2274</v>
      </c>
      <c r="BT7" s="65">
        <f t="shared" si="15"/>
        <v>2426</v>
      </c>
      <c r="BU7" s="65">
        <f t="shared" si="15"/>
        <v>1503</v>
      </c>
      <c r="BV7" s="65">
        <f t="shared" si="15"/>
        <v>7496</v>
      </c>
      <c r="BW7" s="65">
        <f t="shared" si="15"/>
        <v>6967</v>
      </c>
      <c r="BX7" s="65">
        <f t="shared" si="15"/>
        <v>7138</v>
      </c>
      <c r="BY7" s="65">
        <f t="shared" si="15"/>
        <v>8131</v>
      </c>
      <c r="BZ7" s="65">
        <f t="shared" si="15"/>
        <v>8024</v>
      </c>
      <c r="CA7" s="63"/>
      <c r="CB7" s="64" t="s">
        <v>111</v>
      </c>
      <c r="CC7" s="64" t="s">
        <v>111</v>
      </c>
      <c r="CD7" s="64" t="s">
        <v>111</v>
      </c>
      <c r="CE7" s="64" t="s">
        <v>111</v>
      </c>
      <c r="CF7" s="64" t="s">
        <v>111</v>
      </c>
      <c r="CG7" s="64" t="s">
        <v>111</v>
      </c>
      <c r="CH7" s="64" t="s">
        <v>111</v>
      </c>
      <c r="CI7" s="64" t="s">
        <v>111</v>
      </c>
      <c r="CJ7" s="64" t="s">
        <v>111</v>
      </c>
      <c r="CK7" s="64" t="s">
        <v>109</v>
      </c>
      <c r="CL7" s="61"/>
      <c r="CM7" s="63">
        <f>CM8</f>
        <v>29</v>
      </c>
      <c r="CN7" s="63">
        <f>CN8</f>
        <v>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112.8</v>
      </c>
      <c r="DL7" s="64">
        <f t="shared" ref="DL7:DT7" si="17">DL8</f>
        <v>107.7</v>
      </c>
      <c r="DM7" s="64">
        <f t="shared" si="17"/>
        <v>100</v>
      </c>
      <c r="DN7" s="64">
        <f t="shared" si="17"/>
        <v>97.4</v>
      </c>
      <c r="DO7" s="64">
        <f t="shared" si="17"/>
        <v>73.3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242080</v>
      </c>
      <c r="D8" s="67">
        <v>47</v>
      </c>
      <c r="E8" s="67">
        <v>14</v>
      </c>
      <c r="F8" s="67">
        <v>0</v>
      </c>
      <c r="G8" s="67">
        <v>1</v>
      </c>
      <c r="H8" s="67" t="s">
        <v>112</v>
      </c>
      <c r="I8" s="67" t="s">
        <v>113</v>
      </c>
      <c r="J8" s="67" t="s">
        <v>114</v>
      </c>
      <c r="K8" s="67" t="s">
        <v>115</v>
      </c>
      <c r="L8" s="67" t="s">
        <v>116</v>
      </c>
      <c r="M8" s="67" t="s">
        <v>117</v>
      </c>
      <c r="N8" s="67" t="s">
        <v>118</v>
      </c>
      <c r="O8" s="68" t="s">
        <v>119</v>
      </c>
      <c r="P8" s="69" t="s">
        <v>120</v>
      </c>
      <c r="Q8" s="69" t="s">
        <v>121</v>
      </c>
      <c r="R8" s="70">
        <v>35</v>
      </c>
      <c r="S8" s="69" t="s">
        <v>122</v>
      </c>
      <c r="T8" s="69" t="s">
        <v>123</v>
      </c>
      <c r="U8" s="70">
        <v>1880</v>
      </c>
      <c r="V8" s="70">
        <v>45</v>
      </c>
      <c r="W8" s="70">
        <v>100</v>
      </c>
      <c r="X8" s="69" t="s">
        <v>124</v>
      </c>
      <c r="Y8" s="71">
        <v>154.30000000000001</v>
      </c>
      <c r="Z8" s="71">
        <v>143.19999999999999</v>
      </c>
      <c r="AA8" s="71">
        <v>137.19999999999999</v>
      </c>
      <c r="AB8" s="71">
        <v>141.69999999999999</v>
      </c>
      <c r="AC8" s="71">
        <v>130.1</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35.200000000000003</v>
      </c>
      <c r="BG8" s="71">
        <v>30.2</v>
      </c>
      <c r="BH8" s="71">
        <v>27.1</v>
      </c>
      <c r="BI8" s="71">
        <v>29.4</v>
      </c>
      <c r="BJ8" s="71">
        <v>23.1</v>
      </c>
      <c r="BK8" s="71">
        <v>40.700000000000003</v>
      </c>
      <c r="BL8" s="71">
        <v>38.200000000000003</v>
      </c>
      <c r="BM8" s="71">
        <v>34.6</v>
      </c>
      <c r="BN8" s="71">
        <v>37.6</v>
      </c>
      <c r="BO8" s="71">
        <v>33.200000000000003</v>
      </c>
      <c r="BP8" s="68">
        <v>26.3</v>
      </c>
      <c r="BQ8" s="72">
        <v>3261</v>
      </c>
      <c r="BR8" s="72">
        <v>2632</v>
      </c>
      <c r="BS8" s="72">
        <v>2274</v>
      </c>
      <c r="BT8" s="73">
        <v>2426</v>
      </c>
      <c r="BU8" s="73">
        <v>1503</v>
      </c>
      <c r="BV8" s="72">
        <v>7496</v>
      </c>
      <c r="BW8" s="72">
        <v>6967</v>
      </c>
      <c r="BX8" s="72">
        <v>7138</v>
      </c>
      <c r="BY8" s="72">
        <v>8131</v>
      </c>
      <c r="BZ8" s="72">
        <v>8024</v>
      </c>
      <c r="CA8" s="70">
        <v>16102</v>
      </c>
      <c r="CB8" s="71" t="s">
        <v>116</v>
      </c>
      <c r="CC8" s="71" t="s">
        <v>116</v>
      </c>
      <c r="CD8" s="71" t="s">
        <v>116</v>
      </c>
      <c r="CE8" s="71" t="s">
        <v>116</v>
      </c>
      <c r="CF8" s="71" t="s">
        <v>116</v>
      </c>
      <c r="CG8" s="71" t="s">
        <v>116</v>
      </c>
      <c r="CH8" s="71" t="s">
        <v>116</v>
      </c>
      <c r="CI8" s="71" t="s">
        <v>116</v>
      </c>
      <c r="CJ8" s="71" t="s">
        <v>116</v>
      </c>
      <c r="CK8" s="71" t="s">
        <v>116</v>
      </c>
      <c r="CL8" s="68" t="s">
        <v>116</v>
      </c>
      <c r="CM8" s="70">
        <v>29</v>
      </c>
      <c r="CN8" s="70">
        <v>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78.400000000000006</v>
      </c>
      <c r="DF8" s="71">
        <v>70.5</v>
      </c>
      <c r="DG8" s="71">
        <v>59.2</v>
      </c>
      <c r="DH8" s="71">
        <v>62.4</v>
      </c>
      <c r="DI8" s="71">
        <v>82.7</v>
      </c>
      <c r="DJ8" s="68">
        <v>103.6</v>
      </c>
      <c r="DK8" s="71">
        <v>112.8</v>
      </c>
      <c r="DL8" s="71">
        <v>107.7</v>
      </c>
      <c r="DM8" s="71">
        <v>100</v>
      </c>
      <c r="DN8" s="71">
        <v>97.4</v>
      </c>
      <c r="DO8" s="71">
        <v>73.3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2020-01-30T06:59:54Z</cp:lastPrinted>
  <dcterms:created xsi:type="dcterms:W3CDTF">2019-12-05T07:24:29Z</dcterms:created>
  <dcterms:modified xsi:type="dcterms:W3CDTF">2020-02-18T04:03:17Z</dcterms:modified>
  <cp:category/>
</cp:coreProperties>
</file>