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H30決算統計\【財政】経営比較分析表（H30決算）\"/>
    </mc:Choice>
  </mc:AlternateContent>
  <xr:revisionPtr revIDLastSave="0" documentId="13_ncr:1_{6F06DDF7-60AE-4F46-A944-12803C566053}" xr6:coauthVersionLast="36" xr6:coauthVersionMax="36" xr10:uidLastSave="{00000000-0000-0000-0000-000000000000}"/>
  <workbookProtection workbookAlgorithmName="SHA-512" workbookHashValue="y3A9OezZ+DAsQBXUEcS6KKRhCaTdWoL0nn9tjD6mhfZXfDOzzZKJ3d7X5zSwFdtvE4arQDhWswwlZ9uNca4F7A==" workbookSaltValue="OclVbdYjf3QVN9I74cTvo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<sst xmlns="http://schemas.openxmlformats.org/spreadsheetml/2006/main" count="229" uniqueCount="110">
  <si>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</si>
  <si>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</si>
  <si>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</si>
  <si>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</si>
  <si>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</si>
  <si>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</si>
  <si>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</si>
  <si>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</si>
  <si>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</si>
  <si>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</si>
  <si>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</si>
  <si>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</si>
  <si>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</si>
  <si>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</si>
  <si>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</si>
  <si>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</si>
  <si>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</si>
  <si>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</si>
  <si>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</si>
  <si>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</si>
  <si>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</si>
  <si>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</si>
  <si>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</si>
  <si>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</si>
  <si>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</si>
  <si>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</si>
  <si>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</si>
  <si>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</si>
  <si>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</si>
  <si>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</si>
  <si>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</si>
  <si>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</si>
  <si>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</si>
  <si>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</si>
  <si>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</si>
  <si>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</si>
  <si>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</si>
  <si>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</si>
  <si>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</si>
  <si>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</si>
  <si>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</si>
  <si>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</si>
  <si>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</si>
  <si>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</si>
  <si>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</si>
  <si>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</si>
  <si>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</si>
  <si>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</si>
  <si>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</si>
  <si>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</si>
  <si>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</si>
  <si>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</si>
  <si>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</si>
  <si>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</si>
  <si>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</si>
  <si>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</si>
  <si>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</si>
  <si>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</si>
  <si>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</si>
  <si>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</si>
  <si>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</si>
  <si>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</si>
  <si>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</si>
  <si>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</si>
  <si>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</si>
  <si>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</si>
  <si>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</si>
  <si>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</si>
  <si>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</si>
  <si>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</si>
  <si>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</si>
  <si>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</si>
  <si>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</si>
  <si>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</si>
  <si>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</si>
  <si>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</si>
  <si>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</si>
  <si>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</si>
  <si>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</si>
  <si>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</si>
  <si>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</si>
  <si>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</si>
  <si>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</si>
  <si>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</si>
  <si>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</si>
  <si>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</si>
  <si>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</si>
  <si>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</si>
  <si>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</si>
  <si>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</si>
  <si>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</si>
  <si>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</si>
  <si>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</si>
  <si>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</si>
  <si>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</si>
  <si>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</si>
  <si>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</si>
  <si>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</si>
  <si>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</si>
  <si>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</si>
  <si>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</si>
  <si>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</si>
  <si>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</si>
  <si>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</si>
  <si>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</si>
  <si>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</si>
  <si>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</si>
  <si>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流域下水道への供用区域拡大によって使用料が増え経費回収率が年々増加しています。　
　しかし下水道整備に伴う企業債の償還負担など一般会計からの繰入を行なっても、初期からの欠損金は解消できず、経常収支比率および累積欠損金比率が示す経営状況となります。
　水洗化率について、早期から浄化槽の普及がなされており、公共用水域の水質保全の観点からは十分実績はあるが、接続率が伸びていないためさらに啓発が必要です。</t>
    <rPh sb="1" eb="3">
      <t>リュウイキ</t>
    </rPh>
    <rPh sb="3" eb="6">
      <t>ゲスイドウ</t>
    </rPh>
    <rPh sb="8" eb="10">
      <t>キョウヨウ</t>
    </rPh>
    <rPh sb="10" eb="12">
      <t>クイキ</t>
    </rPh>
    <rPh sb="12" eb="14">
      <t>カクダイ</t>
    </rPh>
    <rPh sb="18" eb="21">
      <t>シヨウリョウ</t>
    </rPh>
    <rPh sb="22" eb="23">
      <t>フ</t>
    </rPh>
    <rPh sb="24" eb="26">
      <t>ケイヒ</t>
    </rPh>
    <rPh sb="26" eb="28">
      <t>カイシュウ</t>
    </rPh>
    <rPh sb="28" eb="29">
      <t>リツ</t>
    </rPh>
    <rPh sb="30" eb="32">
      <t>ネンネン</t>
    </rPh>
    <rPh sb="32" eb="34">
      <t>ゾウカ</t>
    </rPh>
    <rPh sb="46" eb="49">
      <t>ゲスイドウ</t>
    </rPh>
    <rPh sb="49" eb="51">
      <t>セイビ</t>
    </rPh>
    <rPh sb="52" eb="53">
      <t>トモナ</t>
    </rPh>
    <rPh sb="54" eb="56">
      <t>キギョウ</t>
    </rPh>
    <rPh sb="56" eb="57">
      <t>サイ</t>
    </rPh>
    <rPh sb="58" eb="60">
      <t>ショウカン</t>
    </rPh>
    <rPh sb="60" eb="62">
      <t>フタン</t>
    </rPh>
    <rPh sb="64" eb="66">
      <t>イッパン</t>
    </rPh>
    <rPh sb="66" eb="68">
      <t>カイケイ</t>
    </rPh>
    <rPh sb="71" eb="73">
      <t>クリイレ</t>
    </rPh>
    <rPh sb="74" eb="75">
      <t>オコ</t>
    </rPh>
    <rPh sb="80" eb="82">
      <t>ショキ</t>
    </rPh>
    <rPh sb="85" eb="87">
      <t>ケッソン</t>
    </rPh>
    <rPh sb="87" eb="88">
      <t>キン</t>
    </rPh>
    <rPh sb="89" eb="91">
      <t>カイショウ</t>
    </rPh>
    <rPh sb="95" eb="97">
      <t>ケイジョウ</t>
    </rPh>
    <rPh sb="97" eb="99">
      <t>シュウシ</t>
    </rPh>
    <rPh sb="99" eb="101">
      <t>ヒリツ</t>
    </rPh>
    <rPh sb="104" eb="106">
      <t>ルイセキ</t>
    </rPh>
    <rPh sb="106" eb="108">
      <t>ケッソン</t>
    </rPh>
    <rPh sb="108" eb="109">
      <t>キン</t>
    </rPh>
    <rPh sb="109" eb="111">
      <t>ヒリツ</t>
    </rPh>
    <rPh sb="112" eb="113">
      <t>シメ</t>
    </rPh>
    <rPh sb="114" eb="116">
      <t>ケイエイ</t>
    </rPh>
    <rPh sb="116" eb="118">
      <t>ジョウキョウ</t>
    </rPh>
    <rPh sb="126" eb="129">
      <t>スイセンカ</t>
    </rPh>
    <rPh sb="129" eb="130">
      <t>リツ</t>
    </rPh>
    <rPh sb="135" eb="137">
      <t>ソウキ</t>
    </rPh>
    <rPh sb="139" eb="142">
      <t>ジョウカソウ</t>
    </rPh>
    <rPh sb="143" eb="145">
      <t>フキュウ</t>
    </rPh>
    <rPh sb="153" eb="155">
      <t>コウキョウ</t>
    </rPh>
    <rPh sb="155" eb="156">
      <t>ヨウ</t>
    </rPh>
    <rPh sb="156" eb="158">
      <t>スイイキ</t>
    </rPh>
    <rPh sb="159" eb="161">
      <t>スイシツ</t>
    </rPh>
    <rPh sb="161" eb="163">
      <t>ホゼン</t>
    </rPh>
    <rPh sb="164" eb="166">
      <t>カンテン</t>
    </rPh>
    <rPh sb="169" eb="171">
      <t>ジュウブン</t>
    </rPh>
    <rPh sb="171" eb="173">
      <t>ジッセキ</t>
    </rPh>
    <rPh sb="178" eb="180">
      <t>セツゾク</t>
    </rPh>
    <rPh sb="180" eb="181">
      <t>リツ</t>
    </rPh>
    <rPh sb="182" eb="183">
      <t>ノ</t>
    </rPh>
    <rPh sb="193" eb="195">
      <t>ケイハツ</t>
    </rPh>
    <rPh sb="196" eb="198">
      <t>ヒツヨウ</t>
    </rPh>
    <phoneticPr fontId="4"/>
  </si>
  <si>
    <t>　下水道事業の創設が比較的新しいため法定耐用年数は超えておらず管渠老朽化はありません。
　しかしマンホールポンプ等の機器類は法定耐用年数は短いため、数年後に更新が必要となります。</t>
    <rPh sb="1" eb="4">
      <t>ゲスイドウ</t>
    </rPh>
    <rPh sb="4" eb="6">
      <t>ジギョウ</t>
    </rPh>
    <rPh sb="7" eb="9">
      <t>ソウセツ</t>
    </rPh>
    <rPh sb="10" eb="13">
      <t>ヒカクテキ</t>
    </rPh>
    <rPh sb="13" eb="14">
      <t>アタラ</t>
    </rPh>
    <rPh sb="18" eb="20">
      <t>ホウテイ</t>
    </rPh>
    <rPh sb="20" eb="22">
      <t>タイヨウ</t>
    </rPh>
    <rPh sb="22" eb="24">
      <t>ネンスウ</t>
    </rPh>
    <rPh sb="25" eb="26">
      <t>コ</t>
    </rPh>
    <rPh sb="31" eb="33">
      <t>カンキョ</t>
    </rPh>
    <rPh sb="33" eb="36">
      <t>ロウキュウカ</t>
    </rPh>
    <rPh sb="56" eb="57">
      <t>トウ</t>
    </rPh>
    <rPh sb="58" eb="60">
      <t>キキ</t>
    </rPh>
    <rPh sb="60" eb="61">
      <t>ルイ</t>
    </rPh>
    <rPh sb="62" eb="64">
      <t>ホウテイ</t>
    </rPh>
    <rPh sb="64" eb="66">
      <t>タイヨウ</t>
    </rPh>
    <rPh sb="66" eb="68">
      <t>ネンスウ</t>
    </rPh>
    <rPh sb="69" eb="70">
      <t>ミジカ</t>
    </rPh>
    <rPh sb="74" eb="76">
      <t>スウネン</t>
    </rPh>
    <rPh sb="76" eb="77">
      <t>ゴ</t>
    </rPh>
    <rPh sb="78" eb="80">
      <t>コウシン</t>
    </rPh>
    <rPh sb="81" eb="83">
      <t>ヒツヨウ</t>
    </rPh>
    <phoneticPr fontId="4"/>
  </si>
  <si>
    <t>　管渠など下水道整備は町内ほぼ終える状況であり、投資から維持管理が主としての経営に移行していきます。
　健全な経営と目標として下水道接続の啓発および費用の削減、維持管理に見合う使用料改定を実施していきます。</t>
    <rPh sb="1" eb="3">
      <t>カンキョ</t>
    </rPh>
    <rPh sb="5" eb="8">
      <t>ゲスイドウ</t>
    </rPh>
    <rPh sb="8" eb="10">
      <t>セイビ</t>
    </rPh>
    <rPh sb="11" eb="13">
      <t>チョウナイ</t>
    </rPh>
    <rPh sb="15" eb="16">
      <t>オ</t>
    </rPh>
    <rPh sb="18" eb="20">
      <t>ジョウキョウ</t>
    </rPh>
    <rPh sb="24" eb="26">
      <t>トウシ</t>
    </rPh>
    <rPh sb="28" eb="30">
      <t>イジ</t>
    </rPh>
    <rPh sb="30" eb="32">
      <t>カンリ</t>
    </rPh>
    <rPh sb="33" eb="34">
      <t>シュ</t>
    </rPh>
    <rPh sb="38" eb="40">
      <t>ケイエイ</t>
    </rPh>
    <rPh sb="41" eb="43">
      <t>イコウ</t>
    </rPh>
    <rPh sb="52" eb="54">
      <t>ケンゼン</t>
    </rPh>
    <rPh sb="55" eb="57">
      <t>ケイエイ</t>
    </rPh>
    <rPh sb="58" eb="60">
      <t>モクヒョウ</t>
    </rPh>
    <rPh sb="63" eb="66">
      <t>ゲスイドウ</t>
    </rPh>
    <rPh sb="66" eb="68">
      <t>セツゾク</t>
    </rPh>
    <rPh sb="69" eb="71">
      <t>ケイハツ</t>
    </rPh>
    <rPh sb="74" eb="76">
      <t>ヒヨウ</t>
    </rPh>
    <rPh sb="77" eb="79">
      <t>サクゲン</t>
    </rPh>
    <rPh sb="80" eb="82">
      <t>イジ</t>
    </rPh>
    <rPh sb="82" eb="84">
      <t>カンリ</t>
    </rPh>
    <rPh sb="85" eb="87">
      <t>ミア</t>
    </rPh>
    <rPh sb="88" eb="91">
      <t>シヨウリョウ</t>
    </rPh>
    <rPh sb="91" eb="93">
      <t>カイテイ</t>
    </rPh>
    <rPh sb="94" eb="9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</si>
</sst>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4.55</c:v>
                </c:pt>
                <c:pt idx="2">
                  <c:v>4.95</c:v>
                </c:pt>
                <c:pt idx="3">
                  <c:v>0.56999999999999995</c:v>
                </c:pt>
                <c:pt idx="4">
                  <c:v>1</c:v>
                </c:pt>
              </c:numCache>
            </c:numRef>
          </c:val>
          <c:extLst>
            <c:ext xmlns:c16="http://schemas.microsoft.com/office/drawing/2014/chart" uri="{C3380CC4-5D6E-409C-BE32-E72D297353CC}">
              <c16:uniqueId val="{00000000-FB36-452F-A711-E74C3506EC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0.15</c:v>
                </c:pt>
                <c:pt idx="4">
                  <c:v>0.13</c:v>
                </c:pt>
              </c:numCache>
            </c:numRef>
          </c:val>
          <c:smooth val="0"/>
          <c:extLst>
            <c:ext xmlns:c16="http://schemas.microsoft.com/office/drawing/2014/chart" uri="{C3380CC4-5D6E-409C-BE32-E72D297353CC}">
              <c16:uniqueId val="{00000001-FB36-452F-A711-E74C3506EC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E4-4BE8-94B2-68BD667F28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42.4</c:v>
                </c:pt>
                <c:pt idx="4">
                  <c:v>52.58</c:v>
                </c:pt>
              </c:numCache>
            </c:numRef>
          </c:val>
          <c:smooth val="0"/>
          <c:extLst>
            <c:ext xmlns:c16="http://schemas.microsoft.com/office/drawing/2014/chart" uri="{C3380CC4-5D6E-409C-BE32-E72D297353CC}">
              <c16:uniqueId val="{00000001-5CE4-4BE8-94B2-68BD667F28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66.69</c:v>
                </c:pt>
                <c:pt idx="1">
                  <c:v>73.459999999999994</c:v>
                </c:pt>
                <c:pt idx="2">
                  <c:v>71.319999999999993</c:v>
                </c:pt>
                <c:pt idx="3">
                  <c:v>74.12</c:v>
                </c:pt>
                <c:pt idx="4">
                  <c:v>75.63</c:v>
                </c:pt>
              </c:numCache>
            </c:numRef>
          </c:val>
          <c:extLst>
            <c:ext xmlns:c16="http://schemas.microsoft.com/office/drawing/2014/chart" uri="{C3380CC4-5D6E-409C-BE32-E72D297353CC}">
              <c16:uniqueId val="{00000000-3C7D-40D9-B7E0-10C389B872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65.77</c:v>
                </c:pt>
                <c:pt idx="4">
                  <c:v>83.02</c:v>
                </c:pt>
              </c:numCache>
            </c:numRef>
          </c:val>
          <c:smooth val="0"/>
          <c:extLst>
            <c:ext xmlns:c16="http://schemas.microsoft.com/office/drawing/2014/chart" uri="{C3380CC4-5D6E-409C-BE32-E72D297353CC}">
              <c16:uniqueId val="{00000001-3C7D-40D9-B7E0-10C389B872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76.08</c:v>
                </c:pt>
                <c:pt idx="1">
                  <c:v>78.22</c:v>
                </c:pt>
                <c:pt idx="2">
                  <c:v>74.3</c:v>
                </c:pt>
                <c:pt idx="3">
                  <c:v>83</c:v>
                </c:pt>
                <c:pt idx="4">
                  <c:v>83.05</c:v>
                </c:pt>
              </c:numCache>
            </c:numRef>
          </c:val>
          <c:extLst>
            <c:ext xmlns:c16="http://schemas.microsoft.com/office/drawing/2014/chart" uri="{C3380CC4-5D6E-409C-BE32-E72D297353CC}">
              <c16:uniqueId val="{00000000-4BB7-440F-9334-DBA5A577A1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94.12</c:v>
                </c:pt>
                <c:pt idx="1">
                  <c:v>98.03</c:v>
                </c:pt>
                <c:pt idx="2">
                  <c:v>100.67</c:v>
                </c:pt>
                <c:pt idx="3">
                  <c:v>99.51</c:v>
                </c:pt>
                <c:pt idx="4">
                  <c:v>104.14</c:v>
                </c:pt>
              </c:numCache>
            </c:numRef>
          </c:val>
          <c:smooth val="0"/>
          <c:extLst>
            <c:ext xmlns:c16="http://schemas.microsoft.com/office/drawing/2014/chart" uri="{C3380CC4-5D6E-409C-BE32-E72D297353CC}">
              <c16:uniqueId val="{00000001-4BB7-440F-9334-DBA5A577A1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85.79</c:v>
                </c:pt>
                <c:pt idx="1">
                  <c:v>15.62</c:v>
                </c:pt>
                <c:pt idx="2">
                  <c:v>17.05</c:v>
                </c:pt>
                <c:pt idx="3">
                  <c:v>18.84</c:v>
                </c:pt>
                <c:pt idx="4">
                  <c:v>20.75</c:v>
                </c:pt>
              </c:numCache>
            </c:numRef>
          </c:val>
          <c:extLst>
            <c:ext xmlns:c16="http://schemas.microsoft.com/office/drawing/2014/chart" uri="{C3380CC4-5D6E-409C-BE32-E72D297353CC}">
              <c16:uniqueId val="{00000000-29FB-4D81-B5FC-6F93100ECEA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28.43</c:v>
                </c:pt>
                <c:pt idx="1">
                  <c:v>11.68</c:v>
                </c:pt>
                <c:pt idx="2">
                  <c:v>17.52</c:v>
                </c:pt>
                <c:pt idx="3">
                  <c:v>13.24</c:v>
                </c:pt>
                <c:pt idx="4">
                  <c:v>15.95</c:v>
                </c:pt>
              </c:numCache>
            </c:numRef>
          </c:val>
          <c:smooth val="0"/>
          <c:extLst>
            <c:ext xmlns:c16="http://schemas.microsoft.com/office/drawing/2014/chart" uri="{C3380CC4-5D6E-409C-BE32-E72D297353CC}">
              <c16:uniqueId val="{00000001-29FB-4D81-B5FC-6F93100ECEA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CC-40B0-AB95-C307E3FDF2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CC-40B0-AB95-C307E3FDF2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611.86</c:v>
                </c:pt>
                <c:pt idx="1">
                  <c:v>661.64</c:v>
                </c:pt>
                <c:pt idx="2">
                  <c:v>740.09</c:v>
                </c:pt>
                <c:pt idx="3">
                  <c:v>757.87</c:v>
                </c:pt>
                <c:pt idx="4">
                  <c:v>853.31</c:v>
                </c:pt>
              </c:numCache>
            </c:numRef>
          </c:val>
          <c:extLst>
            <c:ext xmlns:c16="http://schemas.microsoft.com/office/drawing/2014/chart" uri="{C3380CC4-5D6E-409C-BE32-E72D297353CC}">
              <c16:uniqueId val="{00000000-8312-46F4-BB76-754CCDA644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393.94</c:v>
                </c:pt>
                <c:pt idx="1">
                  <c:v>196.92</c:v>
                </c:pt>
                <c:pt idx="2">
                  <c:v>370.35</c:v>
                </c:pt>
                <c:pt idx="3">
                  <c:v>325.77</c:v>
                </c:pt>
                <c:pt idx="4">
                  <c:v>73.180000000000007</c:v>
                </c:pt>
              </c:numCache>
            </c:numRef>
          </c:val>
          <c:smooth val="0"/>
          <c:extLst>
            <c:ext xmlns:c16="http://schemas.microsoft.com/office/drawing/2014/chart" uri="{C3380CC4-5D6E-409C-BE32-E72D297353CC}">
              <c16:uniqueId val="{00000001-8312-46F4-BB76-754CCDA644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107.44</c:v>
                </c:pt>
                <c:pt idx="1">
                  <c:v>115.61</c:v>
                </c:pt>
                <c:pt idx="2">
                  <c:v>118.24</c:v>
                </c:pt>
                <c:pt idx="3">
                  <c:v>128.44</c:v>
                </c:pt>
                <c:pt idx="4">
                  <c:v>130.62</c:v>
                </c:pt>
              </c:numCache>
            </c:numRef>
          </c:val>
          <c:extLst>
            <c:ext xmlns:c16="http://schemas.microsoft.com/office/drawing/2014/chart" uri="{C3380CC4-5D6E-409C-BE32-E72D297353CC}">
              <c16:uniqueId val="{00000000-32EF-4482-A6B4-932CE0DEB7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63.93</c:v>
                </c:pt>
                <c:pt idx="1">
                  <c:v>70.02</c:v>
                </c:pt>
                <c:pt idx="2">
                  <c:v>63.8</c:v>
                </c:pt>
                <c:pt idx="3">
                  <c:v>61.72</c:v>
                </c:pt>
                <c:pt idx="4">
                  <c:v>52.32</c:v>
                </c:pt>
              </c:numCache>
            </c:numRef>
          </c:val>
          <c:smooth val="0"/>
          <c:extLst>
            <c:ext xmlns:c16="http://schemas.microsoft.com/office/drawing/2014/chart" uri="{C3380CC4-5D6E-409C-BE32-E72D297353CC}">
              <c16:uniqueId val="{00000001-32EF-4482-A6B4-932CE0DEB7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33-481A-AAAE-4710BA2BF7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876.19</c:v>
                </c:pt>
                <c:pt idx="4">
                  <c:v>958.81</c:v>
                </c:pt>
              </c:numCache>
            </c:numRef>
          </c:val>
          <c:smooth val="0"/>
          <c:extLst>
            <c:ext xmlns:c16="http://schemas.microsoft.com/office/drawing/2014/chart" uri="{C3380CC4-5D6E-409C-BE32-E72D297353CC}">
              <c16:uniqueId val="{00000001-1133-481A-AAAE-4710BA2BF7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65.12</c:v>
                </c:pt>
                <c:pt idx="1">
                  <c:v>57.98</c:v>
                </c:pt>
                <c:pt idx="2">
                  <c:v>80</c:v>
                </c:pt>
                <c:pt idx="3">
                  <c:v>107.81</c:v>
                </c:pt>
                <c:pt idx="4">
                  <c:v>113.39</c:v>
                </c:pt>
              </c:numCache>
            </c:numRef>
          </c:val>
          <c:extLst>
            <c:ext xmlns:c16="http://schemas.microsoft.com/office/drawing/2014/chart" uri="{C3380CC4-5D6E-409C-BE32-E72D297353CC}">
              <c16:uniqueId val="{00000000-6A49-4D9A-8FE7-93EF43BAEA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75.7</c:v>
                </c:pt>
                <c:pt idx="4">
                  <c:v>82.88</c:v>
                </c:pt>
              </c:numCache>
            </c:numRef>
          </c:val>
          <c:smooth val="0"/>
          <c:extLst>
            <c:ext xmlns:c16="http://schemas.microsoft.com/office/drawing/2014/chart" uri="{C3380CC4-5D6E-409C-BE32-E72D297353CC}">
              <c16:uniqueId val="{00000001-6A49-4D9A-8FE7-93EF43BAEA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145.41</c:v>
                </c:pt>
                <c:pt idx="1">
                  <c:v>161.19999999999999</c:v>
                </c:pt>
                <c:pt idx="2">
                  <c:v>116.99</c:v>
                </c:pt>
                <c:pt idx="3">
                  <c:v>86.81</c:v>
                </c:pt>
                <c:pt idx="4">
                  <c:v>82.19</c:v>
                </c:pt>
              </c:numCache>
            </c:numRef>
          </c:val>
          <c:extLst>
            <c:ext xmlns:c16="http://schemas.microsoft.com/office/drawing/2014/chart" uri="{C3380CC4-5D6E-409C-BE32-E72D297353CC}">
              <c16:uniqueId val="{00000000-BC06-4A98-A85B-1519AA51D8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230.04</c:v>
                </c:pt>
                <c:pt idx="4">
                  <c:v>190.99</c:v>
                </c:pt>
              </c:numCache>
            </c:numRef>
          </c:val>
          <c:smooth val="0"/>
          <c:extLst>
            <c:ext xmlns:c16="http://schemas.microsoft.com/office/drawing/2014/chart" uri="{C3380CC4-5D6E-409C-BE32-E72D297353CC}">
              <c16:uniqueId val="{00000001-BC06-4A98-A85B-1519AA51D8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玉城町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78" t="str">
        <f>データ!$M$6</f>
        <v>非設置</v>
      </c>
      <c r="AE8" s="78"/>
      <c r="AF8" s="78"/>
      <c r="AG8" s="78"/>
      <c r="AH8" s="78"/>
      <c r="AI8" s="78"/>
      <c r="AJ8" s="78"/>
      <c r="AK8" s="3"/>
      <c r="AL8" s="74">
        <f>データ!S6</f>
        <v>15570</v>
      </c>
      <c r="AM8" s="74"/>
      <c r="AN8" s="74"/>
      <c r="AO8" s="74"/>
      <c r="AP8" s="74"/>
      <c r="AQ8" s="74"/>
      <c r="AR8" s="74"/>
      <c r="AS8" s="74"/>
      <c r="AT8" s="73">
        <f>データ!T6</f>
        <v>40.909999999999997</v>
      </c>
      <c r="AU8" s="73"/>
      <c r="AV8" s="73"/>
      <c r="AW8" s="73"/>
      <c r="AX8" s="73"/>
      <c r="AY8" s="73"/>
      <c r="AZ8" s="73"/>
      <c r="BA8" s="73"/>
      <c r="BB8" s="73">
        <f>データ!U6</f>
        <v>380.59</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50.48</v>
      </c>
      <c r="J10" s="73"/>
      <c r="K10" s="73"/>
      <c r="L10" s="73"/>
      <c r="M10" s="73"/>
      <c r="N10" s="73"/>
      <c r="O10" s="73"/>
      <c r="P10" s="73">
        <f>データ!P6</f>
        <v>86.74</v>
      </c>
      <c r="Q10" s="73"/>
      <c r="R10" s="73"/>
      <c r="S10" s="73"/>
      <c r="T10" s="73"/>
      <c r="U10" s="73"/>
      <c r="V10" s="73"/>
      <c r="W10" s="73" t="str">
        <f>データ!Q6</f>
        <v>-</v>
      </c>
      <c r="X10" s="73"/>
      <c r="Y10" s="73"/>
      <c r="Z10" s="73"/>
      <c r="AA10" s="73"/>
      <c r="AB10" s="73"/>
      <c r="AC10" s="73"/>
      <c r="AD10" s="74">
        <f>データ!R6</f>
        <v>1600</v>
      </c>
      <c r="AE10" s="74"/>
      <c r="AF10" s="74"/>
      <c r="AG10" s="74"/>
      <c r="AH10" s="74"/>
      <c r="AI10" s="74"/>
      <c r="AJ10" s="74"/>
      <c r="AK10" s="2"/>
      <c r="AL10" s="74">
        <f>データ!V6</f>
        <v>13443</v>
      </c>
      <c r="AM10" s="74"/>
      <c r="AN10" s="74"/>
      <c r="AO10" s="74"/>
      <c r="AP10" s="74"/>
      <c r="AQ10" s="74"/>
      <c r="AR10" s="74"/>
      <c r="AS10" s="74"/>
      <c r="AT10" s="73">
        <f>データ!W6</f>
        <v>3.68</v>
      </c>
      <c r="AU10" s="73"/>
      <c r="AV10" s="73"/>
      <c r="AW10" s="73"/>
      <c r="AX10" s="73"/>
      <c r="AY10" s="73"/>
      <c r="AZ10" s="73"/>
      <c r="BA10" s="73"/>
      <c r="BB10" s="73">
        <f>データ!X6</f>
        <v>3652.99</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107</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4"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4"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Gz8nmJ186pWgqEZOIaoaOJcwm72AqJJS5ZmW3ALr/IY1V5uqo0vapq8kvZsCXpf3rEn6uEVNjkhxM4qJKUTWVg==" saltValue="PZ8Ic2Ex0+r4pzTS1n4q3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54</v>
      </c>
      <c r="B4" s="30"/>
      <c r="C4" s="30"/>
      <c r="D4" s="30"/>
      <c r="E4" s="30"/>
      <c r="F4" s="30"/>
      <c r="G4" s="30"/>
      <c r="H4" s="85"/>
      <c r="I4" s="86"/>
      <c r="J4" s="86"/>
      <c r="K4" s="86"/>
      <c r="L4" s="86"/>
      <c r="M4" s="86"/>
      <c r="N4" s="86"/>
      <c r="O4" s="86"/>
      <c r="P4" s="86"/>
      <c r="Q4" s="86"/>
      <c r="R4" s="86"/>
      <c r="S4" s="86"/>
      <c r="T4" s="86"/>
      <c r="U4" s="86"/>
      <c r="V4" s="86"/>
      <c r="W4" s="86"/>
      <c r="X4" s="87"/>
      <c r="Y4" s="81" t="s">
        <v>55</v>
      </c>
      <c r="Z4" s="81"/>
      <c r="AA4" s="81"/>
      <c r="AB4" s="81"/>
      <c r="AC4" s="81"/>
      <c r="AD4" s="81"/>
      <c r="AE4" s="81"/>
      <c r="AF4" s="81"/>
      <c r="AG4" s="81"/>
      <c r="AH4" s="81"/>
      <c r="AI4" s="81"/>
      <c r="AJ4" s="81" t="s">
        <v>56</v>
      </c>
      <c r="AK4" s="81"/>
      <c r="AL4" s="81"/>
      <c r="AM4" s="81"/>
      <c r="AN4" s="81"/>
      <c r="AO4" s="81"/>
      <c r="AP4" s="81"/>
      <c r="AQ4" s="81"/>
      <c r="AR4" s="81"/>
      <c r="AS4" s="81"/>
      <c r="AT4" s="81"/>
      <c r="AU4" s="81" t="s">
        <v>57</v>
      </c>
      <c r="AV4" s="81"/>
      <c r="AW4" s="81"/>
      <c r="AX4" s="81"/>
      <c r="AY4" s="81"/>
      <c r="AZ4" s="81"/>
      <c r="BA4" s="81"/>
      <c r="BB4" s="81"/>
      <c r="BC4" s="81"/>
      <c r="BD4" s="81"/>
      <c r="BE4" s="81"/>
      <c r="BF4" s="81" t="s">
        <v>58</v>
      </c>
      <c r="BG4" s="81"/>
      <c r="BH4" s="81"/>
      <c r="BI4" s="81"/>
      <c r="BJ4" s="81"/>
      <c r="BK4" s="81"/>
      <c r="BL4" s="81"/>
      <c r="BM4" s="81"/>
      <c r="BN4" s="81"/>
      <c r="BO4" s="81"/>
      <c r="BP4" s="81"/>
      <c r="BQ4" s="81" t="s">
        <v>59</v>
      </c>
      <c r="BR4" s="81"/>
      <c r="BS4" s="81"/>
      <c r="BT4" s="81"/>
      <c r="BU4" s="81"/>
      <c r="BV4" s="81"/>
      <c r="BW4" s="81"/>
      <c r="BX4" s="81"/>
      <c r="BY4" s="81"/>
      <c r="BZ4" s="81"/>
      <c r="CA4" s="81"/>
      <c r="CB4" s="81" t="s">
        <v>60</v>
      </c>
      <c r="CC4" s="81"/>
      <c r="CD4" s="81"/>
      <c r="CE4" s="81"/>
      <c r="CF4" s="81"/>
      <c r="CG4" s="81"/>
      <c r="CH4" s="81"/>
      <c r="CI4" s="81"/>
      <c r="CJ4" s="81"/>
      <c r="CK4" s="81"/>
      <c r="CL4" s="81"/>
      <c r="CM4" s="81" t="s">
        <v>61</v>
      </c>
      <c r="CN4" s="81"/>
      <c r="CO4" s="81"/>
      <c r="CP4" s="81"/>
      <c r="CQ4" s="81"/>
      <c r="CR4" s="81"/>
      <c r="CS4" s="81"/>
      <c r="CT4" s="81"/>
      <c r="CU4" s="81"/>
      <c r="CV4" s="81"/>
      <c r="CW4" s="81"/>
      <c r="CX4" s="81" t="s">
        <v>62</v>
      </c>
      <c r="CY4" s="81"/>
      <c r="CZ4" s="81"/>
      <c r="DA4" s="81"/>
      <c r="DB4" s="81"/>
      <c r="DC4" s="81"/>
      <c r="DD4" s="81"/>
      <c r="DE4" s="81"/>
      <c r="DF4" s="81"/>
      <c r="DG4" s="81"/>
      <c r="DH4" s="81"/>
      <c r="DI4" s="81" t="s">
        <v>63</v>
      </c>
      <c r="DJ4" s="81"/>
      <c r="DK4" s="81"/>
      <c r="DL4" s="81"/>
      <c r="DM4" s="81"/>
      <c r="DN4" s="81"/>
      <c r="DO4" s="81"/>
      <c r="DP4" s="81"/>
      <c r="DQ4" s="81"/>
      <c r="DR4" s="81"/>
      <c r="DS4" s="81"/>
      <c r="DT4" s="81" t="s">
        <v>64</v>
      </c>
      <c r="DU4" s="81"/>
      <c r="DV4" s="81"/>
      <c r="DW4" s="81"/>
      <c r="DX4" s="81"/>
      <c r="DY4" s="81"/>
      <c r="DZ4" s="81"/>
      <c r="EA4" s="81"/>
      <c r="EB4" s="81"/>
      <c r="EC4" s="81"/>
      <c r="ED4" s="81"/>
      <c r="EE4" s="81" t="s">
        <v>65</v>
      </c>
      <c r="EF4" s="81"/>
      <c r="EG4" s="81"/>
      <c r="EH4" s="81"/>
      <c r="EI4" s="81"/>
      <c r="EJ4" s="81"/>
      <c r="EK4" s="81"/>
      <c r="EL4" s="81"/>
      <c r="EM4" s="81"/>
      <c r="EN4" s="81"/>
      <c r="EO4" s="81"/>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244619</v>
      </c>
      <c r="D6" s="33">
        <f t="shared" si="3"/>
        <v>46</v>
      </c>
      <c r="E6" s="33">
        <f t="shared" si="3"/>
        <v>17</v>
      </c>
      <c r="F6" s="33">
        <f t="shared" si="3"/>
        <v>1</v>
      </c>
      <c r="G6" s="33">
        <f t="shared" si="3"/>
        <v>0</v>
      </c>
      <c r="H6" s="33" t="str">
        <f t="shared" si="3"/>
        <v>三重県　玉城町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50.48</v>
      </c>
      <c r="P6" s="34">
        <f t="shared" si="3"/>
        <v>86.74</v>
      </c>
      <c r="Q6" s="34" t="str">
        <f t="shared" si="3"/>
        <v>-</v>
      </c>
      <c r="R6" s="34">
        <f t="shared" si="3"/>
        <v>1600</v>
      </c>
      <c r="S6" s="34">
        <f t="shared" si="3"/>
        <v>15570</v>
      </c>
      <c r="T6" s="34">
        <f t="shared" si="3"/>
        <v>40.909999999999997</v>
      </c>
      <c r="U6" s="34">
        <f t="shared" si="3"/>
        <v>380.59</v>
      </c>
      <c r="V6" s="34">
        <f t="shared" si="3"/>
        <v>13443</v>
      </c>
      <c r="W6" s="34">
        <f t="shared" si="3"/>
        <v>3.68</v>
      </c>
      <c r="X6" s="34">
        <f t="shared" si="3"/>
        <v>3652.99</v>
      </c>
      <c r="Y6" s="35">
        <f>IF(Y7="",NA(),Y7)</f>
        <v>76.08</v>
      </c>
      <c r="Z6" s="35">
        <f t="shared" ref="Z6:AH6" si="4">IF(Z7="",NA(),Z7)</f>
        <v>78.22</v>
      </c>
      <c r="AA6" s="35">
        <f t="shared" si="4"/>
        <v>74.3</v>
      </c>
      <c r="AB6" s="35">
        <f t="shared" si="4"/>
        <v>83</v>
      </c>
      <c r="AC6" s="35">
        <f t="shared" si="4"/>
        <v>83.05</v>
      </c>
      <c r="AD6" s="35">
        <f t="shared" si="4"/>
        <v>94.12</v>
      </c>
      <c r="AE6" s="35">
        <f t="shared" si="4"/>
        <v>98.03</v>
      </c>
      <c r="AF6" s="35">
        <f t="shared" si="4"/>
        <v>100.67</v>
      </c>
      <c r="AG6" s="35">
        <f t="shared" si="4"/>
        <v>99.51</v>
      </c>
      <c r="AH6" s="35">
        <f t="shared" si="4"/>
        <v>104.14</v>
      </c>
      <c r="AI6" s="34" t="str">
        <f>IF(AI7="","",IF(AI7="-","【-】","【"&amp;SUBSTITUTE(TEXT(AI7,"#,##0.00"),"-","△")&amp;"】"))</f>
        <v>【108.69】</v>
      </c>
      <c r="AJ6" s="35">
        <f>IF(AJ7="",NA(),AJ7)</f>
        <v>611.86</v>
      </c>
      <c r="AK6" s="35">
        <f t="shared" ref="AK6:AS6" si="5">IF(AK7="",NA(),AK7)</f>
        <v>661.64</v>
      </c>
      <c r="AL6" s="35">
        <f t="shared" si="5"/>
        <v>740.09</v>
      </c>
      <c r="AM6" s="35">
        <f t="shared" si="5"/>
        <v>757.87</v>
      </c>
      <c r="AN6" s="35">
        <f t="shared" si="5"/>
        <v>853.31</v>
      </c>
      <c r="AO6" s="35">
        <f t="shared" si="5"/>
        <v>393.94</v>
      </c>
      <c r="AP6" s="35">
        <f t="shared" si="5"/>
        <v>196.92</v>
      </c>
      <c r="AQ6" s="35">
        <f t="shared" si="5"/>
        <v>370.35</v>
      </c>
      <c r="AR6" s="35">
        <f t="shared" si="5"/>
        <v>325.77</v>
      </c>
      <c r="AS6" s="35">
        <f t="shared" si="5"/>
        <v>73.180000000000007</v>
      </c>
      <c r="AT6" s="34" t="str">
        <f>IF(AT7="","",IF(AT7="-","【-】","【"&amp;SUBSTITUTE(TEXT(AT7,"#,##0.00"),"-","△")&amp;"】"))</f>
        <v>【3.28】</v>
      </c>
      <c r="AU6" s="35">
        <f>IF(AU7="",NA(),AU7)</f>
        <v>107.44</v>
      </c>
      <c r="AV6" s="35">
        <f t="shared" ref="AV6:BD6" si="6">IF(AV7="",NA(),AV7)</f>
        <v>115.61</v>
      </c>
      <c r="AW6" s="35">
        <f t="shared" si="6"/>
        <v>118.24</v>
      </c>
      <c r="AX6" s="35">
        <f t="shared" si="6"/>
        <v>128.44</v>
      </c>
      <c r="AY6" s="35">
        <f t="shared" si="6"/>
        <v>130.62</v>
      </c>
      <c r="AZ6" s="35">
        <f t="shared" si="6"/>
        <v>63.93</v>
      </c>
      <c r="BA6" s="35">
        <f t="shared" si="6"/>
        <v>70.02</v>
      </c>
      <c r="BB6" s="35">
        <f t="shared" si="6"/>
        <v>63.8</v>
      </c>
      <c r="BC6" s="35">
        <f t="shared" si="6"/>
        <v>61.72</v>
      </c>
      <c r="BD6" s="35">
        <f t="shared" si="6"/>
        <v>52.32</v>
      </c>
      <c r="BE6" s="34" t="str">
        <f>IF(BE7="","",IF(BE7="-","【-】","【"&amp;SUBSTITUTE(TEXT(BE7,"#,##0.00"),"-","△")&amp;"】"))</f>
        <v>【69.49】</v>
      </c>
      <c r="BF6" s="34">
        <f>IF(BF7="",NA(),BF7)</f>
        <v>0</v>
      </c>
      <c r="BG6" s="34">
        <f t="shared" ref="BG6:BO6" si="7">IF(BG7="",NA(),BG7)</f>
        <v>0</v>
      </c>
      <c r="BH6" s="34">
        <f t="shared" si="7"/>
        <v>0</v>
      </c>
      <c r="BI6" s="34">
        <f t="shared" si="7"/>
        <v>0</v>
      </c>
      <c r="BJ6" s="34">
        <f t="shared" si="7"/>
        <v>0</v>
      </c>
      <c r="BK6" s="35">
        <f t="shared" si="7"/>
        <v>1315.67</v>
      </c>
      <c r="BL6" s="35">
        <f t="shared" si="7"/>
        <v>1240.1600000000001</v>
      </c>
      <c r="BM6" s="35">
        <f t="shared" si="7"/>
        <v>1193.49</v>
      </c>
      <c r="BN6" s="35">
        <f t="shared" si="7"/>
        <v>876.19</v>
      </c>
      <c r="BO6" s="35">
        <f t="shared" si="7"/>
        <v>958.81</v>
      </c>
      <c r="BP6" s="34" t="str">
        <f>IF(BP7="","",IF(BP7="-","【-】","【"&amp;SUBSTITUTE(TEXT(BP7,"#,##0.00"),"-","△")&amp;"】"))</f>
        <v>【682.78】</v>
      </c>
      <c r="BQ6" s="35">
        <f>IF(BQ7="",NA(),BQ7)</f>
        <v>65.12</v>
      </c>
      <c r="BR6" s="35">
        <f t="shared" ref="BR6:BZ6" si="8">IF(BR7="",NA(),BR7)</f>
        <v>57.98</v>
      </c>
      <c r="BS6" s="35">
        <f t="shared" si="8"/>
        <v>80</v>
      </c>
      <c r="BT6" s="35">
        <f t="shared" si="8"/>
        <v>107.81</v>
      </c>
      <c r="BU6" s="35">
        <f t="shared" si="8"/>
        <v>113.39</v>
      </c>
      <c r="BV6" s="35">
        <f t="shared" si="8"/>
        <v>60.78</v>
      </c>
      <c r="BW6" s="35">
        <f t="shared" si="8"/>
        <v>60.17</v>
      </c>
      <c r="BX6" s="35">
        <f t="shared" si="8"/>
        <v>65.569999999999993</v>
      </c>
      <c r="BY6" s="35">
        <f t="shared" si="8"/>
        <v>75.7</v>
      </c>
      <c r="BZ6" s="35">
        <f t="shared" si="8"/>
        <v>82.88</v>
      </c>
      <c r="CA6" s="34" t="str">
        <f>IF(CA7="","",IF(CA7="-","【-】","【"&amp;SUBSTITUTE(TEXT(CA7,"#,##0.00"),"-","△")&amp;"】"))</f>
        <v>【100.91】</v>
      </c>
      <c r="CB6" s="35">
        <f>IF(CB7="",NA(),CB7)</f>
        <v>145.41</v>
      </c>
      <c r="CC6" s="35">
        <f t="shared" ref="CC6:CK6" si="9">IF(CC7="",NA(),CC7)</f>
        <v>161.19999999999999</v>
      </c>
      <c r="CD6" s="35">
        <f t="shared" si="9"/>
        <v>116.99</v>
      </c>
      <c r="CE6" s="35">
        <f t="shared" si="9"/>
        <v>86.81</v>
      </c>
      <c r="CF6" s="35">
        <f t="shared" si="9"/>
        <v>82.19</v>
      </c>
      <c r="CG6" s="35">
        <f t="shared" si="9"/>
        <v>276.26</v>
      </c>
      <c r="CH6" s="35">
        <f t="shared" si="9"/>
        <v>281.52999999999997</v>
      </c>
      <c r="CI6" s="35">
        <f t="shared" si="9"/>
        <v>263.04000000000002</v>
      </c>
      <c r="CJ6" s="35">
        <f t="shared" si="9"/>
        <v>230.04</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41.63</v>
      </c>
      <c r="CS6" s="35">
        <f t="shared" si="10"/>
        <v>44.89</v>
      </c>
      <c r="CT6" s="35">
        <f t="shared" si="10"/>
        <v>40.75</v>
      </c>
      <c r="CU6" s="35">
        <f t="shared" si="10"/>
        <v>42.4</v>
      </c>
      <c r="CV6" s="35">
        <f t="shared" si="10"/>
        <v>52.58</v>
      </c>
      <c r="CW6" s="34" t="str">
        <f>IF(CW7="","",IF(CW7="-","【-】","【"&amp;SUBSTITUTE(TEXT(CW7,"#,##0.00"),"-","△")&amp;"】"))</f>
        <v>【58.98】</v>
      </c>
      <c r="CX6" s="35">
        <f>IF(CX7="",NA(),CX7)</f>
        <v>66.69</v>
      </c>
      <c r="CY6" s="35">
        <f t="shared" ref="CY6:DG6" si="11">IF(CY7="",NA(),CY7)</f>
        <v>73.459999999999994</v>
      </c>
      <c r="CZ6" s="35">
        <f t="shared" si="11"/>
        <v>71.319999999999993</v>
      </c>
      <c r="DA6" s="35">
        <f t="shared" si="11"/>
        <v>74.12</v>
      </c>
      <c r="DB6" s="35">
        <f t="shared" si="11"/>
        <v>75.63</v>
      </c>
      <c r="DC6" s="35">
        <f t="shared" si="11"/>
        <v>66.33</v>
      </c>
      <c r="DD6" s="35">
        <f t="shared" si="11"/>
        <v>64.89</v>
      </c>
      <c r="DE6" s="35">
        <f t="shared" si="11"/>
        <v>64.97</v>
      </c>
      <c r="DF6" s="35">
        <f t="shared" si="11"/>
        <v>65.77</v>
      </c>
      <c r="DG6" s="35">
        <f t="shared" si="11"/>
        <v>83.02</v>
      </c>
      <c r="DH6" s="34" t="str">
        <f>IF(DH7="","",IF(DH7="-","【-】","【"&amp;SUBSTITUTE(TEXT(DH7,"#,##0.00"),"-","△")&amp;"】"))</f>
        <v>【95.20】</v>
      </c>
      <c r="DI6" s="35">
        <f>IF(DI7="",NA(),DI7)</f>
        <v>85.79</v>
      </c>
      <c r="DJ6" s="35">
        <f t="shared" ref="DJ6:DR6" si="12">IF(DJ7="",NA(),DJ7)</f>
        <v>15.62</v>
      </c>
      <c r="DK6" s="35">
        <f t="shared" si="12"/>
        <v>17.05</v>
      </c>
      <c r="DL6" s="35">
        <f t="shared" si="12"/>
        <v>18.84</v>
      </c>
      <c r="DM6" s="35">
        <f t="shared" si="12"/>
        <v>20.75</v>
      </c>
      <c r="DN6" s="35">
        <f t="shared" si="12"/>
        <v>28.43</v>
      </c>
      <c r="DO6" s="35">
        <f t="shared" si="12"/>
        <v>11.68</v>
      </c>
      <c r="DP6" s="35">
        <f t="shared" si="12"/>
        <v>17.52</v>
      </c>
      <c r="DQ6" s="35">
        <f t="shared" si="12"/>
        <v>13.24</v>
      </c>
      <c r="DR6" s="35">
        <f t="shared" si="12"/>
        <v>15.95</v>
      </c>
      <c r="DS6" s="34" t="str">
        <f>IF(DS7="","",IF(DS7="-","【-】","【"&amp;SUBSTITUTE(TEXT(DS7,"#,##0.00"),"-","△")&amp;"】"))</f>
        <v>【38.60】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【5.64】</v>
      </c>
      <c r="EE6" s="34">
        <f>IF(EE7="",NA(),EE7)</f>
        <v>0</v>
      </c>
      <c r="EF6" s="35">
        <f t="shared" ref="EF6:EN6" si="14">IF(EF7="",NA(),EF7)</f>
        <v>4.55</v>
      </c>
      <c r="EG6" s="35">
        <f t="shared" si="14"/>
        <v>4.95</v>
      </c>
      <c r="EH6" s="35">
        <f t="shared" si="14"/>
        <v>0.56999999999999995</v>
      </c>
      <c r="EI6" s="35">
        <f t="shared" si="14"/>
        <v>1</v>
      </c>
      <c r="EJ6" s="35">
        <f t="shared" si="14"/>
        <v>0.16</v>
      </c>
      <c r="EK6" s="35">
        <f t="shared" si="14"/>
        <v>0.33</v>
      </c>
      <c r="EL6" s="35">
        <f t="shared" si="14"/>
        <v>0.21</v>
      </c>
      <c r="EM6" s="35">
        <f t="shared" si="14"/>
        <v>0.15</v>
      </c>
      <c r="EN6" s="35">
        <f t="shared" si="14"/>
        <v>0.13</v>
      </c>
      <c r="EO6" s="34" t="str">
        <f>IF(EO7="","",IF(EO7="-","【-】","【"&amp;SUBSTITUTE(TEXT(EO7,"#,##0.00"),"-","△")&amp;"】"))</f>
        <v>【0.23】</v>
      </c>
    </row>
    <row r="7" spans="1:148" s="36" customFormat="1" x14ac:dyDescent="0.15">
      <c r="A7" s="28"/>
      <c r="B7" s="37">
        <v>2018</v>
      </c>
      <c r="C7" s="37">
        <v>244619</v>
      </c>
      <c r="D7" s="37">
        <v>46</v>
      </c>
      <c r="E7" s="37">
        <v>17</v>
      </c>
      <c r="F7" s="37">
        <v>1</v>
      </c>
      <c r="G7" s="37">
        <v>0</v>
      </c>
      <c r="H7" s="37" t="s">
        <v>95</v>
      </c>
      <c r="I7" s="37" t="s">
        <v>96</v>
      </c>
      <c r="J7" s="37" t="s">
        <v>97</v>
      </c>
      <c r="K7" s="37" t="s">
        <v>98</v>
      </c>
      <c r="L7" s="37" t="s">
        <v>99</v>
      </c>
      <c r="M7" s="37" t="s">
        <v>100</v>
      </c>
      <c r="N7" s="38" t="s">
        <v>101</v>
      </c>
      <c r="O7" s="38">
        <v>50.48</v>
      </c>
      <c r="P7" s="38">
        <v>86.74</v>
      </c>
      <c r="Q7" s="38" t="s">
        <v>101</v>
      </c>
      <c r="R7" s="38">
        <v>1600</v>
      </c>
      <c r="S7" s="38">
        <v>15570</v>
      </c>
      <c r="T7" s="38">
        <v>40.909999999999997</v>
      </c>
      <c r="U7" s="38">
        <v>380.59</v>
      </c>
      <c r="V7" s="38">
        <v>13443</v>
      </c>
      <c r="W7" s="38">
        <v>3.68</v>
      </c>
      <c r="X7" s="38">
        <v>3652.99</v>
      </c>
      <c r="Y7" s="38">
        <v>76.08</v>
      </c>
      <c r="Z7" s="38">
        <v>78.22</v>
      </c>
      <c r="AA7" s="38">
        <v>74.3</v>
      </c>
      <c r="AB7" s="38">
        <v>83</v>
      </c>
      <c r="AC7" s="38">
        <v>83.05</v>
      </c>
      <c r="AD7" s="38">
        <v>94.12</v>
      </c>
      <c r="AE7" s="38">
        <v>98.03</v>
      </c>
      <c r="AF7" s="38">
        <v>100.67</v>
      </c>
      <c r="AG7" s="38">
        <v>99.51</v>
      </c>
      <c r="AH7" s="38">
        <v>104.14</v>
      </c>
      <c r="AI7" s="38">
        <v>108.69</v>
      </c>
      <c r="AJ7" s="38">
        <v>611.86</v>
      </c>
      <c r="AK7" s="38">
        <v>661.64</v>
      </c>
      <c r="AL7" s="38">
        <v>740.09</v>
      </c>
      <c r="AM7" s="38">
        <v>757.87</v>
      </c>
      <c r="AN7" s="38">
        <v>853.31</v>
      </c>
      <c r="AO7" s="38">
        <v>393.94</v>
      </c>
      <c r="AP7" s="38">
        <v>196.92</v>
      </c>
      <c r="AQ7" s="38">
        <v>370.35</v>
      </c>
      <c r="AR7" s="38">
        <v>325.77</v>
      </c>
      <c r="AS7" s="38">
        <v>73.180000000000007</v>
      </c>
      <c r="AT7" s="38">
        <v>3.28</v>
      </c>
      <c r="AU7" s="38">
        <v>107.44</v>
      </c>
      <c r="AV7" s="38">
        <v>115.61</v>
      </c>
      <c r="AW7" s="38">
        <v>118.24</v>
      </c>
      <c r="AX7" s="38">
        <v>128.44</v>
      </c>
      <c r="AY7" s="38">
        <v>130.62</v>
      </c>
      <c r="AZ7" s="38">
        <v>63.93</v>
      </c>
      <c r="BA7" s="38">
        <v>70.02</v>
      </c>
      <c r="BB7" s="38">
        <v>63.8</v>
      </c>
      <c r="BC7" s="38">
        <v>61.72</v>
      </c>
      <c r="BD7" s="38">
        <v>52.32</v>
      </c>
      <c r="BE7" s="38">
        <v>69.489999999999995</v>
      </c>
      <c r="BF7" s="38">
        <v>0</v>
      </c>
      <c r="BG7" s="38">
        <v>0</v>
      </c>
      <c r="BH7" s="38">
        <v>0</v>
      </c>
      <c r="BI7" s="38">
        <v>0</v>
      </c>
      <c r="BJ7" s="38">
        <v>0</v>
      </c>
      <c r="BK7" s="38">
        <v>1315.67</v>
      </c>
      <c r="BL7" s="38">
        <v>1240.1600000000001</v>
      </c>
      <c r="BM7" s="38">
        <v>1193.49</v>
      </c>
      <c r="BN7" s="38">
        <v>876.19</v>
      </c>
      <c r="BO7" s="38">
        <v>958.81</v>
      </c>
      <c r="BP7" s="38">
        <v>682.78</v>
      </c>
      <c r="BQ7" s="38">
        <v>65.12</v>
      </c>
      <c r="BR7" s="38">
        <v>57.98</v>
      </c>
      <c r="BS7" s="38">
        <v>80</v>
      </c>
      <c r="BT7" s="38">
        <v>107.81</v>
      </c>
      <c r="BU7" s="38">
        <v>113.39</v>
      </c>
      <c r="BV7" s="38">
        <v>60.78</v>
      </c>
      <c r="BW7" s="38">
        <v>60.17</v>
      </c>
      <c r="BX7" s="38">
        <v>65.569999999999993</v>
      </c>
      <c r="BY7" s="38">
        <v>75.7</v>
      </c>
      <c r="BZ7" s="38">
        <v>82.88</v>
      </c>
      <c r="CA7" s="38">
        <v>100.91</v>
      </c>
      <c r="CB7" s="38">
        <v>145.41</v>
      </c>
      <c r="CC7" s="38">
        <v>161.19999999999999</v>
      </c>
      <c r="CD7" s="38">
        <v>116.99</v>
      </c>
      <c r="CE7" s="38">
        <v>86.81</v>
      </c>
      <c r="CF7" s="38">
        <v>82.19</v>
      </c>
      <c r="CG7" s="38">
        <v>276.26</v>
      </c>
      <c r="CH7" s="38">
        <v>281.52999999999997</v>
      </c>
      <c r="CI7" s="38">
        <v>263.04000000000002</v>
      </c>
      <c r="CJ7" s="38">
        <v>230.04</v>
      </c>
      <c r="CK7" s="38">
        <v>190.99</v>
      </c>
      <c r="CL7" s="38">
        <v>136.86000000000001</v>
      </c>
      <c r="CM7" s="38" t="s">
        <v>101</v>
      </c>
      <c r="CN7" s="38" t="s">
        <v>101</v>
      </c>
      <c r="CO7" s="38" t="s">
        <v>101</v>
      </c>
      <c r="CP7" s="38" t="s">
        <v>101</v>
      </c>
      <c r="CQ7" s="38" t="s">
        <v>101</v>
      </c>
      <c r="CR7" s="38">
        <v>41.63</v>
      </c>
      <c r="CS7" s="38">
        <v>44.89</v>
      </c>
      <c r="CT7" s="38">
        <v>40.75</v>
      </c>
      <c r="CU7" s="38">
        <v>42.4</v>
      </c>
      <c r="CV7" s="38">
        <v>52.58</v>
      </c>
      <c r="CW7" s="38">
        <v>58.98</v>
      </c>
      <c r="CX7" s="38">
        <v>66.69</v>
      </c>
      <c r="CY7" s="38">
        <v>73.459999999999994</v>
      </c>
      <c r="CZ7" s="38">
        <v>71.319999999999993</v>
      </c>
      <c r="DA7" s="38">
        <v>74.12</v>
      </c>
      <c r="DB7" s="38">
        <v>75.63</v>
      </c>
      <c r="DC7" s="38">
        <v>66.33</v>
      </c>
      <c r="DD7" s="38">
        <v>64.89</v>
      </c>
      <c r="DE7" s="38">
        <v>64.97</v>
      </c>
      <c r="DF7" s="38">
        <v>65.77</v>
      </c>
      <c r="DG7" s="38">
        <v>83.02</v>
      </c>
      <c r="DH7" s="38">
        <v>95.2</v>
      </c>
      <c r="DI7" s="38">
        <v>85.79</v>
      </c>
      <c r="DJ7" s="38">
        <v>15.62</v>
      </c>
      <c r="DK7" s="38">
        <v>17.05</v>
      </c>
      <c r="DL7" s="38">
        <v>18.84</v>
      </c>
      <c r="DM7" s="38">
        <v>20.75</v>
      </c>
      <c r="DN7" s="38">
        <v>28.43</v>
      </c>
      <c r="DO7" s="38">
        <v>11.68</v>
      </c>
      <c r="DP7" s="38">
        <v>17.52</v>
      </c>
      <c r="DQ7" s="38">
        <v>13.24</v>
      </c>
      <c r="DR7" s="38">
        <v>15.95</v>
      </c>
      <c r="DS7" s="38">
        <v>38.6</v>
      </c>
      <c r="DT7" s="38">
        <v>0</v>
      </c>
      <c r="DU7" s="38">
        <v>0</v>
      </c>
      <c r="DV7" s="38">
        <v>0</v>
      </c>
      <c r="DW7" s="38">
        <v>0</v>
      </c>
      <c r="DX7" s="38">
        <v>0</v>
      </c>
      <c r="DY7" s="38">
        <v>0</v>
      </c>
      <c r="DZ7" s="38">
        <v>0</v>
      </c>
      <c r="EA7" s="38">
        <v>0</v>
      </c>
      <c r="EB7" s="38">
        <v>0</v>
      </c>
      <c r="EC7" s="38">
        <v>0</v>
      </c>
      <c r="ED7" s="38">
        <v>5.64</v>
      </c>
      <c r="EE7" s="38">
        <v>0</v>
      </c>
      <c r="EF7" s="38">
        <v>4.55</v>
      </c>
      <c r="EG7" s="38">
        <v>4.95</v>
      </c>
      <c r="EH7" s="38">
        <v>0.56999999999999995</v>
      </c>
      <c r="EI7" s="38">
        <v>1</v>
      </c>
      <c r="EJ7" s="38">
        <v>0.16</v>
      </c>
      <c r="EK7" s="38">
        <v>0.33</v>
      </c>
      <c r="EL7" s="38">
        <v>0.21</v>
      </c>
      <c r="EM7" s="38">
        <v>0.15</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陽二</cp:lastModifiedBy>
  <dcterms:created xsi:type="dcterms:W3CDTF">2019-12-05T04:45:03Z</dcterms:created>
  <dcterms:modified xsi:type="dcterms:W3CDTF">2020-01-16T05:55:00Z</dcterms:modified>
  <cp:category/>
</cp:coreProperties>
</file>