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30公営企業決算統計\13_経営比較\07_経営比較分析表\03_市町から回答\下水道\21 明和町●\"/>
    </mc:Choice>
  </mc:AlternateContent>
  <workbookProtection workbookAlgorithmName="SHA-512" workbookHashValue="KV+irOwO4y4KSPbfI6Ai2vdMWCaGh3qYRrHh6V/rpkaxFVJyq8V7lXPXXAfxnD2Ukjc2aBVAgkRTsRa+2i4Z/g==" workbookSaltValue="6jCn9pynMg5Q5I0sdFY4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<sst xmlns="http://schemas.openxmlformats.org/spreadsheetml/2006/main" count="228" uniqueCount="114">
  <si>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</si>
  <si>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</si>
  <si>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</si>
  <si>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</si>
  <si>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</si>
  <si>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</si>
  <si>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</si>
  <si>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</si>
  <si>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</si>
  <si>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</si>
  <si>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</si>
  <si>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</si>
  <si>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</si>
  <si>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</si>
  <si>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</si>
  <si>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</si>
  <si>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</si>
  <si>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</si>
  <si>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</si>
  <si>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</si>
  <si>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</si>
  <si>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</si>
  <si>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</si>
  <si>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</si>
  <si>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</si>
  <si>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</si>
  <si>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</si>
  <si>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</si>
  <si>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</si>
  <si>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</si>
  <si>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</si>
  <si>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</si>
  <si>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</si>
  <si>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</si>
  <si>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</si>
  <si>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</si>
  <si>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</si>
  <si>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</si>
  <si>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</si>
  <si>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</si>
  <si>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</si>
  <si>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</si>
  <si>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</si>
  <si>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</si>
  <si>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</si>
  <si>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</si>
  <si>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</si>
  <si>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</si>
  <si>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</si>
  <si>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</si>
  <si>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</si>
  <si>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</si>
  <si>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</si>
  <si>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</si>
  <si>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</si>
  <si>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</si>
  <si>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</si>
  <si>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</si>
  <si>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</si>
  <si>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</si>
  <si>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</si>
  <si>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</si>
  <si>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</si>
  <si>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</si>
  <si>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</si>
  <si>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</si>
  <si>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</si>
  <si>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</si>
  <si>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</si>
  <si>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</si>
  <si>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</si>
  <si>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</si>
  <si>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</si>
  <si>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</si>
  <si>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</si>
  <si>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</si>
  <si>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</si>
  <si>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</si>
  <si>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</si>
  <si>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</si>
  <si>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</si>
  <si>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</si>
  <si>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</si>
  <si>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</si>
  <si>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</si>
  <si>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</si>
  <si>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</si>
  <si>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</si>
  <si>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</si>
  <si>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</si>
  <si>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</si>
  <si>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</si>
  <si>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</si>
  <si>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</si>
  <si>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</si>
  <si>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</si>
  <si>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</si>
  <si>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</si>
  <si>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</si>
  <si>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</si>
  <si>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</si>
  <si>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</si>
  <si>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</si>
  <si>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</si>
  <si>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</si>
  <si>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</si>
  <si>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</si>
  <si>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</si>
  <si>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</si>
  <si>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</si>
  <si>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</si>
  <si>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下御糸北処理場においては供用開始から17年目となり、今後も機能診断調査や保守点検を行い施設管理を行っていく必要がある。</t>
    <rPh sb="0" eb="1">
      <t>シモ</t>
    </rPh>
    <rPh sb="1" eb="2">
      <t>ミ</t>
    </rPh>
    <rPh sb="2" eb="3">
      <t>イト</t>
    </rPh>
    <rPh sb="3" eb="4">
      <t>キタ</t>
    </rPh>
    <rPh sb="4" eb="7">
      <t>ショリジョウ</t>
    </rPh>
    <rPh sb="12" eb="14">
      <t>キョウヨウ</t>
    </rPh>
    <rPh sb="14" eb="16">
      <t>カイシ</t>
    </rPh>
    <rPh sb="20" eb="21">
      <t>ネン</t>
    </rPh>
    <rPh sb="21" eb="22">
      <t>メ</t>
    </rPh>
    <rPh sb="26" eb="28">
      <t>コンゴ</t>
    </rPh>
    <rPh sb="29" eb="31">
      <t>キノウ</t>
    </rPh>
    <rPh sb="31" eb="33">
      <t>シンダン</t>
    </rPh>
    <rPh sb="33" eb="35">
      <t>チョウサ</t>
    </rPh>
    <rPh sb="36" eb="38">
      <t>ホシュ</t>
    </rPh>
    <rPh sb="38" eb="40">
      <t>テンケン</t>
    </rPh>
    <rPh sb="41" eb="42">
      <t>オコナ</t>
    </rPh>
    <rPh sb="43" eb="45">
      <t>シセツ</t>
    </rPh>
    <rPh sb="45" eb="47">
      <t>カンリ</t>
    </rPh>
    <rPh sb="48" eb="49">
      <t>オコナ</t>
    </rPh>
    <rPh sb="53" eb="55">
      <t>ヒツヨウ</t>
    </rPh>
    <phoneticPr fontId="4"/>
  </si>
  <si>
    <t>農業集落排水は2つの処理場で運営しているため、経費の縮減が課題となる。未接続世帯への接続依頼と、未納料金の徴収に努める必要がある。</t>
    <rPh sb="0" eb="2">
      <t>ノウギョウ</t>
    </rPh>
    <rPh sb="2" eb="4">
      <t>シュウラク</t>
    </rPh>
    <rPh sb="4" eb="6">
      <t>ハイスイ</t>
    </rPh>
    <rPh sb="10" eb="13">
      <t>ショリジョウ</t>
    </rPh>
    <rPh sb="14" eb="16">
      <t>ウンエイ</t>
    </rPh>
    <rPh sb="23" eb="25">
      <t>ケイヒ</t>
    </rPh>
    <rPh sb="26" eb="28">
      <t>シュクゲン</t>
    </rPh>
    <rPh sb="29" eb="31">
      <t>カダイ</t>
    </rPh>
    <rPh sb="35" eb="38">
      <t>ミセツゾク</t>
    </rPh>
    <rPh sb="38" eb="40">
      <t>セタイ</t>
    </rPh>
    <rPh sb="42" eb="44">
      <t>セツゾク</t>
    </rPh>
    <rPh sb="44" eb="46">
      <t>イライ</t>
    </rPh>
    <rPh sb="48" eb="50">
      <t>ミノウ</t>
    </rPh>
    <rPh sb="50" eb="52">
      <t>リョウキン</t>
    </rPh>
    <rPh sb="53" eb="55">
      <t>チョウシュウ</t>
    </rPh>
    <rPh sb="56" eb="57">
      <t>ツト</t>
    </rPh>
    <rPh sb="59" eb="61">
      <t>ヒツヨウ</t>
    </rPh>
    <phoneticPr fontId="4"/>
  </si>
  <si>
    <t>【収益的収支比率】
H29年においては、償還金の増額に伴い例年より大きく下回っていたが、H30年で74％に至った。
【経費回収率】
使用料では到底賄えていない状況であり、50％を超える程度にとどまっている。
【汚水処理原価】
公共下水道と比べて処理区域が多いため原価は高くなるが、類似団体平均値を下回る220円前後で収まっている。
【施設利用率】
H29年より15％程度増加し、類似団体平均値を大きく上回った。
【水洗化率】
供用開始後、徐々に水洗化率が上昇しており、ここ数年は少しずつ増加している。</t>
    <rPh sb="1" eb="4">
      <t>シュウエキテキ</t>
    </rPh>
    <rPh sb="4" eb="6">
      <t>シュウシ</t>
    </rPh>
    <rPh sb="6" eb="8">
      <t>ヒリツ</t>
    </rPh>
    <rPh sb="13" eb="14">
      <t>ネン</t>
    </rPh>
    <rPh sb="20" eb="23">
      <t>ショウカンキン</t>
    </rPh>
    <rPh sb="24" eb="26">
      <t>ゾウガク</t>
    </rPh>
    <rPh sb="27" eb="28">
      <t>トモナ</t>
    </rPh>
    <rPh sb="29" eb="31">
      <t>レイネン</t>
    </rPh>
    <rPh sb="33" eb="34">
      <t>オオ</t>
    </rPh>
    <rPh sb="36" eb="38">
      <t>シタマワ</t>
    </rPh>
    <rPh sb="47" eb="48">
      <t>ネン</t>
    </rPh>
    <rPh sb="53" eb="54">
      <t>イタ</t>
    </rPh>
    <rPh sb="60" eb="62">
      <t>ケイヒ</t>
    </rPh>
    <rPh sb="62" eb="64">
      <t>カイシュウ</t>
    </rPh>
    <rPh sb="64" eb="65">
      <t>リツ</t>
    </rPh>
    <rPh sb="72" eb="74">
      <t>トウテイ</t>
    </rPh>
    <rPh sb="74" eb="75">
      <t>マカナ</t>
    </rPh>
    <rPh sb="80" eb="82">
      <t>ジョウキョウ</t>
    </rPh>
    <rPh sb="90" eb="91">
      <t>コ</t>
    </rPh>
    <rPh sb="93" eb="95">
      <t>テイド</t>
    </rPh>
    <rPh sb="107" eb="109">
      <t>オスイ</t>
    </rPh>
    <rPh sb="109" eb="111">
      <t>ショリ</t>
    </rPh>
    <rPh sb="111" eb="113">
      <t>ゲンカ</t>
    </rPh>
    <rPh sb="115" eb="117">
      <t>コウキョウ</t>
    </rPh>
    <rPh sb="117" eb="120">
      <t>ゲスイドウ</t>
    </rPh>
    <rPh sb="121" eb="122">
      <t>クラ</t>
    </rPh>
    <rPh sb="124" eb="126">
      <t>ショリ</t>
    </rPh>
    <rPh sb="126" eb="128">
      <t>クイキ</t>
    </rPh>
    <rPh sb="129" eb="130">
      <t>オオ</t>
    </rPh>
    <rPh sb="133" eb="135">
      <t>ゲンカ</t>
    </rPh>
    <rPh sb="136" eb="137">
      <t>タカ</t>
    </rPh>
    <rPh sb="142" eb="144">
      <t>ルイジ</t>
    </rPh>
    <rPh sb="144" eb="146">
      <t>ダンタイ</t>
    </rPh>
    <rPh sb="146" eb="148">
      <t>ヘイキン</t>
    </rPh>
    <rPh sb="148" eb="149">
      <t>アタイ</t>
    </rPh>
    <rPh sb="150" eb="152">
      <t>シタマワ</t>
    </rPh>
    <rPh sb="156" eb="157">
      <t>エン</t>
    </rPh>
    <rPh sb="157" eb="159">
      <t>ゼンゴ</t>
    </rPh>
    <rPh sb="160" eb="161">
      <t>オサ</t>
    </rPh>
    <rPh sb="170" eb="172">
      <t>シセツ</t>
    </rPh>
    <rPh sb="172" eb="174">
      <t>リヨウ</t>
    </rPh>
    <rPh sb="174" eb="175">
      <t>リツ</t>
    </rPh>
    <rPh sb="180" eb="181">
      <t>ネン</t>
    </rPh>
    <rPh sb="186" eb="188">
      <t>テイド</t>
    </rPh>
    <rPh sb="188" eb="190">
      <t>ゾウカ</t>
    </rPh>
    <rPh sb="192" eb="194">
      <t>ルイジ</t>
    </rPh>
    <rPh sb="194" eb="196">
      <t>ダンタイ</t>
    </rPh>
    <rPh sb="196" eb="199">
      <t>ヘイキンチ</t>
    </rPh>
    <rPh sb="200" eb="201">
      <t>オオ</t>
    </rPh>
    <rPh sb="203" eb="205">
      <t>ウワマワ</t>
    </rPh>
    <rPh sb="211" eb="214">
      <t>スイセンカ</t>
    </rPh>
    <rPh sb="214" eb="215">
      <t>リツ</t>
    </rPh>
    <rPh sb="217" eb="219">
      <t>キョウヨウ</t>
    </rPh>
    <rPh sb="219" eb="221">
      <t>カイシ</t>
    </rPh>
    <rPh sb="221" eb="222">
      <t>ゴ</t>
    </rPh>
    <rPh sb="223" eb="225">
      <t>ジョジョ</t>
    </rPh>
    <rPh sb="226" eb="229">
      <t>スイセンカ</t>
    </rPh>
    <rPh sb="229" eb="230">
      <t>リツ</t>
    </rPh>
    <rPh sb="231" eb="233">
      <t>ジョウショウ</t>
    </rPh>
    <rPh sb="240" eb="242">
      <t>スウネン</t>
    </rPh>
    <rPh sb="243" eb="244">
      <t>スコ</t>
    </rPh>
    <rPh sb="247" eb="24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</si>
</sst>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2B-4E84-BFC4-D68D76CB94D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A72B-4E84-BFC4-D68D76CB94D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40.880000000000003</c:v>
                </c:pt>
                <c:pt idx="1">
                  <c:v>55.63</c:v>
                </c:pt>
                <c:pt idx="2">
                  <c:v>19.43</c:v>
                </c:pt>
                <c:pt idx="3">
                  <c:v>53.18</c:v>
                </c:pt>
                <c:pt idx="4">
                  <c:v>68.97</c:v>
                </c:pt>
              </c:numCache>
            </c:numRef>
          </c:val>
          <c:extLst>
            <c:ext xmlns:c16="http://schemas.microsoft.com/office/drawing/2014/chart" uri="{C3380CC4-5D6E-409C-BE32-E72D297353CC}">
              <c16:uniqueId val="{00000000-7DC0-457F-A5F5-9AFB36AB896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DC0-457F-A5F5-9AFB36AB896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51.41</c:v>
                </c:pt>
                <c:pt idx="1">
                  <c:v>62.28</c:v>
                </c:pt>
                <c:pt idx="2">
                  <c:v>78.63</c:v>
                </c:pt>
                <c:pt idx="3">
                  <c:v>81.97</c:v>
                </c:pt>
                <c:pt idx="4">
                  <c:v>85.4</c:v>
                </c:pt>
              </c:numCache>
            </c:numRef>
          </c:val>
          <c:extLst>
            <c:ext xmlns:c16="http://schemas.microsoft.com/office/drawing/2014/chart" uri="{C3380CC4-5D6E-409C-BE32-E72D297353CC}">
              <c16:uniqueId val="{00000000-2201-44E6-BD90-5C7CBEC4BD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2201-44E6-BD90-5C7CBEC4BD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70.09</c:v>
                </c:pt>
                <c:pt idx="1">
                  <c:v>74.36</c:v>
                </c:pt>
                <c:pt idx="2">
                  <c:v>75.209999999999994</c:v>
                </c:pt>
                <c:pt idx="3">
                  <c:v>70.569999999999993</c:v>
                </c:pt>
                <c:pt idx="4">
                  <c:v>74.33</c:v>
                </c:pt>
              </c:numCache>
            </c:numRef>
          </c:val>
          <c:extLst>
            <c:ext xmlns:c16="http://schemas.microsoft.com/office/drawing/2014/chart" uri="{C3380CC4-5D6E-409C-BE32-E72D297353CC}">
              <c16:uniqueId val="{00000000-FF9D-475F-B2E3-71C683410F5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D-475F-B2E3-71C683410F5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0B-4B78-B9E3-B66613098D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0B-4B78-B9E3-B66613098D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74-45AB-8404-0B7A54881A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74-45AB-8404-0B7A54881A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91-4E3C-A938-97CE9D4EAAC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91-4E3C-A938-97CE9D4EAAC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B9-49B8-B4CD-B37331976D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B9-49B8-B4CD-B37331976D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9D-415C-A649-5D13AD9A602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579D-415C-A649-5D13AD9A602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52.6</c:v>
                </c:pt>
                <c:pt idx="1">
                  <c:v>55.43</c:v>
                </c:pt>
                <c:pt idx="2">
                  <c:v>62.74</c:v>
                </c:pt>
                <c:pt idx="3">
                  <c:v>51.78</c:v>
                </c:pt>
                <c:pt idx="4">
                  <c:v>55.12</c:v>
                </c:pt>
              </c:numCache>
            </c:numRef>
          </c:val>
          <c:extLst>
            <c:ext xmlns:c16="http://schemas.microsoft.com/office/drawing/2014/chart" uri="{C3380CC4-5D6E-409C-BE32-E72D297353CC}">
              <c16:uniqueId val="{00000000-C8B1-4F9A-B840-FB75C56BC7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C8B1-4F9A-B840-FB75C56BC7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221.67</c:v>
                </c:pt>
                <c:pt idx="1">
                  <c:v>229.18</c:v>
                </c:pt>
                <c:pt idx="2">
                  <c:v>199.93</c:v>
                </c:pt>
                <c:pt idx="3">
                  <c:v>214.87</c:v>
                </c:pt>
                <c:pt idx="4">
                  <c:v>221</c:v>
                </c:pt>
              </c:numCache>
            </c:numRef>
          </c:val>
          <c:extLst>
            <c:ext xmlns:c16="http://schemas.microsoft.com/office/drawing/2014/chart" uri="{C3380CC4-5D6E-409C-BE32-E72D297353CC}">
              <c16:uniqueId val="{00000000-EE2C-4379-928D-1E34B524FC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EE2C-4379-928D-1E34B524FC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明和町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23179</v>
      </c>
      <c r="AM8" s="50"/>
      <c r="AN8" s="50"/>
      <c r="AO8" s="50"/>
      <c r="AP8" s="50"/>
      <c r="AQ8" s="50"/>
      <c r="AR8" s="50"/>
      <c r="AS8" s="50"/>
      <c r="AT8" s="45">
        <f>データ!T6</f>
        <v>41.04</v>
      </c>
      <c r="AU8" s="45"/>
      <c r="AV8" s="45"/>
      <c r="AW8" s="45"/>
      <c r="AX8" s="45"/>
      <c r="AY8" s="45"/>
      <c r="AZ8" s="45"/>
      <c r="BA8" s="45"/>
      <c r="BB8" s="45">
        <f>データ!U6</f>
        <v>564.79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17.41</v>
      </c>
      <c r="Q10" s="45"/>
      <c r="R10" s="45"/>
      <c r="S10" s="45"/>
      <c r="T10" s="45"/>
      <c r="U10" s="45"/>
      <c r="V10" s="45"/>
      <c r="W10" s="45">
        <f>データ!Q6</f>
        <v>100</v>
      </c>
      <c r="X10" s="45"/>
      <c r="Y10" s="45"/>
      <c r="Z10" s="45"/>
      <c r="AA10" s="45"/>
      <c r="AB10" s="45"/>
      <c r="AC10" s="45"/>
      <c r="AD10" s="50">
        <f>データ!R6</f>
        <v>3240</v>
      </c>
      <c r="AE10" s="50"/>
      <c r="AF10" s="50"/>
      <c r="AG10" s="50"/>
      <c r="AH10" s="50"/>
      <c r="AI10" s="50"/>
      <c r="AJ10" s="50"/>
      <c r="AK10" s="2"/>
      <c r="AL10" s="50">
        <f>データ!V6</f>
        <v>4027</v>
      </c>
      <c r="AM10" s="50"/>
      <c r="AN10" s="50"/>
      <c r="AO10" s="50"/>
      <c r="AP10" s="50"/>
      <c r="AQ10" s="50"/>
      <c r="AR10" s="50"/>
      <c r="AS10" s="50"/>
      <c r="AT10" s="45">
        <f>データ!W6</f>
        <v>1.29</v>
      </c>
      <c r="AU10" s="45"/>
      <c r="AV10" s="45"/>
      <c r="AW10" s="45"/>
      <c r="AX10" s="45"/>
      <c r="AY10" s="45"/>
      <c r="AZ10" s="45"/>
      <c r="BA10" s="45"/>
      <c r="BB10" s="45">
        <f>データ!X6</f>
        <v>3121.71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eirymhTI/RPemPaeNnIE8S85dnu6R/kLv02oqWnF9ktYn4R+2rNDObTOmpZ6EOaH66+UTkyBiqsr0MsSk0t8nA==" saltValue="1uQxOyV4O6cst0HR+wAH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244422</v>
      </c>
      <c r="D6" s="33">
        <f t="shared" si="3"/>
        <v>47</v>
      </c>
      <c r="E6" s="33">
        <f t="shared" si="3"/>
        <v>17</v>
      </c>
      <c r="F6" s="33">
        <f t="shared" si="3"/>
        <v>5</v>
      </c>
      <c r="G6" s="33">
        <f t="shared" si="3"/>
        <v>0</v>
      </c>
      <c r="H6" s="33" t="str">
        <f t="shared" si="3"/>
        <v>三重県　明和町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17.41</v>
      </c>
      <c r="Q6" s="34">
        <f t="shared" si="3"/>
        <v>100</v>
      </c>
      <c r="R6" s="34">
        <f t="shared" si="3"/>
        <v>3240</v>
      </c>
      <c r="S6" s="34">
        <f t="shared" si="3"/>
        <v>23179</v>
      </c>
      <c r="T6" s="34">
        <f t="shared" si="3"/>
        <v>41.04</v>
      </c>
      <c r="U6" s="34">
        <f t="shared" si="3"/>
        <v>564.79</v>
      </c>
      <c r="V6" s="34">
        <f t="shared" si="3"/>
        <v>4027</v>
      </c>
      <c r="W6" s="34">
        <f t="shared" si="3"/>
        <v>1.29</v>
      </c>
      <c r="X6" s="34">
        <f t="shared" si="3"/>
        <v>3121.71</v>
      </c>
      <c r="Y6" s="35">
        <f>IF(Y7="",NA(),Y7)</f>
        <v>70.09</v>
      </c>
      <c r="Z6" s="35">
        <f t="shared" ref="Z6:AH6" si="4">IF(Z7="",NA(),Z7)</f>
        <v>74.36</v>
      </c>
      <c r="AA6" s="35">
        <f t="shared" si="4"/>
        <v>75.209999999999994</v>
      </c>
      <c r="AB6" s="35">
        <f t="shared" si="4"/>
        <v>70.569999999999993</v>
      </c>
      <c r="AC6" s="35">
        <f t="shared" si="4"/>
        <v>74.33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52.6</v>
      </c>
      <c r="BR6" s="35">
        <f t="shared" ref="BR6:BZ6" si="8">IF(BR7="",NA(),BR7)</f>
        <v>55.43</v>
      </c>
      <c r="BS6" s="35">
        <f t="shared" si="8"/>
        <v>62.74</v>
      </c>
      <c r="BT6" s="35">
        <f t="shared" si="8"/>
        <v>51.78</v>
      </c>
      <c r="BU6" s="35">
        <f t="shared" si="8"/>
        <v>55.12</v>
      </c>
      <c r="BV6" s="35">
        <f t="shared" si="8"/>
        <v>50.82</v>
      </c>
      <c r="BW6" s="35">
        <f t="shared" si="8"/>
        <v>52.19</v>
      </c>
      <c r="BX6" s="35">
        <f t="shared" si="8"/>
        <v>55.32</v>
      </c>
      <c r="BY6" s="35">
        <f t="shared" si="8"/>
        <v>59.8</v>
      </c>
      <c r="BZ6" s="35">
        <f t="shared" si="8"/>
        <v>57.77</v>
      </c>
      <c r="CA6" s="34" t="str">
        <f>IF(CA7="","",IF(CA7="-","【-】","【"&amp;SUBSTITUTE(TEXT(CA7,"#,##0.00"),"-","△")&amp;"】"))</f>
        <v>【59.51】</v>
      </c>
      <c r="CB6" s="35">
        <f>IF(CB7="",NA(),CB7)</f>
        <v>221.67</v>
      </c>
      <c r="CC6" s="35">
        <f t="shared" ref="CC6:CK6" si="9">IF(CC7="",NA(),CC7)</f>
        <v>229.18</v>
      </c>
      <c r="CD6" s="35">
        <f t="shared" si="9"/>
        <v>199.93</v>
      </c>
      <c r="CE6" s="35">
        <f t="shared" si="9"/>
        <v>214.87</v>
      </c>
      <c r="CF6" s="35">
        <f t="shared" si="9"/>
        <v>221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40.880000000000003</v>
      </c>
      <c r="CN6" s="35">
        <f t="shared" ref="CN6:CV6" si="10">IF(CN7="",NA(),CN7)</f>
        <v>55.63</v>
      </c>
      <c r="CO6" s="35">
        <f t="shared" si="10"/>
        <v>19.43</v>
      </c>
      <c r="CP6" s="35">
        <f t="shared" si="10"/>
        <v>53.18</v>
      </c>
      <c r="CQ6" s="35">
        <f t="shared" si="10"/>
        <v>68.97</v>
      </c>
      <c r="CR6" s="35">
        <f t="shared" si="10"/>
        <v>53.24</v>
      </c>
      <c r="CS6" s="35">
        <f t="shared" si="10"/>
        <v>52.31</v>
      </c>
      <c r="CT6" s="35">
        <f t="shared" si="10"/>
        <v>60.65</v>
      </c>
      <c r="CU6" s="35">
        <f t="shared" si="10"/>
        <v>51.75</v>
      </c>
      <c r="CV6" s="35">
        <f t="shared" si="10"/>
        <v>50.68</v>
      </c>
      <c r="CW6" s="34" t="str">
        <f>IF(CW7="","",IF(CW7="-","【-】","【"&amp;SUBSTITUTE(TEXT(CW7,"#,##0.00"),"-","△")&amp;"】"))</f>
        <v>【52.23】</v>
      </c>
      <c r="CX6" s="35">
        <f>IF(CX7="",NA(),CX7)</f>
        <v>51.41</v>
      </c>
      <c r="CY6" s="35">
        <f t="shared" ref="CY6:DG6" si="11">IF(CY7="",NA(),CY7)</f>
        <v>62.28</v>
      </c>
      <c r="CZ6" s="35">
        <f t="shared" si="11"/>
        <v>78.63</v>
      </c>
      <c r="DA6" s="35">
        <f t="shared" si="11"/>
        <v>81.97</v>
      </c>
      <c r="DB6" s="35">
        <f t="shared" si="11"/>
        <v>85.4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244422</v>
      </c>
      <c r="D7" s="37">
        <v>47</v>
      </c>
      <c r="E7" s="37">
        <v>17</v>
      </c>
      <c r="F7" s="37">
        <v>5</v>
      </c>
      <c r="G7" s="37">
        <v>0</v>
      </c>
      <c r="H7" s="37" t="s">
        <v>98</v>
      </c>
      <c r="I7" s="37" t="s">
        <v>99</v>
      </c>
      <c r="J7" s="37" t="s">
        <v>100</v>
      </c>
      <c r="K7" s="37" t="s">
        <v>101</v>
      </c>
      <c r="L7" s="37" t="s">
        <v>102</v>
      </c>
      <c r="M7" s="37" t="s">
        <v>103</v>
      </c>
      <c r="N7" s="38" t="s">
        <v>104</v>
      </c>
      <c r="O7" s="38" t="s">
        <v>105</v>
      </c>
      <c r="P7" s="38">
        <v>17.41</v>
      </c>
      <c r="Q7" s="38">
        <v>100</v>
      </c>
      <c r="R7" s="38">
        <v>3240</v>
      </c>
      <c r="S7" s="38">
        <v>23179</v>
      </c>
      <c r="T7" s="38">
        <v>41.04</v>
      </c>
      <c r="U7" s="38">
        <v>564.79</v>
      </c>
      <c r="V7" s="38">
        <v>4027</v>
      </c>
      <c r="W7" s="38">
        <v>1.29</v>
      </c>
      <c r="X7" s="38">
        <v>3121.71</v>
      </c>
      <c r="Y7" s="38">
        <v>70.09</v>
      </c>
      <c r="Z7" s="38">
        <v>74.36</v>
      </c>
      <c r="AA7" s="38">
        <v>75.209999999999994</v>
      </c>
      <c r="AB7" s="38">
        <v>70.569999999999993</v>
      </c>
      <c r="AC7" s="38">
        <v>74.33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52.6</v>
      </c>
      <c r="BR7" s="38">
        <v>55.43</v>
      </c>
      <c r="BS7" s="38">
        <v>62.74</v>
      </c>
      <c r="BT7" s="38">
        <v>51.78</v>
      </c>
      <c r="BU7" s="38">
        <v>55.12</v>
      </c>
      <c r="BV7" s="38">
        <v>50.82</v>
      </c>
      <c r="BW7" s="38">
        <v>52.19</v>
      </c>
      <c r="BX7" s="38">
        <v>55.32</v>
      </c>
      <c r="BY7" s="38">
        <v>59.8</v>
      </c>
      <c r="BZ7" s="38">
        <v>57.77</v>
      </c>
      <c r="CA7" s="38">
        <v>59.51</v>
      </c>
      <c r="CB7" s="38">
        <v>221.67</v>
      </c>
      <c r="CC7" s="38">
        <v>229.18</v>
      </c>
      <c r="CD7" s="38">
        <v>199.93</v>
      </c>
      <c r="CE7" s="38">
        <v>214.87</v>
      </c>
      <c r="CF7" s="38">
        <v>221</v>
      </c>
      <c r="CG7" s="38">
        <v>300.52</v>
      </c>
      <c r="CH7" s="38">
        <v>296.14</v>
      </c>
      <c r="CI7" s="38">
        <v>283.17</v>
      </c>
      <c r="CJ7" s="38">
        <v>263.76</v>
      </c>
      <c r="CK7" s="38">
        <v>274.35000000000002</v>
      </c>
      <c r="CL7" s="38">
        <v>261.45999999999998</v>
      </c>
      <c r="CM7" s="38">
        <v>40.880000000000003</v>
      </c>
      <c r="CN7" s="38">
        <v>55.63</v>
      </c>
      <c r="CO7" s="38">
        <v>19.43</v>
      </c>
      <c r="CP7" s="38">
        <v>53.18</v>
      </c>
      <c r="CQ7" s="38">
        <v>68.97</v>
      </c>
      <c r="CR7" s="38">
        <v>53.24</v>
      </c>
      <c r="CS7" s="38">
        <v>52.31</v>
      </c>
      <c r="CT7" s="38">
        <v>60.65</v>
      </c>
      <c r="CU7" s="38">
        <v>51.75</v>
      </c>
      <c r="CV7" s="38">
        <v>50.68</v>
      </c>
      <c r="CW7" s="38">
        <v>52.23</v>
      </c>
      <c r="CX7" s="38">
        <v>51.41</v>
      </c>
      <c r="CY7" s="38">
        <v>62.28</v>
      </c>
      <c r="CZ7" s="38">
        <v>78.63</v>
      </c>
      <c r="DA7" s="38">
        <v>81.97</v>
      </c>
      <c r="DB7" s="38">
        <v>85.4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2019-12-05T05:20:50Z</dcterms:created>
  <dcterms:modified xsi:type="dcterms:W3CDTF">2020-03-03T01:03:21Z</dcterms:modified>
  <cp:category/>
</cp:coreProperties>
</file>