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0.01.14 経営比較分析表（H30決算）\分析表\"/>
    </mc:Choice>
  </mc:AlternateContent>
  <xr:revisionPtr revIDLastSave="0" documentId="13_ncr:1_{5AFCEF67-0536-4855-BBCC-99349CA526E5}" xr6:coauthVersionLast="36" xr6:coauthVersionMax="36" xr10:uidLastSave="{00000000-0000-0000-0000-000000000000}"/>
  <workbookProtection workbookAlgorithmName="SHA-512" workbookHashValue="6iMVno2rIFW8nRjT+759iVRQpdROiEasmRNW1jBXYZzQnD93AkwzAOGfsqvYep9mn5D3RxjqyDzslOjXotCkjw==" workbookSaltValue="3s5E/ammKXbWyF5bU14gtw==" workbookSpinCount="100000" lockStructure="1"/>
  <bookViews>
    <workbookView xWindow="0" yWindow="0" windowWidth="19440" windowHeight="603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R6" i="5"/>
  <c r="AD10" i="4" s="1"/>
  <c r="Q6" i="5"/>
  <c r="P6" i="5"/>
  <c r="P10" i="4" s="1"/>
  <c r="O6" i="5"/>
  <c r="N6" i="5"/>
  <c r="M6" i="5"/>
  <c r="AD8" i="4" s="1"/>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W10" i="4"/>
  <c r="I10" i="4"/>
  <c r="B10" i="4"/>
  <c r="BB8" i="4"/>
  <c r="AL8" i="4"/>
  <c r="P8" i="4"/>
  <c r="B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<sst xmlns="http://schemas.openxmlformats.org/spreadsheetml/2006/main" count="239" uniqueCount="114">
  <si>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</si>
  <si>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</si>
  <si>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</si>
  <si>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</si>
  <si>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</si>
  <si>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</si>
  <si>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</si>
  <si>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</si>
  <si>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</si>
  <si>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</si>
  <si>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</si>
  <si>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</si>
  <si>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</si>
  <si>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</si>
  <si>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</si>
  <si>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</si>
  <si>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</si>
  <si>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</si>
  <si>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</si>
  <si>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</si>
  <si>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</si>
  <si>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</si>
  <si>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</si>
  <si>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</si>
  <si>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</si>
  <si>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</si>
  <si>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</si>
  <si>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</si>
  <si>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</si>
  <si>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</si>
  <si>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</si>
  <si>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</si>
  <si>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</si>
  <si>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</si>
  <si>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</si>
  <si>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</si>
  <si>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</si>
  <si>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</si>
  <si>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</si>
  <si>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</si>
  <si>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</si>
  <si>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</si>
  <si>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</si>
  <si>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</si>
  <si>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</si>
  <si>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</si>
  <si>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</si>
  <si>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</si>
  <si>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</si>
  <si>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</si>
  <si>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</si>
  <si>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</si>
  <si>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</si>
  <si>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</si>
  <si>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</si>
  <si>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</si>
  <si>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</si>
  <si>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</si>
  <si>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</si>
  <si>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</si>
  <si>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</si>
  <si>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</si>
  <si>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</si>
  <si>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</si>
  <si>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</si>
  <si>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</si>
  <si>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</si>
  <si>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</si>
  <si>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</si>
  <si>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</si>
  <si>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</si>
  <si>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</si>
  <si>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</si>
  <si>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</si>
  <si>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</si>
  <si>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</si>
  <si>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</si>
  <si>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</si>
  <si>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</si>
  <si>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</si>
  <si>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</si>
  <si>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</si>
  <si>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</si>
  <si>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</si>
  <si>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</si>
  <si>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</si>
  <si>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</si>
  <si>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</si>
  <si>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</si>
  <si>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</si>
  <si>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</si>
  <si>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</si>
  <si>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</si>
  <si>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</si>
  <si>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</si>
  <si>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</si>
  <si>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</si>
  <si>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</si>
  <si>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</si>
  <si>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</si>
  <si>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</si>
  <si>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</si>
  <si>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</si>
  <si>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</si>
  <si>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</si>
  <si>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</si>
  <si>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</si>
  <si>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</si>
  <si>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</si>
  <si>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</si>
  <si>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</si>
  <si>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H16年度に事業を開始し、耐用年数を超える施設はありませんが、施設の修繕費が増加しているため、適切な維持管理業務を行っていきます。</t>
    <rPh sb="3" eb="5">
      <t>ネンド</t>
    </rPh>
    <rPh sb="6" eb="8">
      <t>ジギョウ</t>
    </rPh>
    <rPh sb="9" eb="11">
      <t>カイシ</t>
    </rPh>
    <rPh sb="13" eb="15">
      <t>タイヨウ</t>
    </rPh>
    <rPh sb="15" eb="17">
      <t>ネンスウ</t>
    </rPh>
    <rPh sb="18" eb="19">
      <t>コ</t>
    </rPh>
    <rPh sb="21" eb="23">
      <t>シセツ</t>
    </rPh>
    <rPh sb="31" eb="33">
      <t>シセツ</t>
    </rPh>
    <rPh sb="34" eb="37">
      <t>シュウゼンヒ</t>
    </rPh>
    <rPh sb="38" eb="40">
      <t>ゾウカ</t>
    </rPh>
    <rPh sb="47" eb="49">
      <t>テキセツ</t>
    </rPh>
    <rPh sb="50" eb="52">
      <t>イジ</t>
    </rPh>
    <rPh sb="52" eb="54">
      <t>カンリ</t>
    </rPh>
    <rPh sb="54" eb="56">
      <t>ギョウム</t>
    </rPh>
    <rPh sb="57" eb="58">
      <t>オコナ</t>
    </rPh>
    <phoneticPr fontId="4"/>
  </si>
  <si>
    <t>浄化槽の設置基数は、ここ数年は住宅新築に伴う新設が多かったこともあり増加していましたが、今後は減少も見込まれます。引き続き啓発により整備推進を図っていきます。
なお、R2年度から公営企業会計の一部適用を予定しています。事業の財政状態、経営状態をより正確に把握できるようにすることで、経営健全化を進めていきます。</t>
    <rPh sb="0" eb="3">
      <t>ジョウカソウ</t>
    </rPh>
    <rPh sb="4" eb="6">
      <t>セッチ</t>
    </rPh>
    <rPh sb="6" eb="8">
      <t>キスウ</t>
    </rPh>
    <rPh sb="12" eb="14">
      <t>スウネン</t>
    </rPh>
    <rPh sb="15" eb="17">
      <t>ジュウタク</t>
    </rPh>
    <rPh sb="17" eb="19">
      <t>シンチク</t>
    </rPh>
    <rPh sb="20" eb="21">
      <t>トモナ</t>
    </rPh>
    <rPh sb="22" eb="24">
      <t>シンセツ</t>
    </rPh>
    <rPh sb="25" eb="26">
      <t>オオ</t>
    </rPh>
    <rPh sb="34" eb="36">
      <t>ゾウカ</t>
    </rPh>
    <rPh sb="44" eb="46">
      <t>コンゴ</t>
    </rPh>
    <rPh sb="47" eb="49">
      <t>ゲンショウ</t>
    </rPh>
    <rPh sb="50" eb="52">
      <t>ミコ</t>
    </rPh>
    <rPh sb="57" eb="58">
      <t>ヒ</t>
    </rPh>
    <rPh sb="59" eb="60">
      <t>ツヅ</t>
    </rPh>
    <rPh sb="61" eb="63">
      <t>ケイハツ</t>
    </rPh>
    <rPh sb="66" eb="68">
      <t>セイビ</t>
    </rPh>
    <rPh sb="68" eb="70">
      <t>スイシン</t>
    </rPh>
    <rPh sb="71" eb="72">
      <t>ハカ</t>
    </rPh>
    <phoneticPr fontId="4"/>
  </si>
  <si>
    <t>収益的収支比率が100％を下回っており、厳しい経営状況が続いています。
維持管理費が増加傾向にあり、汚水処理原価も類似団体平均を上回っているため、効率的な維持管理業務を行っていく必要があります。
また、H29年度に料金改定を行い経費回収率が少し上昇しましたが、類似団体平均を下回っていることから、さらなる経営の改善が必要です。</t>
    <rPh sb="0" eb="3">
      <t>シュウエキテキ</t>
    </rPh>
    <rPh sb="3" eb="5">
      <t>シュウシ</t>
    </rPh>
    <rPh sb="5" eb="7">
      <t>ヒリツ</t>
    </rPh>
    <rPh sb="13" eb="15">
      <t>シタマワ</t>
    </rPh>
    <rPh sb="20" eb="21">
      <t>キビ</t>
    </rPh>
    <rPh sb="23" eb="25">
      <t>ケイエイ</t>
    </rPh>
    <rPh sb="25" eb="27">
      <t>ジョウキョウ</t>
    </rPh>
    <rPh sb="28" eb="29">
      <t>ツヅ</t>
    </rPh>
    <rPh sb="36" eb="38">
      <t>イジ</t>
    </rPh>
    <rPh sb="38" eb="41">
      <t>カンリヒ</t>
    </rPh>
    <rPh sb="42" eb="44">
      <t>ゾウカ</t>
    </rPh>
    <rPh sb="44" eb="46">
      <t>ケイコウ</t>
    </rPh>
    <rPh sb="50" eb="52">
      <t>オスイ</t>
    </rPh>
    <rPh sb="52" eb="54">
      <t>ショリ</t>
    </rPh>
    <rPh sb="54" eb="56">
      <t>ゲンカ</t>
    </rPh>
    <rPh sb="57" eb="59">
      <t>ルイジ</t>
    </rPh>
    <rPh sb="59" eb="61">
      <t>ダンタイ</t>
    </rPh>
    <rPh sb="61" eb="63">
      <t>ヘイキン</t>
    </rPh>
    <rPh sb="64" eb="66">
      <t>ウワマワ</t>
    </rPh>
    <rPh sb="73" eb="76">
      <t>コウリツテキ</t>
    </rPh>
    <rPh sb="77" eb="79">
      <t>イジ</t>
    </rPh>
    <rPh sb="79" eb="81">
      <t>カンリ</t>
    </rPh>
    <rPh sb="81" eb="83">
      <t>ギョウム</t>
    </rPh>
    <rPh sb="84" eb="85">
      <t>オコナ</t>
    </rPh>
    <rPh sb="89" eb="91">
      <t>ヒツヨウ</t>
    </rPh>
    <rPh sb="104" eb="106">
      <t>ネンド</t>
    </rPh>
    <rPh sb="107" eb="109">
      <t>リョウキン</t>
    </rPh>
    <rPh sb="109" eb="111">
      <t>カイテイ</t>
    </rPh>
    <rPh sb="112" eb="113">
      <t>オコナ</t>
    </rPh>
    <rPh sb="114" eb="116">
      <t>ケイヒ</t>
    </rPh>
    <rPh sb="116" eb="118">
      <t>カイシュウ</t>
    </rPh>
    <rPh sb="118" eb="119">
      <t>リツ</t>
    </rPh>
    <rPh sb="120" eb="121">
      <t>スコ</t>
    </rPh>
    <rPh sb="122" eb="124">
      <t>ジョウショウ</t>
    </rPh>
    <rPh sb="130" eb="132">
      <t>ルイジ</t>
    </rPh>
    <rPh sb="132" eb="134">
      <t>ダンタイ</t>
    </rPh>
    <rPh sb="134" eb="136">
      <t>ヘイキン</t>
    </rPh>
    <rPh sb="137" eb="139">
      <t>シタマワ</t>
    </rPh>
    <rPh sb="152" eb="154">
      <t>ケイエイ</t>
    </rPh>
    <rPh sb="155" eb="157">
      <t>カイゼン</t>
    </rPh>
    <rPh sb="158" eb="16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</si>
</sst>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F8-4D26-84E2-D5E5B415DD3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F8-4D26-84E2-D5E5B415DD3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67.62</c:v>
                </c:pt>
                <c:pt idx="1">
                  <c:v>69.540000000000006</c:v>
                </c:pt>
                <c:pt idx="2">
                  <c:v>70.849999999999994</c:v>
                </c:pt>
                <c:pt idx="3">
                  <c:v>69.459999999999994</c:v>
                </c:pt>
                <c:pt idx="4">
                  <c:v>68.14</c:v>
                </c:pt>
              </c:numCache>
            </c:numRef>
          </c:val>
          <c:extLst>
            <c:ext xmlns:c16="http://schemas.microsoft.com/office/drawing/2014/chart" uri="{C3380CC4-5D6E-409C-BE32-E72D297353CC}">
              <c16:uniqueId val="{00000000-D97F-4515-8ADF-E4C06D63F69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D97F-4515-8ADF-E4C06D63F69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59.05</c:v>
                </c:pt>
                <c:pt idx="1">
                  <c:v>60.2</c:v>
                </c:pt>
                <c:pt idx="2">
                  <c:v>61.32</c:v>
                </c:pt>
                <c:pt idx="3">
                  <c:v>52.11</c:v>
                </c:pt>
                <c:pt idx="4">
                  <c:v>66.22</c:v>
                </c:pt>
              </c:numCache>
            </c:numRef>
          </c:val>
          <c:extLst>
            <c:ext xmlns:c16="http://schemas.microsoft.com/office/drawing/2014/chart" uri="{C3380CC4-5D6E-409C-BE32-E72D297353CC}">
              <c16:uniqueId val="{00000000-2B0D-453B-BC85-A0E9F4DD723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2B0D-453B-BC85-A0E9F4DD723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91.86</c:v>
                </c:pt>
                <c:pt idx="1">
                  <c:v>99.16</c:v>
                </c:pt>
                <c:pt idx="2">
                  <c:v>97.49</c:v>
                </c:pt>
                <c:pt idx="3">
                  <c:v>97.11</c:v>
                </c:pt>
                <c:pt idx="4">
                  <c:v>96.75</c:v>
                </c:pt>
              </c:numCache>
            </c:numRef>
          </c:val>
          <c:extLst>
            <c:ext xmlns:c16="http://schemas.microsoft.com/office/drawing/2014/chart" uri="{C3380CC4-5D6E-409C-BE32-E72D297353CC}">
              <c16:uniqueId val="{00000000-0B73-4918-93B7-3B3B5DCBF40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73-4918-93B7-3B3B5DCBF40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85-4A08-B3CC-0C525D03FCC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85-4A08-B3CC-0C525D03FCC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77-4F22-BFC9-5F7A59659F0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77-4F22-BFC9-5F7A59659F0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4C-4D7A-BC3C-F57DD8B280D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4C-4D7A-BC3C-F57DD8B280D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E9-42B6-871D-DF073D9C6A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E9-42B6-871D-DF073D9C6A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51-40AE-8C89-A309FFFBF04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F551-40AE-8C89-A309FFFBF04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39.6</c:v>
                </c:pt>
                <c:pt idx="1">
                  <c:v>39.96</c:v>
                </c:pt>
                <c:pt idx="2">
                  <c:v>41.19</c:v>
                </c:pt>
                <c:pt idx="3">
                  <c:v>42.56</c:v>
                </c:pt>
                <c:pt idx="4">
                  <c:v>45.3</c:v>
                </c:pt>
              </c:numCache>
            </c:numRef>
          </c:val>
          <c:extLst>
            <c:ext xmlns:c16="http://schemas.microsoft.com/office/drawing/2014/chart" uri="{C3380CC4-5D6E-409C-BE32-E72D297353CC}">
              <c16:uniqueId val="{00000000-3142-46F2-AA70-D54FF288B9E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3142-46F2-AA70-D54FF288B9E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330.08</c:v>
                </c:pt>
                <c:pt idx="1">
                  <c:v>330.45</c:v>
                </c:pt>
                <c:pt idx="2">
                  <c:v>325.06</c:v>
                </c:pt>
                <c:pt idx="3">
                  <c:v>339.43</c:v>
                </c:pt>
                <c:pt idx="4">
                  <c:v>323.29000000000002</c:v>
                </c:pt>
              </c:numCache>
            </c:numRef>
          </c:val>
          <c:extLst>
            <c:ext xmlns:c16="http://schemas.microsoft.com/office/drawing/2014/chart" uri="{C3380CC4-5D6E-409C-BE32-E72D297353CC}">
              <c16:uniqueId val="{00000000-BB19-4943-BD43-3F043941F1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BB19-4943-BD43-3F043941F1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5"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多気町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14682</v>
      </c>
      <c r="AM8" s="50"/>
      <c r="AN8" s="50"/>
      <c r="AO8" s="50"/>
      <c r="AP8" s="50"/>
      <c r="AQ8" s="50"/>
      <c r="AR8" s="50"/>
      <c r="AS8" s="50"/>
      <c r="AT8" s="45">
        <f>データ!T6</f>
        <v>103.06</v>
      </c>
      <c r="AU8" s="45"/>
      <c r="AV8" s="45"/>
      <c r="AW8" s="45"/>
      <c r="AX8" s="45"/>
      <c r="AY8" s="45"/>
      <c r="AZ8" s="45"/>
      <c r="BA8" s="45"/>
      <c r="BB8" s="45">
        <f>データ!U6</f>
        <v>142.46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26.6</v>
      </c>
      <c r="Q10" s="45"/>
      <c r="R10" s="45"/>
      <c r="S10" s="45"/>
      <c r="T10" s="45"/>
      <c r="U10" s="45"/>
      <c r="V10" s="45"/>
      <c r="W10" s="45">
        <f>データ!Q6</f>
        <v>100</v>
      </c>
      <c r="X10" s="45"/>
      <c r="Y10" s="45"/>
      <c r="Z10" s="45"/>
      <c r="AA10" s="45"/>
      <c r="AB10" s="45"/>
      <c r="AC10" s="45"/>
      <c r="AD10" s="50">
        <f>データ!R6</f>
        <v>2700</v>
      </c>
      <c r="AE10" s="50"/>
      <c r="AF10" s="50"/>
      <c r="AG10" s="50"/>
      <c r="AH10" s="50"/>
      <c r="AI10" s="50"/>
      <c r="AJ10" s="50"/>
      <c r="AK10" s="2"/>
      <c r="AL10" s="50">
        <f>データ!V6</f>
        <v>3881</v>
      </c>
      <c r="AM10" s="50"/>
      <c r="AN10" s="50"/>
      <c r="AO10" s="50"/>
      <c r="AP10" s="50"/>
      <c r="AQ10" s="50"/>
      <c r="AR10" s="50"/>
      <c r="AS10" s="50"/>
      <c r="AT10" s="45">
        <f>データ!W6</f>
        <v>0.08</v>
      </c>
      <c r="AU10" s="45"/>
      <c r="AV10" s="45"/>
      <c r="AW10" s="45"/>
      <c r="AX10" s="45"/>
      <c r="AY10" s="45"/>
      <c r="AZ10" s="45"/>
      <c r="BA10" s="45"/>
      <c r="BB10" s="45">
        <f>データ!X6</f>
        <v>48512.5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44</v>
      </c>
      <c r="O86" s="26" t="str">
        <f>データ!EO6</f>
        <v>【-】</v>
      </c>
    </row>
  </sheetData>
  <sheetProtection algorithmName="SHA-512" hashValue="4AXXk7htpl6BLuUMdFAaQP4O4XWS6MxnTAqNxFij6aFvAPAg4qnqV3QDCK/y5uAvnvU4hVd2HKUK/b/eN1snIw==" saltValue="ttpgfPa5cFy/SsBXt+klO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244414</v>
      </c>
      <c r="D6" s="33">
        <f t="shared" si="3"/>
        <v>47</v>
      </c>
      <c r="E6" s="33">
        <f t="shared" si="3"/>
        <v>18</v>
      </c>
      <c r="F6" s="33">
        <f t="shared" si="3"/>
        <v>0</v>
      </c>
      <c r="G6" s="33">
        <f t="shared" si="3"/>
        <v>0</v>
      </c>
      <c r="H6" s="33" t="str">
        <f t="shared" si="3"/>
        <v>三重県　多気町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26.6</v>
      </c>
      <c r="Q6" s="34">
        <f t="shared" si="3"/>
        <v>100</v>
      </c>
      <c r="R6" s="34">
        <f t="shared" si="3"/>
        <v>2700</v>
      </c>
      <c r="S6" s="34">
        <f t="shared" si="3"/>
        <v>14682</v>
      </c>
      <c r="T6" s="34">
        <f t="shared" si="3"/>
        <v>103.06</v>
      </c>
      <c r="U6" s="34">
        <f t="shared" si="3"/>
        <v>142.46</v>
      </c>
      <c r="V6" s="34">
        <f t="shared" si="3"/>
        <v>3881</v>
      </c>
      <c r="W6" s="34">
        <f t="shared" si="3"/>
        <v>0.08</v>
      </c>
      <c r="X6" s="34">
        <f t="shared" si="3"/>
        <v>48512.5</v>
      </c>
      <c r="Y6" s="35">
        <f>IF(Y7="",NA(),Y7)</f>
        <v>91.86</v>
      </c>
      <c r="Z6" s="35">
        <f t="shared" ref="Z6:AH6" si="4">IF(Z7="",NA(),Z7)</f>
        <v>99.16</v>
      </c>
      <c r="AA6" s="35">
        <f t="shared" si="4"/>
        <v>97.49</v>
      </c>
      <c r="AB6" s="35">
        <f t="shared" si="4"/>
        <v>97.11</v>
      </c>
      <c r="AC6" s="35">
        <f t="shared" si="4"/>
        <v>96.75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39.6</v>
      </c>
      <c r="BR6" s="35">
        <f t="shared" ref="BR6:BZ6" si="8">IF(BR7="",NA(),BR7)</f>
        <v>39.96</v>
      </c>
      <c r="BS6" s="35">
        <f t="shared" si="8"/>
        <v>41.19</v>
      </c>
      <c r="BT6" s="35">
        <f t="shared" si="8"/>
        <v>42.56</v>
      </c>
      <c r="BU6" s="35">
        <f t="shared" si="8"/>
        <v>45.3</v>
      </c>
      <c r="BV6" s="35">
        <f t="shared" si="8"/>
        <v>57.93</v>
      </c>
      <c r="BW6" s="35">
        <f t="shared" si="8"/>
        <v>57.03</v>
      </c>
      <c r="BX6" s="35">
        <f t="shared" si="8"/>
        <v>55.84</v>
      </c>
      <c r="BY6" s="35">
        <f t="shared" si="8"/>
        <v>57.08</v>
      </c>
      <c r="BZ6" s="35">
        <f t="shared" si="8"/>
        <v>55.85</v>
      </c>
      <c r="CA6" s="34" t="str">
        <f>IF(CA7="","",IF(CA7="-","【-】","【"&amp;SUBSTITUTE(TEXT(CA7,"#,##0.00"),"-","△")&amp;"】"))</f>
        <v>【60.61】</v>
      </c>
      <c r="CB6" s="35">
        <f>IF(CB7="",NA(),CB7)</f>
        <v>330.08</v>
      </c>
      <c r="CC6" s="35">
        <f t="shared" ref="CC6:CK6" si="9">IF(CC7="",NA(),CC7)</f>
        <v>330.45</v>
      </c>
      <c r="CD6" s="35">
        <f t="shared" si="9"/>
        <v>325.06</v>
      </c>
      <c r="CE6" s="35">
        <f t="shared" si="9"/>
        <v>339.43</v>
      </c>
      <c r="CF6" s="35">
        <f t="shared" si="9"/>
        <v>323.29000000000002</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67.62</v>
      </c>
      <c r="CN6" s="35">
        <f t="shared" ref="CN6:CV6" si="10">IF(CN7="",NA(),CN7)</f>
        <v>69.540000000000006</v>
      </c>
      <c r="CO6" s="35">
        <f t="shared" si="10"/>
        <v>70.849999999999994</v>
      </c>
      <c r="CP6" s="35">
        <f t="shared" si="10"/>
        <v>69.459999999999994</v>
      </c>
      <c r="CQ6" s="35">
        <f t="shared" si="10"/>
        <v>68.14</v>
      </c>
      <c r="CR6" s="35">
        <f t="shared" si="10"/>
        <v>59.08</v>
      </c>
      <c r="CS6" s="35">
        <f t="shared" si="10"/>
        <v>58.25</v>
      </c>
      <c r="CT6" s="35">
        <f t="shared" si="10"/>
        <v>61.55</v>
      </c>
      <c r="CU6" s="35">
        <f t="shared" si="10"/>
        <v>57.22</v>
      </c>
      <c r="CV6" s="35">
        <f t="shared" si="10"/>
        <v>54.93</v>
      </c>
      <c r="CW6" s="34" t="str">
        <f>IF(CW7="","",IF(CW7="-","【-】","【"&amp;SUBSTITUTE(TEXT(CW7,"#,##0.00"),"-","△")&amp;"】"))</f>
        <v>【57.80】</v>
      </c>
      <c r="CX6" s="35">
        <f>IF(CX7="",NA(),CX7)</f>
        <v>59.05</v>
      </c>
      <c r="CY6" s="35">
        <f t="shared" ref="CY6:DG6" si="11">IF(CY7="",NA(),CY7)</f>
        <v>60.2</v>
      </c>
      <c r="CZ6" s="35">
        <f t="shared" si="11"/>
        <v>61.32</v>
      </c>
      <c r="DA6" s="35">
        <f t="shared" si="11"/>
        <v>52.11</v>
      </c>
      <c r="DB6" s="35">
        <f t="shared" si="11"/>
        <v>66.22</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244414</v>
      </c>
      <c r="D7" s="37">
        <v>47</v>
      </c>
      <c r="E7" s="37">
        <v>18</v>
      </c>
      <c r="F7" s="37">
        <v>0</v>
      </c>
      <c r="G7" s="37">
        <v>0</v>
      </c>
      <c r="H7" s="37" t="s">
        <v>98</v>
      </c>
      <c r="I7" s="37" t="s">
        <v>99</v>
      </c>
      <c r="J7" s="37" t="s">
        <v>100</v>
      </c>
      <c r="K7" s="37" t="s">
        <v>101</v>
      </c>
      <c r="L7" s="37" t="s">
        <v>102</v>
      </c>
      <c r="M7" s="37" t="s">
        <v>103</v>
      </c>
      <c r="N7" s="38" t="s">
        <v>104</v>
      </c>
      <c r="O7" s="38" t="s">
        <v>105</v>
      </c>
      <c r="P7" s="38">
        <v>26.6</v>
      </c>
      <c r="Q7" s="38">
        <v>100</v>
      </c>
      <c r="R7" s="38">
        <v>2700</v>
      </c>
      <c r="S7" s="38">
        <v>14682</v>
      </c>
      <c r="T7" s="38">
        <v>103.06</v>
      </c>
      <c r="U7" s="38">
        <v>142.46</v>
      </c>
      <c r="V7" s="38">
        <v>3881</v>
      </c>
      <c r="W7" s="38">
        <v>0.08</v>
      </c>
      <c r="X7" s="38">
        <v>48512.5</v>
      </c>
      <c r="Y7" s="38">
        <v>91.86</v>
      </c>
      <c r="Z7" s="38">
        <v>99.16</v>
      </c>
      <c r="AA7" s="38">
        <v>97.49</v>
      </c>
      <c r="AB7" s="38">
        <v>97.11</v>
      </c>
      <c r="AC7" s="38">
        <v>96.75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416.91</v>
      </c>
      <c r="BL7" s="38">
        <v>392.19</v>
      </c>
      <c r="BM7" s="38">
        <v>413.5</v>
      </c>
      <c r="BN7" s="38">
        <v>407.42</v>
      </c>
      <c r="BO7" s="38">
        <v>386.46</v>
      </c>
      <c r="BP7" s="38">
        <v>325.02</v>
      </c>
      <c r="BQ7" s="38">
        <v>39.6</v>
      </c>
      <c r="BR7" s="38">
        <v>39.96</v>
      </c>
      <c r="BS7" s="38">
        <v>41.19</v>
      </c>
      <c r="BT7" s="38">
        <v>42.56</v>
      </c>
      <c r="BU7" s="38">
        <v>45.3</v>
      </c>
      <c r="BV7" s="38">
        <v>57.93</v>
      </c>
      <c r="BW7" s="38">
        <v>57.03</v>
      </c>
      <c r="BX7" s="38">
        <v>55.84</v>
      </c>
      <c r="BY7" s="38">
        <v>57.08</v>
      </c>
      <c r="BZ7" s="38">
        <v>55.85</v>
      </c>
      <c r="CA7" s="38">
        <v>60.61</v>
      </c>
      <c r="CB7" s="38">
        <v>330.08</v>
      </c>
      <c r="CC7" s="38">
        <v>330.45</v>
      </c>
      <c r="CD7" s="38">
        <v>325.06</v>
      </c>
      <c r="CE7" s="38">
        <v>339.43</v>
      </c>
      <c r="CF7" s="38">
        <v>323.29000000000002</v>
      </c>
      <c r="CG7" s="38">
        <v>276.93</v>
      </c>
      <c r="CH7" s="38">
        <v>283.73</v>
      </c>
      <c r="CI7" s="38">
        <v>287.57</v>
      </c>
      <c r="CJ7" s="38">
        <v>286.86</v>
      </c>
      <c r="CK7" s="38">
        <v>287.91000000000003</v>
      </c>
      <c r="CL7" s="38">
        <v>270.94</v>
      </c>
      <c r="CM7" s="38">
        <v>67.62</v>
      </c>
      <c r="CN7" s="38">
        <v>69.540000000000006</v>
      </c>
      <c r="CO7" s="38">
        <v>70.849999999999994</v>
      </c>
      <c r="CP7" s="38">
        <v>69.459999999999994</v>
      </c>
      <c r="CQ7" s="38">
        <v>68.14</v>
      </c>
      <c r="CR7" s="38">
        <v>59.08</v>
      </c>
      <c r="CS7" s="38">
        <v>58.25</v>
      </c>
      <c r="CT7" s="38">
        <v>61.55</v>
      </c>
      <c r="CU7" s="38">
        <v>57.22</v>
      </c>
      <c r="CV7" s="38">
        <v>54.93</v>
      </c>
      <c r="CW7" s="38">
        <v>57.8</v>
      </c>
      <c r="CX7" s="38">
        <v>59.05</v>
      </c>
      <c r="CY7" s="38">
        <v>60.2</v>
      </c>
      <c r="CZ7" s="38">
        <v>61.32</v>
      </c>
      <c r="DA7" s="38">
        <v>52.11</v>
      </c>
      <c r="DB7" s="38">
        <v>66.22</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2020-01-15T06:38:52Z</cp:lastPrinted>
  <dcterms:created xsi:type="dcterms:W3CDTF">2019-12-05T05:29:28Z</dcterms:created>
  <dcterms:modified xsi:type="dcterms:W3CDTF">2020-01-15T06:43:58Z</dcterms:modified>
  <cp:category/>
</cp:coreProperties>
</file>