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3211\share\上下水道課\調査・報告関係\H31\10.経営比較分析表\"/>
    </mc:Choice>
  </mc:AlternateContent>
  <workbookProtection workbookAlgorithmName="SHA-512" workbookHashValue="icNbg0o7dQOL3C/wHDLZQk/YAuhOV9eptkqbDzE+uM9NhN6d2tfGD9oIkoA+s7uV5winlzF9nDjJ0tQMJ8jTdw==" workbookSaltValue="JBHy4cXnqE5vbbDZaG9HU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<sst xmlns="http://schemas.openxmlformats.org/spreadsheetml/2006/main" count="233" uniqueCount="114">
  <si>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</si>
  <si>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</si>
  <si>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</si>
  <si>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</si>
  <si>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</si>
  <si>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</si>
  <si>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</si>
  <si>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</si>
  <si>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</si>
  <si>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</si>
  <si>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</si>
  <si>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</si>
  <si>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</si>
  <si>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</si>
  <si>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</si>
  <si>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</si>
  <si>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</si>
  <si>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</si>
  <si>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</si>
  <si>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</si>
  <si>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</si>
  <si>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</si>
  <si>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</si>
  <si>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</si>
  <si>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</si>
  <si>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</si>
  <si>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</si>
  <si>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</si>
  <si>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</si>
  <si>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</si>
  <si>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</si>
  <si>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</si>
  <si>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</si>
  <si>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</si>
  <si>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</si>
  <si>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</si>
  <si>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</si>
  <si>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</si>
  <si>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</si>
  <si>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</si>
  <si>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</si>
  <si>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</si>
  <si>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</si>
  <si>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</si>
  <si>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</si>
  <si>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</si>
  <si>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</si>
  <si>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</si>
  <si>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</si>
  <si>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</si>
  <si>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</si>
  <si>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</si>
  <si>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</si>
  <si>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</si>
  <si>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</si>
  <si>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</si>
  <si>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</si>
  <si>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</si>
  <si>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</si>
  <si>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</si>
  <si>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</si>
  <si>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</si>
  <si>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</si>
  <si>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</si>
  <si>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</si>
  <si>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</si>
  <si>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</si>
  <si>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</si>
  <si>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</si>
  <si>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</si>
  <si>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</si>
  <si>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</si>
  <si>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</si>
  <si>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</si>
  <si>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</si>
  <si>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</si>
  <si>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</si>
  <si>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</si>
  <si>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</si>
  <si>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</si>
  <si>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</si>
  <si>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</si>
  <si>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</si>
  <si>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</si>
  <si>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</si>
  <si>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</si>
  <si>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</si>
  <si>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</si>
  <si>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</si>
  <si>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</si>
  <si>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</si>
  <si>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</si>
  <si>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</si>
  <si>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</si>
  <si>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</si>
  <si>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</si>
  <si>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</si>
  <si>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</si>
  <si>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川越町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</si>
  <si>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</si>
  <si>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</si>
  <si>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</si>
  <si>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</si>
  <si>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</si>
  <si>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</si>
  <si>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</si>
  <si>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</si>
  <si>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</si>
  <si>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</si>
  <si>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</si>
  <si>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</si>
  <si>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①単年度収支は赤字であり、下水道使用料以外の収入に依存している。
④ほぼ全国平均である。
⑤類似団体平均より低く、汚水処理費を下水道使用料以外の収入で賄っている状況にある。
⑥類似団体平均より低くなっている。
⑧類似団体平均を上回っている。
当町は、ほぼ全域において下水道整備が完了しており、今後は建設事業から更新事業に推移していく時期に入ります。
建設事業がほぼ終わっているため、企業債残高も毎年減少している状況です。
収支比率や経費回収率をみると、下水道使用料以外の一般会計繰入金に依存している状況であるため、適正な使用料の設定が必要です。今後は公営企業会計法適用を見据え、使用料の適正化に努めます。
水洗化率は、平均値を上回っていますが、伸び率は微増であり、さらなる水洗化の促進について取組を検討します。
【修正：H29④企業債残高対事業規模比率】
誤：3633.36　　正：720.81</t>
    <rPh sb="36" eb="38">
      <t>ゼンコク</t>
    </rPh>
    <rPh sb="167" eb="169">
      <t>ジキ</t>
    </rPh>
    <rPh sb="170" eb="171">
      <t>ハイ</t>
    </rPh>
    <rPh sb="273" eb="275">
      <t>コンゴ</t>
    </rPh>
    <rPh sb="276" eb="278">
      <t>コウエイ</t>
    </rPh>
    <rPh sb="278" eb="280">
      <t>キギョウ</t>
    </rPh>
    <rPh sb="280" eb="282">
      <t>カイケイ</t>
    </rPh>
    <rPh sb="282" eb="283">
      <t>ホウ</t>
    </rPh>
    <rPh sb="283" eb="285">
      <t>テキヨウ</t>
    </rPh>
    <rPh sb="286" eb="288">
      <t>ミス</t>
    </rPh>
    <rPh sb="290" eb="293">
      <t>シヨウリョウ</t>
    </rPh>
    <rPh sb="294" eb="297">
      <t>テキセイカ</t>
    </rPh>
    <rPh sb="298" eb="299">
      <t>ツト</t>
    </rPh>
    <rPh sb="327" eb="329">
      <t>ビゾウ</t>
    </rPh>
    <rPh sb="337" eb="340">
      <t>スイセンカ</t>
    </rPh>
    <rPh sb="341" eb="343">
      <t>ソクシン</t>
    </rPh>
    <rPh sb="347" eb="349">
      <t>トリクミ</t>
    </rPh>
    <rPh sb="350" eb="352">
      <t>ケントウ</t>
    </rPh>
    <rPh sb="359" eb="361">
      <t>シュウセイ</t>
    </rPh>
    <rPh sb="366" eb="368">
      <t>キギョウ</t>
    </rPh>
    <rPh sb="368" eb="369">
      <t>サイ</t>
    </rPh>
    <rPh sb="369" eb="371">
      <t>ザンダカ</t>
    </rPh>
    <rPh sb="371" eb="372">
      <t>タイ</t>
    </rPh>
    <rPh sb="372" eb="374">
      <t>ジギョウ</t>
    </rPh>
    <rPh sb="374" eb="376">
      <t>キボ</t>
    </rPh>
    <rPh sb="376" eb="378">
      <t>ヒリツ</t>
    </rPh>
    <rPh sb="380" eb="381">
      <t>ゴ</t>
    </rPh>
    <rPh sb="391" eb="392">
      <t>セイ</t>
    </rPh>
    <phoneticPr fontId="15"/>
  </si>
  <si>
    <t xml:space="preserve">当町は、下水道使用料以外の収入で賄っている部分が大きく、施設の更新費用も必要となってくることから、下水道使用料の適正化が大きな課題です。
今後、下水道事業の公営企業会計法適用を見据え、減価償却費等の使用料の対象となる経費について的確に把握し、正確な試算を行うことが可能になった後に、使用料の適正化につなげます。
また、昨年度策定した経営戦略については、PDCAｻｲｸﾙに基づき毎年、計画を見直すとともに、経費回収率も大幅に低いことから財源確保や経費削減に向けた取組をより一層検討する必要があります。
</t>
    <rPh sb="72" eb="75">
      <t>ゲスイドウ</t>
    </rPh>
    <rPh sb="75" eb="77">
      <t>ジギョウ</t>
    </rPh>
    <rPh sb="78" eb="80">
      <t>コウエイ</t>
    </rPh>
    <rPh sb="80" eb="82">
      <t>キギョウ</t>
    </rPh>
    <rPh sb="82" eb="84">
      <t>カイケイ</t>
    </rPh>
    <rPh sb="84" eb="85">
      <t>ホウ</t>
    </rPh>
    <rPh sb="85" eb="87">
      <t>テキヨウ</t>
    </rPh>
    <rPh sb="88" eb="90">
      <t>ミス</t>
    </rPh>
    <rPh sb="97" eb="98">
      <t>トウ</t>
    </rPh>
    <rPh sb="99" eb="102">
      <t>シヨウリョウ</t>
    </rPh>
    <rPh sb="103" eb="105">
      <t>タイショウ</t>
    </rPh>
    <rPh sb="108" eb="110">
      <t>ケイヒ</t>
    </rPh>
    <rPh sb="114" eb="116">
      <t>テキカク</t>
    </rPh>
    <rPh sb="117" eb="119">
      <t>ハアク</t>
    </rPh>
    <rPh sb="121" eb="123">
      <t>セイカク</t>
    </rPh>
    <rPh sb="124" eb="126">
      <t>シサン</t>
    </rPh>
    <rPh sb="127" eb="128">
      <t>オコナ</t>
    </rPh>
    <rPh sb="132" eb="134">
      <t>カノウ</t>
    </rPh>
    <rPh sb="138" eb="139">
      <t>ノチ</t>
    </rPh>
    <rPh sb="141" eb="144">
      <t>シヨウリョウ</t>
    </rPh>
    <rPh sb="145" eb="148">
      <t>テキセイカ</t>
    </rPh>
    <rPh sb="159" eb="162">
      <t>サクネンド</t>
    </rPh>
    <rPh sb="162" eb="164">
      <t>サクテイ</t>
    </rPh>
    <rPh sb="166" eb="168">
      <t>ケイエイ</t>
    </rPh>
    <rPh sb="168" eb="170">
      <t>センリャク</t>
    </rPh>
    <rPh sb="185" eb="186">
      <t>モト</t>
    </rPh>
    <rPh sb="188" eb="190">
      <t>マイトシ</t>
    </rPh>
    <rPh sb="191" eb="193">
      <t>ケイカク</t>
    </rPh>
    <rPh sb="194" eb="196">
      <t>ミナオ</t>
    </rPh>
    <rPh sb="202" eb="204">
      <t>ケイヒ</t>
    </rPh>
    <rPh sb="204" eb="206">
      <t>カイシュウ</t>
    </rPh>
    <rPh sb="206" eb="207">
      <t>リツ</t>
    </rPh>
    <rPh sb="208" eb="210">
      <t>オオハバ</t>
    </rPh>
    <rPh sb="211" eb="212">
      <t>ヒク</t>
    </rPh>
    <rPh sb="217" eb="221">
      <t>ザイゲンカクホ</t>
    </rPh>
    <rPh sb="222" eb="224">
      <t>ケイヒ</t>
    </rPh>
    <rPh sb="224" eb="226">
      <t>サクゲン</t>
    </rPh>
    <rPh sb="227" eb="228">
      <t>ム</t>
    </rPh>
    <rPh sb="230" eb="232">
      <t>トリクミ</t>
    </rPh>
    <rPh sb="235" eb="237">
      <t>イッソウ</t>
    </rPh>
    <rPh sb="237" eb="239">
      <t>ケントウ</t>
    </rPh>
    <rPh sb="241" eb="243">
      <t>ヒツヨウ</t>
    </rPh>
    <phoneticPr fontId="4"/>
  </si>
  <si>
    <t>③当町の下水道は、布設開始から約30年経過しており、今後は老朽化が進み、耐用年数を迎える管渠については計画的な更新が必要です。
ストックマネジメント計画をもとに持続的な下水道機能確保とライフサイクルコストの低減を図ります。
今年度についてはポンプ設備の維持管理に努めました。</t>
    <rPh sb="26" eb="28">
      <t>コンゴ</t>
    </rPh>
    <rPh sb="29" eb="32">
      <t>ロウキュウカ</t>
    </rPh>
    <rPh sb="33" eb="34">
      <t>スス</t>
    </rPh>
    <rPh sb="44" eb="46">
      <t>カンキョ</t>
    </rPh>
    <rPh sb="112" eb="115">
      <t>コンネンド</t>
    </rPh>
    <rPh sb="123" eb="125">
      <t>セツビ</t>
    </rPh>
    <rPh sb="126" eb="128">
      <t>イジ</t>
    </rPh>
    <rPh sb="128" eb="130">
      <t>カンリ</t>
    </rPh>
    <rPh sb="131" eb="132">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</si>
</sst>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0.06</c:v>
                </c:pt>
                <c:pt idx="1">
                  <c:v>0</c:v>
                </c:pt>
                <c:pt idx="2" formatCode="#,##0.00;&quot;△&quot;#,##0.00;&quot;-&quot;">
                  <c:v>0.09</c:v>
                </c:pt>
                <c:pt idx="3" formatCode="#,##0.00;&quot;△&quot;#,##0.00;&quot;-&quot;">
                  <c:v>0.17</c:v>
                </c:pt>
                <c:pt idx="4">
                  <c:v>0</c:v>
                </c:pt>
              </c:numCache>
            </c:numRef>
          </c:val>
          <c:extLst xmlns:c16r2="http://schemas.microsoft.com/office/drawing/2015/06/chart">
            <c:ext xmlns:c16="http://schemas.microsoft.com/office/drawing/2014/chart" uri="{C3380CC4-5D6E-409C-BE32-E72D297353CC}">
              <c16:uniqueId val="{00000000-17F1-4282-BE44-D580A33B3E8A}"/>
            </c:ext>
          </c:extLst>
        </c:ser>
        <c:dLbls>
          <c:showLegendKey val="0"/>
          <c:showVal val="0"/>
          <c:showCatName val="0"/>
          <c:showSerName val="0"/>
          <c:showPercent val="0"/>
          <c:showBubbleSize val="0"/>
        </c:dLbls>
        <c:gapWidth val="150"/>
        <c:axId val="278278864"/>
        <c:axId val="27827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0.23</c:v>
                </c:pt>
                <c:pt idx="4">
                  <c:v>0.21</c:v>
                </c:pt>
              </c:numCache>
            </c:numRef>
          </c:val>
          <c:smooth val="0"/>
          <c:extLst xmlns:c16r2="http://schemas.microsoft.com/office/drawing/2015/06/chart">
            <c:ext xmlns:c16="http://schemas.microsoft.com/office/drawing/2014/chart" uri="{C3380CC4-5D6E-409C-BE32-E72D297353CC}">
              <c16:uniqueId val="{00000001-17F1-4282-BE44-D580A33B3E8A}"/>
            </c:ext>
          </c:extLst>
        </c:ser>
        <c:dLbls>
          <c:showLegendKey val="0"/>
          <c:showVal val="0"/>
          <c:showCatName val="0"/>
          <c:showSerName val="0"/>
          <c:showPercent val="0"/>
          <c:showBubbleSize val="0"/>
        </c:dLbls>
        <c:marker val="1"/>
        <c:smooth val="0"/>
        <c:axId val="278278864"/>
        <c:axId val="278276512"/>
      </c:lineChart>
      <c:dateAx>
        <c:axId val="278278864"/>
        <c:scaling>
          <c:orientation val="minMax"/>
        </c:scaling>
        <c:delete val="1"/>
        <c:axPos val="b"/>
        <c:numFmt formatCode="ge" sourceLinked="1"/>
        <c:majorTickMark val="none"/>
        <c:minorTickMark val="none"/>
        <c:tickLblPos val="none"/>
        <c:crossAx val="278276512"/>
        <c:crosses val="autoZero"/>
        <c:auto val="1"/>
        <c:lblOffset val="100"/>
        <c:baseTimeUnit val="years"/>
      </c:dateAx>
      <c:valAx>
        <c:axId val="27827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27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C24-4713-B980-2FA297024CD3}"/>
            </c:ext>
          </c:extLst>
        </c:ser>
        <c:dLbls>
          <c:showLegendKey val="0"/>
          <c:showVal val="0"/>
          <c:showCatName val="0"/>
          <c:showSerName val="0"/>
          <c:showPercent val="0"/>
          <c:showBubbleSize val="0"/>
        </c:dLbls>
        <c:gapWidth val="150"/>
        <c:axId val="333480512"/>
        <c:axId val="333480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58.4</c:v>
                </c:pt>
                <c:pt idx="4">
                  <c:v>58</c:v>
                </c:pt>
              </c:numCache>
            </c:numRef>
          </c:val>
          <c:smooth val="0"/>
          <c:extLst xmlns:c16r2="http://schemas.microsoft.com/office/drawing/2015/06/chart">
            <c:ext xmlns:c16="http://schemas.microsoft.com/office/drawing/2014/chart" uri="{C3380CC4-5D6E-409C-BE32-E72D297353CC}">
              <c16:uniqueId val="{00000001-9C24-4713-B980-2FA297024CD3}"/>
            </c:ext>
          </c:extLst>
        </c:ser>
        <c:dLbls>
          <c:showLegendKey val="0"/>
          <c:showVal val="0"/>
          <c:showCatName val="0"/>
          <c:showSerName val="0"/>
          <c:showPercent val="0"/>
          <c:showBubbleSize val="0"/>
        </c:dLbls>
        <c:marker val="1"/>
        <c:smooth val="0"/>
        <c:axId val="333480512"/>
        <c:axId val="333480904"/>
      </c:lineChart>
      <c:dateAx>
        <c:axId val="333480512"/>
        <c:scaling>
          <c:orientation val="minMax"/>
        </c:scaling>
        <c:delete val="1"/>
        <c:axPos val="b"/>
        <c:numFmt formatCode="ge" sourceLinked="1"/>
        <c:majorTickMark val="none"/>
        <c:minorTickMark val="none"/>
        <c:tickLblPos val="none"/>
        <c:crossAx val="333480904"/>
        <c:crosses val="autoZero"/>
        <c:auto val="1"/>
        <c:lblOffset val="100"/>
        <c:baseTimeUnit val="years"/>
      </c:dateAx>
      <c:valAx>
        <c:axId val="333480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48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93.22</c:v>
                </c:pt>
                <c:pt idx="1">
                  <c:v>93.58</c:v>
                </c:pt>
                <c:pt idx="2">
                  <c:v>93.84</c:v>
                </c:pt>
                <c:pt idx="3">
                  <c:v>94.23</c:v>
                </c:pt>
                <c:pt idx="4">
                  <c:v>94.81</c:v>
                </c:pt>
              </c:numCache>
            </c:numRef>
          </c:val>
          <c:extLst xmlns:c16r2="http://schemas.microsoft.com/office/drawing/2015/06/chart">
            <c:ext xmlns:c16="http://schemas.microsoft.com/office/drawing/2014/chart" uri="{C3380CC4-5D6E-409C-BE32-E72D297353CC}">
              <c16:uniqueId val="{00000000-16CB-4970-8B02-3999643DD4D5}"/>
            </c:ext>
          </c:extLst>
        </c:ser>
        <c:dLbls>
          <c:showLegendKey val="0"/>
          <c:showVal val="0"/>
          <c:showCatName val="0"/>
          <c:showSerName val="0"/>
          <c:showPercent val="0"/>
          <c:showBubbleSize val="0"/>
        </c:dLbls>
        <c:gapWidth val="150"/>
        <c:axId val="333477376"/>
        <c:axId val="333481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89.68</c:v>
                </c:pt>
                <c:pt idx="4">
                  <c:v>89.79</c:v>
                </c:pt>
              </c:numCache>
            </c:numRef>
          </c:val>
          <c:smooth val="0"/>
          <c:extLst xmlns:c16r2="http://schemas.microsoft.com/office/drawing/2015/06/chart">
            <c:ext xmlns:c16="http://schemas.microsoft.com/office/drawing/2014/chart" uri="{C3380CC4-5D6E-409C-BE32-E72D297353CC}">
              <c16:uniqueId val="{00000001-16CB-4970-8B02-3999643DD4D5}"/>
            </c:ext>
          </c:extLst>
        </c:ser>
        <c:dLbls>
          <c:showLegendKey val="0"/>
          <c:showVal val="0"/>
          <c:showCatName val="0"/>
          <c:showSerName val="0"/>
          <c:showPercent val="0"/>
          <c:showBubbleSize val="0"/>
        </c:dLbls>
        <c:marker val="1"/>
        <c:smooth val="0"/>
        <c:axId val="333477376"/>
        <c:axId val="333481688"/>
      </c:lineChart>
      <c:dateAx>
        <c:axId val="333477376"/>
        <c:scaling>
          <c:orientation val="minMax"/>
        </c:scaling>
        <c:delete val="1"/>
        <c:axPos val="b"/>
        <c:numFmt formatCode="ge" sourceLinked="1"/>
        <c:majorTickMark val="none"/>
        <c:minorTickMark val="none"/>
        <c:tickLblPos val="none"/>
        <c:crossAx val="333481688"/>
        <c:crosses val="autoZero"/>
        <c:auto val="1"/>
        <c:lblOffset val="100"/>
        <c:baseTimeUnit val="years"/>
      </c:dateAx>
      <c:valAx>
        <c:axId val="333481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47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91.2</c:v>
                </c:pt>
                <c:pt idx="1">
                  <c:v>98.29</c:v>
                </c:pt>
                <c:pt idx="2">
                  <c:v>93.39</c:v>
                </c:pt>
                <c:pt idx="3">
                  <c:v>99.44</c:v>
                </c:pt>
                <c:pt idx="4">
                  <c:v>92.79</c:v>
                </c:pt>
              </c:numCache>
            </c:numRef>
          </c:val>
          <c:extLst xmlns:c16r2="http://schemas.microsoft.com/office/drawing/2015/06/chart">
            <c:ext xmlns:c16="http://schemas.microsoft.com/office/drawing/2014/chart" uri="{C3380CC4-5D6E-409C-BE32-E72D297353CC}">
              <c16:uniqueId val="{00000000-5275-443A-A79C-7C7C941131A3}"/>
            </c:ext>
          </c:extLst>
        </c:ser>
        <c:dLbls>
          <c:showLegendKey val="0"/>
          <c:showVal val="0"/>
          <c:showCatName val="0"/>
          <c:showSerName val="0"/>
          <c:showPercent val="0"/>
          <c:showBubbleSize val="0"/>
        </c:dLbls>
        <c:gapWidth val="150"/>
        <c:axId val="278282000"/>
        <c:axId val="278274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275-443A-A79C-7C7C941131A3}"/>
            </c:ext>
          </c:extLst>
        </c:ser>
        <c:dLbls>
          <c:showLegendKey val="0"/>
          <c:showVal val="0"/>
          <c:showCatName val="0"/>
          <c:showSerName val="0"/>
          <c:showPercent val="0"/>
          <c:showBubbleSize val="0"/>
        </c:dLbls>
        <c:marker val="1"/>
        <c:smooth val="0"/>
        <c:axId val="278282000"/>
        <c:axId val="278274552"/>
      </c:lineChart>
      <c:dateAx>
        <c:axId val="278282000"/>
        <c:scaling>
          <c:orientation val="minMax"/>
        </c:scaling>
        <c:delete val="1"/>
        <c:axPos val="b"/>
        <c:numFmt formatCode="ge" sourceLinked="1"/>
        <c:majorTickMark val="none"/>
        <c:minorTickMark val="none"/>
        <c:tickLblPos val="none"/>
        <c:crossAx val="278274552"/>
        <c:crosses val="autoZero"/>
        <c:auto val="1"/>
        <c:lblOffset val="100"/>
        <c:baseTimeUnit val="years"/>
      </c:dateAx>
      <c:valAx>
        <c:axId val="278274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28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0EF-48E1-BE52-69653DC8BAAF}"/>
            </c:ext>
          </c:extLst>
        </c:ser>
        <c:dLbls>
          <c:showLegendKey val="0"/>
          <c:showVal val="0"/>
          <c:showCatName val="0"/>
          <c:showSerName val="0"/>
          <c:showPercent val="0"/>
          <c:showBubbleSize val="0"/>
        </c:dLbls>
        <c:gapWidth val="150"/>
        <c:axId val="327155408"/>
        <c:axId val="332855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0EF-48E1-BE52-69653DC8BAAF}"/>
            </c:ext>
          </c:extLst>
        </c:ser>
        <c:dLbls>
          <c:showLegendKey val="0"/>
          <c:showVal val="0"/>
          <c:showCatName val="0"/>
          <c:showSerName val="0"/>
          <c:showPercent val="0"/>
          <c:showBubbleSize val="0"/>
        </c:dLbls>
        <c:marker val="1"/>
        <c:smooth val="0"/>
        <c:axId val="327155408"/>
        <c:axId val="332855112"/>
      </c:lineChart>
      <c:dateAx>
        <c:axId val="327155408"/>
        <c:scaling>
          <c:orientation val="minMax"/>
        </c:scaling>
        <c:delete val="1"/>
        <c:axPos val="b"/>
        <c:numFmt formatCode="ge" sourceLinked="1"/>
        <c:majorTickMark val="none"/>
        <c:minorTickMark val="none"/>
        <c:tickLblPos val="none"/>
        <c:crossAx val="332855112"/>
        <c:crosses val="autoZero"/>
        <c:auto val="1"/>
        <c:lblOffset val="100"/>
        <c:baseTimeUnit val="years"/>
      </c:dateAx>
      <c:valAx>
        <c:axId val="332855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15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8BD-463B-9F11-4A4AB71BE125}"/>
            </c:ext>
          </c:extLst>
        </c:ser>
        <c:dLbls>
          <c:showLegendKey val="0"/>
          <c:showVal val="0"/>
          <c:showCatName val="0"/>
          <c:showSerName val="0"/>
          <c:showPercent val="0"/>
          <c:showBubbleSize val="0"/>
        </c:dLbls>
        <c:gapWidth val="150"/>
        <c:axId val="332848056"/>
        <c:axId val="332848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8BD-463B-9F11-4A4AB71BE125}"/>
            </c:ext>
          </c:extLst>
        </c:ser>
        <c:dLbls>
          <c:showLegendKey val="0"/>
          <c:showVal val="0"/>
          <c:showCatName val="0"/>
          <c:showSerName val="0"/>
          <c:showPercent val="0"/>
          <c:showBubbleSize val="0"/>
        </c:dLbls>
        <c:marker val="1"/>
        <c:smooth val="0"/>
        <c:axId val="332848056"/>
        <c:axId val="332848840"/>
      </c:lineChart>
      <c:dateAx>
        <c:axId val="332848056"/>
        <c:scaling>
          <c:orientation val="minMax"/>
        </c:scaling>
        <c:delete val="1"/>
        <c:axPos val="b"/>
        <c:numFmt formatCode="ge" sourceLinked="1"/>
        <c:majorTickMark val="none"/>
        <c:minorTickMark val="none"/>
        <c:tickLblPos val="none"/>
        <c:crossAx val="332848840"/>
        <c:crosses val="autoZero"/>
        <c:auto val="1"/>
        <c:lblOffset val="100"/>
        <c:baseTimeUnit val="years"/>
      </c:dateAx>
      <c:valAx>
        <c:axId val="332848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848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71F-41C3-9D07-54546E389440}"/>
            </c:ext>
          </c:extLst>
        </c:ser>
        <c:dLbls>
          <c:showLegendKey val="0"/>
          <c:showVal val="0"/>
          <c:showCatName val="0"/>
          <c:showSerName val="0"/>
          <c:showPercent val="0"/>
          <c:showBubbleSize val="0"/>
        </c:dLbls>
        <c:gapWidth val="150"/>
        <c:axId val="332853544"/>
        <c:axId val="33284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71F-41C3-9D07-54546E389440}"/>
            </c:ext>
          </c:extLst>
        </c:ser>
        <c:dLbls>
          <c:showLegendKey val="0"/>
          <c:showVal val="0"/>
          <c:showCatName val="0"/>
          <c:showSerName val="0"/>
          <c:showPercent val="0"/>
          <c:showBubbleSize val="0"/>
        </c:dLbls>
        <c:marker val="1"/>
        <c:smooth val="0"/>
        <c:axId val="332853544"/>
        <c:axId val="332848448"/>
      </c:lineChart>
      <c:dateAx>
        <c:axId val="332853544"/>
        <c:scaling>
          <c:orientation val="minMax"/>
        </c:scaling>
        <c:delete val="1"/>
        <c:axPos val="b"/>
        <c:numFmt formatCode="ge" sourceLinked="1"/>
        <c:majorTickMark val="none"/>
        <c:minorTickMark val="none"/>
        <c:tickLblPos val="none"/>
        <c:crossAx val="332848448"/>
        <c:crosses val="autoZero"/>
        <c:auto val="1"/>
        <c:lblOffset val="100"/>
        <c:baseTimeUnit val="years"/>
      </c:dateAx>
      <c:valAx>
        <c:axId val="33284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853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FA0-466F-B095-783933C71E11}"/>
            </c:ext>
          </c:extLst>
        </c:ser>
        <c:dLbls>
          <c:showLegendKey val="0"/>
          <c:showVal val="0"/>
          <c:showCatName val="0"/>
          <c:showSerName val="0"/>
          <c:showPercent val="0"/>
          <c:showBubbleSize val="0"/>
        </c:dLbls>
        <c:gapWidth val="150"/>
        <c:axId val="332852760"/>
        <c:axId val="33285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FA0-466F-B095-783933C71E11}"/>
            </c:ext>
          </c:extLst>
        </c:ser>
        <c:dLbls>
          <c:showLegendKey val="0"/>
          <c:showVal val="0"/>
          <c:showCatName val="0"/>
          <c:showSerName val="0"/>
          <c:showPercent val="0"/>
          <c:showBubbleSize val="0"/>
        </c:dLbls>
        <c:marker val="1"/>
        <c:smooth val="0"/>
        <c:axId val="332852760"/>
        <c:axId val="332854720"/>
      </c:lineChart>
      <c:dateAx>
        <c:axId val="332852760"/>
        <c:scaling>
          <c:orientation val="minMax"/>
        </c:scaling>
        <c:delete val="1"/>
        <c:axPos val="b"/>
        <c:numFmt formatCode="ge" sourceLinked="1"/>
        <c:majorTickMark val="none"/>
        <c:minorTickMark val="none"/>
        <c:tickLblPos val="none"/>
        <c:crossAx val="332854720"/>
        <c:crosses val="autoZero"/>
        <c:auto val="1"/>
        <c:lblOffset val="100"/>
        <c:baseTimeUnit val="years"/>
      </c:dateAx>
      <c:valAx>
        <c:axId val="33285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852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1021.29</c:v>
                </c:pt>
                <c:pt idx="1">
                  <c:v>980.07</c:v>
                </c:pt>
                <c:pt idx="2">
                  <c:v>693.81</c:v>
                </c:pt>
                <c:pt idx="3">
                  <c:v>3633.36</c:v>
                </c:pt>
                <c:pt idx="4">
                  <c:v>779.73</c:v>
                </c:pt>
              </c:numCache>
            </c:numRef>
          </c:val>
          <c:extLst xmlns:c16r2="http://schemas.microsoft.com/office/drawing/2015/06/chart">
            <c:ext xmlns:c16="http://schemas.microsoft.com/office/drawing/2014/chart" uri="{C3380CC4-5D6E-409C-BE32-E72D297353CC}">
              <c16:uniqueId val="{00000000-901E-4A0A-B749-F1B15CFCF8BD}"/>
            </c:ext>
          </c:extLst>
        </c:ser>
        <c:dLbls>
          <c:showLegendKey val="0"/>
          <c:showVal val="0"/>
          <c:showCatName val="0"/>
          <c:showSerName val="0"/>
          <c:showPercent val="0"/>
          <c:showBubbleSize val="0"/>
        </c:dLbls>
        <c:gapWidth val="150"/>
        <c:axId val="332850408"/>
        <c:axId val="332850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799.11</c:v>
                </c:pt>
                <c:pt idx="4">
                  <c:v>768.62</c:v>
                </c:pt>
              </c:numCache>
            </c:numRef>
          </c:val>
          <c:smooth val="0"/>
          <c:extLst xmlns:c16r2="http://schemas.microsoft.com/office/drawing/2015/06/chart">
            <c:ext xmlns:c16="http://schemas.microsoft.com/office/drawing/2014/chart" uri="{C3380CC4-5D6E-409C-BE32-E72D297353CC}">
              <c16:uniqueId val="{00000001-901E-4A0A-B749-F1B15CFCF8BD}"/>
            </c:ext>
          </c:extLst>
        </c:ser>
        <c:dLbls>
          <c:showLegendKey val="0"/>
          <c:showVal val="0"/>
          <c:showCatName val="0"/>
          <c:showSerName val="0"/>
          <c:showPercent val="0"/>
          <c:showBubbleSize val="0"/>
        </c:dLbls>
        <c:marker val="1"/>
        <c:smooth val="0"/>
        <c:axId val="332850408"/>
        <c:axId val="332850800"/>
      </c:lineChart>
      <c:dateAx>
        <c:axId val="332850408"/>
        <c:scaling>
          <c:orientation val="minMax"/>
        </c:scaling>
        <c:delete val="1"/>
        <c:axPos val="b"/>
        <c:numFmt formatCode="ge" sourceLinked="1"/>
        <c:majorTickMark val="none"/>
        <c:minorTickMark val="none"/>
        <c:tickLblPos val="none"/>
        <c:crossAx val="332850800"/>
        <c:crosses val="autoZero"/>
        <c:auto val="1"/>
        <c:lblOffset val="100"/>
        <c:baseTimeUnit val="years"/>
      </c:dateAx>
      <c:valAx>
        <c:axId val="33285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850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56.16</c:v>
                </c:pt>
                <c:pt idx="1">
                  <c:v>49.78</c:v>
                </c:pt>
                <c:pt idx="2">
                  <c:v>56.36</c:v>
                </c:pt>
                <c:pt idx="3">
                  <c:v>56.41</c:v>
                </c:pt>
                <c:pt idx="4">
                  <c:v>53.99</c:v>
                </c:pt>
              </c:numCache>
            </c:numRef>
          </c:val>
          <c:extLst xmlns:c16r2="http://schemas.microsoft.com/office/drawing/2015/06/chart">
            <c:ext xmlns:c16="http://schemas.microsoft.com/office/drawing/2014/chart" uri="{C3380CC4-5D6E-409C-BE32-E72D297353CC}">
              <c16:uniqueId val="{00000000-2FD2-472B-82C2-E21F46DA8B69}"/>
            </c:ext>
          </c:extLst>
        </c:ser>
        <c:dLbls>
          <c:showLegendKey val="0"/>
          <c:showVal val="0"/>
          <c:showCatName val="0"/>
          <c:showSerName val="0"/>
          <c:showPercent val="0"/>
          <c:showBubbleSize val="0"/>
        </c:dLbls>
        <c:gapWidth val="150"/>
        <c:axId val="332853936"/>
        <c:axId val="333480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87.69</c:v>
                </c:pt>
                <c:pt idx="4">
                  <c:v>88.06</c:v>
                </c:pt>
              </c:numCache>
            </c:numRef>
          </c:val>
          <c:smooth val="0"/>
          <c:extLst xmlns:c16r2="http://schemas.microsoft.com/office/drawing/2015/06/chart">
            <c:ext xmlns:c16="http://schemas.microsoft.com/office/drawing/2014/chart" uri="{C3380CC4-5D6E-409C-BE32-E72D297353CC}">
              <c16:uniqueId val="{00000001-2FD2-472B-82C2-E21F46DA8B69}"/>
            </c:ext>
          </c:extLst>
        </c:ser>
        <c:dLbls>
          <c:showLegendKey val="0"/>
          <c:showVal val="0"/>
          <c:showCatName val="0"/>
          <c:showSerName val="0"/>
          <c:showPercent val="0"/>
          <c:showBubbleSize val="0"/>
        </c:dLbls>
        <c:marker val="1"/>
        <c:smooth val="0"/>
        <c:axId val="332853936"/>
        <c:axId val="333480120"/>
      </c:lineChart>
      <c:dateAx>
        <c:axId val="332853936"/>
        <c:scaling>
          <c:orientation val="minMax"/>
        </c:scaling>
        <c:delete val="1"/>
        <c:axPos val="b"/>
        <c:numFmt formatCode="ge" sourceLinked="1"/>
        <c:majorTickMark val="none"/>
        <c:minorTickMark val="none"/>
        <c:tickLblPos val="none"/>
        <c:crossAx val="333480120"/>
        <c:crosses val="autoZero"/>
        <c:auto val="1"/>
        <c:lblOffset val="100"/>
        <c:baseTimeUnit val="years"/>
      </c:dateAx>
      <c:valAx>
        <c:axId val="333480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85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150</c:v>
                </c:pt>
                <c:pt idx="1">
                  <c:v>169.36</c:v>
                </c:pt>
                <c:pt idx="2">
                  <c:v>150</c:v>
                </c:pt>
                <c:pt idx="3">
                  <c:v>150</c:v>
                </c:pt>
                <c:pt idx="4">
                  <c:v>155.83000000000001</c:v>
                </c:pt>
              </c:numCache>
            </c:numRef>
          </c:val>
          <c:extLst xmlns:c16r2="http://schemas.microsoft.com/office/drawing/2015/06/chart">
            <c:ext xmlns:c16="http://schemas.microsoft.com/office/drawing/2014/chart" uri="{C3380CC4-5D6E-409C-BE32-E72D297353CC}">
              <c16:uniqueId val="{00000000-5240-408B-AE8B-4AA25483CF20}"/>
            </c:ext>
          </c:extLst>
        </c:ser>
        <c:dLbls>
          <c:showLegendKey val="0"/>
          <c:showVal val="0"/>
          <c:showCatName val="0"/>
          <c:showSerName val="0"/>
          <c:showPercent val="0"/>
          <c:showBubbleSize val="0"/>
        </c:dLbls>
        <c:gapWidth val="150"/>
        <c:axId val="333476592"/>
        <c:axId val="333476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180.07</c:v>
                </c:pt>
                <c:pt idx="4">
                  <c:v>179.32</c:v>
                </c:pt>
              </c:numCache>
            </c:numRef>
          </c:val>
          <c:smooth val="0"/>
          <c:extLst xmlns:c16r2="http://schemas.microsoft.com/office/drawing/2015/06/chart">
            <c:ext xmlns:c16="http://schemas.microsoft.com/office/drawing/2014/chart" uri="{C3380CC4-5D6E-409C-BE32-E72D297353CC}">
              <c16:uniqueId val="{00000001-5240-408B-AE8B-4AA25483CF20}"/>
            </c:ext>
          </c:extLst>
        </c:ser>
        <c:dLbls>
          <c:showLegendKey val="0"/>
          <c:showVal val="0"/>
          <c:showCatName val="0"/>
          <c:showSerName val="0"/>
          <c:showPercent val="0"/>
          <c:showBubbleSize val="0"/>
        </c:dLbls>
        <c:marker val="1"/>
        <c:smooth val="0"/>
        <c:axId val="333476592"/>
        <c:axId val="333476200"/>
      </c:lineChart>
      <c:dateAx>
        <c:axId val="333476592"/>
        <c:scaling>
          <c:orientation val="minMax"/>
        </c:scaling>
        <c:delete val="1"/>
        <c:axPos val="b"/>
        <c:numFmt formatCode="ge" sourceLinked="1"/>
        <c:majorTickMark val="none"/>
        <c:minorTickMark val="none"/>
        <c:tickLblPos val="none"/>
        <c:crossAx val="333476200"/>
        <c:crosses val="autoZero"/>
        <c:auto val="1"/>
        <c:lblOffset val="100"/>
        <c:baseTimeUnit val="years"/>
      </c:dateAx>
      <c:valAx>
        <c:axId val="333476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47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X34"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三重県　川越町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3"/>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4" t="s">
        <v>9</v>
      </c>
      <c r="BM7" s="5"/>
      <c r="BN7" s="5"/>
      <c r="BO7" s="5"/>
      <c r="BP7" s="5"/>
      <c r="BQ7" s="5"/>
      <c r="BR7" s="5"/>
      <c r="BS7" s="5"/>
      <c r="BT7" s="5"/>
      <c r="BU7" s="5"/>
      <c r="BV7" s="5"/>
      <c r="BW7" s="5"/>
      <c r="BX7" s="5"/>
      <c r="BY7" s="6"/>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Cc1</v>
      </c>
      <c r="X8" s="65"/>
      <c r="Y8" s="65"/>
      <c r="Z8" s="65"/>
      <c r="AA8" s="65"/>
      <c r="AB8" s="65"/>
      <c r="AC8" s="65"/>
      <c r="AD8" s="66" t="str">
        <f>データ!$M$6</f>
        <v>非設置</v>
      </c>
      <c r="AE8" s="66"/>
      <c r="AF8" s="66"/>
      <c r="AG8" s="66"/>
      <c r="AH8" s="66"/>
      <c r="AI8" s="66"/>
      <c r="AJ8" s="66"/>
      <c r="AK8" s="3"/>
      <c r="AL8" s="62">
        <f>データ!S6</f>
        <v>15064</v>
      </c>
      <c r="AM8" s="62"/>
      <c r="AN8" s="62"/>
      <c r="AO8" s="62"/>
      <c r="AP8" s="62"/>
      <c r="AQ8" s="62"/>
      <c r="AR8" s="62"/>
      <c r="AS8" s="62"/>
      <c r="AT8" s="61">
        <f>データ!T6</f>
        <v>8.73</v>
      </c>
      <c r="AU8" s="61"/>
      <c r="AV8" s="61"/>
      <c r="AW8" s="61"/>
      <c r="AX8" s="61"/>
      <c r="AY8" s="61"/>
      <c r="AZ8" s="61"/>
      <c r="BA8" s="61"/>
      <c r="BB8" s="61">
        <f>データ!U6</f>
        <v>1725.54</v>
      </c>
      <c r="BC8" s="61"/>
      <c r="BD8" s="61"/>
      <c r="BE8" s="61"/>
      <c r="BF8" s="61"/>
      <c r="BG8" s="61"/>
      <c r="BH8" s="61"/>
      <c r="BI8" s="61"/>
      <c r="BJ8" s="3"/>
      <c r="BK8" s="3"/>
      <c r="BL8" s="63" t="s">
        <v>10</v>
      </c>
      <c r="BM8" s="64"/>
      <c r="BN8" s="7" t="s">
        <v>11</v>
      </c>
      <c r="BO8" s="8"/>
      <c r="BP8" s="8"/>
      <c r="BQ8" s="8"/>
      <c r="BR8" s="8"/>
      <c r="BS8" s="8"/>
      <c r="BT8" s="8"/>
      <c r="BU8" s="8"/>
      <c r="BV8" s="8"/>
      <c r="BW8" s="8"/>
      <c r="BX8" s="8"/>
      <c r="BY8" s="9"/>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58" t="s">
        <v>16</v>
      </c>
      <c r="AE9" s="58"/>
      <c r="AF9" s="58"/>
      <c r="AG9" s="58"/>
      <c r="AH9" s="58"/>
      <c r="AI9" s="58"/>
      <c r="AJ9" s="58"/>
      <c r="AK9" s="3"/>
      <c r="AL9" s="58" t="s">
        <v>17</v>
      </c>
      <c r="AM9" s="58"/>
      <c r="AN9" s="58"/>
      <c r="AO9" s="58"/>
      <c r="AP9" s="58"/>
      <c r="AQ9" s="58"/>
      <c r="AR9" s="58"/>
      <c r="AS9" s="58"/>
      <c r="AT9" s="58" t="s">
        <v>18</v>
      </c>
      <c r="AU9" s="58"/>
      <c r="AV9" s="58"/>
      <c r="AW9" s="58"/>
      <c r="AX9" s="58"/>
      <c r="AY9" s="58"/>
      <c r="AZ9" s="58"/>
      <c r="BA9" s="58"/>
      <c r="BB9" s="58" t="s">
        <v>19</v>
      </c>
      <c r="BC9" s="58"/>
      <c r="BD9" s="58"/>
      <c r="BE9" s="58"/>
      <c r="BF9" s="58"/>
      <c r="BG9" s="58"/>
      <c r="BH9" s="58"/>
      <c r="BI9" s="58"/>
      <c r="BJ9" s="3"/>
      <c r="BK9" s="3"/>
      <c r="BL9" s="59" t="s">
        <v>20</v>
      </c>
      <c r="BM9" s="60"/>
      <c r="BN9" s="10" t="s">
        <v>21</v>
      </c>
      <c r="BO9" s="11"/>
      <c r="BP9" s="11"/>
      <c r="BQ9" s="11"/>
      <c r="BR9" s="11"/>
      <c r="BS9" s="11"/>
      <c r="BT9" s="11"/>
      <c r="BU9" s="11"/>
      <c r="BV9" s="11"/>
      <c r="BW9" s="11"/>
      <c r="BX9" s="11"/>
      <c r="BY9" s="12"/>
    </row>
    <row r="10" spans="1:78" ht="18.75" customHeight="1" x14ac:dyDescent="0.15">
      <c r="A10" s="2"/>
      <c r="B10" s="61" t="str">
        <f>データ!N6</f>
        <v>-</v>
      </c>
      <c r="C10" s="61"/>
      <c r="D10" s="61"/>
      <c r="E10" s="61"/>
      <c r="F10" s="61"/>
      <c r="G10" s="61"/>
      <c r="H10" s="61"/>
      <c r="I10" s="61" t="str">
        <f>データ!O6</f>
        <v>該当数値なし</v>
      </c>
      <c r="J10" s="61"/>
      <c r="K10" s="61"/>
      <c r="L10" s="61"/>
      <c r="M10" s="61"/>
      <c r="N10" s="61"/>
      <c r="O10" s="61"/>
      <c r="P10" s="61">
        <f>データ!P6</f>
        <v>99.53</v>
      </c>
      <c r="Q10" s="61"/>
      <c r="R10" s="61"/>
      <c r="S10" s="61"/>
      <c r="T10" s="61"/>
      <c r="U10" s="61"/>
      <c r="V10" s="61"/>
      <c r="W10" s="61">
        <f>データ!Q6</f>
        <v>89.55</v>
      </c>
      <c r="X10" s="61"/>
      <c r="Y10" s="61"/>
      <c r="Z10" s="61"/>
      <c r="AA10" s="61"/>
      <c r="AB10" s="61"/>
      <c r="AC10" s="61"/>
      <c r="AD10" s="62">
        <f>データ!R6</f>
        <v>1400</v>
      </c>
      <c r="AE10" s="62"/>
      <c r="AF10" s="62"/>
      <c r="AG10" s="62"/>
      <c r="AH10" s="62"/>
      <c r="AI10" s="62"/>
      <c r="AJ10" s="62"/>
      <c r="AK10" s="2"/>
      <c r="AL10" s="62">
        <f>データ!V6</f>
        <v>14963</v>
      </c>
      <c r="AM10" s="62"/>
      <c r="AN10" s="62"/>
      <c r="AO10" s="62"/>
      <c r="AP10" s="62"/>
      <c r="AQ10" s="62"/>
      <c r="AR10" s="62"/>
      <c r="AS10" s="62"/>
      <c r="AT10" s="61">
        <f>データ!W6</f>
        <v>5.15</v>
      </c>
      <c r="AU10" s="61"/>
      <c r="AV10" s="61"/>
      <c r="AW10" s="61"/>
      <c r="AX10" s="61"/>
      <c r="AY10" s="61"/>
      <c r="AZ10" s="61"/>
      <c r="BA10" s="61"/>
      <c r="BB10" s="61">
        <f>データ!X6</f>
        <v>2905.44</v>
      </c>
      <c r="BC10" s="61"/>
      <c r="BD10" s="61"/>
      <c r="BE10" s="61"/>
      <c r="BF10" s="61"/>
      <c r="BG10" s="61"/>
      <c r="BH10" s="61"/>
      <c r="BI10" s="61"/>
      <c r="BJ10" s="2"/>
      <c r="BK10" s="2"/>
      <c r="BL10" s="51" t="s">
        <v>22</v>
      </c>
      <c r="BM10" s="52"/>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48"/>
      <c r="BM15" s="49"/>
      <c r="BN15" s="49"/>
      <c r="BO15" s="49"/>
      <c r="BP15" s="49"/>
      <c r="BQ15" s="49"/>
      <c r="BR15" s="49"/>
      <c r="BS15" s="49"/>
      <c r="BT15" s="49"/>
      <c r="BU15" s="49"/>
      <c r="BV15" s="49"/>
      <c r="BW15" s="49"/>
      <c r="BX15" s="49"/>
      <c r="BY15" s="49"/>
      <c r="BZ15" s="5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111</v>
      </c>
      <c r="BM16" s="78"/>
      <c r="BN16" s="78"/>
      <c r="BO16" s="78"/>
      <c r="BP16" s="78"/>
      <c r="BQ16" s="78"/>
      <c r="BR16" s="78"/>
      <c r="BS16" s="78"/>
      <c r="BT16" s="78"/>
      <c r="BU16" s="78"/>
      <c r="BV16" s="78"/>
      <c r="BW16" s="78"/>
      <c r="BX16" s="78"/>
      <c r="BY16" s="78"/>
      <c r="BZ16" s="7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7"/>
      <c r="BM34" s="78"/>
      <c r="BN34" s="78"/>
      <c r="BO34" s="78"/>
      <c r="BP34" s="78"/>
      <c r="BQ34" s="78"/>
      <c r="BR34" s="78"/>
      <c r="BS34" s="78"/>
      <c r="BT34" s="78"/>
      <c r="BU34" s="78"/>
      <c r="BV34" s="78"/>
      <c r="BW34" s="78"/>
      <c r="BX34" s="78"/>
      <c r="BY34" s="78"/>
      <c r="BZ34" s="79"/>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7"/>
      <c r="BM35" s="78"/>
      <c r="BN35" s="78"/>
      <c r="BO35" s="78"/>
      <c r="BP35" s="78"/>
      <c r="BQ35" s="78"/>
      <c r="BR35" s="78"/>
      <c r="BS35" s="78"/>
      <c r="BT35" s="78"/>
      <c r="BU35" s="78"/>
      <c r="BV35" s="78"/>
      <c r="BW35" s="78"/>
      <c r="BX35" s="78"/>
      <c r="BY35" s="78"/>
      <c r="BZ35" s="7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5" t="s">
        <v>27</v>
      </c>
      <c r="BM45" s="46"/>
      <c r="BN45" s="46"/>
      <c r="BO45" s="46"/>
      <c r="BP45" s="46"/>
      <c r="BQ45" s="46"/>
      <c r="BR45" s="46"/>
      <c r="BS45" s="46"/>
      <c r="BT45" s="46"/>
      <c r="BU45" s="46"/>
      <c r="BV45" s="46"/>
      <c r="BW45" s="46"/>
      <c r="BX45" s="46"/>
      <c r="BY45" s="46"/>
      <c r="BZ45" s="4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3" t="s">
        <v>113</v>
      </c>
      <c r="BM47" s="84"/>
      <c r="BN47" s="84"/>
      <c r="BO47" s="84"/>
      <c r="BP47" s="84"/>
      <c r="BQ47" s="84"/>
      <c r="BR47" s="84"/>
      <c r="BS47" s="84"/>
      <c r="BT47" s="84"/>
      <c r="BU47" s="84"/>
      <c r="BV47" s="84"/>
      <c r="BW47" s="84"/>
      <c r="BX47" s="84"/>
      <c r="BY47" s="84"/>
      <c r="BZ47" s="8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3"/>
      <c r="BM48" s="84"/>
      <c r="BN48" s="84"/>
      <c r="BO48" s="84"/>
      <c r="BP48" s="84"/>
      <c r="BQ48" s="84"/>
      <c r="BR48" s="84"/>
      <c r="BS48" s="84"/>
      <c r="BT48" s="84"/>
      <c r="BU48" s="84"/>
      <c r="BV48" s="84"/>
      <c r="BW48" s="84"/>
      <c r="BX48" s="84"/>
      <c r="BY48" s="84"/>
      <c r="BZ48" s="8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3"/>
      <c r="BM49" s="84"/>
      <c r="BN49" s="84"/>
      <c r="BO49" s="84"/>
      <c r="BP49" s="84"/>
      <c r="BQ49" s="84"/>
      <c r="BR49" s="84"/>
      <c r="BS49" s="84"/>
      <c r="BT49" s="84"/>
      <c r="BU49" s="84"/>
      <c r="BV49" s="84"/>
      <c r="BW49" s="84"/>
      <c r="BX49" s="84"/>
      <c r="BY49" s="84"/>
      <c r="BZ49" s="8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3"/>
      <c r="BM50" s="84"/>
      <c r="BN50" s="84"/>
      <c r="BO50" s="84"/>
      <c r="BP50" s="84"/>
      <c r="BQ50" s="84"/>
      <c r="BR50" s="84"/>
      <c r="BS50" s="84"/>
      <c r="BT50" s="84"/>
      <c r="BU50" s="84"/>
      <c r="BV50" s="84"/>
      <c r="BW50" s="84"/>
      <c r="BX50" s="84"/>
      <c r="BY50" s="84"/>
      <c r="BZ50" s="8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3"/>
      <c r="BM51" s="84"/>
      <c r="BN51" s="84"/>
      <c r="BO51" s="84"/>
      <c r="BP51" s="84"/>
      <c r="BQ51" s="84"/>
      <c r="BR51" s="84"/>
      <c r="BS51" s="84"/>
      <c r="BT51" s="84"/>
      <c r="BU51" s="84"/>
      <c r="BV51" s="84"/>
      <c r="BW51" s="84"/>
      <c r="BX51" s="84"/>
      <c r="BY51" s="84"/>
      <c r="BZ51" s="8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3"/>
      <c r="BM52" s="84"/>
      <c r="BN52" s="84"/>
      <c r="BO52" s="84"/>
      <c r="BP52" s="84"/>
      <c r="BQ52" s="84"/>
      <c r="BR52" s="84"/>
      <c r="BS52" s="84"/>
      <c r="BT52" s="84"/>
      <c r="BU52" s="84"/>
      <c r="BV52" s="84"/>
      <c r="BW52" s="84"/>
      <c r="BX52" s="84"/>
      <c r="BY52" s="84"/>
      <c r="BZ52" s="8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3"/>
      <c r="BM53" s="84"/>
      <c r="BN53" s="84"/>
      <c r="BO53" s="84"/>
      <c r="BP53" s="84"/>
      <c r="BQ53" s="84"/>
      <c r="BR53" s="84"/>
      <c r="BS53" s="84"/>
      <c r="BT53" s="84"/>
      <c r="BU53" s="84"/>
      <c r="BV53" s="84"/>
      <c r="BW53" s="84"/>
      <c r="BX53" s="84"/>
      <c r="BY53" s="84"/>
      <c r="BZ53" s="8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3"/>
      <c r="BM54" s="84"/>
      <c r="BN54" s="84"/>
      <c r="BO54" s="84"/>
      <c r="BP54" s="84"/>
      <c r="BQ54" s="84"/>
      <c r="BR54" s="84"/>
      <c r="BS54" s="84"/>
      <c r="BT54" s="84"/>
      <c r="BU54" s="84"/>
      <c r="BV54" s="84"/>
      <c r="BW54" s="84"/>
      <c r="BX54" s="84"/>
      <c r="BY54" s="84"/>
      <c r="BZ54" s="8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3"/>
      <c r="BM55" s="84"/>
      <c r="BN55" s="84"/>
      <c r="BO55" s="84"/>
      <c r="BP55" s="84"/>
      <c r="BQ55" s="84"/>
      <c r="BR55" s="84"/>
      <c r="BS55" s="84"/>
      <c r="BT55" s="84"/>
      <c r="BU55" s="84"/>
      <c r="BV55" s="84"/>
      <c r="BW55" s="84"/>
      <c r="BX55" s="84"/>
      <c r="BY55" s="84"/>
      <c r="BZ55" s="8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3"/>
      <c r="BM56" s="84"/>
      <c r="BN56" s="84"/>
      <c r="BO56" s="84"/>
      <c r="BP56" s="84"/>
      <c r="BQ56" s="84"/>
      <c r="BR56" s="84"/>
      <c r="BS56" s="84"/>
      <c r="BT56" s="84"/>
      <c r="BU56" s="84"/>
      <c r="BV56" s="84"/>
      <c r="BW56" s="84"/>
      <c r="BX56" s="84"/>
      <c r="BY56" s="84"/>
      <c r="BZ56" s="8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3"/>
      <c r="BM57" s="84"/>
      <c r="BN57" s="84"/>
      <c r="BO57" s="84"/>
      <c r="BP57" s="84"/>
      <c r="BQ57" s="84"/>
      <c r="BR57" s="84"/>
      <c r="BS57" s="84"/>
      <c r="BT57" s="84"/>
      <c r="BU57" s="84"/>
      <c r="BV57" s="84"/>
      <c r="BW57" s="84"/>
      <c r="BX57" s="84"/>
      <c r="BY57" s="84"/>
      <c r="BZ57" s="8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3"/>
      <c r="BM58" s="84"/>
      <c r="BN58" s="84"/>
      <c r="BO58" s="84"/>
      <c r="BP58" s="84"/>
      <c r="BQ58" s="84"/>
      <c r="BR58" s="84"/>
      <c r="BS58" s="84"/>
      <c r="BT58" s="84"/>
      <c r="BU58" s="84"/>
      <c r="BV58" s="84"/>
      <c r="BW58" s="84"/>
      <c r="BX58" s="84"/>
      <c r="BY58" s="84"/>
      <c r="BZ58" s="8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3"/>
      <c r="BM59" s="84"/>
      <c r="BN59" s="84"/>
      <c r="BO59" s="84"/>
      <c r="BP59" s="84"/>
      <c r="BQ59" s="84"/>
      <c r="BR59" s="84"/>
      <c r="BS59" s="84"/>
      <c r="BT59" s="84"/>
      <c r="BU59" s="84"/>
      <c r="BV59" s="84"/>
      <c r="BW59" s="84"/>
      <c r="BX59" s="84"/>
      <c r="BY59" s="84"/>
      <c r="BZ59" s="85"/>
    </row>
    <row r="60" spans="1:78" ht="13.5" customHeight="1" x14ac:dyDescent="0.15">
      <c r="A60" s="2"/>
      <c r="B60" s="42" t="s">
        <v>28</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83"/>
      <c r="BM60" s="84"/>
      <c r="BN60" s="84"/>
      <c r="BO60" s="84"/>
      <c r="BP60" s="84"/>
      <c r="BQ60" s="84"/>
      <c r="BR60" s="84"/>
      <c r="BS60" s="84"/>
      <c r="BT60" s="84"/>
      <c r="BU60" s="84"/>
      <c r="BV60" s="84"/>
      <c r="BW60" s="84"/>
      <c r="BX60" s="84"/>
      <c r="BY60" s="84"/>
      <c r="BZ60" s="85"/>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83"/>
      <c r="BM61" s="84"/>
      <c r="BN61" s="84"/>
      <c r="BO61" s="84"/>
      <c r="BP61" s="84"/>
      <c r="BQ61" s="84"/>
      <c r="BR61" s="84"/>
      <c r="BS61" s="84"/>
      <c r="BT61" s="84"/>
      <c r="BU61" s="84"/>
      <c r="BV61" s="84"/>
      <c r="BW61" s="84"/>
      <c r="BX61" s="84"/>
      <c r="BY61" s="84"/>
      <c r="BZ61" s="8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3"/>
      <c r="BM62" s="84"/>
      <c r="BN62" s="84"/>
      <c r="BO62" s="84"/>
      <c r="BP62" s="84"/>
      <c r="BQ62" s="84"/>
      <c r="BR62" s="84"/>
      <c r="BS62" s="84"/>
      <c r="BT62" s="84"/>
      <c r="BU62" s="84"/>
      <c r="BV62" s="84"/>
      <c r="BW62" s="84"/>
      <c r="BX62" s="84"/>
      <c r="BY62" s="84"/>
      <c r="BZ62" s="8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6"/>
      <c r="BM63" s="87"/>
      <c r="BN63" s="87"/>
      <c r="BO63" s="87"/>
      <c r="BP63" s="87"/>
      <c r="BQ63" s="87"/>
      <c r="BR63" s="87"/>
      <c r="BS63" s="87"/>
      <c r="BT63" s="87"/>
      <c r="BU63" s="87"/>
      <c r="BV63" s="87"/>
      <c r="BW63" s="87"/>
      <c r="BX63" s="87"/>
      <c r="BY63" s="87"/>
      <c r="BZ63" s="8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5" t="s">
        <v>29</v>
      </c>
      <c r="BM64" s="46"/>
      <c r="BN64" s="46"/>
      <c r="BO64" s="46"/>
      <c r="BP64" s="46"/>
      <c r="BQ64" s="46"/>
      <c r="BR64" s="46"/>
      <c r="BS64" s="46"/>
      <c r="BT64" s="46"/>
      <c r="BU64" s="46"/>
      <c r="BV64" s="46"/>
      <c r="BW64" s="46"/>
      <c r="BX64" s="46"/>
      <c r="BY64" s="46"/>
      <c r="BZ64" s="4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3" t="s">
        <v>112</v>
      </c>
      <c r="BM66" s="84"/>
      <c r="BN66" s="84"/>
      <c r="BO66" s="84"/>
      <c r="BP66" s="84"/>
      <c r="BQ66" s="84"/>
      <c r="BR66" s="84"/>
      <c r="BS66" s="84"/>
      <c r="BT66" s="84"/>
      <c r="BU66" s="84"/>
      <c r="BV66" s="84"/>
      <c r="BW66" s="84"/>
      <c r="BX66" s="84"/>
      <c r="BY66" s="84"/>
      <c r="BZ66" s="8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3"/>
      <c r="BM67" s="84"/>
      <c r="BN67" s="84"/>
      <c r="BO67" s="84"/>
      <c r="BP67" s="84"/>
      <c r="BQ67" s="84"/>
      <c r="BR67" s="84"/>
      <c r="BS67" s="84"/>
      <c r="BT67" s="84"/>
      <c r="BU67" s="84"/>
      <c r="BV67" s="84"/>
      <c r="BW67" s="84"/>
      <c r="BX67" s="84"/>
      <c r="BY67" s="84"/>
      <c r="BZ67" s="8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3"/>
      <c r="BM68" s="84"/>
      <c r="BN68" s="84"/>
      <c r="BO68" s="84"/>
      <c r="BP68" s="84"/>
      <c r="BQ68" s="84"/>
      <c r="BR68" s="84"/>
      <c r="BS68" s="84"/>
      <c r="BT68" s="84"/>
      <c r="BU68" s="84"/>
      <c r="BV68" s="84"/>
      <c r="BW68" s="84"/>
      <c r="BX68" s="84"/>
      <c r="BY68" s="84"/>
      <c r="BZ68" s="8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3"/>
      <c r="BM69" s="84"/>
      <c r="BN69" s="84"/>
      <c r="BO69" s="84"/>
      <c r="BP69" s="84"/>
      <c r="BQ69" s="84"/>
      <c r="BR69" s="84"/>
      <c r="BS69" s="84"/>
      <c r="BT69" s="84"/>
      <c r="BU69" s="84"/>
      <c r="BV69" s="84"/>
      <c r="BW69" s="84"/>
      <c r="BX69" s="84"/>
      <c r="BY69" s="84"/>
      <c r="BZ69" s="8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3"/>
      <c r="BM70" s="84"/>
      <c r="BN70" s="84"/>
      <c r="BO70" s="84"/>
      <c r="BP70" s="84"/>
      <c r="BQ70" s="84"/>
      <c r="BR70" s="84"/>
      <c r="BS70" s="84"/>
      <c r="BT70" s="84"/>
      <c r="BU70" s="84"/>
      <c r="BV70" s="84"/>
      <c r="BW70" s="84"/>
      <c r="BX70" s="84"/>
      <c r="BY70" s="84"/>
      <c r="BZ70" s="8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3"/>
      <c r="BM71" s="84"/>
      <c r="BN71" s="84"/>
      <c r="BO71" s="84"/>
      <c r="BP71" s="84"/>
      <c r="BQ71" s="84"/>
      <c r="BR71" s="84"/>
      <c r="BS71" s="84"/>
      <c r="BT71" s="84"/>
      <c r="BU71" s="84"/>
      <c r="BV71" s="84"/>
      <c r="BW71" s="84"/>
      <c r="BX71" s="84"/>
      <c r="BY71" s="84"/>
      <c r="BZ71" s="8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3"/>
      <c r="BM72" s="84"/>
      <c r="BN72" s="84"/>
      <c r="BO72" s="84"/>
      <c r="BP72" s="84"/>
      <c r="BQ72" s="84"/>
      <c r="BR72" s="84"/>
      <c r="BS72" s="84"/>
      <c r="BT72" s="84"/>
      <c r="BU72" s="84"/>
      <c r="BV72" s="84"/>
      <c r="BW72" s="84"/>
      <c r="BX72" s="84"/>
      <c r="BY72" s="84"/>
      <c r="BZ72" s="8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3"/>
      <c r="BM73" s="84"/>
      <c r="BN73" s="84"/>
      <c r="BO73" s="84"/>
      <c r="BP73" s="84"/>
      <c r="BQ73" s="84"/>
      <c r="BR73" s="84"/>
      <c r="BS73" s="84"/>
      <c r="BT73" s="84"/>
      <c r="BU73" s="84"/>
      <c r="BV73" s="84"/>
      <c r="BW73" s="84"/>
      <c r="BX73" s="84"/>
      <c r="BY73" s="84"/>
      <c r="BZ73" s="8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3"/>
      <c r="BM74" s="84"/>
      <c r="BN74" s="84"/>
      <c r="BO74" s="84"/>
      <c r="BP74" s="84"/>
      <c r="BQ74" s="84"/>
      <c r="BR74" s="84"/>
      <c r="BS74" s="84"/>
      <c r="BT74" s="84"/>
      <c r="BU74" s="84"/>
      <c r="BV74" s="84"/>
      <c r="BW74" s="84"/>
      <c r="BX74" s="84"/>
      <c r="BY74" s="84"/>
      <c r="BZ74" s="8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3"/>
      <c r="BM75" s="84"/>
      <c r="BN75" s="84"/>
      <c r="BO75" s="84"/>
      <c r="BP75" s="84"/>
      <c r="BQ75" s="84"/>
      <c r="BR75" s="84"/>
      <c r="BS75" s="84"/>
      <c r="BT75" s="84"/>
      <c r="BU75" s="84"/>
      <c r="BV75" s="84"/>
      <c r="BW75" s="84"/>
      <c r="BX75" s="84"/>
      <c r="BY75" s="84"/>
      <c r="BZ75" s="8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3"/>
      <c r="BM76" s="84"/>
      <c r="BN76" s="84"/>
      <c r="BO76" s="84"/>
      <c r="BP76" s="84"/>
      <c r="BQ76" s="84"/>
      <c r="BR76" s="84"/>
      <c r="BS76" s="84"/>
      <c r="BT76" s="84"/>
      <c r="BU76" s="84"/>
      <c r="BV76" s="84"/>
      <c r="BW76" s="84"/>
      <c r="BX76" s="84"/>
      <c r="BY76" s="84"/>
      <c r="BZ76" s="8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3"/>
      <c r="BM77" s="84"/>
      <c r="BN77" s="84"/>
      <c r="BO77" s="84"/>
      <c r="BP77" s="84"/>
      <c r="BQ77" s="84"/>
      <c r="BR77" s="84"/>
      <c r="BS77" s="84"/>
      <c r="BT77" s="84"/>
      <c r="BU77" s="84"/>
      <c r="BV77" s="84"/>
      <c r="BW77" s="84"/>
      <c r="BX77" s="84"/>
      <c r="BY77" s="84"/>
      <c r="BZ77" s="8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3"/>
      <c r="BM78" s="84"/>
      <c r="BN78" s="84"/>
      <c r="BO78" s="84"/>
      <c r="BP78" s="84"/>
      <c r="BQ78" s="84"/>
      <c r="BR78" s="84"/>
      <c r="BS78" s="84"/>
      <c r="BT78" s="84"/>
      <c r="BU78" s="84"/>
      <c r="BV78" s="84"/>
      <c r="BW78" s="84"/>
      <c r="BX78" s="84"/>
      <c r="BY78" s="84"/>
      <c r="BZ78" s="8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3"/>
      <c r="BM79" s="84"/>
      <c r="BN79" s="84"/>
      <c r="BO79" s="84"/>
      <c r="BP79" s="84"/>
      <c r="BQ79" s="84"/>
      <c r="BR79" s="84"/>
      <c r="BS79" s="84"/>
      <c r="BT79" s="84"/>
      <c r="BU79" s="84"/>
      <c r="BV79" s="84"/>
      <c r="BW79" s="84"/>
      <c r="BX79" s="84"/>
      <c r="BY79" s="84"/>
      <c r="BZ79" s="8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3"/>
      <c r="BM80" s="84"/>
      <c r="BN80" s="84"/>
      <c r="BO80" s="84"/>
      <c r="BP80" s="84"/>
      <c r="BQ80" s="84"/>
      <c r="BR80" s="84"/>
      <c r="BS80" s="84"/>
      <c r="BT80" s="84"/>
      <c r="BU80" s="84"/>
      <c r="BV80" s="84"/>
      <c r="BW80" s="84"/>
      <c r="BX80" s="84"/>
      <c r="BY80" s="84"/>
      <c r="BZ80" s="8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3"/>
      <c r="BM81" s="84"/>
      <c r="BN81" s="84"/>
      <c r="BO81" s="84"/>
      <c r="BP81" s="84"/>
      <c r="BQ81" s="84"/>
      <c r="BR81" s="84"/>
      <c r="BS81" s="84"/>
      <c r="BT81" s="84"/>
      <c r="BU81" s="84"/>
      <c r="BV81" s="84"/>
      <c r="BW81" s="84"/>
      <c r="BX81" s="84"/>
      <c r="BY81" s="84"/>
      <c r="BZ81" s="8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6"/>
      <c r="BM82" s="87"/>
      <c r="BN82" s="87"/>
      <c r="BO82" s="87"/>
      <c r="BP82" s="87"/>
      <c r="BQ82" s="87"/>
      <c r="BR82" s="87"/>
      <c r="BS82" s="87"/>
      <c r="BT82" s="87"/>
      <c r="BU82" s="87"/>
      <c r="BV82" s="87"/>
      <c r="BW82" s="87"/>
      <c r="BX82" s="87"/>
      <c r="BY82" s="87"/>
      <c r="BZ82" s="8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44</v>
      </c>
      <c r="O86" s="26" t="str">
        <f>データ!EO6</f>
        <v>【0.23】</v>
      </c>
    </row>
  </sheetData>
  <sheetProtection algorithmName="SHA-512" hashValue="JeiMZaNy95a6v/FRGBjONc3Y5t7xhpmJliJ1Tu79sw0p7fOnwR0Oqe+N6+frRroixfs4jp5523G0gP8G3GeHaQ==" saltValue="UIGsZazaFv0+H1Vvx8cyw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0" t="s">
        <v>54</v>
      </c>
      <c r="I3" s="71"/>
      <c r="J3" s="71"/>
      <c r="K3" s="71"/>
      <c r="L3" s="71"/>
      <c r="M3" s="71"/>
      <c r="N3" s="71"/>
      <c r="O3" s="71"/>
      <c r="P3" s="71"/>
      <c r="Q3" s="71"/>
      <c r="R3" s="71"/>
      <c r="S3" s="71"/>
      <c r="T3" s="71"/>
      <c r="U3" s="71"/>
      <c r="V3" s="71"/>
      <c r="W3" s="71"/>
      <c r="X3" s="72"/>
      <c r="Y3" s="76" t="s">
        <v>55</v>
      </c>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t="s">
        <v>56</v>
      </c>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row>
    <row r="4" spans="1:145" x14ac:dyDescent="0.15">
      <c r="A4" s="28" t="s">
        <v>57</v>
      </c>
      <c r="B4" s="30"/>
      <c r="C4" s="30"/>
      <c r="D4" s="30"/>
      <c r="E4" s="30"/>
      <c r="F4" s="30"/>
      <c r="G4" s="30"/>
      <c r="H4" s="73"/>
      <c r="I4" s="74"/>
      <c r="J4" s="74"/>
      <c r="K4" s="74"/>
      <c r="L4" s="74"/>
      <c r="M4" s="74"/>
      <c r="N4" s="74"/>
      <c r="O4" s="74"/>
      <c r="P4" s="74"/>
      <c r="Q4" s="74"/>
      <c r="R4" s="74"/>
      <c r="S4" s="74"/>
      <c r="T4" s="74"/>
      <c r="U4" s="74"/>
      <c r="V4" s="74"/>
      <c r="W4" s="74"/>
      <c r="X4" s="75"/>
      <c r="Y4" s="69" t="s">
        <v>58</v>
      </c>
      <c r="Z4" s="69"/>
      <c r="AA4" s="69"/>
      <c r="AB4" s="69"/>
      <c r="AC4" s="69"/>
      <c r="AD4" s="69"/>
      <c r="AE4" s="69"/>
      <c r="AF4" s="69"/>
      <c r="AG4" s="69"/>
      <c r="AH4" s="69"/>
      <c r="AI4" s="69"/>
      <c r="AJ4" s="69" t="s">
        <v>59</v>
      </c>
      <c r="AK4" s="69"/>
      <c r="AL4" s="69"/>
      <c r="AM4" s="69"/>
      <c r="AN4" s="69"/>
      <c r="AO4" s="69"/>
      <c r="AP4" s="69"/>
      <c r="AQ4" s="69"/>
      <c r="AR4" s="69"/>
      <c r="AS4" s="69"/>
      <c r="AT4" s="69"/>
      <c r="AU4" s="69" t="s">
        <v>60</v>
      </c>
      <c r="AV4" s="69"/>
      <c r="AW4" s="69"/>
      <c r="AX4" s="69"/>
      <c r="AY4" s="69"/>
      <c r="AZ4" s="69"/>
      <c r="BA4" s="69"/>
      <c r="BB4" s="69"/>
      <c r="BC4" s="69"/>
      <c r="BD4" s="69"/>
      <c r="BE4" s="69"/>
      <c r="BF4" s="69" t="s">
        <v>61</v>
      </c>
      <c r="BG4" s="69"/>
      <c r="BH4" s="69"/>
      <c r="BI4" s="69"/>
      <c r="BJ4" s="69"/>
      <c r="BK4" s="69"/>
      <c r="BL4" s="69"/>
      <c r="BM4" s="69"/>
      <c r="BN4" s="69"/>
      <c r="BO4" s="69"/>
      <c r="BP4" s="69"/>
      <c r="BQ4" s="69" t="s">
        <v>62</v>
      </c>
      <c r="BR4" s="69"/>
      <c r="BS4" s="69"/>
      <c r="BT4" s="69"/>
      <c r="BU4" s="69"/>
      <c r="BV4" s="69"/>
      <c r="BW4" s="69"/>
      <c r="BX4" s="69"/>
      <c r="BY4" s="69"/>
      <c r="BZ4" s="69"/>
      <c r="CA4" s="69"/>
      <c r="CB4" s="69" t="s">
        <v>63</v>
      </c>
      <c r="CC4" s="69"/>
      <c r="CD4" s="69"/>
      <c r="CE4" s="69"/>
      <c r="CF4" s="69"/>
      <c r="CG4" s="69"/>
      <c r="CH4" s="69"/>
      <c r="CI4" s="69"/>
      <c r="CJ4" s="69"/>
      <c r="CK4" s="69"/>
      <c r="CL4" s="69"/>
      <c r="CM4" s="69" t="s">
        <v>64</v>
      </c>
      <c r="CN4" s="69"/>
      <c r="CO4" s="69"/>
      <c r="CP4" s="69"/>
      <c r="CQ4" s="69"/>
      <c r="CR4" s="69"/>
      <c r="CS4" s="69"/>
      <c r="CT4" s="69"/>
      <c r="CU4" s="69"/>
      <c r="CV4" s="69"/>
      <c r="CW4" s="69"/>
      <c r="CX4" s="69" t="s">
        <v>65</v>
      </c>
      <c r="CY4" s="69"/>
      <c r="CZ4" s="69"/>
      <c r="DA4" s="69"/>
      <c r="DB4" s="69"/>
      <c r="DC4" s="69"/>
      <c r="DD4" s="69"/>
      <c r="DE4" s="69"/>
      <c r="DF4" s="69"/>
      <c r="DG4" s="69"/>
      <c r="DH4" s="69"/>
      <c r="DI4" s="69" t="s">
        <v>66</v>
      </c>
      <c r="DJ4" s="69"/>
      <c r="DK4" s="69"/>
      <c r="DL4" s="69"/>
      <c r="DM4" s="69"/>
      <c r="DN4" s="69"/>
      <c r="DO4" s="69"/>
      <c r="DP4" s="69"/>
      <c r="DQ4" s="69"/>
      <c r="DR4" s="69"/>
      <c r="DS4" s="69"/>
      <c r="DT4" s="69" t="s">
        <v>67</v>
      </c>
      <c r="DU4" s="69"/>
      <c r="DV4" s="69"/>
      <c r="DW4" s="69"/>
      <c r="DX4" s="69"/>
      <c r="DY4" s="69"/>
      <c r="DZ4" s="69"/>
      <c r="EA4" s="69"/>
      <c r="EB4" s="69"/>
      <c r="EC4" s="69"/>
      <c r="ED4" s="69"/>
      <c r="EE4" s="69" t="s">
        <v>68</v>
      </c>
      <c r="EF4" s="69"/>
      <c r="EG4" s="69"/>
      <c r="EH4" s="69"/>
      <c r="EI4" s="69"/>
      <c r="EJ4" s="69"/>
      <c r="EK4" s="69"/>
      <c r="EL4" s="69"/>
      <c r="EM4" s="69"/>
      <c r="EN4" s="69"/>
      <c r="EO4" s="69"/>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243442</v>
      </c>
      <c r="D6" s="33">
        <f t="shared" si="3"/>
        <v>47</v>
      </c>
      <c r="E6" s="33">
        <f t="shared" si="3"/>
        <v>17</v>
      </c>
      <c r="F6" s="33">
        <f t="shared" si="3"/>
        <v>1</v>
      </c>
      <c r="G6" s="33">
        <f t="shared" si="3"/>
        <v>0</v>
      </c>
      <c r="H6" s="33" t="str">
        <f t="shared" si="3"/>
        <v>三重県　川越町</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99.53</v>
      </c>
      <c r="Q6" s="34">
        <f t="shared" si="3"/>
        <v>89.55</v>
      </c>
      <c r="R6" s="34">
        <f t="shared" si="3"/>
        <v>1400</v>
      </c>
      <c r="S6" s="34">
        <f t="shared" si="3"/>
        <v>15064</v>
      </c>
      <c r="T6" s="34">
        <f t="shared" si="3"/>
        <v>8.73</v>
      </c>
      <c r="U6" s="34">
        <f t="shared" si="3"/>
        <v>1725.54</v>
      </c>
      <c r="V6" s="34">
        <f t="shared" si="3"/>
        <v>14963</v>
      </c>
      <c r="W6" s="34">
        <f t="shared" si="3"/>
        <v>5.15</v>
      </c>
      <c r="X6" s="34">
        <f t="shared" si="3"/>
        <v>2905.44</v>
      </c>
      <c r="Y6" s="35">
        <f>IF(Y7="",NA(),Y7)</f>
        <v>91.2</v>
      </c>
      <c r="Z6" s="35">
        <f t="shared" ref="Z6:AH6" si="4">IF(Z7="",NA(),Z7)</f>
        <v>98.29</v>
      </c>
      <c r="AA6" s="35">
        <f t="shared" si="4"/>
        <v>93.39</v>
      </c>
      <c r="AB6" s="35">
        <f t="shared" si="4"/>
        <v>99.44</v>
      </c>
      <c r="AC6" s="35">
        <f t="shared" si="4"/>
        <v>92.79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1021.29</v>
      </c>
      <c r="BG6" s="35">
        <f t="shared" ref="BG6:BO6" si="7">IF(BG7="",NA(),BG7)</f>
        <v>980.07</v>
      </c>
      <c r="BH6" s="35">
        <f t="shared" si="7"/>
        <v>693.81</v>
      </c>
      <c r="BI6" s="35">
        <f t="shared" si="7"/>
        <v>3633.36</v>
      </c>
      <c r="BJ6" s="35">
        <f t="shared" si="7"/>
        <v>779.73</v>
      </c>
      <c r="BK6" s="35">
        <f t="shared" si="7"/>
        <v>1136.5</v>
      </c>
      <c r="BL6" s="35">
        <f t="shared" si="7"/>
        <v>1118.56</v>
      </c>
      <c r="BM6" s="35">
        <f t="shared" si="7"/>
        <v>1111.31</v>
      </c>
      <c r="BN6" s="35">
        <f t="shared" si="7"/>
        <v>799.11</v>
      </c>
      <c r="BO6" s="35">
        <f t="shared" si="7"/>
        <v>768.62</v>
      </c>
      <c r="BP6" s="34" t="str">
        <f>IF(BP7="","",IF(BP7="-","【-】","【"&amp;SUBSTITUTE(TEXT(BP7,"#,##0.00"),"-","△")&amp;"】"))</f>
        <v>【682.78】</v>
      </c>
      <c r="BQ6" s="35">
        <f>IF(BQ7="",NA(),BQ7)</f>
        <v>56.16</v>
      </c>
      <c r="BR6" s="35">
        <f t="shared" ref="BR6:BZ6" si="8">IF(BR7="",NA(),BR7)</f>
        <v>49.78</v>
      </c>
      <c r="BS6" s="35">
        <f t="shared" si="8"/>
        <v>56.36</v>
      </c>
      <c r="BT6" s="35">
        <f t="shared" si="8"/>
        <v>56.41</v>
      </c>
      <c r="BU6" s="35">
        <f t="shared" si="8"/>
        <v>53.99</v>
      </c>
      <c r="BV6" s="35">
        <f t="shared" si="8"/>
        <v>71.650000000000006</v>
      </c>
      <c r="BW6" s="35">
        <f t="shared" si="8"/>
        <v>72.33</v>
      </c>
      <c r="BX6" s="35">
        <f t="shared" si="8"/>
        <v>75.540000000000006</v>
      </c>
      <c r="BY6" s="35">
        <f t="shared" si="8"/>
        <v>87.69</v>
      </c>
      <c r="BZ6" s="35">
        <f t="shared" si="8"/>
        <v>88.06</v>
      </c>
      <c r="CA6" s="34" t="str">
        <f>IF(CA7="","",IF(CA7="-","【-】","【"&amp;SUBSTITUTE(TEXT(CA7,"#,##0.00"),"-","△")&amp;"】"))</f>
        <v>【100.91】</v>
      </c>
      <c r="CB6" s="35">
        <f>IF(CB7="",NA(),CB7)</f>
        <v>150</v>
      </c>
      <c r="CC6" s="35">
        <f t="shared" ref="CC6:CK6" si="9">IF(CC7="",NA(),CC7)</f>
        <v>169.36</v>
      </c>
      <c r="CD6" s="35">
        <f t="shared" si="9"/>
        <v>150</v>
      </c>
      <c r="CE6" s="35">
        <f t="shared" si="9"/>
        <v>150</v>
      </c>
      <c r="CF6" s="35">
        <f t="shared" si="9"/>
        <v>155.83000000000001</v>
      </c>
      <c r="CG6" s="35">
        <f t="shared" si="9"/>
        <v>217.82</v>
      </c>
      <c r="CH6" s="35">
        <f t="shared" si="9"/>
        <v>215.28</v>
      </c>
      <c r="CI6" s="35">
        <f t="shared" si="9"/>
        <v>207.96</v>
      </c>
      <c r="CJ6" s="35">
        <f t="shared" si="9"/>
        <v>180.07</v>
      </c>
      <c r="CK6" s="35">
        <f t="shared" si="9"/>
        <v>179.32</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54.44</v>
      </c>
      <c r="CS6" s="35">
        <f t="shared" si="10"/>
        <v>54.67</v>
      </c>
      <c r="CT6" s="35">
        <f t="shared" si="10"/>
        <v>53.51</v>
      </c>
      <c r="CU6" s="35">
        <f t="shared" si="10"/>
        <v>58.4</v>
      </c>
      <c r="CV6" s="35">
        <f t="shared" si="10"/>
        <v>58</v>
      </c>
      <c r="CW6" s="34" t="str">
        <f>IF(CW7="","",IF(CW7="-","【-】","【"&amp;SUBSTITUTE(TEXT(CW7,"#,##0.00"),"-","△")&amp;"】"))</f>
        <v>【58.98】</v>
      </c>
      <c r="CX6" s="35">
        <f>IF(CX7="",NA(),CX7)</f>
        <v>93.22</v>
      </c>
      <c r="CY6" s="35">
        <f t="shared" ref="CY6:DG6" si="11">IF(CY7="",NA(),CY7)</f>
        <v>93.58</v>
      </c>
      <c r="CZ6" s="35">
        <f t="shared" si="11"/>
        <v>93.84</v>
      </c>
      <c r="DA6" s="35">
        <f t="shared" si="11"/>
        <v>94.23</v>
      </c>
      <c r="DB6" s="35">
        <f t="shared" si="11"/>
        <v>94.81</v>
      </c>
      <c r="DC6" s="35">
        <f t="shared" si="11"/>
        <v>84.2</v>
      </c>
      <c r="DD6" s="35">
        <f t="shared" si="11"/>
        <v>83.8</v>
      </c>
      <c r="DE6" s="35">
        <f t="shared" si="11"/>
        <v>83.91</v>
      </c>
      <c r="DF6" s="35">
        <f t="shared" si="11"/>
        <v>89.68</v>
      </c>
      <c r="DG6" s="35">
        <f t="shared" si="11"/>
        <v>89.79</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0.06</v>
      </c>
      <c r="EF6" s="34">
        <f t="shared" ref="EF6:EN6" si="14">IF(EF7="",NA(),EF7)</f>
        <v>0</v>
      </c>
      <c r="EG6" s="35">
        <f t="shared" si="14"/>
        <v>0.09</v>
      </c>
      <c r="EH6" s="35">
        <f t="shared" si="14"/>
        <v>0.17</v>
      </c>
      <c r="EI6" s="34">
        <f t="shared" si="14"/>
        <v>0</v>
      </c>
      <c r="EJ6" s="35">
        <f t="shared" si="14"/>
        <v>0.04</v>
      </c>
      <c r="EK6" s="35">
        <f t="shared" si="14"/>
        <v>0.11</v>
      </c>
      <c r="EL6" s="35">
        <f t="shared" si="14"/>
        <v>0.15</v>
      </c>
      <c r="EM6" s="35">
        <f t="shared" si="14"/>
        <v>0.23</v>
      </c>
      <c r="EN6" s="35">
        <f t="shared" si="14"/>
        <v>0.21</v>
      </c>
      <c r="EO6" s="34" t="str">
        <f>IF(EO7="","",IF(EO7="-","【-】","【"&amp;SUBSTITUTE(TEXT(EO7,"#,##0.00"),"-","△")&amp;"】"))</f>
        <v>【0.23】</v>
      </c>
    </row>
    <row r="7" spans="1:145" s="36" customFormat="1" x14ac:dyDescent="0.15">
      <c r="A7" s="28"/>
      <c r="B7" s="37">
        <v>2018</v>
      </c>
      <c r="C7" s="37">
        <v>243442</v>
      </c>
      <c r="D7" s="37">
        <v>47</v>
      </c>
      <c r="E7" s="37">
        <v>17</v>
      </c>
      <c r="F7" s="37">
        <v>1</v>
      </c>
      <c r="G7" s="37">
        <v>0</v>
      </c>
      <c r="H7" s="37" t="s">
        <v>98</v>
      </c>
      <c r="I7" s="37" t="s">
        <v>99</v>
      </c>
      <c r="J7" s="37" t="s">
        <v>100</v>
      </c>
      <c r="K7" s="37" t="s">
        <v>101</v>
      </c>
      <c r="L7" s="37" t="s">
        <v>102</v>
      </c>
      <c r="M7" s="37" t="s">
        <v>103</v>
      </c>
      <c r="N7" s="38" t="s">
        <v>104</v>
      </c>
      <c r="O7" s="38" t="s">
        <v>105</v>
      </c>
      <c r="P7" s="38">
        <v>99.53</v>
      </c>
      <c r="Q7" s="38">
        <v>89.55</v>
      </c>
      <c r="R7" s="38">
        <v>1400</v>
      </c>
      <c r="S7" s="38">
        <v>15064</v>
      </c>
      <c r="T7" s="38">
        <v>8.73</v>
      </c>
      <c r="U7" s="38">
        <v>1725.54</v>
      </c>
      <c r="V7" s="38">
        <v>14963</v>
      </c>
      <c r="W7" s="38">
        <v>5.15</v>
      </c>
      <c r="X7" s="38">
        <v>2905.44</v>
      </c>
      <c r="Y7" s="38">
        <v>91.2</v>
      </c>
      <c r="Z7" s="38">
        <v>98.29</v>
      </c>
      <c r="AA7" s="38">
        <v>93.39</v>
      </c>
      <c r="AB7" s="38">
        <v>99.44</v>
      </c>
      <c r="AC7" s="38">
        <v>92.79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1021.29</v>
      </c>
      <c r="BG7" s="38">
        <v>980.07</v>
      </c>
      <c r="BH7" s="38">
        <v>693.81</v>
      </c>
      <c r="BI7" s="38">
        <v>3633.36</v>
      </c>
      <c r="BJ7" s="38">
        <v>779.73</v>
      </c>
      <c r="BK7" s="38">
        <v>1136.5</v>
      </c>
      <c r="BL7" s="38">
        <v>1118.56</v>
      </c>
      <c r="BM7" s="38">
        <v>1111.31</v>
      </c>
      <c r="BN7" s="38">
        <v>799.11</v>
      </c>
      <c r="BO7" s="38">
        <v>768.62</v>
      </c>
      <c r="BP7" s="38">
        <v>682.78</v>
      </c>
      <c r="BQ7" s="38">
        <v>56.16</v>
      </c>
      <c r="BR7" s="38">
        <v>49.78</v>
      </c>
      <c r="BS7" s="38">
        <v>56.36</v>
      </c>
      <c r="BT7" s="38">
        <v>56.41</v>
      </c>
      <c r="BU7" s="38">
        <v>53.99</v>
      </c>
      <c r="BV7" s="38">
        <v>71.650000000000006</v>
      </c>
      <c r="BW7" s="38">
        <v>72.33</v>
      </c>
      <c r="BX7" s="38">
        <v>75.540000000000006</v>
      </c>
      <c r="BY7" s="38">
        <v>87.69</v>
      </c>
      <c r="BZ7" s="38">
        <v>88.06</v>
      </c>
      <c r="CA7" s="38">
        <v>100.91</v>
      </c>
      <c r="CB7" s="38">
        <v>150</v>
      </c>
      <c r="CC7" s="38">
        <v>169.36</v>
      </c>
      <c r="CD7" s="38">
        <v>150</v>
      </c>
      <c r="CE7" s="38">
        <v>150</v>
      </c>
      <c r="CF7" s="38">
        <v>155.83000000000001</v>
      </c>
      <c r="CG7" s="38">
        <v>217.82</v>
      </c>
      <c r="CH7" s="38">
        <v>215.28</v>
      </c>
      <c r="CI7" s="38">
        <v>207.96</v>
      </c>
      <c r="CJ7" s="38">
        <v>180.07</v>
      </c>
      <c r="CK7" s="38">
        <v>179.32</v>
      </c>
      <c r="CL7" s="38">
        <v>136.86000000000001</v>
      </c>
      <c r="CM7" s="38" t="s">
        <v>104</v>
      </c>
      <c r="CN7" s="38" t="s">
        <v>104</v>
      </c>
      <c r="CO7" s="38" t="s">
        <v>104</v>
      </c>
      <c r="CP7" s="38" t="s">
        <v>104</v>
      </c>
      <c r="CQ7" s="38" t="s">
        <v>104</v>
      </c>
      <c r="CR7" s="38">
        <v>54.44</v>
      </c>
      <c r="CS7" s="38">
        <v>54.67</v>
      </c>
      <c r="CT7" s="38">
        <v>53.51</v>
      </c>
      <c r="CU7" s="38">
        <v>58.4</v>
      </c>
      <c r="CV7" s="38">
        <v>58</v>
      </c>
      <c r="CW7" s="38">
        <v>58.98</v>
      </c>
      <c r="CX7" s="38">
        <v>93.22</v>
      </c>
      <c r="CY7" s="38">
        <v>93.58</v>
      </c>
      <c r="CZ7" s="38">
        <v>93.84</v>
      </c>
      <c r="DA7" s="38">
        <v>94.23</v>
      </c>
      <c r="DB7" s="38">
        <v>94.81</v>
      </c>
      <c r="DC7" s="38">
        <v>84.2</v>
      </c>
      <c r="DD7" s="38">
        <v>83.8</v>
      </c>
      <c r="DE7" s="38">
        <v>83.91</v>
      </c>
      <c r="DF7" s="38">
        <v>89.68</v>
      </c>
      <c r="DG7" s="38">
        <v>89.79</v>
      </c>
      <c r="DH7" s="38">
        <v>95.2</v>
      </c>
      <c r="DI7" s="38"/>
      <c r="DJ7" s="38"/>
      <c r="DK7" s="38"/>
      <c r="DL7" s="38"/>
      <c r="DM7" s="38"/>
      <c r="DN7" s="38"/>
      <c r="DO7" s="38"/>
      <c r="DP7" s="38"/>
      <c r="DQ7" s="38"/>
      <c r="DR7" s="38"/>
      <c r="DS7" s="38"/>
      <c r="DT7" s="38"/>
      <c r="DU7" s="38"/>
      <c r="DV7" s="38"/>
      <c r="DW7" s="38"/>
      <c r="DX7" s="38"/>
      <c r="DY7" s="38"/>
      <c r="DZ7" s="38"/>
      <c r="EA7" s="38"/>
      <c r="EB7" s="38"/>
      <c r="EC7" s="38"/>
      <c r="ED7" s="38"/>
      <c r="EE7" s="38">
        <v>0.06</v>
      </c>
      <c r="EF7" s="38">
        <v>0</v>
      </c>
      <c r="EG7" s="38">
        <v>0.09</v>
      </c>
      <c r="EH7" s="38">
        <v>0.17</v>
      </c>
      <c r="EI7" s="38">
        <v>0</v>
      </c>
      <c r="EJ7" s="38">
        <v>0.04</v>
      </c>
      <c r="EK7" s="38">
        <v>0.11</v>
      </c>
      <c r="EL7" s="38">
        <v>0.15</v>
      </c>
      <c r="EM7" s="38">
        <v>0.23</v>
      </c>
      <c r="EN7" s="38">
        <v>0.21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cp:lastModifiedBy>
  <cp:lastPrinted>2020-02-07T09:54:52Z</cp:lastPrinted>
  <dcterms:created xsi:type="dcterms:W3CDTF">2019-12-05T05:05:37Z</dcterms:created>
  <dcterms:modified xsi:type="dcterms:W3CDTF">2020-02-07T10:19:48Z</dcterms:modified>
  <cp:category/>
</cp:coreProperties>
</file>