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下水道\16 東員町●\"/>
    </mc:Choice>
  </mc:AlternateContent>
  <workbookProtection workbookAlgorithmName="SHA-512" workbookHashValue="lEx3+Ej3oe6v1anZGvmWMyZe0jas28OMY49QL7q9RiQt765u3Z9sO1j4lKFy86660ljmS/r8sfq0OYb/jO/QoQ==" workbookSaltValue="PM3s0KNnnf36dz7dD2Ia4A==" workbookSpinCount="100000" lockStructure="1"/>
  <bookViews>
    <workbookView xWindow="0" yWindow="0" windowWidth="24000" windowHeight="97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<sst xmlns="http://schemas.openxmlformats.org/spreadsheetml/2006/main" count="233" uniqueCount="114">
  <si>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</si>
  <si>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</si>
  <si>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</si>
  <si>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</si>
  <si>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</si>
  <si>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</si>
  <si>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</si>
  <si>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</si>
  <si>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</si>
  <si>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</si>
  <si>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</si>
  <si>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</si>
  <si>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</si>
  <si>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</si>
  <si>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</si>
  <si>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</si>
  <si>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</si>
  <si>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</si>
  <si>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</si>
  <si>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</si>
  <si>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</si>
  <si>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</si>
  <si>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</si>
  <si>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</si>
  <si>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</si>
  <si>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</si>
  <si>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</si>
  <si>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</si>
  <si>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</si>
  <si>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</si>
  <si>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</si>
  <si>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</si>
  <si>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</si>
  <si>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</si>
  <si>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</si>
  <si>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</si>
  <si>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</si>
  <si>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</si>
  <si>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</si>
  <si>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</si>
  <si>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</si>
  <si>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</si>
  <si>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</si>
  <si>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</si>
  <si>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</si>
  <si>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</si>
  <si>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</si>
  <si>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</si>
  <si>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</si>
  <si>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</si>
  <si>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</si>
  <si>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</si>
  <si>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</si>
  <si>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</si>
  <si>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</si>
  <si>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</si>
  <si>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</si>
  <si>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</si>
  <si>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</si>
  <si>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</si>
  <si>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</si>
  <si>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</si>
  <si>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</si>
  <si>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</si>
  <si>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</si>
  <si>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</si>
  <si>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</si>
  <si>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</si>
  <si>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</si>
  <si>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</si>
  <si>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</si>
  <si>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</si>
  <si>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</si>
  <si>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</si>
  <si>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</si>
  <si>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</si>
  <si>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</si>
  <si>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</si>
  <si>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</si>
  <si>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</si>
  <si>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</si>
  <si>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</si>
  <si>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</si>
  <si>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</si>
  <si>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</si>
  <si>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</si>
  <si>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</si>
  <si>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</si>
  <si>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</si>
  <si>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</si>
  <si>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</si>
  <si>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</si>
  <si>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</si>
  <si>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</si>
  <si>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</si>
  <si>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</si>
  <si>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</si>
  <si>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</si>
  <si>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</si>
  <si>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</si>
  <si>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</si>
  <si>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</si>
  <si>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</si>
  <si>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</si>
  <si>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</si>
  <si>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</si>
  <si>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</si>
  <si>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</si>
  <si>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</si>
  <si>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</si>
  <si>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</si>
  <si>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25年度に大型商業施設が開業し大口使用者となり、利用状況により経営状況が左右されるが、今後の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ことにより、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総務省より公営企業会計の適用について公表されたロードマップに従い企業会計へ移行し、より資産を明確にし更新費用の低減化や経営状況を明確にし、総括原価の基適正な料金設定を行い健全でかつ安定的なサービスを継続し提供していくことが必要である。</t>
    <rPh sb="17" eb="19">
      <t>オオグチ</t>
    </rPh>
    <rPh sb="19" eb="22">
      <t>シヨウシャ</t>
    </rPh>
    <rPh sb="26" eb="28">
      <t>リヨウ</t>
    </rPh>
    <rPh sb="28" eb="30">
      <t>ジョウキョウ</t>
    </rPh>
    <rPh sb="33" eb="35">
      <t>ケイエイ</t>
    </rPh>
    <rPh sb="35" eb="37">
      <t>ジョウキョウ</t>
    </rPh>
    <rPh sb="38" eb="40">
      <t>サユウ</t>
    </rPh>
    <rPh sb="45" eb="47">
      <t>コンゴ</t>
    </rPh>
    <rPh sb="104" eb="105">
      <t>カン</t>
    </rPh>
    <rPh sb="105" eb="106">
      <t>キョ</t>
    </rPh>
    <rPh sb="108" eb="110">
      <t>ジギョウ</t>
    </rPh>
    <rPh sb="111" eb="114">
      <t>ダイブブン</t>
    </rPh>
    <rPh sb="115" eb="117">
      <t>ヘイセイ</t>
    </rPh>
    <rPh sb="118" eb="119">
      <t>ネン</t>
    </rPh>
    <rPh sb="119" eb="120">
      <t>ド</t>
    </rPh>
    <rPh sb="122" eb="124">
      <t>ヘイセイ</t>
    </rPh>
    <rPh sb="126" eb="127">
      <t>ネン</t>
    </rPh>
    <rPh sb="127" eb="128">
      <t>ド</t>
    </rPh>
    <rPh sb="129" eb="130">
      <t>アイダ</t>
    </rPh>
    <rPh sb="131" eb="134">
      <t>タンキカン</t>
    </rPh>
    <rPh sb="135" eb="137">
      <t>セイビ</t>
    </rPh>
    <rPh sb="140" eb="142">
      <t>コウシン</t>
    </rPh>
    <rPh sb="142" eb="144">
      <t>ジキ</t>
    </rPh>
    <rPh sb="145" eb="147">
      <t>シュウチュウ</t>
    </rPh>
    <rPh sb="150" eb="152">
      <t>ヨソウ</t>
    </rPh>
    <rPh sb="161" eb="163">
      <t>ケイエイ</t>
    </rPh>
    <rPh sb="163" eb="165">
      <t>カンキョウ</t>
    </rPh>
    <rPh sb="170" eb="171">
      <t>キビ</t>
    </rPh>
    <rPh sb="178" eb="180">
      <t>ソウテイ</t>
    </rPh>
    <phoneticPr fontId="4"/>
  </si>
  <si>
    <t>①⑤大口使用者の排水量増や資本費平準化債の活用により、前年度より比率が増加はしたが、不足分は一般会計からの基準外繰入金を財源にし、経費を賄っている状況である。今後は、さらに合理的な経営等を実施し経費の削減に取り組む必要がある。
④企業債残高の割合については、受贈財産が多く、他市町と比較して低い比率であるが、今後、施設の更新時期を迎えるにあたり、上昇する見込みである。計画的な企業債の借入が必要がある。
⑥汚水資本費に対して公費負担分が増加したことにより原価が減少した。今後は横ばいで推移していく見込みであるが、使用料水準等と比較検討する必要がある。
⑧97％を超えてかなり高い水準となっている。今後整備を進めていく区域においても確実に下水道へ接続するよう促進していく。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 eb="4">
      <t>オオグチ</t>
    </rPh>
    <rPh sb="4" eb="7">
      <t>シヨウシャ</t>
    </rPh>
    <rPh sb="8" eb="10">
      <t>ハイスイ</t>
    </rPh>
    <rPh sb="10" eb="11">
      <t>リョウ</t>
    </rPh>
    <rPh sb="11" eb="12">
      <t>ゾウ</t>
    </rPh>
    <rPh sb="13" eb="15">
      <t>シホン</t>
    </rPh>
    <rPh sb="15" eb="16">
      <t>ヒ</t>
    </rPh>
    <rPh sb="16" eb="19">
      <t>ヘイジュンカ</t>
    </rPh>
    <rPh sb="19" eb="20">
      <t>サイ</t>
    </rPh>
    <rPh sb="21" eb="23">
      <t>カツヨウ</t>
    </rPh>
    <rPh sb="27" eb="30">
      <t>ゼンネンド</t>
    </rPh>
    <rPh sb="32" eb="34">
      <t>ヒリツ</t>
    </rPh>
    <rPh sb="35" eb="37">
      <t>ゾウカ</t>
    </rPh>
    <rPh sb="42" eb="45">
      <t>フソクブン</t>
    </rPh>
    <rPh sb="46" eb="48">
      <t>イッパン</t>
    </rPh>
    <rPh sb="48" eb="50">
      <t>カイケイ</t>
    </rPh>
    <rPh sb="53" eb="55">
      <t>キジュン</t>
    </rPh>
    <rPh sb="55" eb="56">
      <t>ガイ</t>
    </rPh>
    <rPh sb="56" eb="58">
      <t>クリイレ</t>
    </rPh>
    <rPh sb="58" eb="59">
      <t>キン</t>
    </rPh>
    <rPh sb="60" eb="62">
      <t>ザイゲン</t>
    </rPh>
    <rPh sb="65" eb="67">
      <t>ケイヒ</t>
    </rPh>
    <rPh sb="68" eb="69">
      <t>マカナ</t>
    </rPh>
    <rPh sb="73" eb="75">
      <t>ジョウキョウ</t>
    </rPh>
    <rPh sb="79" eb="81">
      <t>コンゴ</t>
    </rPh>
    <rPh sb="86" eb="89">
      <t>ゴウリテキ</t>
    </rPh>
    <rPh sb="90" eb="92">
      <t>ケイエイ</t>
    </rPh>
    <rPh sb="92" eb="93">
      <t>ナド</t>
    </rPh>
    <rPh sb="94" eb="96">
      <t>ジッシ</t>
    </rPh>
    <rPh sb="97" eb="99">
      <t>ケイヒ</t>
    </rPh>
    <rPh sb="100" eb="102">
      <t>サクゲン</t>
    </rPh>
    <rPh sb="121" eb="123">
      <t>ワリアイ</t>
    </rPh>
    <rPh sb="129" eb="131">
      <t>ジュゾウ</t>
    </rPh>
    <rPh sb="131" eb="133">
      <t>ザイサン</t>
    </rPh>
    <rPh sb="134" eb="135">
      <t>オオ</t>
    </rPh>
    <rPh sb="137" eb="138">
      <t>タ</t>
    </rPh>
    <rPh sb="138" eb="140">
      <t>シチョウ</t>
    </rPh>
    <rPh sb="141" eb="143">
      <t>ヒカク</t>
    </rPh>
    <rPh sb="145" eb="146">
      <t>ヒク</t>
    </rPh>
    <rPh sb="147" eb="149">
      <t>ヒリツ</t>
    </rPh>
    <rPh sb="154" eb="156">
      <t>コンゴ</t>
    </rPh>
    <rPh sb="157" eb="159">
      <t>シセツ</t>
    </rPh>
    <rPh sb="160" eb="162">
      <t>コウシン</t>
    </rPh>
    <rPh sb="162" eb="164">
      <t>ジキ</t>
    </rPh>
    <rPh sb="165" eb="166">
      <t>ムカ</t>
    </rPh>
    <rPh sb="173" eb="175">
      <t>ジョウショウ</t>
    </rPh>
    <rPh sb="177" eb="179">
      <t>ミコ</t>
    </rPh>
    <rPh sb="184" eb="187">
      <t>ケイカクテキ</t>
    </rPh>
    <rPh sb="188" eb="190">
      <t>キギョウ</t>
    </rPh>
    <rPh sb="190" eb="191">
      <t>サイ</t>
    </rPh>
    <rPh sb="192" eb="194">
      <t>カリイレ</t>
    </rPh>
    <rPh sb="195" eb="197">
      <t>ヒツヨウ</t>
    </rPh>
    <rPh sb="203" eb="205">
      <t>オスイ</t>
    </rPh>
    <rPh sb="205" eb="207">
      <t>シホン</t>
    </rPh>
    <rPh sb="207" eb="208">
      <t>ヒ</t>
    </rPh>
    <rPh sb="209" eb="210">
      <t>タイ</t>
    </rPh>
    <rPh sb="212" eb="214">
      <t>コウヒ</t>
    </rPh>
    <rPh sb="214" eb="216">
      <t>フタン</t>
    </rPh>
    <rPh sb="216" eb="217">
      <t>ブン</t>
    </rPh>
    <rPh sb="218" eb="220">
      <t>ゾウカ</t>
    </rPh>
    <rPh sb="227" eb="229">
      <t>ゲンカ</t>
    </rPh>
    <rPh sb="230" eb="232">
      <t>ゲンショウ</t>
    </rPh>
    <phoneticPr fontId="4"/>
  </si>
  <si>
    <t>②管渠やマンホールの法定耐用年数は50年であるため平成2年度より整備されてきた下水道施設は比較的新しいものですが、一斉に整備された管渠のため今後急激に上昇していくことが見込まれる。
③下水道管渠は更新ではなく維持補修により機能を保持している状況である。現時点においては早急な管渠の更新の必要性が少ないが管渠以外のマンホールポンプ場については、更新時期を迎えており部分的な更新・修繕を行っている。なお、主要な管渠の耐震化については平成29年度に施工完了した。また、下水道全体計画区域の見直しを行い事業計画区域についても拡大し下水道の未普及解消を進めるとともに、既設の管渠施設等の適切な維持管理や延命化を図り低コストで機能を保持していくことが必要である。</t>
    <rPh sb="231" eb="234">
      <t>ゲスイドウ</t>
    </rPh>
    <rPh sb="234" eb="236">
      <t>ゼンタイ</t>
    </rPh>
    <rPh sb="236" eb="238">
      <t>ケイカク</t>
    </rPh>
    <rPh sb="238" eb="240">
      <t>クイキ</t>
    </rPh>
    <rPh sb="241" eb="243">
      <t>ミナオ</t>
    </rPh>
    <rPh sb="245" eb="246">
      <t>オコナ</t>
    </rPh>
    <rPh sb="247" eb="249">
      <t>ジギョウ</t>
    </rPh>
    <rPh sb="249" eb="251">
      <t>ケイカク</t>
    </rPh>
    <rPh sb="251" eb="253">
      <t>クイキ</t>
    </rPh>
    <rPh sb="258" eb="260">
      <t>カクダイ</t>
    </rPh>
    <rPh sb="261" eb="264">
      <t>ゲスイドウ</t>
    </rPh>
    <rPh sb="265" eb="268">
      <t>ミフキュウ</t>
    </rPh>
    <rPh sb="268" eb="270">
      <t>カイショウ</t>
    </rPh>
    <rPh sb="271" eb="272">
      <t>スス</t>
    </rPh>
    <rPh sb="279" eb="281">
      <t>キセツ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</si>
</sst>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2B-4E4A-8BB2-C7F8C841E776}"/>
            </c:ext>
          </c:extLst>
        </c:ser>
        <c:dLbls>
          <c:showLegendKey val="0"/>
          <c:showVal val="0"/>
          <c:showCatName val="0"/>
          <c:showSerName val="0"/>
          <c:showPercent val="0"/>
          <c:showBubbleSize val="0"/>
        </c:dLbls>
        <c:gapWidth val="150"/>
        <c:axId val="581005360"/>
        <c:axId val="58100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C32B-4E4A-8BB2-C7F8C841E776}"/>
            </c:ext>
          </c:extLst>
        </c:ser>
        <c:dLbls>
          <c:showLegendKey val="0"/>
          <c:showVal val="0"/>
          <c:showCatName val="0"/>
          <c:showSerName val="0"/>
          <c:showPercent val="0"/>
          <c:showBubbleSize val="0"/>
        </c:dLbls>
        <c:marker val="1"/>
        <c:smooth val="0"/>
        <c:axId val="581005360"/>
        <c:axId val="581006536"/>
      </c:lineChart>
      <c:dateAx>
        <c:axId val="581005360"/>
        <c:scaling>
          <c:orientation val="minMax"/>
        </c:scaling>
        <c:delete val="1"/>
        <c:axPos val="b"/>
        <c:numFmt formatCode="ge" sourceLinked="1"/>
        <c:majorTickMark val="none"/>
        <c:minorTickMark val="none"/>
        <c:tickLblPos val="none"/>
        <c:crossAx val="581006536"/>
        <c:crosses val="autoZero"/>
        <c:auto val="1"/>
        <c:lblOffset val="100"/>
        <c:baseTimeUnit val="years"/>
      </c:dateAx>
      <c:valAx>
        <c:axId val="58100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100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AA-454F-8D0F-98C6B5E03EA2}"/>
            </c:ext>
          </c:extLst>
        </c:ser>
        <c:dLbls>
          <c:showLegendKey val="0"/>
          <c:showVal val="0"/>
          <c:showCatName val="0"/>
          <c:showSerName val="0"/>
          <c:showPercent val="0"/>
          <c:showBubbleSize val="0"/>
        </c:dLbls>
        <c:gapWidth val="150"/>
        <c:axId val="582889464"/>
        <c:axId val="58288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D6AA-454F-8D0F-98C6B5E03EA2}"/>
            </c:ext>
          </c:extLst>
        </c:ser>
        <c:dLbls>
          <c:showLegendKey val="0"/>
          <c:showVal val="0"/>
          <c:showCatName val="0"/>
          <c:showSerName val="0"/>
          <c:showPercent val="0"/>
          <c:showBubbleSize val="0"/>
        </c:dLbls>
        <c:marker val="1"/>
        <c:smooth val="0"/>
        <c:axId val="582889464"/>
        <c:axId val="582889856"/>
      </c:lineChart>
      <c:dateAx>
        <c:axId val="582889464"/>
        <c:scaling>
          <c:orientation val="minMax"/>
        </c:scaling>
        <c:delete val="1"/>
        <c:axPos val="b"/>
        <c:numFmt formatCode="ge" sourceLinked="1"/>
        <c:majorTickMark val="none"/>
        <c:minorTickMark val="none"/>
        <c:tickLblPos val="none"/>
        <c:crossAx val="582889856"/>
        <c:crosses val="autoZero"/>
        <c:auto val="1"/>
        <c:lblOffset val="100"/>
        <c:baseTimeUnit val="years"/>
      </c:dateAx>
      <c:valAx>
        <c:axId val="5828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8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95.02</c:v>
                </c:pt>
                <c:pt idx="1">
                  <c:v>96.56</c:v>
                </c:pt>
                <c:pt idx="2">
                  <c:v>96.92</c:v>
                </c:pt>
                <c:pt idx="3">
                  <c:v>97.09</c:v>
                </c:pt>
                <c:pt idx="4">
                  <c:v>97.12</c:v>
                </c:pt>
              </c:numCache>
            </c:numRef>
          </c:val>
          <c:extLst>
            <c:ext xmlns:c16="http://schemas.microsoft.com/office/drawing/2014/chart" uri="{C3380CC4-5D6E-409C-BE32-E72D297353CC}">
              <c16:uniqueId val="{00000000-A5F3-4D39-AC89-7AA4B088B4BB}"/>
            </c:ext>
          </c:extLst>
        </c:ser>
        <c:dLbls>
          <c:showLegendKey val="0"/>
          <c:showVal val="0"/>
          <c:showCatName val="0"/>
          <c:showSerName val="0"/>
          <c:showPercent val="0"/>
          <c:showBubbleSize val="0"/>
        </c:dLbls>
        <c:gapWidth val="150"/>
        <c:axId val="582891424"/>
        <c:axId val="58289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A5F3-4D39-AC89-7AA4B088B4BB}"/>
            </c:ext>
          </c:extLst>
        </c:ser>
        <c:dLbls>
          <c:showLegendKey val="0"/>
          <c:showVal val="0"/>
          <c:showCatName val="0"/>
          <c:showSerName val="0"/>
          <c:showPercent val="0"/>
          <c:showBubbleSize val="0"/>
        </c:dLbls>
        <c:marker val="1"/>
        <c:smooth val="0"/>
        <c:axId val="582891424"/>
        <c:axId val="582891816"/>
      </c:lineChart>
      <c:dateAx>
        <c:axId val="582891424"/>
        <c:scaling>
          <c:orientation val="minMax"/>
        </c:scaling>
        <c:delete val="1"/>
        <c:axPos val="b"/>
        <c:numFmt formatCode="ge" sourceLinked="1"/>
        <c:majorTickMark val="none"/>
        <c:minorTickMark val="none"/>
        <c:tickLblPos val="none"/>
        <c:crossAx val="582891816"/>
        <c:crosses val="autoZero"/>
        <c:auto val="1"/>
        <c:lblOffset val="100"/>
        <c:baseTimeUnit val="years"/>
      </c:dateAx>
      <c:valAx>
        <c:axId val="58289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88.18</c:v>
                </c:pt>
                <c:pt idx="1">
                  <c:v>87.93</c:v>
                </c:pt>
                <c:pt idx="2">
                  <c:v>83.85</c:v>
                </c:pt>
                <c:pt idx="3">
                  <c:v>60.01</c:v>
                </c:pt>
                <c:pt idx="4">
                  <c:v>65.23</c:v>
                </c:pt>
              </c:numCache>
            </c:numRef>
          </c:val>
          <c:extLst>
            <c:ext xmlns:c16="http://schemas.microsoft.com/office/drawing/2014/chart" uri="{C3380CC4-5D6E-409C-BE32-E72D297353CC}">
              <c16:uniqueId val="{00000000-09BB-4AC1-B6D0-4CAA78EAEBFA}"/>
            </c:ext>
          </c:extLst>
        </c:ser>
        <c:dLbls>
          <c:showLegendKey val="0"/>
          <c:showVal val="0"/>
          <c:showCatName val="0"/>
          <c:showSerName val="0"/>
          <c:showPercent val="0"/>
          <c:showBubbleSize val="0"/>
        </c:dLbls>
        <c:gapWidth val="150"/>
        <c:axId val="581004968"/>
        <c:axId val="58100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BB-4AC1-B6D0-4CAA78EAEBFA}"/>
            </c:ext>
          </c:extLst>
        </c:ser>
        <c:dLbls>
          <c:showLegendKey val="0"/>
          <c:showVal val="0"/>
          <c:showCatName val="0"/>
          <c:showSerName val="0"/>
          <c:showPercent val="0"/>
          <c:showBubbleSize val="0"/>
        </c:dLbls>
        <c:marker val="1"/>
        <c:smooth val="0"/>
        <c:axId val="581004968"/>
        <c:axId val="581005752"/>
      </c:lineChart>
      <c:dateAx>
        <c:axId val="581004968"/>
        <c:scaling>
          <c:orientation val="minMax"/>
        </c:scaling>
        <c:delete val="1"/>
        <c:axPos val="b"/>
        <c:numFmt formatCode="ge" sourceLinked="1"/>
        <c:majorTickMark val="none"/>
        <c:minorTickMark val="none"/>
        <c:tickLblPos val="none"/>
        <c:crossAx val="581005752"/>
        <c:crosses val="autoZero"/>
        <c:auto val="1"/>
        <c:lblOffset val="100"/>
        <c:baseTimeUnit val="years"/>
      </c:dateAx>
      <c:valAx>
        <c:axId val="58100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100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69-4C90-819D-0D6687AB9661}"/>
            </c:ext>
          </c:extLst>
        </c:ser>
        <c:dLbls>
          <c:showLegendKey val="0"/>
          <c:showVal val="0"/>
          <c:showCatName val="0"/>
          <c:showSerName val="0"/>
          <c:showPercent val="0"/>
          <c:showBubbleSize val="0"/>
        </c:dLbls>
        <c:gapWidth val="150"/>
        <c:axId val="582878096"/>
        <c:axId val="58288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69-4C90-819D-0D6687AB9661}"/>
            </c:ext>
          </c:extLst>
        </c:ser>
        <c:dLbls>
          <c:showLegendKey val="0"/>
          <c:showVal val="0"/>
          <c:showCatName val="0"/>
          <c:showSerName val="0"/>
          <c:showPercent val="0"/>
          <c:showBubbleSize val="0"/>
        </c:dLbls>
        <c:marker val="1"/>
        <c:smooth val="0"/>
        <c:axId val="582878096"/>
        <c:axId val="582884368"/>
      </c:lineChart>
      <c:dateAx>
        <c:axId val="582878096"/>
        <c:scaling>
          <c:orientation val="minMax"/>
        </c:scaling>
        <c:delete val="1"/>
        <c:axPos val="b"/>
        <c:numFmt formatCode="ge" sourceLinked="1"/>
        <c:majorTickMark val="none"/>
        <c:minorTickMark val="none"/>
        <c:tickLblPos val="none"/>
        <c:crossAx val="582884368"/>
        <c:crosses val="autoZero"/>
        <c:auto val="1"/>
        <c:lblOffset val="100"/>
        <c:baseTimeUnit val="years"/>
      </c:dateAx>
      <c:valAx>
        <c:axId val="58288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7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74-45CC-882E-35BE870694F2}"/>
            </c:ext>
          </c:extLst>
        </c:ser>
        <c:dLbls>
          <c:showLegendKey val="0"/>
          <c:showVal val="0"/>
          <c:showCatName val="0"/>
          <c:showSerName val="0"/>
          <c:showPercent val="0"/>
          <c:showBubbleSize val="0"/>
        </c:dLbls>
        <c:gapWidth val="150"/>
        <c:axId val="582877704"/>
        <c:axId val="58288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74-45CC-882E-35BE870694F2}"/>
            </c:ext>
          </c:extLst>
        </c:ser>
        <c:dLbls>
          <c:showLegendKey val="0"/>
          <c:showVal val="0"/>
          <c:showCatName val="0"/>
          <c:showSerName val="0"/>
          <c:showPercent val="0"/>
          <c:showBubbleSize val="0"/>
        </c:dLbls>
        <c:marker val="1"/>
        <c:smooth val="0"/>
        <c:axId val="582877704"/>
        <c:axId val="582880840"/>
      </c:lineChart>
      <c:dateAx>
        <c:axId val="582877704"/>
        <c:scaling>
          <c:orientation val="minMax"/>
        </c:scaling>
        <c:delete val="1"/>
        <c:axPos val="b"/>
        <c:numFmt formatCode="ge" sourceLinked="1"/>
        <c:majorTickMark val="none"/>
        <c:minorTickMark val="none"/>
        <c:tickLblPos val="none"/>
        <c:crossAx val="582880840"/>
        <c:crosses val="autoZero"/>
        <c:auto val="1"/>
        <c:lblOffset val="100"/>
        <c:baseTimeUnit val="years"/>
      </c:dateAx>
      <c:valAx>
        <c:axId val="58288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7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FF-42D8-AE80-A2E9B168C944}"/>
            </c:ext>
          </c:extLst>
        </c:ser>
        <c:dLbls>
          <c:showLegendKey val="0"/>
          <c:showVal val="0"/>
          <c:showCatName val="0"/>
          <c:showSerName val="0"/>
          <c:showPercent val="0"/>
          <c:showBubbleSize val="0"/>
        </c:dLbls>
        <c:gapWidth val="150"/>
        <c:axId val="582878880"/>
        <c:axId val="58288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FF-42D8-AE80-A2E9B168C944}"/>
            </c:ext>
          </c:extLst>
        </c:ser>
        <c:dLbls>
          <c:showLegendKey val="0"/>
          <c:showVal val="0"/>
          <c:showCatName val="0"/>
          <c:showSerName val="0"/>
          <c:showPercent val="0"/>
          <c:showBubbleSize val="0"/>
        </c:dLbls>
        <c:marker val="1"/>
        <c:smooth val="0"/>
        <c:axId val="582878880"/>
        <c:axId val="582883192"/>
      </c:lineChart>
      <c:dateAx>
        <c:axId val="582878880"/>
        <c:scaling>
          <c:orientation val="minMax"/>
        </c:scaling>
        <c:delete val="1"/>
        <c:axPos val="b"/>
        <c:numFmt formatCode="ge" sourceLinked="1"/>
        <c:majorTickMark val="none"/>
        <c:minorTickMark val="none"/>
        <c:tickLblPos val="none"/>
        <c:crossAx val="582883192"/>
        <c:crosses val="autoZero"/>
        <c:auto val="1"/>
        <c:lblOffset val="100"/>
        <c:baseTimeUnit val="years"/>
      </c:dateAx>
      <c:valAx>
        <c:axId val="58288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EF-4521-9C1D-03C0ADB9EE7E}"/>
            </c:ext>
          </c:extLst>
        </c:ser>
        <c:dLbls>
          <c:showLegendKey val="0"/>
          <c:showVal val="0"/>
          <c:showCatName val="0"/>
          <c:showSerName val="0"/>
          <c:showPercent val="0"/>
          <c:showBubbleSize val="0"/>
        </c:dLbls>
        <c:gapWidth val="150"/>
        <c:axId val="582875744"/>
        <c:axId val="58287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EF-4521-9C1D-03C0ADB9EE7E}"/>
            </c:ext>
          </c:extLst>
        </c:ser>
        <c:dLbls>
          <c:showLegendKey val="0"/>
          <c:showVal val="0"/>
          <c:showCatName val="0"/>
          <c:showSerName val="0"/>
          <c:showPercent val="0"/>
          <c:showBubbleSize val="0"/>
        </c:dLbls>
        <c:marker val="1"/>
        <c:smooth val="0"/>
        <c:axId val="582875744"/>
        <c:axId val="582876136"/>
      </c:lineChart>
      <c:dateAx>
        <c:axId val="582875744"/>
        <c:scaling>
          <c:orientation val="minMax"/>
        </c:scaling>
        <c:delete val="1"/>
        <c:axPos val="b"/>
        <c:numFmt formatCode="ge" sourceLinked="1"/>
        <c:majorTickMark val="none"/>
        <c:minorTickMark val="none"/>
        <c:tickLblPos val="none"/>
        <c:crossAx val="582876136"/>
        <c:crosses val="autoZero"/>
        <c:auto val="1"/>
        <c:lblOffset val="100"/>
        <c:baseTimeUnit val="years"/>
      </c:dateAx>
      <c:valAx>
        <c:axId val="58287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7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679.32</c:v>
                </c:pt>
                <c:pt idx="1">
                  <c:v>696.51</c:v>
                </c:pt>
                <c:pt idx="2">
                  <c:v>728.41</c:v>
                </c:pt>
                <c:pt idx="3">
                  <c:v>780.04</c:v>
                </c:pt>
                <c:pt idx="4">
                  <c:v>735.69</c:v>
                </c:pt>
              </c:numCache>
            </c:numRef>
          </c:val>
          <c:extLst>
            <c:ext xmlns:c16="http://schemas.microsoft.com/office/drawing/2014/chart" uri="{C3380CC4-5D6E-409C-BE32-E72D297353CC}">
              <c16:uniqueId val="{00000000-DE4B-4F78-9CAD-1E323AAED348}"/>
            </c:ext>
          </c:extLst>
        </c:ser>
        <c:dLbls>
          <c:showLegendKey val="0"/>
          <c:showVal val="0"/>
          <c:showCatName val="0"/>
          <c:showSerName val="0"/>
          <c:showPercent val="0"/>
          <c:showBubbleSize val="0"/>
        </c:dLbls>
        <c:gapWidth val="150"/>
        <c:axId val="582894168"/>
        <c:axId val="58289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DE4B-4F78-9CAD-1E323AAED348}"/>
            </c:ext>
          </c:extLst>
        </c:ser>
        <c:dLbls>
          <c:showLegendKey val="0"/>
          <c:showVal val="0"/>
          <c:showCatName val="0"/>
          <c:showSerName val="0"/>
          <c:showPercent val="0"/>
          <c:showBubbleSize val="0"/>
        </c:dLbls>
        <c:marker val="1"/>
        <c:smooth val="0"/>
        <c:axId val="582894168"/>
        <c:axId val="582890640"/>
      </c:lineChart>
      <c:dateAx>
        <c:axId val="582894168"/>
        <c:scaling>
          <c:orientation val="minMax"/>
        </c:scaling>
        <c:delete val="1"/>
        <c:axPos val="b"/>
        <c:numFmt formatCode="ge" sourceLinked="1"/>
        <c:majorTickMark val="none"/>
        <c:minorTickMark val="none"/>
        <c:tickLblPos val="none"/>
        <c:crossAx val="582890640"/>
        <c:crosses val="autoZero"/>
        <c:auto val="1"/>
        <c:lblOffset val="100"/>
        <c:baseTimeUnit val="years"/>
      </c:dateAx>
      <c:valAx>
        <c:axId val="58289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9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82.14</c:v>
                </c:pt>
                <c:pt idx="1">
                  <c:v>82.24</c:v>
                </c:pt>
                <c:pt idx="2">
                  <c:v>76.44</c:v>
                </c:pt>
                <c:pt idx="3">
                  <c:v>50.77</c:v>
                </c:pt>
                <c:pt idx="4">
                  <c:v>54.49</c:v>
                </c:pt>
              </c:numCache>
            </c:numRef>
          </c:val>
          <c:extLst>
            <c:ext xmlns:c16="http://schemas.microsoft.com/office/drawing/2014/chart" uri="{C3380CC4-5D6E-409C-BE32-E72D297353CC}">
              <c16:uniqueId val="{00000000-45CB-4710-8224-1E8AE7D736B7}"/>
            </c:ext>
          </c:extLst>
        </c:ser>
        <c:dLbls>
          <c:showLegendKey val="0"/>
          <c:showVal val="0"/>
          <c:showCatName val="0"/>
          <c:showSerName val="0"/>
          <c:showPercent val="0"/>
          <c:showBubbleSize val="0"/>
        </c:dLbls>
        <c:gapWidth val="150"/>
        <c:axId val="582895344"/>
        <c:axId val="58288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45CB-4710-8224-1E8AE7D736B7}"/>
            </c:ext>
          </c:extLst>
        </c:ser>
        <c:dLbls>
          <c:showLegendKey val="0"/>
          <c:showVal val="0"/>
          <c:showCatName val="0"/>
          <c:showSerName val="0"/>
          <c:showPercent val="0"/>
          <c:showBubbleSize val="0"/>
        </c:dLbls>
        <c:marker val="1"/>
        <c:smooth val="0"/>
        <c:axId val="582895344"/>
        <c:axId val="582889072"/>
      </c:lineChart>
      <c:dateAx>
        <c:axId val="582895344"/>
        <c:scaling>
          <c:orientation val="minMax"/>
        </c:scaling>
        <c:delete val="1"/>
        <c:axPos val="b"/>
        <c:numFmt formatCode="ge" sourceLinked="1"/>
        <c:majorTickMark val="none"/>
        <c:minorTickMark val="none"/>
        <c:tickLblPos val="none"/>
        <c:crossAx val="582889072"/>
        <c:crosses val="autoZero"/>
        <c:auto val="1"/>
        <c:lblOffset val="100"/>
        <c:baseTimeUnit val="years"/>
      </c:dateAx>
      <c:valAx>
        <c:axId val="58288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9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182.63</c:v>
                </c:pt>
                <c:pt idx="1">
                  <c:v>185.85</c:v>
                </c:pt>
                <c:pt idx="2">
                  <c:v>183.08</c:v>
                </c:pt>
                <c:pt idx="3">
                  <c:v>237.39</c:v>
                </c:pt>
                <c:pt idx="4">
                  <c:v>220.57</c:v>
                </c:pt>
              </c:numCache>
            </c:numRef>
          </c:val>
          <c:extLst>
            <c:ext xmlns:c16="http://schemas.microsoft.com/office/drawing/2014/chart" uri="{C3380CC4-5D6E-409C-BE32-E72D297353CC}">
              <c16:uniqueId val="{00000000-E356-4F8F-A9AF-B4BFB15FE43E}"/>
            </c:ext>
          </c:extLst>
        </c:ser>
        <c:dLbls>
          <c:showLegendKey val="0"/>
          <c:showVal val="0"/>
          <c:showCatName val="0"/>
          <c:showSerName val="0"/>
          <c:showPercent val="0"/>
          <c:showBubbleSize val="0"/>
        </c:dLbls>
        <c:gapWidth val="150"/>
        <c:axId val="582893384"/>
        <c:axId val="58289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E356-4F8F-A9AF-B4BFB15FE43E}"/>
            </c:ext>
          </c:extLst>
        </c:ser>
        <c:dLbls>
          <c:showLegendKey val="0"/>
          <c:showVal val="0"/>
          <c:showCatName val="0"/>
          <c:showSerName val="0"/>
          <c:showPercent val="0"/>
          <c:showBubbleSize val="0"/>
        </c:dLbls>
        <c:marker val="1"/>
        <c:smooth val="0"/>
        <c:axId val="582893384"/>
        <c:axId val="582893776"/>
      </c:lineChart>
      <c:dateAx>
        <c:axId val="582893384"/>
        <c:scaling>
          <c:orientation val="minMax"/>
        </c:scaling>
        <c:delete val="1"/>
        <c:axPos val="b"/>
        <c:numFmt formatCode="ge" sourceLinked="1"/>
        <c:majorTickMark val="none"/>
        <c:minorTickMark val="none"/>
        <c:tickLblPos val="none"/>
        <c:crossAx val="582893776"/>
        <c:crosses val="autoZero"/>
        <c:auto val="1"/>
        <c:lblOffset val="100"/>
        <c:baseTimeUnit val="years"/>
      </c:dateAx>
      <c:valAx>
        <c:axId val="58289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89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Normal="100" zoomScaleSheetLayoutView="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東員町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25696</v>
      </c>
      <c r="AM8" s="50"/>
      <c r="AN8" s="50"/>
      <c r="AO8" s="50"/>
      <c r="AP8" s="50"/>
      <c r="AQ8" s="50"/>
      <c r="AR8" s="50"/>
      <c r="AS8" s="50"/>
      <c r="AT8" s="45">
        <f>データ!T6</f>
        <v>22.68</v>
      </c>
      <c r="AU8" s="45"/>
      <c r="AV8" s="45"/>
      <c r="AW8" s="45"/>
      <c r="AX8" s="45"/>
      <c r="AY8" s="45"/>
      <c r="AZ8" s="45"/>
      <c r="BA8" s="45"/>
      <c r="BB8" s="45">
        <f>データ!U6</f>
        <v>1132.98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31.57</v>
      </c>
      <c r="Q10" s="45"/>
      <c r="R10" s="45"/>
      <c r="S10" s="45"/>
      <c r="T10" s="45"/>
      <c r="U10" s="45"/>
      <c r="V10" s="45"/>
      <c r="W10" s="45">
        <f>データ!Q6</f>
        <v>91.07</v>
      </c>
      <c r="X10" s="45"/>
      <c r="Y10" s="45"/>
      <c r="Z10" s="45"/>
      <c r="AA10" s="45"/>
      <c r="AB10" s="45"/>
      <c r="AC10" s="45"/>
      <c r="AD10" s="50">
        <f>データ!R6</f>
        <v>1728</v>
      </c>
      <c r="AE10" s="50"/>
      <c r="AF10" s="50"/>
      <c r="AG10" s="50"/>
      <c r="AH10" s="50"/>
      <c r="AI10" s="50"/>
      <c r="AJ10" s="50"/>
      <c r="AK10" s="2"/>
      <c r="AL10" s="50">
        <f>データ!V6</f>
        <v>8146</v>
      </c>
      <c r="AM10" s="50"/>
      <c r="AN10" s="50"/>
      <c r="AO10" s="50"/>
      <c r="AP10" s="50"/>
      <c r="AQ10" s="50"/>
      <c r="AR10" s="50"/>
      <c r="AS10" s="50"/>
      <c r="AT10" s="45">
        <f>データ!W6</f>
        <v>2.98</v>
      </c>
      <c r="AU10" s="45"/>
      <c r="AV10" s="45"/>
      <c r="AW10" s="45"/>
      <c r="AX10" s="45"/>
      <c r="AY10" s="45"/>
      <c r="AZ10" s="45"/>
      <c r="BA10" s="45"/>
      <c r="BB10" s="45">
        <f>データ!X6</f>
        <v>2733.56</v>
      </c>
      <c r="BC10" s="45"/>
      <c r="BD10" s="45"/>
      <c r="BE10" s="45"/>
      <c r="BF10" s="45"/>
      <c r="BG10" s="45"/>
      <c r="BH10" s="45"/>
      <c r="BI10" s="45"/>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6"/>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6"/>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6"/>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6"/>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6"/>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6"/>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6"/>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6"/>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6"/>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6"/>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6"/>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6"/>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6"/>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6"/>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6"/>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6"/>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6"/>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6"/>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6"/>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6"/>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6"/>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6"/>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6"/>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6"/>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6"/>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6"/>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6"/>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6"/>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6"/>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6"/>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6"/>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6"/>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6"/>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6"/>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6"/>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6"/>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6"/>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6"/>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4"/>
      <c r="BN59" s="54"/>
      <c r="BO59" s="54"/>
      <c r="BP59" s="54"/>
      <c r="BQ59" s="54"/>
      <c r="BR59" s="54"/>
      <c r="BS59" s="54"/>
      <c r="BT59" s="54"/>
      <c r="BU59" s="54"/>
      <c r="BV59" s="54"/>
      <c r="BW59" s="54"/>
      <c r="BX59" s="54"/>
      <c r="BY59" s="54"/>
      <c r="BZ59" s="55"/>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6"/>
      <c r="BM60" s="54"/>
      <c r="BN60" s="54"/>
      <c r="BO60" s="54"/>
      <c r="BP60" s="54"/>
      <c r="BQ60" s="54"/>
      <c r="BR60" s="54"/>
      <c r="BS60" s="54"/>
      <c r="BT60" s="54"/>
      <c r="BU60" s="54"/>
      <c r="BV60" s="54"/>
      <c r="BW60" s="54"/>
      <c r="BX60" s="54"/>
      <c r="BY60" s="54"/>
      <c r="BZ60" s="55"/>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6"/>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6"/>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1"/>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1"/>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1"/>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1"/>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1"/>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1"/>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1"/>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1"/>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1"/>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1"/>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1"/>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1"/>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1"/>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1"/>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1"/>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TDBB6fWQ+9gjKqX+bv7DhHDNWXjv7fqFYIAsG8qeqJRWQ/j8lbFPniiMizL7CZBZVVBHTBlO0Qv96P4K//gyVw==" saltValue="jQe8se6PrLmmH5yWmTg3k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243248</v>
      </c>
      <c r="D6" s="33">
        <f t="shared" si="3"/>
        <v>47</v>
      </c>
      <c r="E6" s="33">
        <f t="shared" si="3"/>
        <v>17</v>
      </c>
      <c r="F6" s="33">
        <f t="shared" si="3"/>
        <v>4</v>
      </c>
      <c r="G6" s="33">
        <f t="shared" si="3"/>
        <v>0</v>
      </c>
      <c r="H6" s="33" t="str">
        <f t="shared" si="3"/>
        <v>三重県　東員町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31.57</v>
      </c>
      <c r="Q6" s="34">
        <f t="shared" si="3"/>
        <v>91.07</v>
      </c>
      <c r="R6" s="34">
        <f t="shared" si="3"/>
        <v>1728</v>
      </c>
      <c r="S6" s="34">
        <f t="shared" si="3"/>
        <v>25696</v>
      </c>
      <c r="T6" s="34">
        <f t="shared" si="3"/>
        <v>22.68</v>
      </c>
      <c r="U6" s="34">
        <f t="shared" si="3"/>
        <v>1132.98</v>
      </c>
      <c r="V6" s="34">
        <f t="shared" si="3"/>
        <v>8146</v>
      </c>
      <c r="W6" s="34">
        <f t="shared" si="3"/>
        <v>2.98</v>
      </c>
      <c r="X6" s="34">
        <f t="shared" si="3"/>
        <v>2733.56</v>
      </c>
      <c r="Y6" s="35">
        <f>IF(Y7="",NA(),Y7)</f>
        <v>88.18</v>
      </c>
      <c r="Z6" s="35">
        <f t="shared" ref="Z6:AH6" si="4">IF(Z7="",NA(),Z7)</f>
        <v>87.93</v>
      </c>
      <c r="AA6" s="35">
        <f t="shared" si="4"/>
        <v>83.85</v>
      </c>
      <c r="AB6" s="35">
        <f t="shared" si="4"/>
        <v>60.01</v>
      </c>
      <c r="AC6" s="35">
        <f t="shared" si="4"/>
        <v>65.23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679.32</v>
      </c>
      <c r="BG6" s="35">
        <f t="shared" ref="BG6:BO6" si="7">IF(BG7="",NA(),BG7)</f>
        <v>696.51</v>
      </c>
      <c r="BH6" s="35">
        <f t="shared" si="7"/>
        <v>728.41</v>
      </c>
      <c r="BI6" s="35">
        <f t="shared" si="7"/>
        <v>780.04</v>
      </c>
      <c r="BJ6" s="35">
        <f t="shared" si="7"/>
        <v>735.69</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82.14</v>
      </c>
      <c r="BR6" s="35">
        <f t="shared" ref="BR6:BZ6" si="8">IF(BR7="",NA(),BR7)</f>
        <v>82.24</v>
      </c>
      <c r="BS6" s="35">
        <f t="shared" si="8"/>
        <v>76.44</v>
      </c>
      <c r="BT6" s="35">
        <f t="shared" si="8"/>
        <v>50.77</v>
      </c>
      <c r="BU6" s="35">
        <f t="shared" si="8"/>
        <v>54.49</v>
      </c>
      <c r="BV6" s="35">
        <f t="shared" si="8"/>
        <v>66.56</v>
      </c>
      <c r="BW6" s="35">
        <f t="shared" si="8"/>
        <v>66.22</v>
      </c>
      <c r="BX6" s="35">
        <f t="shared" si="8"/>
        <v>69.87</v>
      </c>
      <c r="BY6" s="35">
        <f t="shared" si="8"/>
        <v>74.3</v>
      </c>
      <c r="BZ6" s="35">
        <f t="shared" si="8"/>
        <v>72.260000000000005</v>
      </c>
      <c r="CA6" s="34" t="str">
        <f>IF(CA7="","",IF(CA7="-","【-】","【"&amp;SUBSTITUTE(TEXT(CA7,"#,##0.00"),"-","△")&amp;"】"))</f>
        <v>【74.48】</v>
      </c>
      <c r="CB6" s="35">
        <f>IF(CB7="",NA(),CB7)</f>
        <v>182.63</v>
      </c>
      <c r="CC6" s="35">
        <f t="shared" ref="CC6:CK6" si="9">IF(CC7="",NA(),CC7)</f>
        <v>185.85</v>
      </c>
      <c r="CD6" s="35">
        <f t="shared" si="9"/>
        <v>183.08</v>
      </c>
      <c r="CE6" s="35">
        <f t="shared" si="9"/>
        <v>237.39</v>
      </c>
      <c r="CF6" s="35">
        <f t="shared" si="9"/>
        <v>220.57</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95.02</v>
      </c>
      <c r="CY6" s="35">
        <f t="shared" ref="CY6:DG6" si="11">IF(CY7="",NA(),CY7)</f>
        <v>96.56</v>
      </c>
      <c r="CZ6" s="35">
        <f t="shared" si="11"/>
        <v>96.92</v>
      </c>
      <c r="DA6" s="35">
        <f t="shared" si="11"/>
        <v>97.09</v>
      </c>
      <c r="DB6" s="35">
        <f t="shared" si="11"/>
        <v>97.12</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243248</v>
      </c>
      <c r="D7" s="37">
        <v>47</v>
      </c>
      <c r="E7" s="37">
        <v>17</v>
      </c>
      <c r="F7" s="37">
        <v>4</v>
      </c>
      <c r="G7" s="37">
        <v>0</v>
      </c>
      <c r="H7" s="37" t="s">
        <v>98</v>
      </c>
      <c r="I7" s="37" t="s">
        <v>99</v>
      </c>
      <c r="J7" s="37" t="s">
        <v>100</v>
      </c>
      <c r="K7" s="37" t="s">
        <v>101</v>
      </c>
      <c r="L7" s="37" t="s">
        <v>102</v>
      </c>
      <c r="M7" s="37" t="s">
        <v>103</v>
      </c>
      <c r="N7" s="38" t="s">
        <v>104</v>
      </c>
      <c r="O7" s="38" t="s">
        <v>105</v>
      </c>
      <c r="P7" s="38">
        <v>31.57</v>
      </c>
      <c r="Q7" s="38">
        <v>91.07</v>
      </c>
      <c r="R7" s="38">
        <v>1728</v>
      </c>
      <c r="S7" s="38">
        <v>25696</v>
      </c>
      <c r="T7" s="38">
        <v>22.68</v>
      </c>
      <c r="U7" s="38">
        <v>1132.98</v>
      </c>
      <c r="V7" s="38">
        <v>8146</v>
      </c>
      <c r="W7" s="38">
        <v>2.98</v>
      </c>
      <c r="X7" s="38">
        <v>2733.56</v>
      </c>
      <c r="Y7" s="38">
        <v>88.18</v>
      </c>
      <c r="Z7" s="38">
        <v>87.93</v>
      </c>
      <c r="AA7" s="38">
        <v>83.85</v>
      </c>
      <c r="AB7" s="38">
        <v>60.01</v>
      </c>
      <c r="AC7" s="38">
        <v>65.23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679.32</v>
      </c>
      <c r="BG7" s="38">
        <v>696.51</v>
      </c>
      <c r="BH7" s="38">
        <v>728.41</v>
      </c>
      <c r="BI7" s="38">
        <v>780.04</v>
      </c>
      <c r="BJ7" s="38">
        <v>735.69</v>
      </c>
      <c r="BK7" s="38">
        <v>1436</v>
      </c>
      <c r="BL7" s="38">
        <v>1434.89</v>
      </c>
      <c r="BM7" s="38">
        <v>1298.9100000000001</v>
      </c>
      <c r="BN7" s="38">
        <v>1243.71</v>
      </c>
      <c r="BO7" s="38">
        <v>1194.1500000000001</v>
      </c>
      <c r="BP7" s="38">
        <v>1209.4000000000001</v>
      </c>
      <c r="BQ7" s="38">
        <v>82.14</v>
      </c>
      <c r="BR7" s="38">
        <v>82.24</v>
      </c>
      <c r="BS7" s="38">
        <v>76.44</v>
      </c>
      <c r="BT7" s="38">
        <v>50.77</v>
      </c>
      <c r="BU7" s="38">
        <v>54.49</v>
      </c>
      <c r="BV7" s="38">
        <v>66.56</v>
      </c>
      <c r="BW7" s="38">
        <v>66.22</v>
      </c>
      <c r="BX7" s="38">
        <v>69.87</v>
      </c>
      <c r="BY7" s="38">
        <v>74.3</v>
      </c>
      <c r="BZ7" s="38">
        <v>72.260000000000005</v>
      </c>
      <c r="CA7" s="38">
        <v>74.48</v>
      </c>
      <c r="CB7" s="38">
        <v>182.63</v>
      </c>
      <c r="CC7" s="38">
        <v>185.85</v>
      </c>
      <c r="CD7" s="38">
        <v>183.08</v>
      </c>
      <c r="CE7" s="38">
        <v>237.39</v>
      </c>
      <c r="CF7" s="38">
        <v>220.57</v>
      </c>
      <c r="CG7" s="38">
        <v>244.29</v>
      </c>
      <c r="CH7" s="38">
        <v>246.72</v>
      </c>
      <c r="CI7" s="38">
        <v>234.96</v>
      </c>
      <c r="CJ7" s="38">
        <v>221.81</v>
      </c>
      <c r="CK7" s="38">
        <v>230.02</v>
      </c>
      <c r="CL7" s="38">
        <v>219.46</v>
      </c>
      <c r="CM7" s="38" t="s">
        <v>104</v>
      </c>
      <c r="CN7" s="38" t="s">
        <v>104</v>
      </c>
      <c r="CO7" s="38" t="s">
        <v>104</v>
      </c>
      <c r="CP7" s="38" t="s">
        <v>104</v>
      </c>
      <c r="CQ7" s="38" t="s">
        <v>104</v>
      </c>
      <c r="CR7" s="38">
        <v>43.58</v>
      </c>
      <c r="CS7" s="38">
        <v>41.35</v>
      </c>
      <c r="CT7" s="38">
        <v>42.9</v>
      </c>
      <c r="CU7" s="38">
        <v>43.36</v>
      </c>
      <c r="CV7" s="38">
        <v>42.56</v>
      </c>
      <c r="CW7" s="38">
        <v>42.82</v>
      </c>
      <c r="CX7" s="38">
        <v>95.02</v>
      </c>
      <c r="CY7" s="38">
        <v>96.56</v>
      </c>
      <c r="CZ7" s="38">
        <v>96.92</v>
      </c>
      <c r="DA7" s="38">
        <v>97.09</v>
      </c>
      <c r="DB7" s="38">
        <v>97.12</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2020-02-17T11:03:33Z</cp:lastPrinted>
  <dcterms:created xsi:type="dcterms:W3CDTF">2019-12-05T05:12:59Z</dcterms:created>
  <dcterms:modified xsi:type="dcterms:W3CDTF">2020-03-03T04:56:21Z</dcterms:modified>
  <cp:category/>
</cp:coreProperties>
</file>