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30公営企業決算統計\13_経営比較\07_経営比較分析表\03_市町から回答\下水道\10 鳥羽市　\"/>
    </mc:Choice>
  </mc:AlternateContent>
  <workbookProtection workbookAlgorithmName="SHA-512" workbookHashValue="mKtCEXqCsi/2zsy35nIIpmutqZLwLxUoCxJLGV6zqeU4W/XbnB4vCIh4VloipU+aBq1jjYI5p1S4KdOtCH7Tvg==" workbookSaltValue="dr0zMl32poyKvehJjlWpe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<sst xmlns="http://schemas.openxmlformats.org/spreadsheetml/2006/main" count="228" uniqueCount="115">
  <si>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</si>
  <si>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</si>
  <si>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</si>
  <si>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</si>
  <si>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</si>
  <si>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</si>
  <si>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</si>
  <si>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</si>
  <si>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</si>
  <si>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</si>
  <si>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</si>
  <si>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</si>
  <si>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</si>
  <si>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</si>
  <si>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</si>
  <si>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</si>
  <si>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</si>
  <si>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</si>
  <si>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</si>
  <si>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</si>
  <si>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</si>
  <si>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</si>
  <si>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</si>
  <si>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</si>
  <si>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</si>
  <si>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</si>
  <si>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</si>
  <si>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</si>
  <si>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</si>
  <si>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</si>
  <si>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</si>
  <si>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</si>
  <si>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</si>
  <si>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</si>
  <si>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</si>
  <si>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</si>
  <si>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</si>
  <si>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</si>
  <si>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</si>
  <si>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</si>
  <si>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</si>
  <si>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</si>
  <si>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</si>
  <si>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</si>
  <si>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</si>
  <si>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</si>
  <si>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</si>
  <si>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</si>
  <si>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</si>
  <si>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</si>
  <si>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</si>
  <si>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</si>
  <si>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</si>
  <si>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</si>
  <si>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</si>
  <si>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</si>
  <si>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</si>
  <si>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</si>
  <si>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</si>
  <si>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</si>
  <si>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</si>
  <si>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</si>
  <si>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</si>
  <si>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</si>
  <si>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</si>
  <si>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</si>
  <si>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</si>
  <si>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</si>
  <si>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</si>
  <si>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</si>
  <si>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</si>
  <si>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</si>
  <si>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</si>
  <si>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</si>
  <si>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</si>
  <si>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</si>
  <si>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</si>
  <si>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</si>
  <si>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</si>
  <si>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</si>
  <si>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</si>
  <si>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</si>
  <si>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</si>
  <si>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</si>
  <si>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</si>
  <si>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</si>
  <si>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</si>
  <si>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</si>
  <si>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</si>
  <si>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</si>
  <si>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</si>
  <si>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</si>
  <si>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</si>
  <si>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</si>
  <si>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</si>
  <si>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</si>
  <si>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</si>
  <si>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</si>
  <si>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</si>
  <si>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</si>
  <si>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</si>
  <si>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</si>
  <si>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</si>
  <si>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</si>
  <si>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</si>
  <si>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</si>
  <si>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</si>
  <si>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</si>
  <si>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</si>
  <si>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</si>
  <si>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</si>
  <si>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</si>
  <si>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①収益的収支比率、⑤経費回収率、汚水処理原価において平成29年度と比較した場合、突発的は経費の増大要因があり、数値が悪化した。
 そのため下水道事業について、独立採算で経営を行うことに極めて困難な状況に変わりなく、一般会計からの繰入金に頼らざるを得ない状況が続いている。
 ④企業債残高対事業規模比率については、平均値を大きく下回っている。起債は供用開始後殆ど行っていないためであると考えられる。</t>
    <rPh sb="2" eb="5">
      <t>シュウエキテキ</t>
    </rPh>
    <rPh sb="5" eb="7">
      <t>シュウシ</t>
    </rPh>
    <rPh sb="7" eb="9">
      <t>ヒリツ</t>
    </rPh>
    <rPh sb="11" eb="13">
      <t>ケイヒ</t>
    </rPh>
    <rPh sb="13" eb="15">
      <t>カイシュウ</t>
    </rPh>
    <rPh sb="15" eb="16">
      <t>リツ</t>
    </rPh>
    <rPh sb="17" eb="19">
      <t>オスイ</t>
    </rPh>
    <rPh sb="19" eb="21">
      <t>ショリ</t>
    </rPh>
    <rPh sb="21" eb="23">
      <t>ゲンカ</t>
    </rPh>
    <rPh sb="27" eb="29">
      <t>ヘイセイ</t>
    </rPh>
    <rPh sb="31" eb="33">
      <t>ネンド</t>
    </rPh>
    <rPh sb="34" eb="36">
      <t>ヒカク</t>
    </rPh>
    <rPh sb="38" eb="40">
      <t>バアイ</t>
    </rPh>
    <rPh sb="41" eb="44">
      <t>トッパツテキ</t>
    </rPh>
    <rPh sb="45" eb="47">
      <t>ケイヒ</t>
    </rPh>
    <rPh sb="48" eb="50">
      <t>ゾウダイ</t>
    </rPh>
    <rPh sb="50" eb="52">
      <t>ヨウイン</t>
    </rPh>
    <rPh sb="56" eb="58">
      <t>スウチ</t>
    </rPh>
    <rPh sb="59" eb="61">
      <t>アッカ</t>
    </rPh>
    <rPh sb="70" eb="73">
      <t>ゲスイドウ</t>
    </rPh>
    <rPh sb="73" eb="75">
      <t>ジギョウ</t>
    </rPh>
    <rPh sb="80" eb="82">
      <t>ドクリツ</t>
    </rPh>
    <rPh sb="82" eb="84">
      <t>サイサン</t>
    </rPh>
    <rPh sb="85" eb="87">
      <t>ケイエイ</t>
    </rPh>
    <rPh sb="88" eb="89">
      <t>オコナ</t>
    </rPh>
    <rPh sb="93" eb="94">
      <t>キワ</t>
    </rPh>
    <rPh sb="96" eb="98">
      <t>コンナン</t>
    </rPh>
    <rPh sb="99" eb="101">
      <t>ジョウキョウ</t>
    </rPh>
    <rPh sb="102" eb="103">
      <t>カ</t>
    </rPh>
    <rPh sb="108" eb="110">
      <t>イッパン</t>
    </rPh>
    <rPh sb="110" eb="112">
      <t>カイケイ</t>
    </rPh>
    <rPh sb="115" eb="117">
      <t>クリイレ</t>
    </rPh>
    <rPh sb="117" eb="118">
      <t>キン</t>
    </rPh>
    <rPh sb="119" eb="120">
      <t>タヨ</t>
    </rPh>
    <rPh sb="124" eb="125">
      <t>エ</t>
    </rPh>
    <rPh sb="127" eb="129">
      <t>ジョウキョウ</t>
    </rPh>
    <rPh sb="130" eb="131">
      <t>ツヅ</t>
    </rPh>
    <rPh sb="139" eb="141">
      <t>キギョウ</t>
    </rPh>
    <rPh sb="141" eb="142">
      <t>サイ</t>
    </rPh>
    <rPh sb="142" eb="144">
      <t>ザンダカ</t>
    </rPh>
    <rPh sb="144" eb="145">
      <t>タイ</t>
    </rPh>
    <rPh sb="145" eb="147">
      <t>ジギョウ</t>
    </rPh>
    <rPh sb="147" eb="149">
      <t>キボ</t>
    </rPh>
    <rPh sb="149" eb="151">
      <t>ヒリツ</t>
    </rPh>
    <rPh sb="157" eb="160">
      <t>ヘイキンチ</t>
    </rPh>
    <rPh sb="161" eb="162">
      <t>オオ</t>
    </rPh>
    <rPh sb="164" eb="166">
      <t>シタマワ</t>
    </rPh>
    <rPh sb="171" eb="173">
      <t>キサイ</t>
    </rPh>
    <rPh sb="174" eb="176">
      <t>キョウヨウ</t>
    </rPh>
    <rPh sb="176" eb="178">
      <t>カイシ</t>
    </rPh>
    <rPh sb="178" eb="179">
      <t>ゴ</t>
    </rPh>
    <rPh sb="179" eb="180">
      <t>ホトン</t>
    </rPh>
    <rPh sb="181" eb="182">
      <t>オコナ</t>
    </rPh>
    <rPh sb="193" eb="194">
      <t>カンガ</t>
    </rPh>
    <phoneticPr fontId="4"/>
  </si>
  <si>
    <t xml:space="preserve"> 人口減少等により、更なる汚水量の減少が見込まれるものの維持管理費の減少には至っていない。
 今後経費の削減に更に努めるとともに、ストックマネジメント計画を策定し、それに伴う補助金、交付金等を活用した改修等を行っていく必要がある。</t>
    <rPh sb="1" eb="3">
      <t>ジンコウ</t>
    </rPh>
    <rPh sb="3" eb="5">
      <t>ゲンショウ</t>
    </rPh>
    <rPh sb="5" eb="6">
      <t>トウ</t>
    </rPh>
    <rPh sb="10" eb="11">
      <t>サラ</t>
    </rPh>
    <rPh sb="13" eb="15">
      <t>オスイ</t>
    </rPh>
    <rPh sb="15" eb="16">
      <t>リョウ</t>
    </rPh>
    <rPh sb="17" eb="19">
      <t>ゲンショウ</t>
    </rPh>
    <rPh sb="20" eb="22">
      <t>ミコ</t>
    </rPh>
    <rPh sb="28" eb="30">
      <t>イジ</t>
    </rPh>
    <rPh sb="30" eb="33">
      <t>カンリヒ</t>
    </rPh>
    <rPh sb="34" eb="36">
      <t>ゲンショウ</t>
    </rPh>
    <rPh sb="38" eb="39">
      <t>イタ</t>
    </rPh>
    <rPh sb="47" eb="49">
      <t>コンゴ</t>
    </rPh>
    <rPh sb="49" eb="51">
      <t>ケイヒ</t>
    </rPh>
    <rPh sb="52" eb="54">
      <t>サクゲン</t>
    </rPh>
    <rPh sb="55" eb="56">
      <t>サラ</t>
    </rPh>
    <rPh sb="57" eb="58">
      <t>ツト</t>
    </rPh>
    <rPh sb="75" eb="77">
      <t>ケイカク</t>
    </rPh>
    <rPh sb="78" eb="80">
      <t>サクテイ</t>
    </rPh>
    <rPh sb="85" eb="86">
      <t>トモナ</t>
    </rPh>
    <rPh sb="87" eb="90">
      <t>ホジョキン</t>
    </rPh>
    <rPh sb="91" eb="94">
      <t>コウフキン</t>
    </rPh>
    <rPh sb="94" eb="95">
      <t>トウ</t>
    </rPh>
    <rPh sb="96" eb="98">
      <t>カツヨウ</t>
    </rPh>
    <rPh sb="100" eb="102">
      <t>カイシュウ</t>
    </rPh>
    <rPh sb="102" eb="103">
      <t>トウ</t>
    </rPh>
    <rPh sb="104" eb="105">
      <t>オコナ</t>
    </rPh>
    <rPh sb="109" eb="111">
      <t>ヒツヨウ</t>
    </rPh>
    <phoneticPr fontId="4"/>
  </si>
  <si>
    <t xml:space="preserve"> 供用開始から22年が経過しているが、管渠については、耐用年数の範囲であるものの更新等が必要な時期にきている。
 今後発生する経費について計画的に更新等を行っていく必要がある。</t>
    <rPh sb="1" eb="3">
      <t>キョウヨウ</t>
    </rPh>
    <rPh sb="3" eb="5">
      <t>カイシ</t>
    </rPh>
    <rPh sb="9" eb="10">
      <t>ネン</t>
    </rPh>
    <rPh sb="11" eb="13">
      <t>ケイカ</t>
    </rPh>
    <rPh sb="19" eb="21">
      <t>カンキョ</t>
    </rPh>
    <rPh sb="27" eb="29">
      <t>タイヨウ</t>
    </rPh>
    <rPh sb="29" eb="31">
      <t>ネンスウ</t>
    </rPh>
    <rPh sb="32" eb="34">
      <t>ハンイ</t>
    </rPh>
    <rPh sb="40" eb="42">
      <t>コウシン</t>
    </rPh>
    <rPh sb="42" eb="43">
      <t>トウ</t>
    </rPh>
    <rPh sb="44" eb="46">
      <t>ヒツヨウ</t>
    </rPh>
    <rPh sb="47" eb="49">
      <t>ジキ</t>
    </rPh>
    <rPh sb="57" eb="59">
      <t>コンゴ</t>
    </rPh>
    <rPh sb="59" eb="61">
      <t>ハッセイ</t>
    </rPh>
    <rPh sb="63" eb="65">
      <t>ケイヒ</t>
    </rPh>
    <rPh sb="69" eb="71">
      <t>ケイカク</t>
    </rPh>
    <rPh sb="71" eb="72">
      <t>テキ</t>
    </rPh>
    <rPh sb="73" eb="75">
      <t>コウシン</t>
    </rPh>
    <rPh sb="75" eb="76">
      <t>ナド</t>
    </rPh>
    <rPh sb="77" eb="78">
      <t>オコナ</t>
    </rPh>
    <rPh sb="82" eb="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</si>
</sst>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69-46C7-9EF2-257FF5FF9932}"/>
            </c:ext>
          </c:extLst>
        </c:ser>
        <c:dLbls>
          <c:showLegendKey val="0"/>
          <c:showVal val="0"/>
          <c:showCatName val="0"/>
          <c:showSerName val="0"/>
          <c:showPercent val="0"/>
          <c:showBubbleSize val="0"/>
        </c:dLbls>
        <c:gapWidth val="150"/>
        <c:axId val="204990336"/>
        <c:axId val="20547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B569-46C7-9EF2-257FF5FF9932}"/>
            </c:ext>
          </c:extLst>
        </c:ser>
        <c:dLbls>
          <c:showLegendKey val="0"/>
          <c:showVal val="0"/>
          <c:showCatName val="0"/>
          <c:showSerName val="0"/>
          <c:showPercent val="0"/>
          <c:showBubbleSize val="0"/>
        </c:dLbls>
        <c:marker val="1"/>
        <c:smooth val="0"/>
        <c:axId val="204990336"/>
        <c:axId val="205475840"/>
      </c:lineChart>
      <c:dateAx>
        <c:axId val="204990336"/>
        <c:scaling>
          <c:orientation val="minMax"/>
        </c:scaling>
        <c:delete val="1"/>
        <c:axPos val="b"/>
        <c:numFmt formatCode="ge" sourceLinked="1"/>
        <c:majorTickMark val="none"/>
        <c:minorTickMark val="none"/>
        <c:tickLblPos val="none"/>
        <c:crossAx val="205475840"/>
        <c:crosses val="autoZero"/>
        <c:auto val="1"/>
        <c:lblOffset val="100"/>
        <c:baseTimeUnit val="years"/>
      </c:dateAx>
      <c:valAx>
        <c:axId val="20547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31</c:v>
                </c:pt>
                <c:pt idx="1">
                  <c:v>29.9</c:v>
                </c:pt>
                <c:pt idx="2">
                  <c:v>28.48</c:v>
                </c:pt>
                <c:pt idx="3">
                  <c:v>27.24</c:v>
                </c:pt>
                <c:pt idx="4">
                  <c:v>26.17</c:v>
                </c:pt>
              </c:numCache>
            </c:numRef>
          </c:val>
          <c:extLst>
            <c:ext xmlns:c16="http://schemas.microsoft.com/office/drawing/2014/chart" uri="{C3380CC4-5D6E-409C-BE32-E72D297353CC}">
              <c16:uniqueId val="{00000000-F9E4-4177-A69C-6F856C4DA1E5}"/>
            </c:ext>
          </c:extLst>
        </c:ser>
        <c:dLbls>
          <c:showLegendKey val="0"/>
          <c:showVal val="0"/>
          <c:showCatName val="0"/>
          <c:showSerName val="0"/>
          <c:showPercent val="0"/>
          <c:showBubbleSize val="0"/>
        </c:dLbls>
        <c:gapWidth val="150"/>
        <c:axId val="206947840"/>
        <c:axId val="20694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F9E4-4177-A69C-6F856C4DA1E5}"/>
            </c:ext>
          </c:extLst>
        </c:ser>
        <c:dLbls>
          <c:showLegendKey val="0"/>
          <c:showVal val="0"/>
          <c:showCatName val="0"/>
          <c:showSerName val="0"/>
          <c:showPercent val="0"/>
          <c:showBubbleSize val="0"/>
        </c:dLbls>
        <c:marker val="1"/>
        <c:smooth val="0"/>
        <c:axId val="206947840"/>
        <c:axId val="206949760"/>
      </c:lineChart>
      <c:dateAx>
        <c:axId val="206947840"/>
        <c:scaling>
          <c:orientation val="minMax"/>
        </c:scaling>
        <c:delete val="1"/>
        <c:axPos val="b"/>
        <c:numFmt formatCode="ge" sourceLinked="1"/>
        <c:majorTickMark val="none"/>
        <c:minorTickMark val="none"/>
        <c:tickLblPos val="none"/>
        <c:crossAx val="206949760"/>
        <c:crosses val="autoZero"/>
        <c:auto val="1"/>
        <c:lblOffset val="100"/>
        <c:baseTimeUnit val="years"/>
      </c:dateAx>
      <c:valAx>
        <c:axId val="2069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94.68</c:v>
                </c:pt>
                <c:pt idx="1">
                  <c:v>94.69</c:v>
                </c:pt>
                <c:pt idx="2">
                  <c:v>94.67</c:v>
                </c:pt>
                <c:pt idx="3">
                  <c:v>94.67</c:v>
                </c:pt>
                <c:pt idx="4">
                  <c:v>94.69</c:v>
                </c:pt>
              </c:numCache>
            </c:numRef>
          </c:val>
          <c:extLst>
            <c:ext xmlns:c16="http://schemas.microsoft.com/office/drawing/2014/chart" uri="{C3380CC4-5D6E-409C-BE32-E72D297353CC}">
              <c16:uniqueId val="{00000000-0E36-441E-B717-69648AF3FAE9}"/>
            </c:ext>
          </c:extLst>
        </c:ser>
        <c:dLbls>
          <c:showLegendKey val="0"/>
          <c:showVal val="0"/>
          <c:showCatName val="0"/>
          <c:showSerName val="0"/>
          <c:showPercent val="0"/>
          <c:showBubbleSize val="0"/>
        </c:dLbls>
        <c:gapWidth val="150"/>
        <c:axId val="207058816"/>
        <c:axId val="20706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0E36-441E-B717-69648AF3FAE9}"/>
            </c:ext>
          </c:extLst>
        </c:ser>
        <c:dLbls>
          <c:showLegendKey val="0"/>
          <c:showVal val="0"/>
          <c:showCatName val="0"/>
          <c:showSerName val="0"/>
          <c:showPercent val="0"/>
          <c:showBubbleSize val="0"/>
        </c:dLbls>
        <c:marker val="1"/>
        <c:smooth val="0"/>
        <c:axId val="207058816"/>
        <c:axId val="207069184"/>
      </c:lineChart>
      <c:dateAx>
        <c:axId val="207058816"/>
        <c:scaling>
          <c:orientation val="minMax"/>
        </c:scaling>
        <c:delete val="1"/>
        <c:axPos val="b"/>
        <c:numFmt formatCode="ge" sourceLinked="1"/>
        <c:majorTickMark val="none"/>
        <c:minorTickMark val="none"/>
        <c:tickLblPos val="none"/>
        <c:crossAx val="207069184"/>
        <c:crosses val="autoZero"/>
        <c:auto val="1"/>
        <c:lblOffset val="100"/>
        <c:baseTimeUnit val="years"/>
      </c:dateAx>
      <c:valAx>
        <c:axId val="2070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90.13</c:v>
                </c:pt>
                <c:pt idx="1">
                  <c:v>92.48</c:v>
                </c:pt>
                <c:pt idx="2">
                  <c:v>95.78</c:v>
                </c:pt>
                <c:pt idx="3">
                  <c:v>93.71</c:v>
                </c:pt>
                <c:pt idx="4">
                  <c:v>83.29</c:v>
                </c:pt>
              </c:numCache>
            </c:numRef>
          </c:val>
          <c:extLst>
            <c:ext xmlns:c16="http://schemas.microsoft.com/office/drawing/2014/chart" uri="{C3380CC4-5D6E-409C-BE32-E72D297353CC}">
              <c16:uniqueId val="{00000000-BE28-4E6B-B422-B7C7E6F0FD3E}"/>
            </c:ext>
          </c:extLst>
        </c:ser>
        <c:dLbls>
          <c:showLegendKey val="0"/>
          <c:showVal val="0"/>
          <c:showCatName val="0"/>
          <c:showSerName val="0"/>
          <c:showPercent val="0"/>
          <c:showBubbleSize val="0"/>
        </c:dLbls>
        <c:gapWidth val="150"/>
        <c:axId val="205494528"/>
        <c:axId val="20550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28-4E6B-B422-B7C7E6F0FD3E}"/>
            </c:ext>
          </c:extLst>
        </c:ser>
        <c:dLbls>
          <c:showLegendKey val="0"/>
          <c:showVal val="0"/>
          <c:showCatName val="0"/>
          <c:showSerName val="0"/>
          <c:showPercent val="0"/>
          <c:showBubbleSize val="0"/>
        </c:dLbls>
        <c:marker val="1"/>
        <c:smooth val="0"/>
        <c:axId val="205494528"/>
        <c:axId val="205508992"/>
      </c:lineChart>
      <c:dateAx>
        <c:axId val="205494528"/>
        <c:scaling>
          <c:orientation val="minMax"/>
        </c:scaling>
        <c:delete val="1"/>
        <c:axPos val="b"/>
        <c:numFmt formatCode="ge" sourceLinked="1"/>
        <c:majorTickMark val="none"/>
        <c:minorTickMark val="none"/>
        <c:tickLblPos val="none"/>
        <c:crossAx val="205508992"/>
        <c:crosses val="autoZero"/>
        <c:auto val="1"/>
        <c:lblOffset val="100"/>
        <c:baseTimeUnit val="years"/>
      </c:dateAx>
      <c:valAx>
        <c:axId val="205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FC-4E64-8AF0-7ED3E0B40D47}"/>
            </c:ext>
          </c:extLst>
        </c:ser>
        <c:dLbls>
          <c:showLegendKey val="0"/>
          <c:showVal val="0"/>
          <c:showCatName val="0"/>
          <c:showSerName val="0"/>
          <c:showPercent val="0"/>
          <c:showBubbleSize val="0"/>
        </c:dLbls>
        <c:gapWidth val="150"/>
        <c:axId val="205539968"/>
        <c:axId val="20555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FC-4E64-8AF0-7ED3E0B40D47}"/>
            </c:ext>
          </c:extLst>
        </c:ser>
        <c:dLbls>
          <c:showLegendKey val="0"/>
          <c:showVal val="0"/>
          <c:showCatName val="0"/>
          <c:showSerName val="0"/>
          <c:showPercent val="0"/>
          <c:showBubbleSize val="0"/>
        </c:dLbls>
        <c:marker val="1"/>
        <c:smooth val="0"/>
        <c:axId val="205539968"/>
        <c:axId val="205550336"/>
      </c:lineChart>
      <c:dateAx>
        <c:axId val="205539968"/>
        <c:scaling>
          <c:orientation val="minMax"/>
        </c:scaling>
        <c:delete val="1"/>
        <c:axPos val="b"/>
        <c:numFmt formatCode="ge" sourceLinked="1"/>
        <c:majorTickMark val="none"/>
        <c:minorTickMark val="none"/>
        <c:tickLblPos val="none"/>
        <c:crossAx val="205550336"/>
        <c:crosses val="autoZero"/>
        <c:auto val="1"/>
        <c:lblOffset val="100"/>
        <c:baseTimeUnit val="years"/>
      </c:dateAx>
      <c:valAx>
        <c:axId val="20555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B9-410B-860E-887C63E6E9DA}"/>
            </c:ext>
          </c:extLst>
        </c:ser>
        <c:dLbls>
          <c:showLegendKey val="0"/>
          <c:showVal val="0"/>
          <c:showCatName val="0"/>
          <c:showSerName val="0"/>
          <c:showPercent val="0"/>
          <c:showBubbleSize val="0"/>
        </c:dLbls>
        <c:gapWidth val="150"/>
        <c:axId val="206969856"/>
        <c:axId val="2069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B9-410B-860E-887C63E6E9DA}"/>
            </c:ext>
          </c:extLst>
        </c:ser>
        <c:dLbls>
          <c:showLegendKey val="0"/>
          <c:showVal val="0"/>
          <c:showCatName val="0"/>
          <c:showSerName val="0"/>
          <c:showPercent val="0"/>
          <c:showBubbleSize val="0"/>
        </c:dLbls>
        <c:marker val="1"/>
        <c:smooth val="0"/>
        <c:axId val="206969856"/>
        <c:axId val="206972032"/>
      </c:lineChart>
      <c:dateAx>
        <c:axId val="206969856"/>
        <c:scaling>
          <c:orientation val="minMax"/>
        </c:scaling>
        <c:delete val="1"/>
        <c:axPos val="b"/>
        <c:numFmt formatCode="ge" sourceLinked="1"/>
        <c:majorTickMark val="none"/>
        <c:minorTickMark val="none"/>
        <c:tickLblPos val="none"/>
        <c:crossAx val="206972032"/>
        <c:crosses val="autoZero"/>
        <c:auto val="1"/>
        <c:lblOffset val="100"/>
        <c:baseTimeUnit val="years"/>
      </c:dateAx>
      <c:valAx>
        <c:axId val="2069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AB-4BBD-BF37-0644CD764002}"/>
            </c:ext>
          </c:extLst>
        </c:ser>
        <c:dLbls>
          <c:showLegendKey val="0"/>
          <c:showVal val="0"/>
          <c:showCatName val="0"/>
          <c:showSerName val="0"/>
          <c:showPercent val="0"/>
          <c:showBubbleSize val="0"/>
        </c:dLbls>
        <c:gapWidth val="150"/>
        <c:axId val="207007744"/>
        <c:axId val="2070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AB-4BBD-BF37-0644CD764002}"/>
            </c:ext>
          </c:extLst>
        </c:ser>
        <c:dLbls>
          <c:showLegendKey val="0"/>
          <c:showVal val="0"/>
          <c:showCatName val="0"/>
          <c:showSerName val="0"/>
          <c:showPercent val="0"/>
          <c:showBubbleSize val="0"/>
        </c:dLbls>
        <c:marker val="1"/>
        <c:smooth val="0"/>
        <c:axId val="207007744"/>
        <c:axId val="207009664"/>
      </c:lineChart>
      <c:dateAx>
        <c:axId val="207007744"/>
        <c:scaling>
          <c:orientation val="minMax"/>
        </c:scaling>
        <c:delete val="1"/>
        <c:axPos val="b"/>
        <c:numFmt formatCode="ge" sourceLinked="1"/>
        <c:majorTickMark val="none"/>
        <c:minorTickMark val="none"/>
        <c:tickLblPos val="none"/>
        <c:crossAx val="207009664"/>
        <c:crosses val="autoZero"/>
        <c:auto val="1"/>
        <c:lblOffset val="100"/>
        <c:baseTimeUnit val="years"/>
      </c:dateAx>
      <c:valAx>
        <c:axId val="2070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E2-4D46-ADC1-6B21AB51DE50}"/>
            </c:ext>
          </c:extLst>
        </c:ser>
        <c:dLbls>
          <c:showLegendKey val="0"/>
          <c:showVal val="0"/>
          <c:showCatName val="0"/>
          <c:showSerName val="0"/>
          <c:showPercent val="0"/>
          <c:showBubbleSize val="0"/>
        </c:dLbls>
        <c:gapWidth val="150"/>
        <c:axId val="206725888"/>
        <c:axId val="2067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E2-4D46-ADC1-6B21AB51DE50}"/>
            </c:ext>
          </c:extLst>
        </c:ser>
        <c:dLbls>
          <c:showLegendKey val="0"/>
          <c:showVal val="0"/>
          <c:showCatName val="0"/>
          <c:showSerName val="0"/>
          <c:showPercent val="0"/>
          <c:showBubbleSize val="0"/>
        </c:dLbls>
        <c:marker val="1"/>
        <c:smooth val="0"/>
        <c:axId val="206725888"/>
        <c:axId val="206727808"/>
      </c:lineChart>
      <c:dateAx>
        <c:axId val="206725888"/>
        <c:scaling>
          <c:orientation val="minMax"/>
        </c:scaling>
        <c:delete val="1"/>
        <c:axPos val="b"/>
        <c:numFmt formatCode="ge" sourceLinked="1"/>
        <c:majorTickMark val="none"/>
        <c:minorTickMark val="none"/>
        <c:tickLblPos val="none"/>
        <c:crossAx val="206727808"/>
        <c:crosses val="autoZero"/>
        <c:auto val="1"/>
        <c:lblOffset val="100"/>
        <c:baseTimeUnit val="years"/>
      </c:dateAx>
      <c:valAx>
        <c:axId val="2067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884.22</c:v>
                </c:pt>
                <c:pt idx="4" formatCode="#,##0.00;&quot;△&quot;#,##0.00;&quot;-&quot;">
                  <c:v>767.57</c:v>
                </c:pt>
              </c:numCache>
            </c:numRef>
          </c:val>
          <c:extLst>
            <c:ext xmlns:c16="http://schemas.microsoft.com/office/drawing/2014/chart" uri="{C3380CC4-5D6E-409C-BE32-E72D297353CC}">
              <c16:uniqueId val="{00000000-FBDF-4541-AA41-A7AE128279CB}"/>
            </c:ext>
          </c:extLst>
        </c:ser>
        <c:dLbls>
          <c:showLegendKey val="0"/>
          <c:showVal val="0"/>
          <c:showCatName val="0"/>
          <c:showSerName val="0"/>
          <c:showPercent val="0"/>
          <c:showBubbleSize val="0"/>
        </c:dLbls>
        <c:gapWidth val="150"/>
        <c:axId val="206771328"/>
        <c:axId val="20677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FBDF-4541-AA41-A7AE128279CB}"/>
            </c:ext>
          </c:extLst>
        </c:ser>
        <c:dLbls>
          <c:showLegendKey val="0"/>
          <c:showVal val="0"/>
          <c:showCatName val="0"/>
          <c:showSerName val="0"/>
          <c:showPercent val="0"/>
          <c:showBubbleSize val="0"/>
        </c:dLbls>
        <c:marker val="1"/>
        <c:smooth val="0"/>
        <c:axId val="206771328"/>
        <c:axId val="206773248"/>
      </c:lineChart>
      <c:dateAx>
        <c:axId val="206771328"/>
        <c:scaling>
          <c:orientation val="minMax"/>
        </c:scaling>
        <c:delete val="1"/>
        <c:axPos val="b"/>
        <c:numFmt formatCode="ge" sourceLinked="1"/>
        <c:majorTickMark val="none"/>
        <c:minorTickMark val="none"/>
        <c:tickLblPos val="none"/>
        <c:crossAx val="206773248"/>
        <c:crosses val="autoZero"/>
        <c:auto val="1"/>
        <c:lblOffset val="100"/>
        <c:baseTimeUnit val="years"/>
      </c:dateAx>
      <c:valAx>
        <c:axId val="2067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78.53</c:v>
                </c:pt>
                <c:pt idx="1">
                  <c:v>82.49</c:v>
                </c:pt>
                <c:pt idx="2">
                  <c:v>89.81</c:v>
                </c:pt>
                <c:pt idx="3">
                  <c:v>85.02</c:v>
                </c:pt>
                <c:pt idx="4">
                  <c:v>65.739999999999995</c:v>
                </c:pt>
              </c:numCache>
            </c:numRef>
          </c:val>
          <c:extLst>
            <c:ext xmlns:c16="http://schemas.microsoft.com/office/drawing/2014/chart" uri="{C3380CC4-5D6E-409C-BE32-E72D297353CC}">
              <c16:uniqueId val="{00000000-8E39-488C-AE63-3649DCB41A9D}"/>
            </c:ext>
          </c:extLst>
        </c:ser>
        <c:dLbls>
          <c:showLegendKey val="0"/>
          <c:showVal val="0"/>
          <c:showCatName val="0"/>
          <c:showSerName val="0"/>
          <c:showPercent val="0"/>
          <c:showBubbleSize val="0"/>
        </c:dLbls>
        <c:gapWidth val="150"/>
        <c:axId val="206808576"/>
        <c:axId val="20681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8E39-488C-AE63-3649DCB41A9D}"/>
            </c:ext>
          </c:extLst>
        </c:ser>
        <c:dLbls>
          <c:showLegendKey val="0"/>
          <c:showVal val="0"/>
          <c:showCatName val="0"/>
          <c:showSerName val="0"/>
          <c:showPercent val="0"/>
          <c:showBubbleSize val="0"/>
        </c:dLbls>
        <c:marker val="1"/>
        <c:smooth val="0"/>
        <c:axId val="206808576"/>
        <c:axId val="206810496"/>
      </c:lineChart>
      <c:dateAx>
        <c:axId val="206808576"/>
        <c:scaling>
          <c:orientation val="minMax"/>
        </c:scaling>
        <c:delete val="1"/>
        <c:axPos val="b"/>
        <c:numFmt formatCode="ge" sourceLinked="1"/>
        <c:majorTickMark val="none"/>
        <c:minorTickMark val="none"/>
        <c:tickLblPos val="none"/>
        <c:crossAx val="206810496"/>
        <c:crosses val="autoZero"/>
        <c:auto val="1"/>
        <c:lblOffset val="100"/>
        <c:baseTimeUnit val="years"/>
      </c:dateAx>
      <c:valAx>
        <c:axId val="20681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230.66</c:v>
                </c:pt>
                <c:pt idx="1">
                  <c:v>213.46</c:v>
                </c:pt>
                <c:pt idx="2">
                  <c:v>203.03</c:v>
                </c:pt>
                <c:pt idx="3">
                  <c:v>215.62</c:v>
                </c:pt>
                <c:pt idx="4">
                  <c:v>279.77999999999997</c:v>
                </c:pt>
              </c:numCache>
            </c:numRef>
          </c:val>
          <c:extLst>
            <c:ext xmlns:c16="http://schemas.microsoft.com/office/drawing/2014/chart" uri="{C3380CC4-5D6E-409C-BE32-E72D297353CC}">
              <c16:uniqueId val="{00000000-FC34-4519-AED7-5E00738DD0EF}"/>
            </c:ext>
          </c:extLst>
        </c:ser>
        <c:dLbls>
          <c:showLegendKey val="0"/>
          <c:showVal val="0"/>
          <c:showCatName val="0"/>
          <c:showSerName val="0"/>
          <c:showPercent val="0"/>
          <c:showBubbleSize val="0"/>
        </c:dLbls>
        <c:gapWidth val="150"/>
        <c:axId val="206906496"/>
        <c:axId val="20690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FC34-4519-AED7-5E00738DD0EF}"/>
            </c:ext>
          </c:extLst>
        </c:ser>
        <c:dLbls>
          <c:showLegendKey val="0"/>
          <c:showVal val="0"/>
          <c:showCatName val="0"/>
          <c:showSerName val="0"/>
          <c:showPercent val="0"/>
          <c:showBubbleSize val="0"/>
        </c:dLbls>
        <c:marker val="1"/>
        <c:smooth val="0"/>
        <c:axId val="206906496"/>
        <c:axId val="206908416"/>
      </c:lineChart>
      <c:dateAx>
        <c:axId val="206906496"/>
        <c:scaling>
          <c:orientation val="minMax"/>
        </c:scaling>
        <c:delete val="1"/>
        <c:axPos val="b"/>
        <c:numFmt formatCode="ge" sourceLinked="1"/>
        <c:majorTickMark val="none"/>
        <c:minorTickMark val="none"/>
        <c:tickLblPos val="none"/>
        <c:crossAx val="206908416"/>
        <c:crosses val="autoZero"/>
        <c:auto val="1"/>
        <c:lblOffset val="100"/>
        <c:baseTimeUnit val="years"/>
      </c:dateAx>
      <c:valAx>
        <c:axId val="2069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31" zoomScale="80" zoomScaleNormal="80" workbookViewId="0">
      <selection activeCell="CC49" sqref="CC4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鳥羽市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18875</v>
      </c>
      <c r="AM8" s="68"/>
      <c r="AN8" s="68"/>
      <c r="AO8" s="68"/>
      <c r="AP8" s="68"/>
      <c r="AQ8" s="68"/>
      <c r="AR8" s="68"/>
      <c r="AS8" s="68"/>
      <c r="AT8" s="67">
        <f>データ!T6</f>
        <v>107.34</v>
      </c>
      <c r="AU8" s="67"/>
      <c r="AV8" s="67"/>
      <c r="AW8" s="67"/>
      <c r="AX8" s="67"/>
      <c r="AY8" s="67"/>
      <c r="AZ8" s="67"/>
      <c r="BA8" s="67"/>
      <c r="BB8" s="67">
        <f>データ!U6</f>
        <v>175.84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7.9</v>
      </c>
      <c r="Q10" s="67"/>
      <c r="R10" s="67"/>
      <c r="S10" s="67"/>
      <c r="T10" s="67"/>
      <c r="U10" s="67"/>
      <c r="V10" s="67"/>
      <c r="W10" s="67">
        <f>データ!Q6</f>
        <v>93.93</v>
      </c>
      <c r="X10" s="67"/>
      <c r="Y10" s="67"/>
      <c r="Z10" s="67"/>
      <c r="AA10" s="67"/>
      <c r="AB10" s="67"/>
      <c r="AC10" s="67"/>
      <c r="AD10" s="68">
        <f>データ!R6</f>
        <v>2160</v>
      </c>
      <c r="AE10" s="68"/>
      <c r="AF10" s="68"/>
      <c r="AG10" s="68"/>
      <c r="AH10" s="68"/>
      <c r="AI10" s="68"/>
      <c r="AJ10" s="68"/>
      <c r="AK10" s="2"/>
      <c r="AL10" s="68">
        <f>データ!V6</f>
        <v>1470</v>
      </c>
      <c r="AM10" s="68"/>
      <c r="AN10" s="68"/>
      <c r="AO10" s="68"/>
      <c r="AP10" s="68"/>
      <c r="AQ10" s="68"/>
      <c r="AR10" s="68"/>
      <c r="AS10" s="68"/>
      <c r="AT10" s="67">
        <f>データ!W6</f>
        <v>0.53</v>
      </c>
      <c r="AU10" s="67"/>
      <c r="AV10" s="67"/>
      <c r="AW10" s="67"/>
      <c r="AX10" s="67"/>
      <c r="AY10" s="67"/>
      <c r="AZ10" s="67"/>
      <c r="BA10" s="67"/>
      <c r="BB10" s="67">
        <f>データ!X6</f>
        <v>2773.58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114</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45</v>
      </c>
      <c r="N86" s="26" t="s">
        <v>45</v>
      </c>
      <c r="O86" s="26" t="str">
        <f>データ!EO6</f>
        <v>【0.12】</v>
      </c>
    </row>
  </sheetData>
  <sheetProtection algorithmName="SHA-512" hashValue="+sZQI1khcFMJYWsQmW3p0d+JphVpNTruneTwTMSnC7fiQJ6VzFQsx2em5TJLkuazx4MHssNrxBJcdZQR089OLw==" saltValue="SbVUs/BnVH49R5JnkECG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242110</v>
      </c>
      <c r="D6" s="33">
        <f t="shared" si="3"/>
        <v>47</v>
      </c>
      <c r="E6" s="33">
        <f t="shared" si="3"/>
        <v>17</v>
      </c>
      <c r="F6" s="33">
        <f t="shared" si="3"/>
        <v>4</v>
      </c>
      <c r="G6" s="33">
        <f t="shared" si="3"/>
        <v>0</v>
      </c>
      <c r="H6" s="33" t="str">
        <f t="shared" si="3"/>
        <v>三重県　鳥羽市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7.9</v>
      </c>
      <c r="Q6" s="34">
        <f t="shared" si="3"/>
        <v>93.93</v>
      </c>
      <c r="R6" s="34">
        <f t="shared" si="3"/>
        <v>2160</v>
      </c>
      <c r="S6" s="34">
        <f t="shared" si="3"/>
        <v>18875</v>
      </c>
      <c r="T6" s="34">
        <f t="shared" si="3"/>
        <v>107.34</v>
      </c>
      <c r="U6" s="34">
        <f t="shared" si="3"/>
        <v>175.84</v>
      </c>
      <c r="V6" s="34">
        <f t="shared" si="3"/>
        <v>1470</v>
      </c>
      <c r="W6" s="34">
        <f t="shared" si="3"/>
        <v>0.53</v>
      </c>
      <c r="X6" s="34">
        <f t="shared" si="3"/>
        <v>2773.58</v>
      </c>
      <c r="Y6" s="35">
        <f>IF(Y7="",NA(),Y7)</f>
        <v>90.13</v>
      </c>
      <c r="Z6" s="35">
        <f t="shared" ref="Z6:AH6" si="4">IF(Z7="",NA(),Z7)</f>
        <v>92.48</v>
      </c>
      <c r="AA6" s="35">
        <f t="shared" si="4"/>
        <v>95.78</v>
      </c>
      <c r="AB6" s="35">
        <f t="shared" si="4"/>
        <v>93.71</v>
      </c>
      <c r="AC6" s="35">
        <f t="shared" si="4"/>
        <v>83.29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884.22</v>
      </c>
      <c r="BJ6" s="35">
        <f t="shared" si="7"/>
        <v>767.57</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78.53</v>
      </c>
      <c r="BR6" s="35">
        <f t="shared" ref="BR6:BZ6" si="8">IF(BR7="",NA(),BR7)</f>
        <v>82.49</v>
      </c>
      <c r="BS6" s="35">
        <f t="shared" si="8"/>
        <v>89.81</v>
      </c>
      <c r="BT6" s="35">
        <f t="shared" si="8"/>
        <v>85.02</v>
      </c>
      <c r="BU6" s="35">
        <f t="shared" si="8"/>
        <v>65.739999999999995</v>
      </c>
      <c r="BV6" s="35">
        <f t="shared" si="8"/>
        <v>66.56</v>
      </c>
      <c r="BW6" s="35">
        <f t="shared" si="8"/>
        <v>66.22</v>
      </c>
      <c r="BX6" s="35">
        <f t="shared" si="8"/>
        <v>69.87</v>
      </c>
      <c r="BY6" s="35">
        <f t="shared" si="8"/>
        <v>74.3</v>
      </c>
      <c r="BZ6" s="35">
        <f t="shared" si="8"/>
        <v>72.260000000000005</v>
      </c>
      <c r="CA6" s="34" t="str">
        <f>IF(CA7="","",IF(CA7="-","【-】","【"&amp;SUBSTITUTE(TEXT(CA7,"#,##0.00"),"-","△")&amp;"】"))</f>
        <v>【74.48】</v>
      </c>
      <c r="CB6" s="35">
        <f>IF(CB7="",NA(),CB7)</f>
        <v>230.66</v>
      </c>
      <c r="CC6" s="35">
        <f t="shared" ref="CC6:CK6" si="9">IF(CC7="",NA(),CC7)</f>
        <v>213.46</v>
      </c>
      <c r="CD6" s="35">
        <f t="shared" si="9"/>
        <v>203.03</v>
      </c>
      <c r="CE6" s="35">
        <f t="shared" si="9"/>
        <v>215.62</v>
      </c>
      <c r="CF6" s="35">
        <f t="shared" si="9"/>
        <v>279.77999999999997</v>
      </c>
      <c r="CG6" s="35">
        <f t="shared" si="9"/>
        <v>244.29</v>
      </c>
      <c r="CH6" s="35">
        <f t="shared" si="9"/>
        <v>246.72</v>
      </c>
      <c r="CI6" s="35">
        <f t="shared" si="9"/>
        <v>234.96</v>
      </c>
      <c r="CJ6" s="35">
        <f t="shared" si="9"/>
        <v>221.81</v>
      </c>
      <c r="CK6" s="35">
        <f t="shared" si="9"/>
        <v>230.02</v>
      </c>
      <c r="CL6" s="34" t="str">
        <f>IF(CL7="","",IF(CL7="-","【-】","【"&amp;SUBSTITUTE(TEXT(CL7,"#,##0.00"),"-","△")&amp;"】"))</f>
        <v>【219.46】</v>
      </c>
      <c r="CM6" s="35">
        <f>IF(CM7="",NA(),CM7)</f>
        <v>31</v>
      </c>
      <c r="CN6" s="35">
        <f t="shared" ref="CN6:CV6" si="10">IF(CN7="",NA(),CN7)</f>
        <v>29.9</v>
      </c>
      <c r="CO6" s="35">
        <f t="shared" si="10"/>
        <v>28.48</v>
      </c>
      <c r="CP6" s="35">
        <f t="shared" si="10"/>
        <v>27.24</v>
      </c>
      <c r="CQ6" s="35">
        <f t="shared" si="10"/>
        <v>26.17</v>
      </c>
      <c r="CR6" s="35">
        <f t="shared" si="10"/>
        <v>43.58</v>
      </c>
      <c r="CS6" s="35">
        <f t="shared" si="10"/>
        <v>41.35</v>
      </c>
      <c r="CT6" s="35">
        <f t="shared" si="10"/>
        <v>42.9</v>
      </c>
      <c r="CU6" s="35">
        <f t="shared" si="10"/>
        <v>43.36</v>
      </c>
      <c r="CV6" s="35">
        <f t="shared" si="10"/>
        <v>42.56</v>
      </c>
      <c r="CW6" s="34" t="str">
        <f>IF(CW7="","",IF(CW7="-","【-】","【"&amp;SUBSTITUTE(TEXT(CW7,"#,##0.00"),"-","△")&amp;"】"))</f>
        <v>【42.82】</v>
      </c>
      <c r="CX6" s="35">
        <f>IF(CX7="",NA(),CX7)</f>
        <v>94.68</v>
      </c>
      <c r="CY6" s="35">
        <f t="shared" ref="CY6:DG6" si="11">IF(CY7="",NA(),CY7)</f>
        <v>94.69</v>
      </c>
      <c r="CZ6" s="35">
        <f t="shared" si="11"/>
        <v>94.67</v>
      </c>
      <c r="DA6" s="35">
        <f t="shared" si="11"/>
        <v>94.67</v>
      </c>
      <c r="DB6" s="35">
        <f t="shared" si="11"/>
        <v>94.69</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242110</v>
      </c>
      <c r="D7" s="37">
        <v>47</v>
      </c>
      <c r="E7" s="37">
        <v>17</v>
      </c>
      <c r="F7" s="37">
        <v>4</v>
      </c>
      <c r="G7" s="37">
        <v>0</v>
      </c>
      <c r="H7" s="37" t="s">
        <v>99</v>
      </c>
      <c r="I7" s="37" t="s">
        <v>100</v>
      </c>
      <c r="J7" s="37" t="s">
        <v>101</v>
      </c>
      <c r="K7" s="37" t="s">
        <v>102</v>
      </c>
      <c r="L7" s="37" t="s">
        <v>103</v>
      </c>
      <c r="M7" s="37" t="s">
        <v>104</v>
      </c>
      <c r="N7" s="38" t="s">
        <v>105</v>
      </c>
      <c r="O7" s="38" t="s">
        <v>106</v>
      </c>
      <c r="P7" s="38">
        <v>7.9</v>
      </c>
      <c r="Q7" s="38">
        <v>93.93</v>
      </c>
      <c r="R7" s="38">
        <v>2160</v>
      </c>
      <c r="S7" s="38">
        <v>18875</v>
      </c>
      <c r="T7" s="38">
        <v>107.34</v>
      </c>
      <c r="U7" s="38">
        <v>175.84</v>
      </c>
      <c r="V7" s="38">
        <v>1470</v>
      </c>
      <c r="W7" s="38">
        <v>0.53</v>
      </c>
      <c r="X7" s="38">
        <v>2773.58</v>
      </c>
      <c r="Y7" s="38">
        <v>90.13</v>
      </c>
      <c r="Z7" s="38">
        <v>92.48</v>
      </c>
      <c r="AA7" s="38">
        <v>95.78</v>
      </c>
      <c r="AB7" s="38">
        <v>93.71</v>
      </c>
      <c r="AC7" s="38">
        <v>83.29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884.22</v>
      </c>
      <c r="BJ7" s="38">
        <v>767.57</v>
      </c>
      <c r="BK7" s="38">
        <v>1436</v>
      </c>
      <c r="BL7" s="38">
        <v>1434.89</v>
      </c>
      <c r="BM7" s="38">
        <v>1298.9100000000001</v>
      </c>
      <c r="BN7" s="38">
        <v>1243.71</v>
      </c>
      <c r="BO7" s="38">
        <v>1194.1500000000001</v>
      </c>
      <c r="BP7" s="38">
        <v>1209.4000000000001</v>
      </c>
      <c r="BQ7" s="38">
        <v>78.53</v>
      </c>
      <c r="BR7" s="38">
        <v>82.49</v>
      </c>
      <c r="BS7" s="38">
        <v>89.81</v>
      </c>
      <c r="BT7" s="38">
        <v>85.02</v>
      </c>
      <c r="BU7" s="38">
        <v>65.739999999999995</v>
      </c>
      <c r="BV7" s="38">
        <v>66.56</v>
      </c>
      <c r="BW7" s="38">
        <v>66.22</v>
      </c>
      <c r="BX7" s="38">
        <v>69.87</v>
      </c>
      <c r="BY7" s="38">
        <v>74.3</v>
      </c>
      <c r="BZ7" s="38">
        <v>72.260000000000005</v>
      </c>
      <c r="CA7" s="38">
        <v>74.48</v>
      </c>
      <c r="CB7" s="38">
        <v>230.66</v>
      </c>
      <c r="CC7" s="38">
        <v>213.46</v>
      </c>
      <c r="CD7" s="38">
        <v>203.03</v>
      </c>
      <c r="CE7" s="38">
        <v>215.62</v>
      </c>
      <c r="CF7" s="38">
        <v>279.77999999999997</v>
      </c>
      <c r="CG7" s="38">
        <v>244.29</v>
      </c>
      <c r="CH7" s="38">
        <v>246.72</v>
      </c>
      <c r="CI7" s="38">
        <v>234.96</v>
      </c>
      <c r="CJ7" s="38">
        <v>221.81</v>
      </c>
      <c r="CK7" s="38">
        <v>230.02</v>
      </c>
      <c r="CL7" s="38">
        <v>219.46</v>
      </c>
      <c r="CM7" s="38">
        <v>31</v>
      </c>
      <c r="CN7" s="38">
        <v>29.9</v>
      </c>
      <c r="CO7" s="38">
        <v>28.48</v>
      </c>
      <c r="CP7" s="38">
        <v>27.24</v>
      </c>
      <c r="CQ7" s="38">
        <v>26.17</v>
      </c>
      <c r="CR7" s="38">
        <v>43.58</v>
      </c>
      <c r="CS7" s="38">
        <v>41.35</v>
      </c>
      <c r="CT7" s="38">
        <v>42.9</v>
      </c>
      <c r="CU7" s="38">
        <v>43.36</v>
      </c>
      <c r="CV7" s="38">
        <v>42.56</v>
      </c>
      <c r="CW7" s="38">
        <v>42.82</v>
      </c>
      <c r="CX7" s="38">
        <v>94.68</v>
      </c>
      <c r="CY7" s="38">
        <v>94.69</v>
      </c>
      <c r="CZ7" s="38">
        <v>94.67</v>
      </c>
      <c r="DA7" s="38">
        <v>94.67</v>
      </c>
      <c r="DB7" s="38">
        <v>94.69</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2020-01-22T08:19:35Z</cp:lastPrinted>
  <dcterms:created xsi:type="dcterms:W3CDTF">2019-12-05T05:12:56Z</dcterms:created>
  <dcterms:modified xsi:type="dcterms:W3CDTF">2020-02-12T05:16:10Z</dcterms:modified>
</cp:coreProperties>
</file>