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下水経理\02 決算\30決算関係\【総務省】経営分析H30\【経営比較分析表】2018_242071_46_1718\"/>
    </mc:Choice>
  </mc:AlternateContent>
  <workbookProtection workbookAlgorithmName="SHA-512" workbookHashValue="8hlSs+9eR8xjzBkCO8JFSFV12uYYy7u0Kgbh/g5NM/60Um/3LJ5XFhT1CQGpn2vv54tdUhGkeH5wV40/9KApyg==" workbookSaltValue="ETQRwHp9USX6Mgn40cj4R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 r="C10" i="5" l="1"/>
  <c r="D10" i="5"/>
  <c r="E10" i="5"/>
  <c r="B10" i="5"/>
</calcChain>
</file>

<file path=xl/sharedStrings.xml><?xml version="1.0" encoding="utf-8"?>
<sst xmlns="http://schemas.openxmlformats.org/spreadsheetml/2006/main" count="233" uniqueCount="111">
  <si>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</si>
  <si>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</si>
  <si>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</si>
  <si>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</si>
  <si>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</si>
  <si>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</si>
  <si>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</si>
  <si>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</si>
  <si>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</si>
  <si>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</si>
  <si>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</si>
  <si>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</si>
  <si>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</si>
  <si>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</si>
  <si>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</si>
  <si>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</si>
  <si>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</si>
  <si>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</si>
  <si>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</si>
  <si>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</si>
  <si>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</si>
  <si>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</si>
  <si>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</si>
  <si>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</si>
  <si>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</si>
  <si>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</si>
  <si>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</si>
  <si>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</si>
  <si>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</si>
  <si>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</si>
  <si>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</si>
  <si>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</si>
  <si>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</si>
  <si>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</si>
  <si>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</si>
  <si>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</si>
  <si>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</si>
  <si>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</si>
  <si>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</si>
  <si>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</si>
  <si>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</si>
  <si>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</si>
  <si>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</si>
  <si>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</si>
  <si>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</si>
  <si>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</si>
  <si>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</si>
  <si>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</si>
  <si>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</si>
  <si>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</si>
  <si>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</si>
  <si>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</si>
  <si>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</si>
  <si>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</si>
  <si>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</si>
  <si>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</si>
  <si>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</si>
  <si>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</si>
  <si>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</si>
  <si>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</si>
  <si>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</si>
  <si>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</si>
  <si>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</si>
  <si>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</si>
  <si>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</si>
  <si>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</si>
  <si>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</si>
  <si>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</si>
  <si>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</si>
  <si>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</si>
  <si>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</si>
  <si>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</si>
  <si>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</si>
  <si>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</si>
  <si>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</si>
  <si>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</si>
  <si>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</si>
  <si>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</si>
  <si>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</si>
  <si>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</si>
  <si>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</si>
  <si>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</si>
  <si>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</si>
  <si>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</si>
  <si>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</si>
  <si>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</si>
  <si>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</si>
  <si>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</si>
  <si>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</si>
  <si>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</si>
  <si>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</si>
  <si>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</si>
  <si>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</si>
  <si>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</si>
  <si>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</si>
  <si>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</si>
  <si>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鈴鹿市</t>
  </si>
  <si>
    <t>法適用</t>
  </si>
  <si>
    <t>下水道事業</t>
  </si>
  <si>
    <t>公共下水道</t>
  </si>
  <si>
    <t>Ac2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</si>
  <si>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</si>
  <si>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</si>
  <si>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</si>
  <si>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</si>
  <si>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</si>
  <si>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</si>
  <si>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</si>
  <si>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公共下水道の供用開始時期が，平成8年であるため，管渠施設等は法定耐用年数の半分にも満たないものが多く，老朽化は進んでいない。</t>
    <phoneticPr fontId="4"/>
  </si>
  <si>
    <t>公共下水道事業は，平成8年から一部地域での供用を開始し平成30年度末の普及率は57.20%となり，前年度に比べ0.76ポイント上昇した。
　経常収支比率は黒字であり，累積欠損金が発生していないため，経営の健全は保たれているが，経費回収率は100％を下回っている。使用料収入では汚水処理費が賄えず，不足は一般会計からの繰入金で賄っている状況であり，このような事から，Ｈ30年度に自主財源の確保に向けて使用料改定を行った。
　また，汚水処理原価は昨年度に比べ増加しているが，これは，Ｈ30年度に行った使用料改定により使用料収入が増加し，それに伴い自己財源で賄う経費(資本費）が増加したことが主な要因と考えられる。
企業債残高対事業規模比率は，全国平均や類似団体平均値に比べて低いが，過去に借入れた建設改良の企業債の影響により企業債償還額は増加傾向にある。今後も新規整備の投資が続くことから，企業債元利償還による経営への圧迫が危惧される。
　水洗化率は，類似団体が減少傾向にある中，右肩上がりに推移し平均値を上回っている。しかし，数値は100％未満であるため，引き続き未接続世帯の解消に努めていく必要がある。
　</t>
    <rPh sb="49" eb="52">
      <t>ゼンネンド</t>
    </rPh>
    <rPh sb="53" eb="54">
      <t>クラ</t>
    </rPh>
    <rPh sb="63" eb="65">
      <t>ジョウショウ</t>
    </rPh>
    <rPh sb="180" eb="181">
      <t>コト</t>
    </rPh>
    <rPh sb="190" eb="194">
      <t>ジシュザイゲン</t>
    </rPh>
    <rPh sb="195" eb="197">
      <t>カクホ</t>
    </rPh>
    <rPh sb="198" eb="199">
      <t>ム</t>
    </rPh>
    <rPh sb="201" eb="204">
      <t>シヨウリョウ</t>
    </rPh>
    <rPh sb="204" eb="206">
      <t>カイテイ</t>
    </rPh>
    <rPh sb="207" eb="208">
      <t>オコナ</t>
    </rPh>
    <rPh sb="216" eb="218">
      <t>オスイ</t>
    </rPh>
    <rPh sb="218" eb="220">
      <t>ショリ</t>
    </rPh>
    <rPh sb="220" eb="222">
      <t>ゲンカ</t>
    </rPh>
    <rPh sb="223" eb="226">
      <t>サクネンド</t>
    </rPh>
    <rPh sb="227" eb="228">
      <t>クラ</t>
    </rPh>
    <rPh sb="229" eb="231">
      <t>ゾウカ</t>
    </rPh>
    <rPh sb="244" eb="246">
      <t>ネンド</t>
    </rPh>
    <rPh sb="247" eb="248">
      <t>オコナ</t>
    </rPh>
    <rPh sb="250" eb="253">
      <t>シヨウリョウ</t>
    </rPh>
    <rPh sb="253" eb="255">
      <t>カイテイ</t>
    </rPh>
    <rPh sb="258" eb="261">
      <t>シヨウリョウ</t>
    </rPh>
    <rPh sb="261" eb="263">
      <t>シュウニュウ</t>
    </rPh>
    <rPh sb="264" eb="266">
      <t>ゾウカ</t>
    </rPh>
    <rPh sb="271" eb="272">
      <t>トモナ</t>
    </rPh>
    <rPh sb="273" eb="275">
      <t>ジコ</t>
    </rPh>
    <rPh sb="275" eb="277">
      <t>ザイゲン</t>
    </rPh>
    <rPh sb="278" eb="279">
      <t>マカナ</t>
    </rPh>
    <rPh sb="280" eb="282">
      <t>ケイヒ</t>
    </rPh>
    <rPh sb="283" eb="285">
      <t>シホン</t>
    </rPh>
    <rPh sb="285" eb="286">
      <t>ヒ</t>
    </rPh>
    <rPh sb="288" eb="289">
      <t>ゾウ</t>
    </rPh>
    <rPh sb="289" eb="290">
      <t>カ</t>
    </rPh>
    <rPh sb="295" eb="296">
      <t>オモ</t>
    </rPh>
    <rPh sb="297" eb="299">
      <t>ヨウイン</t>
    </rPh>
    <rPh sb="300" eb="301">
      <t>カンガ</t>
    </rPh>
    <rPh sb="358" eb="360">
      <t>エイキョウ</t>
    </rPh>
    <rPh sb="363" eb="365">
      <t>キギョウ</t>
    </rPh>
    <rPh sb="365" eb="366">
      <t>サイ</t>
    </rPh>
    <rPh sb="378" eb="380">
      <t>コンゴ</t>
    </rPh>
    <rPh sb="381" eb="383">
      <t>シンキ</t>
    </rPh>
    <rPh sb="383" eb="385">
      <t>セイビ</t>
    </rPh>
    <rPh sb="386" eb="388">
      <t>トウシ</t>
    </rPh>
    <rPh sb="389" eb="390">
      <t>ツヅ</t>
    </rPh>
    <rPh sb="396" eb="398">
      <t>キギョウ</t>
    </rPh>
    <rPh sb="398" eb="399">
      <t>サイ</t>
    </rPh>
    <rPh sb="399" eb="401">
      <t>ガンリ</t>
    </rPh>
    <rPh sb="401" eb="403">
      <t>ショウカン</t>
    </rPh>
    <rPh sb="406" eb="408">
      <t>ケイエイ</t>
    </rPh>
    <rPh sb="413" eb="415">
      <t>キグ</t>
    </rPh>
    <rPh sb="429" eb="431">
      <t>ルイジ</t>
    </rPh>
    <rPh sb="431" eb="433">
      <t>ダンタイ</t>
    </rPh>
    <rPh sb="434" eb="436">
      <t>ゲンショウ</t>
    </rPh>
    <rPh sb="436" eb="438">
      <t>ケイコウ</t>
    </rPh>
    <rPh sb="441" eb="442">
      <t>ナカ</t>
    </rPh>
    <rPh sb="456" eb="457">
      <t>ウエ</t>
    </rPh>
    <rPh sb="467" eb="469">
      <t>スウチ</t>
    </rPh>
    <rPh sb="474" eb="476">
      <t>ミマン</t>
    </rPh>
    <phoneticPr fontId="4"/>
  </si>
  <si>
    <t>　本市の下水道事業は整備途中でもあり，今後も投資に多額の費用が必要となる。しかし，使用料収入だけでは汚水処理費も賄えておらず一般会計からの繰入金に大きく依存する状況となっている。
　経営環境の変化が生じることが想定され，安定的な経営が実現できるよう経営改善が必要とされることから，平成30年度に上下水道事業経営戦略を策定するとともに使用料改定を実施した。
　今後は上下水道事業経営戦略を経営の規範とし，公共下水道の全体計画区域の見直しも含め，中長期的な視点に立った持続可能な経営に努めていく。
　</t>
    <rPh sb="19" eb="21">
      <t>コンゴ</t>
    </rPh>
    <rPh sb="22" eb="24">
      <t>トウシ</t>
    </rPh>
    <rPh sb="25" eb="27">
      <t>タガク</t>
    </rPh>
    <rPh sb="28" eb="30">
      <t>ヒヨウ</t>
    </rPh>
    <rPh sb="31" eb="33">
      <t>ヒツヨウ</t>
    </rPh>
    <rPh sb="41" eb="43">
      <t>シヨウ</t>
    </rPh>
    <rPh sb="43" eb="44">
      <t>リョウ</t>
    </rPh>
    <rPh sb="44" eb="46">
      <t>シュウニュウ</t>
    </rPh>
    <rPh sb="50" eb="52">
      <t>オスイ</t>
    </rPh>
    <rPh sb="52" eb="54">
      <t>ショリ</t>
    </rPh>
    <rPh sb="54" eb="55">
      <t>ヒ</t>
    </rPh>
    <rPh sb="56" eb="57">
      <t>マカナ</t>
    </rPh>
    <rPh sb="80" eb="82">
      <t>ジョウキョウ</t>
    </rPh>
    <rPh sb="140" eb="142">
      <t>ヘイセイ</t>
    </rPh>
    <rPh sb="144" eb="146">
      <t>ネンド</t>
    </rPh>
    <rPh sb="147" eb="149">
      <t>ジョウゲ</t>
    </rPh>
    <rPh sb="149" eb="151">
      <t>スイドウ</t>
    </rPh>
    <rPh sb="151" eb="153">
      <t>ジギョウ</t>
    </rPh>
    <rPh sb="153" eb="155">
      <t>ケイエイ</t>
    </rPh>
    <rPh sb="155" eb="157">
      <t>センリャク</t>
    </rPh>
    <rPh sb="158" eb="160">
      <t>サクテイ</t>
    </rPh>
    <rPh sb="166" eb="169">
      <t>シヨウリョウ</t>
    </rPh>
    <rPh sb="169" eb="171">
      <t>カイテイ</t>
    </rPh>
    <rPh sb="172" eb="174">
      <t>ジッシ</t>
    </rPh>
    <rPh sb="179" eb="181">
      <t>コンゴ</t>
    </rPh>
    <rPh sb="190" eb="192">
      <t>センリャク</t>
    </rPh>
    <rPh sb="193" eb="195">
      <t>ケイエイ</t>
    </rPh>
    <rPh sb="196" eb="198">
      <t>キハン</t>
    </rPh>
    <rPh sb="201" eb="203">
      <t>コウキョウ</t>
    </rPh>
    <rPh sb="203" eb="206">
      <t>ゲスイドウ</t>
    </rPh>
    <rPh sb="207" eb="209">
      <t>ゼンタイ</t>
    </rPh>
    <rPh sb="209" eb="211">
      <t>ケイカク</t>
    </rPh>
    <rPh sb="211" eb="213">
      <t>クイキ</t>
    </rPh>
    <rPh sb="214" eb="216">
      <t>ミナオ</t>
    </rPh>
    <rPh sb="218" eb="219">
      <t>フク</t>
    </rPh>
    <rPh sb="232" eb="234">
      <t>ジゾク</t>
    </rPh>
    <rPh sb="234" eb="236">
      <t>カノウ</t>
    </rPh>
    <rPh sb="237" eb="239">
      <t>ケイエイ</t>
    </rPh>
    <rPh sb="240" eb="241">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</si>
</sst>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F06-4B70-9C74-BB04E3F44106}"/>
            </c:ext>
          </c:extLst>
        </c:ser>
        <c:dLbls>
          <c:showLegendKey val="0"/>
          <c:showVal val="0"/>
          <c:showCatName val="0"/>
          <c:showSerName val="0"/>
          <c:showPercent val="0"/>
          <c:showBubbleSize val="0"/>
        </c:dLbls>
        <c:gapWidth val="150"/>
        <c:axId val="162939376"/>
        <c:axId val="162938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0.23</c:v>
                </c:pt>
                <c:pt idx="2">
                  <c:v>0.06</c:v>
                </c:pt>
                <c:pt idx="3">
                  <c:v>0.12</c:v>
                </c:pt>
                <c:pt idx="4">
                  <c:v>0.05</c:v>
                </c:pt>
              </c:numCache>
            </c:numRef>
          </c:val>
          <c:smooth val="0"/>
          <c:extLst xmlns:c16r2="http://schemas.microsoft.com/office/drawing/2015/06/chart">
            <c:ext xmlns:c16="http://schemas.microsoft.com/office/drawing/2014/chart" uri="{C3380CC4-5D6E-409C-BE32-E72D297353CC}">
              <c16:uniqueId val="{00000001-CF06-4B70-9C74-BB04E3F44106}"/>
            </c:ext>
          </c:extLst>
        </c:ser>
        <c:dLbls>
          <c:showLegendKey val="0"/>
          <c:showVal val="0"/>
          <c:showCatName val="0"/>
          <c:showSerName val="0"/>
          <c:showPercent val="0"/>
          <c:showBubbleSize val="0"/>
        </c:dLbls>
        <c:marker val="1"/>
        <c:smooth val="0"/>
        <c:axId val="162939376"/>
        <c:axId val="162938200"/>
      </c:lineChart>
      <c:dateAx>
        <c:axId val="162939376"/>
        <c:scaling>
          <c:orientation val="minMax"/>
        </c:scaling>
        <c:delete val="1"/>
        <c:axPos val="b"/>
        <c:numFmt formatCode="ge" sourceLinked="1"/>
        <c:majorTickMark val="none"/>
        <c:minorTickMark val="none"/>
        <c:tickLblPos val="none"/>
        <c:crossAx val="162938200"/>
        <c:crosses val="autoZero"/>
        <c:auto val="1"/>
        <c:lblOffset val="100"/>
        <c:baseTimeUnit val="years"/>
      </c:dateAx>
      <c:valAx>
        <c:axId val="162938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93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591-472D-B39F-C5B8FEBA8CA3}"/>
            </c:ext>
          </c:extLst>
        </c:ser>
        <c:dLbls>
          <c:showLegendKey val="0"/>
          <c:showVal val="0"/>
          <c:showCatName val="0"/>
          <c:showSerName val="0"/>
          <c:showPercent val="0"/>
          <c:showBubbleSize val="0"/>
        </c:dLbls>
        <c:gapWidth val="150"/>
        <c:axId val="475126336"/>
        <c:axId val="475129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E591-472D-B39F-C5B8FEBA8CA3}"/>
            </c:ext>
          </c:extLst>
        </c:ser>
        <c:dLbls>
          <c:showLegendKey val="0"/>
          <c:showVal val="0"/>
          <c:showCatName val="0"/>
          <c:showSerName val="0"/>
          <c:showPercent val="0"/>
          <c:showBubbleSize val="0"/>
        </c:dLbls>
        <c:marker val="1"/>
        <c:smooth val="0"/>
        <c:axId val="475126336"/>
        <c:axId val="475129864"/>
      </c:lineChart>
      <c:dateAx>
        <c:axId val="475126336"/>
        <c:scaling>
          <c:orientation val="minMax"/>
        </c:scaling>
        <c:delete val="1"/>
        <c:axPos val="b"/>
        <c:numFmt formatCode="ge" sourceLinked="1"/>
        <c:majorTickMark val="none"/>
        <c:minorTickMark val="none"/>
        <c:tickLblPos val="none"/>
        <c:crossAx val="475129864"/>
        <c:crosses val="autoZero"/>
        <c:auto val="1"/>
        <c:lblOffset val="100"/>
        <c:baseTimeUnit val="years"/>
      </c:dateAx>
      <c:valAx>
        <c:axId val="475129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12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82.65</c:v>
                </c:pt>
                <c:pt idx="1">
                  <c:v>83.91</c:v>
                </c:pt>
                <c:pt idx="2">
                  <c:v>85.59</c:v>
                </c:pt>
                <c:pt idx="3">
                  <c:v>87.21</c:v>
                </c:pt>
                <c:pt idx="4">
                  <c:v>87.52</c:v>
                </c:pt>
              </c:numCache>
            </c:numRef>
          </c:val>
          <c:extLst xmlns:c16r2="http://schemas.microsoft.com/office/drawing/2015/06/chart">
            <c:ext xmlns:c16="http://schemas.microsoft.com/office/drawing/2014/chart" uri="{C3380CC4-5D6E-409C-BE32-E72D297353CC}">
              <c16:uniqueId val="{00000000-AD35-4E44-890C-798D082BE1C2}"/>
            </c:ext>
          </c:extLst>
        </c:ser>
        <c:dLbls>
          <c:showLegendKey val="0"/>
          <c:showVal val="0"/>
          <c:showCatName val="0"/>
          <c:showSerName val="0"/>
          <c:showPercent val="0"/>
          <c:showBubbleSize val="0"/>
        </c:dLbls>
        <c:gapWidth val="150"/>
        <c:axId val="475131824"/>
        <c:axId val="475132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87.79</c:v>
                </c:pt>
                <c:pt idx="1">
                  <c:v>88.43</c:v>
                </c:pt>
                <c:pt idx="2">
                  <c:v>88.75</c:v>
                </c:pt>
                <c:pt idx="3">
                  <c:v>88.14</c:v>
                </c:pt>
                <c:pt idx="4">
                  <c:v>86.76</c:v>
                </c:pt>
              </c:numCache>
            </c:numRef>
          </c:val>
          <c:smooth val="0"/>
          <c:extLst xmlns:c16r2="http://schemas.microsoft.com/office/drawing/2015/06/chart">
            <c:ext xmlns:c16="http://schemas.microsoft.com/office/drawing/2014/chart" uri="{C3380CC4-5D6E-409C-BE32-E72D297353CC}">
              <c16:uniqueId val="{00000001-AD35-4E44-890C-798D082BE1C2}"/>
            </c:ext>
          </c:extLst>
        </c:ser>
        <c:dLbls>
          <c:showLegendKey val="0"/>
          <c:showVal val="0"/>
          <c:showCatName val="0"/>
          <c:showSerName val="0"/>
          <c:showPercent val="0"/>
          <c:showBubbleSize val="0"/>
        </c:dLbls>
        <c:marker val="1"/>
        <c:smooth val="0"/>
        <c:axId val="475131824"/>
        <c:axId val="475132216"/>
      </c:lineChart>
      <c:dateAx>
        <c:axId val="475131824"/>
        <c:scaling>
          <c:orientation val="minMax"/>
        </c:scaling>
        <c:delete val="1"/>
        <c:axPos val="b"/>
        <c:numFmt formatCode="ge" sourceLinked="1"/>
        <c:majorTickMark val="none"/>
        <c:minorTickMark val="none"/>
        <c:tickLblPos val="none"/>
        <c:crossAx val="475132216"/>
        <c:crosses val="autoZero"/>
        <c:auto val="1"/>
        <c:lblOffset val="100"/>
        <c:baseTimeUnit val="years"/>
      </c:dateAx>
      <c:valAx>
        <c:axId val="475132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13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110.03</c:v>
                </c:pt>
                <c:pt idx="1">
                  <c:v>108.11</c:v>
                </c:pt>
                <c:pt idx="2">
                  <c:v>107.89</c:v>
                </c:pt>
                <c:pt idx="3">
                  <c:v>108.55</c:v>
                </c:pt>
                <c:pt idx="4">
                  <c:v>111.49</c:v>
                </c:pt>
              </c:numCache>
            </c:numRef>
          </c:val>
          <c:extLst xmlns:c16r2="http://schemas.microsoft.com/office/drawing/2015/06/chart">
            <c:ext xmlns:c16="http://schemas.microsoft.com/office/drawing/2014/chart" uri="{C3380CC4-5D6E-409C-BE32-E72D297353CC}">
              <c16:uniqueId val="{00000000-EF97-4287-B7E5-3EA3908B560C}"/>
            </c:ext>
          </c:extLst>
        </c:ser>
        <c:dLbls>
          <c:showLegendKey val="0"/>
          <c:showVal val="0"/>
          <c:showCatName val="0"/>
          <c:showSerName val="0"/>
          <c:showPercent val="0"/>
          <c:showBubbleSize val="0"/>
        </c:dLbls>
        <c:gapWidth val="150"/>
        <c:axId val="475115600"/>
        <c:axId val="47512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107.34</c:v>
                </c:pt>
                <c:pt idx="1">
                  <c:v>105.45</c:v>
                </c:pt>
                <c:pt idx="2">
                  <c:v>105.41</c:v>
                </c:pt>
                <c:pt idx="3">
                  <c:v>104.82</c:v>
                </c:pt>
                <c:pt idx="4">
                  <c:v>104.95</c:v>
                </c:pt>
              </c:numCache>
            </c:numRef>
          </c:val>
          <c:smooth val="0"/>
          <c:extLst xmlns:c16r2="http://schemas.microsoft.com/office/drawing/2015/06/chart">
            <c:ext xmlns:c16="http://schemas.microsoft.com/office/drawing/2014/chart" uri="{C3380CC4-5D6E-409C-BE32-E72D297353CC}">
              <c16:uniqueId val="{00000001-EF97-4287-B7E5-3EA3908B560C}"/>
            </c:ext>
          </c:extLst>
        </c:ser>
        <c:dLbls>
          <c:showLegendKey val="0"/>
          <c:showVal val="0"/>
          <c:showCatName val="0"/>
          <c:showSerName val="0"/>
          <c:showPercent val="0"/>
          <c:showBubbleSize val="0"/>
        </c:dLbls>
        <c:marker val="1"/>
        <c:smooth val="0"/>
        <c:axId val="475115600"/>
        <c:axId val="475120304"/>
      </c:lineChart>
      <c:dateAx>
        <c:axId val="475115600"/>
        <c:scaling>
          <c:orientation val="minMax"/>
        </c:scaling>
        <c:delete val="1"/>
        <c:axPos val="b"/>
        <c:numFmt formatCode="ge" sourceLinked="1"/>
        <c:majorTickMark val="none"/>
        <c:minorTickMark val="none"/>
        <c:tickLblPos val="none"/>
        <c:crossAx val="475120304"/>
        <c:crosses val="autoZero"/>
        <c:auto val="1"/>
        <c:lblOffset val="100"/>
        <c:baseTimeUnit val="years"/>
      </c:dateAx>
      <c:valAx>
        <c:axId val="47512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11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7.41</c:v>
                </c:pt>
                <c:pt idx="1">
                  <c:v>9.56</c:v>
                </c:pt>
                <c:pt idx="2">
                  <c:v>11.64</c:v>
                </c:pt>
                <c:pt idx="3">
                  <c:v>13.34</c:v>
                </c:pt>
                <c:pt idx="4">
                  <c:v>15.22</c:v>
                </c:pt>
              </c:numCache>
            </c:numRef>
          </c:val>
          <c:extLst xmlns:c16r2="http://schemas.microsoft.com/office/drawing/2015/06/chart">
            <c:ext xmlns:c16="http://schemas.microsoft.com/office/drawing/2014/chart" uri="{C3380CC4-5D6E-409C-BE32-E72D297353CC}">
              <c16:uniqueId val="{00000000-5B61-4B97-9176-DC90B2C9FE0B}"/>
            </c:ext>
          </c:extLst>
        </c:ser>
        <c:dLbls>
          <c:showLegendKey val="0"/>
          <c:showVal val="0"/>
          <c:showCatName val="0"/>
          <c:showSerName val="0"/>
          <c:showPercent val="0"/>
          <c:showBubbleSize val="0"/>
        </c:dLbls>
        <c:gapWidth val="150"/>
        <c:axId val="475117560"/>
        <c:axId val="475116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9.4499999999999993</c:v>
                </c:pt>
                <c:pt idx="1">
                  <c:v>11.76</c:v>
                </c:pt>
                <c:pt idx="2">
                  <c:v>11.95</c:v>
                </c:pt>
                <c:pt idx="3">
                  <c:v>12.19</c:v>
                </c:pt>
                <c:pt idx="4">
                  <c:v>10.81</c:v>
                </c:pt>
              </c:numCache>
            </c:numRef>
          </c:val>
          <c:smooth val="0"/>
          <c:extLst xmlns:c16r2="http://schemas.microsoft.com/office/drawing/2015/06/chart">
            <c:ext xmlns:c16="http://schemas.microsoft.com/office/drawing/2014/chart" uri="{C3380CC4-5D6E-409C-BE32-E72D297353CC}">
              <c16:uniqueId val="{00000001-5B61-4B97-9176-DC90B2C9FE0B}"/>
            </c:ext>
          </c:extLst>
        </c:ser>
        <c:dLbls>
          <c:showLegendKey val="0"/>
          <c:showVal val="0"/>
          <c:showCatName val="0"/>
          <c:showSerName val="0"/>
          <c:showPercent val="0"/>
          <c:showBubbleSize val="0"/>
        </c:dLbls>
        <c:marker val="1"/>
        <c:smooth val="0"/>
        <c:axId val="475117560"/>
        <c:axId val="475116384"/>
      </c:lineChart>
      <c:dateAx>
        <c:axId val="475117560"/>
        <c:scaling>
          <c:orientation val="minMax"/>
        </c:scaling>
        <c:delete val="1"/>
        <c:axPos val="b"/>
        <c:numFmt formatCode="ge" sourceLinked="1"/>
        <c:majorTickMark val="none"/>
        <c:minorTickMark val="none"/>
        <c:tickLblPos val="none"/>
        <c:crossAx val="475116384"/>
        <c:crosses val="autoZero"/>
        <c:auto val="1"/>
        <c:lblOffset val="100"/>
        <c:baseTimeUnit val="years"/>
      </c:dateAx>
      <c:valAx>
        <c:axId val="47511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117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F94-47BE-9BEA-B5739B9B41A0}"/>
            </c:ext>
          </c:extLst>
        </c:ser>
        <c:dLbls>
          <c:showLegendKey val="0"/>
          <c:showVal val="0"/>
          <c:showCatName val="0"/>
          <c:showSerName val="0"/>
          <c:showPercent val="0"/>
          <c:showBubbleSize val="0"/>
        </c:dLbls>
        <c:gapWidth val="150"/>
        <c:axId val="475118344"/>
        <c:axId val="475119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7.0000000000000007E-2</c:v>
                </c:pt>
                <c:pt idx="1">
                  <c:v>0.12</c:v>
                </c:pt>
                <c:pt idx="2">
                  <c:v>0.09</c:v>
                </c:pt>
                <c:pt idx="3">
                  <c:v>1.01</c:v>
                </c:pt>
                <c:pt idx="4">
                  <c:v>1.4</c:v>
                </c:pt>
              </c:numCache>
            </c:numRef>
          </c:val>
          <c:smooth val="0"/>
          <c:extLst xmlns:c16r2="http://schemas.microsoft.com/office/drawing/2015/06/chart">
            <c:ext xmlns:c16="http://schemas.microsoft.com/office/drawing/2014/chart" uri="{C3380CC4-5D6E-409C-BE32-E72D297353CC}">
              <c16:uniqueId val="{00000001-3F94-47BE-9BEA-B5739B9B41A0}"/>
            </c:ext>
          </c:extLst>
        </c:ser>
        <c:dLbls>
          <c:showLegendKey val="0"/>
          <c:showVal val="0"/>
          <c:showCatName val="0"/>
          <c:showSerName val="0"/>
          <c:showPercent val="0"/>
          <c:showBubbleSize val="0"/>
        </c:dLbls>
        <c:marker val="1"/>
        <c:smooth val="0"/>
        <c:axId val="475118344"/>
        <c:axId val="475119128"/>
      </c:lineChart>
      <c:dateAx>
        <c:axId val="475118344"/>
        <c:scaling>
          <c:orientation val="minMax"/>
        </c:scaling>
        <c:delete val="1"/>
        <c:axPos val="b"/>
        <c:numFmt formatCode="ge" sourceLinked="1"/>
        <c:majorTickMark val="none"/>
        <c:minorTickMark val="none"/>
        <c:tickLblPos val="none"/>
        <c:crossAx val="475119128"/>
        <c:crosses val="autoZero"/>
        <c:auto val="1"/>
        <c:lblOffset val="100"/>
        <c:baseTimeUnit val="years"/>
      </c:dateAx>
      <c:valAx>
        <c:axId val="475119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118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FEE-4096-9D23-D4CFEB9E7B0B}"/>
            </c:ext>
          </c:extLst>
        </c:ser>
        <c:dLbls>
          <c:showLegendKey val="0"/>
          <c:showVal val="0"/>
          <c:showCatName val="0"/>
          <c:showSerName val="0"/>
          <c:showPercent val="0"/>
          <c:showBubbleSize val="0"/>
        </c:dLbls>
        <c:gapWidth val="150"/>
        <c:axId val="475119520"/>
        <c:axId val="475116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6FEE-4096-9D23-D4CFEB9E7B0B}"/>
            </c:ext>
          </c:extLst>
        </c:ser>
        <c:dLbls>
          <c:showLegendKey val="0"/>
          <c:showVal val="0"/>
          <c:showCatName val="0"/>
          <c:showSerName val="0"/>
          <c:showPercent val="0"/>
          <c:showBubbleSize val="0"/>
        </c:dLbls>
        <c:marker val="1"/>
        <c:smooth val="0"/>
        <c:axId val="475119520"/>
        <c:axId val="475116776"/>
      </c:lineChart>
      <c:dateAx>
        <c:axId val="475119520"/>
        <c:scaling>
          <c:orientation val="minMax"/>
        </c:scaling>
        <c:delete val="1"/>
        <c:axPos val="b"/>
        <c:numFmt formatCode="ge" sourceLinked="1"/>
        <c:majorTickMark val="none"/>
        <c:minorTickMark val="none"/>
        <c:tickLblPos val="none"/>
        <c:crossAx val="475116776"/>
        <c:crosses val="autoZero"/>
        <c:auto val="1"/>
        <c:lblOffset val="100"/>
        <c:baseTimeUnit val="years"/>
      </c:dateAx>
      <c:valAx>
        <c:axId val="475116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11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38.08</c:v>
                </c:pt>
                <c:pt idx="1">
                  <c:v>47.4</c:v>
                </c:pt>
                <c:pt idx="2">
                  <c:v>53.53</c:v>
                </c:pt>
                <c:pt idx="3">
                  <c:v>45.28</c:v>
                </c:pt>
                <c:pt idx="4">
                  <c:v>48.9</c:v>
                </c:pt>
              </c:numCache>
            </c:numRef>
          </c:val>
          <c:extLst xmlns:c16r2="http://schemas.microsoft.com/office/drawing/2015/06/chart">
            <c:ext xmlns:c16="http://schemas.microsoft.com/office/drawing/2014/chart" uri="{C3380CC4-5D6E-409C-BE32-E72D297353CC}">
              <c16:uniqueId val="{00000000-F81F-4F39-879F-EC069C95F4B5}"/>
            </c:ext>
          </c:extLst>
        </c:ser>
        <c:dLbls>
          <c:showLegendKey val="0"/>
          <c:showVal val="0"/>
          <c:showCatName val="0"/>
          <c:showSerName val="0"/>
          <c:showPercent val="0"/>
          <c:showBubbleSize val="0"/>
        </c:dLbls>
        <c:gapWidth val="150"/>
        <c:axId val="475114816"/>
        <c:axId val="475115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71.91</c:v>
                </c:pt>
                <c:pt idx="1">
                  <c:v>75.12</c:v>
                </c:pt>
                <c:pt idx="2">
                  <c:v>65.47</c:v>
                </c:pt>
                <c:pt idx="3">
                  <c:v>64.959999999999994</c:v>
                </c:pt>
                <c:pt idx="4">
                  <c:v>42.76</c:v>
                </c:pt>
              </c:numCache>
            </c:numRef>
          </c:val>
          <c:smooth val="0"/>
          <c:extLst xmlns:c16r2="http://schemas.microsoft.com/office/drawing/2015/06/chart">
            <c:ext xmlns:c16="http://schemas.microsoft.com/office/drawing/2014/chart" uri="{C3380CC4-5D6E-409C-BE32-E72D297353CC}">
              <c16:uniqueId val="{00000001-F81F-4F39-879F-EC069C95F4B5}"/>
            </c:ext>
          </c:extLst>
        </c:ser>
        <c:dLbls>
          <c:showLegendKey val="0"/>
          <c:showVal val="0"/>
          <c:showCatName val="0"/>
          <c:showSerName val="0"/>
          <c:showPercent val="0"/>
          <c:showBubbleSize val="0"/>
        </c:dLbls>
        <c:marker val="1"/>
        <c:smooth val="0"/>
        <c:axId val="475114816"/>
        <c:axId val="475115208"/>
      </c:lineChart>
      <c:dateAx>
        <c:axId val="475114816"/>
        <c:scaling>
          <c:orientation val="minMax"/>
        </c:scaling>
        <c:delete val="1"/>
        <c:axPos val="b"/>
        <c:numFmt formatCode="ge" sourceLinked="1"/>
        <c:majorTickMark val="none"/>
        <c:minorTickMark val="none"/>
        <c:tickLblPos val="none"/>
        <c:crossAx val="475115208"/>
        <c:crosses val="autoZero"/>
        <c:auto val="1"/>
        <c:lblOffset val="100"/>
        <c:baseTimeUnit val="years"/>
      </c:dateAx>
      <c:valAx>
        <c:axId val="475115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11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723.79</c:v>
                </c:pt>
                <c:pt idx="1">
                  <c:v>674.12</c:v>
                </c:pt>
                <c:pt idx="2">
                  <c:v>683.83</c:v>
                </c:pt>
                <c:pt idx="3">
                  <c:v>728.13</c:v>
                </c:pt>
                <c:pt idx="4">
                  <c:v>806.75</c:v>
                </c:pt>
              </c:numCache>
            </c:numRef>
          </c:val>
          <c:extLst xmlns:c16r2="http://schemas.microsoft.com/office/drawing/2015/06/chart">
            <c:ext xmlns:c16="http://schemas.microsoft.com/office/drawing/2014/chart" uri="{C3380CC4-5D6E-409C-BE32-E72D297353CC}">
              <c16:uniqueId val="{00000000-A087-4F02-9CD0-69196DCE8A8B}"/>
            </c:ext>
          </c:extLst>
        </c:ser>
        <c:dLbls>
          <c:showLegendKey val="0"/>
          <c:showVal val="0"/>
          <c:showCatName val="0"/>
          <c:showSerName val="0"/>
          <c:showPercent val="0"/>
          <c:showBubbleSize val="0"/>
        </c:dLbls>
        <c:gapWidth val="150"/>
        <c:axId val="475129472"/>
        <c:axId val="47513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929.81</c:v>
                </c:pt>
                <c:pt idx="1">
                  <c:v>856.82</c:v>
                </c:pt>
                <c:pt idx="2">
                  <c:v>835.39</c:v>
                </c:pt>
                <c:pt idx="3">
                  <c:v>925.1</c:v>
                </c:pt>
                <c:pt idx="4">
                  <c:v>877.65</c:v>
                </c:pt>
              </c:numCache>
            </c:numRef>
          </c:val>
          <c:smooth val="0"/>
          <c:extLst xmlns:c16r2="http://schemas.microsoft.com/office/drawing/2015/06/chart">
            <c:ext xmlns:c16="http://schemas.microsoft.com/office/drawing/2014/chart" uri="{C3380CC4-5D6E-409C-BE32-E72D297353CC}">
              <c16:uniqueId val="{00000001-A087-4F02-9CD0-69196DCE8A8B}"/>
            </c:ext>
          </c:extLst>
        </c:ser>
        <c:dLbls>
          <c:showLegendKey val="0"/>
          <c:showVal val="0"/>
          <c:showCatName val="0"/>
          <c:showSerName val="0"/>
          <c:showPercent val="0"/>
          <c:showBubbleSize val="0"/>
        </c:dLbls>
        <c:marker val="1"/>
        <c:smooth val="0"/>
        <c:axId val="475129472"/>
        <c:axId val="475132608"/>
      </c:lineChart>
      <c:dateAx>
        <c:axId val="475129472"/>
        <c:scaling>
          <c:orientation val="minMax"/>
        </c:scaling>
        <c:delete val="1"/>
        <c:axPos val="b"/>
        <c:numFmt formatCode="ge" sourceLinked="1"/>
        <c:majorTickMark val="none"/>
        <c:minorTickMark val="none"/>
        <c:tickLblPos val="none"/>
        <c:crossAx val="475132608"/>
        <c:crosses val="autoZero"/>
        <c:auto val="1"/>
        <c:lblOffset val="100"/>
        <c:baseTimeUnit val="years"/>
      </c:dateAx>
      <c:valAx>
        <c:axId val="47513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12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96.46</c:v>
                </c:pt>
                <c:pt idx="1">
                  <c:v>93.59</c:v>
                </c:pt>
                <c:pt idx="2">
                  <c:v>94.56</c:v>
                </c:pt>
                <c:pt idx="3">
                  <c:v>95.82</c:v>
                </c:pt>
                <c:pt idx="4">
                  <c:v>98.26</c:v>
                </c:pt>
              </c:numCache>
            </c:numRef>
          </c:val>
          <c:extLst xmlns:c16r2="http://schemas.microsoft.com/office/drawing/2015/06/chart">
            <c:ext xmlns:c16="http://schemas.microsoft.com/office/drawing/2014/chart" uri="{C3380CC4-5D6E-409C-BE32-E72D297353CC}">
              <c16:uniqueId val="{00000000-1B37-4C37-BEF5-DD4B88C838D7}"/>
            </c:ext>
          </c:extLst>
        </c:ser>
        <c:dLbls>
          <c:showLegendKey val="0"/>
          <c:showVal val="0"/>
          <c:showCatName val="0"/>
          <c:showSerName val="0"/>
          <c:showPercent val="0"/>
          <c:showBubbleSize val="0"/>
        </c:dLbls>
        <c:gapWidth val="150"/>
        <c:axId val="475127512"/>
        <c:axId val="475127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78.44</c:v>
                </c:pt>
                <c:pt idx="1">
                  <c:v>74.17</c:v>
                </c:pt>
                <c:pt idx="2">
                  <c:v>76.3</c:v>
                </c:pt>
                <c:pt idx="3">
                  <c:v>80.36</c:v>
                </c:pt>
                <c:pt idx="4">
                  <c:v>78.989999999999995</c:v>
                </c:pt>
              </c:numCache>
            </c:numRef>
          </c:val>
          <c:smooth val="0"/>
          <c:extLst xmlns:c16r2="http://schemas.microsoft.com/office/drawing/2015/06/chart">
            <c:ext xmlns:c16="http://schemas.microsoft.com/office/drawing/2014/chart" uri="{C3380CC4-5D6E-409C-BE32-E72D297353CC}">
              <c16:uniqueId val="{00000001-1B37-4C37-BEF5-DD4B88C838D7}"/>
            </c:ext>
          </c:extLst>
        </c:ser>
        <c:dLbls>
          <c:showLegendKey val="0"/>
          <c:showVal val="0"/>
          <c:showCatName val="0"/>
          <c:showSerName val="0"/>
          <c:showPercent val="0"/>
          <c:showBubbleSize val="0"/>
        </c:dLbls>
        <c:marker val="1"/>
        <c:smooth val="0"/>
        <c:axId val="475127512"/>
        <c:axId val="475127120"/>
      </c:lineChart>
      <c:dateAx>
        <c:axId val="475127512"/>
        <c:scaling>
          <c:orientation val="minMax"/>
        </c:scaling>
        <c:delete val="1"/>
        <c:axPos val="b"/>
        <c:numFmt formatCode="ge" sourceLinked="1"/>
        <c:majorTickMark val="none"/>
        <c:minorTickMark val="none"/>
        <c:tickLblPos val="none"/>
        <c:crossAx val="475127120"/>
        <c:crosses val="autoZero"/>
        <c:auto val="1"/>
        <c:lblOffset val="100"/>
        <c:baseTimeUnit val="years"/>
      </c:dateAx>
      <c:valAx>
        <c:axId val="47512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127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145.38</c:v>
                </c:pt>
                <c:pt idx="1">
                  <c:v>150.11000000000001</c:v>
                </c:pt>
                <c:pt idx="2">
                  <c:v>148.13</c:v>
                </c:pt>
                <c:pt idx="3">
                  <c:v>146.21</c:v>
                </c:pt>
                <c:pt idx="4">
                  <c:v>168.59</c:v>
                </c:pt>
              </c:numCache>
            </c:numRef>
          </c:val>
          <c:extLst xmlns:c16r2="http://schemas.microsoft.com/office/drawing/2015/06/chart">
            <c:ext xmlns:c16="http://schemas.microsoft.com/office/drawing/2014/chart" uri="{C3380CC4-5D6E-409C-BE32-E72D297353CC}">
              <c16:uniqueId val="{00000000-7A98-4685-A0A4-40C3FA502232}"/>
            </c:ext>
          </c:extLst>
        </c:ser>
        <c:dLbls>
          <c:showLegendKey val="0"/>
          <c:showVal val="0"/>
          <c:showCatName val="0"/>
          <c:showSerName val="0"/>
          <c:showPercent val="0"/>
          <c:showBubbleSize val="0"/>
        </c:dLbls>
        <c:gapWidth val="150"/>
        <c:axId val="475130648"/>
        <c:axId val="475133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151.31</c:v>
                </c:pt>
                <c:pt idx="1">
                  <c:v>159.33000000000001</c:v>
                </c:pt>
                <c:pt idx="2">
                  <c:v>152.38</c:v>
                </c:pt>
                <c:pt idx="3">
                  <c:v>145.83000000000001</c:v>
                </c:pt>
                <c:pt idx="4">
                  <c:v>148.15</c:v>
                </c:pt>
              </c:numCache>
            </c:numRef>
          </c:val>
          <c:smooth val="0"/>
          <c:extLst xmlns:c16r2="http://schemas.microsoft.com/office/drawing/2015/06/chart">
            <c:ext xmlns:c16="http://schemas.microsoft.com/office/drawing/2014/chart" uri="{C3380CC4-5D6E-409C-BE32-E72D297353CC}">
              <c16:uniqueId val="{00000001-7A98-4685-A0A4-40C3FA502232}"/>
            </c:ext>
          </c:extLst>
        </c:ser>
        <c:dLbls>
          <c:showLegendKey val="0"/>
          <c:showVal val="0"/>
          <c:showCatName val="0"/>
          <c:showSerName val="0"/>
          <c:showPercent val="0"/>
          <c:showBubbleSize val="0"/>
        </c:dLbls>
        <c:marker val="1"/>
        <c:smooth val="0"/>
        <c:axId val="475130648"/>
        <c:axId val="475133784"/>
      </c:lineChart>
      <c:dateAx>
        <c:axId val="475130648"/>
        <c:scaling>
          <c:orientation val="minMax"/>
        </c:scaling>
        <c:delete val="1"/>
        <c:axPos val="b"/>
        <c:numFmt formatCode="ge" sourceLinked="1"/>
        <c:majorTickMark val="none"/>
        <c:minorTickMark val="none"/>
        <c:tickLblPos val="none"/>
        <c:crossAx val="475133784"/>
        <c:crosses val="autoZero"/>
        <c:auto val="1"/>
        <c:lblOffset val="100"/>
        <c:baseTimeUnit val="years"/>
      </c:dateAx>
      <c:valAx>
        <c:axId val="475133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130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5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鈴鹿市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Ac2</v>
      </c>
      <c r="X8" s="71"/>
      <c r="Y8" s="71"/>
      <c r="Z8" s="71"/>
      <c r="AA8" s="71"/>
      <c r="AB8" s="71"/>
      <c r="AC8" s="71"/>
      <c r="AD8" s="72" t="str">
        <f>データ!$M$6</f>
        <v>自治体職員</v>
      </c>
      <c r="AE8" s="72"/>
      <c r="AF8" s="72"/>
      <c r="AG8" s="72"/>
      <c r="AH8" s="72"/>
      <c r="AI8" s="72"/>
      <c r="AJ8" s="72"/>
      <c r="AK8" s="3"/>
      <c r="AL8" s="68">
        <f>データ!S6</f>
        <v>200388</v>
      </c>
      <c r="AM8" s="68"/>
      <c r="AN8" s="68"/>
      <c r="AO8" s="68"/>
      <c r="AP8" s="68"/>
      <c r="AQ8" s="68"/>
      <c r="AR8" s="68"/>
      <c r="AS8" s="68"/>
      <c r="AT8" s="67">
        <f>データ!T6</f>
        <v>194.46</v>
      </c>
      <c r="AU8" s="67"/>
      <c r="AV8" s="67"/>
      <c r="AW8" s="67"/>
      <c r="AX8" s="67"/>
      <c r="AY8" s="67"/>
      <c r="AZ8" s="67"/>
      <c r="BA8" s="67"/>
      <c r="BB8" s="67">
        <f>データ!U6</f>
        <v>1030.48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49.11</v>
      </c>
      <c r="J10" s="67"/>
      <c r="K10" s="67"/>
      <c r="L10" s="67"/>
      <c r="M10" s="67"/>
      <c r="N10" s="67"/>
      <c r="O10" s="67"/>
      <c r="P10" s="67">
        <f>データ!P6</f>
        <v>57.2</v>
      </c>
      <c r="Q10" s="67"/>
      <c r="R10" s="67"/>
      <c r="S10" s="67"/>
      <c r="T10" s="67"/>
      <c r="U10" s="67"/>
      <c r="V10" s="67"/>
      <c r="W10" s="67">
        <f>データ!Q6</f>
        <v>94.05</v>
      </c>
      <c r="X10" s="67"/>
      <c r="Y10" s="67"/>
      <c r="Z10" s="67"/>
      <c r="AA10" s="67"/>
      <c r="AB10" s="67"/>
      <c r="AC10" s="67"/>
      <c r="AD10" s="68">
        <f>データ!R6</f>
        <v>2970</v>
      </c>
      <c r="AE10" s="68"/>
      <c r="AF10" s="68"/>
      <c r="AG10" s="68"/>
      <c r="AH10" s="68"/>
      <c r="AI10" s="68"/>
      <c r="AJ10" s="68"/>
      <c r="AK10" s="2"/>
      <c r="AL10" s="68">
        <f>データ!V6</f>
        <v>114370</v>
      </c>
      <c r="AM10" s="68"/>
      <c r="AN10" s="68"/>
      <c r="AO10" s="68"/>
      <c r="AP10" s="68"/>
      <c r="AQ10" s="68"/>
      <c r="AR10" s="68"/>
      <c r="AS10" s="68"/>
      <c r="AT10" s="67">
        <f>データ!W6</f>
        <v>21.39</v>
      </c>
      <c r="AU10" s="67"/>
      <c r="AV10" s="67"/>
      <c r="AW10" s="67"/>
      <c r="AX10" s="67"/>
      <c r="AY10" s="67"/>
      <c r="AZ10" s="67"/>
      <c r="BA10" s="67"/>
      <c r="BB10" s="67">
        <f>データ!X6</f>
        <v>5346.89</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109</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110</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3FfZZoyK3gVPp25z8yOXDI8WcKOwT/tteLsPRcD2+dX8a+K2KUUL5yACnbOBsOKowLiNBvanr1srzVVRes4x3Q==" saltValue="t1Md6tZx9RplQsRekrV/H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242071</v>
      </c>
      <c r="D6" s="33">
        <f t="shared" si="3"/>
        <v>46</v>
      </c>
      <c r="E6" s="33">
        <f t="shared" si="3"/>
        <v>17</v>
      </c>
      <c r="F6" s="33">
        <f t="shared" si="3"/>
        <v>1</v>
      </c>
      <c r="G6" s="33">
        <f t="shared" si="3"/>
        <v>0</v>
      </c>
      <c r="H6" s="33" t="str">
        <f t="shared" si="3"/>
        <v>三重県　鈴鹿市</v>
      </c>
      <c r="I6" s="33" t="str">
        <f t="shared" si="3"/>
        <v>法適用</v>
      </c>
      <c r="J6" s="33" t="str">
        <f t="shared" si="3"/>
        <v>下水道事業</v>
      </c>
      <c r="K6" s="33" t="str">
        <f t="shared" si="3"/>
        <v>公共下水道</v>
      </c>
      <c r="L6" s="33" t="str">
        <f t="shared" si="3"/>
        <v>Ac2</v>
      </c>
      <c r="M6" s="33" t="str">
        <f t="shared" si="3"/>
        <v>自治体職員</v>
      </c>
      <c r="N6" s="34" t="str">
        <f t="shared" si="3"/>
        <v>-</v>
      </c>
      <c r="O6" s="34">
        <f t="shared" si="3"/>
        <v>49.11</v>
      </c>
      <c r="P6" s="34">
        <f t="shared" si="3"/>
        <v>57.2</v>
      </c>
      <c r="Q6" s="34">
        <f t="shared" si="3"/>
        <v>94.05</v>
      </c>
      <c r="R6" s="34">
        <f t="shared" si="3"/>
        <v>2970</v>
      </c>
      <c r="S6" s="34">
        <f t="shared" si="3"/>
        <v>200388</v>
      </c>
      <c r="T6" s="34">
        <f t="shared" si="3"/>
        <v>194.46</v>
      </c>
      <c r="U6" s="34">
        <f t="shared" si="3"/>
        <v>1030.48</v>
      </c>
      <c r="V6" s="34">
        <f t="shared" si="3"/>
        <v>114370</v>
      </c>
      <c r="W6" s="34">
        <f t="shared" si="3"/>
        <v>21.39</v>
      </c>
      <c r="X6" s="34">
        <f t="shared" si="3"/>
        <v>5346.89</v>
      </c>
      <c r="Y6" s="35">
        <f>IF(Y7="",NA(),Y7)</f>
        <v>110.03</v>
      </c>
      <c r="Z6" s="35">
        <f t="shared" ref="Z6:AH6" si="4">IF(Z7="",NA(),Z7)</f>
        <v>108.11</v>
      </c>
      <c r="AA6" s="35">
        <f t="shared" si="4"/>
        <v>107.89</v>
      </c>
      <c r="AB6" s="35">
        <f t="shared" si="4"/>
        <v>108.55</v>
      </c>
      <c r="AC6" s="35">
        <f t="shared" si="4"/>
        <v>111.49</v>
      </c>
      <c r="AD6" s="35">
        <f t="shared" si="4"/>
        <v>107.34</v>
      </c>
      <c r="AE6" s="35">
        <f t="shared" si="4"/>
        <v>105.45</v>
      </c>
      <c r="AF6" s="35">
        <f t="shared" si="4"/>
        <v>105.41</v>
      </c>
      <c r="AG6" s="35">
        <f t="shared" si="4"/>
        <v>104.82</v>
      </c>
      <c r="AH6" s="35">
        <f t="shared" si="4"/>
        <v>104.95</v>
      </c>
      <c r="AI6" s="34" t="str">
        <f>IF(AI7="","",IF(AI7="-","【-】","【"&amp;SUBSTITUTE(TEXT(AI7,"#,##0.00"),"-","△")&amp;"】"))</f>
        <v>【108.69】</v>
      </c>
      <c r="AJ6" s="34">
        <f>IF(AJ7="",NA(),AJ7)</f>
        <v>0</v>
      </c>
      <c r="AK6" s="34">
        <f t="shared" ref="AK6:AS6" si="5">IF(AK7="",NA(),AK7)</f>
        <v>0</v>
      </c>
      <c r="AL6" s="34">
        <f t="shared" si="5"/>
        <v>0</v>
      </c>
      <c r="AM6" s="34">
        <f t="shared" si="5"/>
        <v>0</v>
      </c>
      <c r="AN6" s="34">
        <f t="shared" si="5"/>
        <v>0</v>
      </c>
      <c r="AO6" s="34">
        <f t="shared" si="5"/>
        <v>0</v>
      </c>
      <c r="AP6" s="34">
        <f t="shared" si="5"/>
        <v>0</v>
      </c>
      <c r="AQ6" s="34">
        <f t="shared" si="5"/>
        <v>0</v>
      </c>
      <c r="AR6" s="34">
        <f t="shared" si="5"/>
        <v>0</v>
      </c>
      <c r="AS6" s="34">
        <f t="shared" si="5"/>
        <v>0</v>
      </c>
      <c r="AT6" s="34" t="str">
        <f>IF(AT7="","",IF(AT7="-","【-】","【"&amp;SUBSTITUTE(TEXT(AT7,"#,##0.00"),"-","△")&amp;"】"))</f>
        <v>【3.28】</v>
      </c>
      <c r="AU6" s="35">
        <f>IF(AU7="",NA(),AU7)</f>
        <v>38.08</v>
      </c>
      <c r="AV6" s="35">
        <f t="shared" ref="AV6:BD6" si="6">IF(AV7="",NA(),AV7)</f>
        <v>47.4</v>
      </c>
      <c r="AW6" s="35">
        <f t="shared" si="6"/>
        <v>53.53</v>
      </c>
      <c r="AX6" s="35">
        <f t="shared" si="6"/>
        <v>45.28</v>
      </c>
      <c r="AY6" s="35">
        <f t="shared" si="6"/>
        <v>48.9</v>
      </c>
      <c r="AZ6" s="35">
        <f t="shared" si="6"/>
        <v>71.91</v>
      </c>
      <c r="BA6" s="35">
        <f t="shared" si="6"/>
        <v>75.12</v>
      </c>
      <c r="BB6" s="35">
        <f t="shared" si="6"/>
        <v>65.47</v>
      </c>
      <c r="BC6" s="35">
        <f t="shared" si="6"/>
        <v>64.959999999999994</v>
      </c>
      <c r="BD6" s="35">
        <f t="shared" si="6"/>
        <v>42.76</v>
      </c>
      <c r="BE6" s="34" t="str">
        <f>IF(BE7="","",IF(BE7="-","【-】","【"&amp;SUBSTITUTE(TEXT(BE7,"#,##0.00"),"-","△")&amp;"】"))</f>
        <v>【69.49】</v>
      </c>
      <c r="BF6" s="35">
        <f>IF(BF7="",NA(),BF7)</f>
        <v>723.79</v>
      </c>
      <c r="BG6" s="35">
        <f t="shared" ref="BG6:BO6" si="7">IF(BG7="",NA(),BG7)</f>
        <v>674.12</v>
      </c>
      <c r="BH6" s="35">
        <f t="shared" si="7"/>
        <v>683.83</v>
      </c>
      <c r="BI6" s="35">
        <f t="shared" si="7"/>
        <v>728.13</v>
      </c>
      <c r="BJ6" s="35">
        <f t="shared" si="7"/>
        <v>806.75</v>
      </c>
      <c r="BK6" s="35">
        <f t="shared" si="7"/>
        <v>929.81</v>
      </c>
      <c r="BL6" s="35">
        <f t="shared" si="7"/>
        <v>856.82</v>
      </c>
      <c r="BM6" s="35">
        <f t="shared" si="7"/>
        <v>835.39</v>
      </c>
      <c r="BN6" s="35">
        <f t="shared" si="7"/>
        <v>925.1</v>
      </c>
      <c r="BO6" s="35">
        <f t="shared" si="7"/>
        <v>877.65</v>
      </c>
      <c r="BP6" s="34" t="str">
        <f>IF(BP7="","",IF(BP7="-","【-】","【"&amp;SUBSTITUTE(TEXT(BP7,"#,##0.00"),"-","△")&amp;"】"))</f>
        <v>【682.78】</v>
      </c>
      <c r="BQ6" s="35">
        <f>IF(BQ7="",NA(),BQ7)</f>
        <v>96.46</v>
      </c>
      <c r="BR6" s="35">
        <f t="shared" ref="BR6:BZ6" si="8">IF(BR7="",NA(),BR7)</f>
        <v>93.59</v>
      </c>
      <c r="BS6" s="35">
        <f t="shared" si="8"/>
        <v>94.56</v>
      </c>
      <c r="BT6" s="35">
        <f t="shared" si="8"/>
        <v>95.82</v>
      </c>
      <c r="BU6" s="35">
        <f t="shared" si="8"/>
        <v>98.26</v>
      </c>
      <c r="BV6" s="35">
        <f t="shared" si="8"/>
        <v>78.44</v>
      </c>
      <c r="BW6" s="35">
        <f t="shared" si="8"/>
        <v>74.17</v>
      </c>
      <c r="BX6" s="35">
        <f t="shared" si="8"/>
        <v>76.3</v>
      </c>
      <c r="BY6" s="35">
        <f t="shared" si="8"/>
        <v>80.36</v>
      </c>
      <c r="BZ6" s="35">
        <f t="shared" si="8"/>
        <v>78.989999999999995</v>
      </c>
      <c r="CA6" s="34" t="str">
        <f>IF(CA7="","",IF(CA7="-","【-】","【"&amp;SUBSTITUTE(TEXT(CA7,"#,##0.00"),"-","△")&amp;"】"))</f>
        <v>【100.91】</v>
      </c>
      <c r="CB6" s="35">
        <f>IF(CB7="",NA(),CB7)</f>
        <v>145.38</v>
      </c>
      <c r="CC6" s="35">
        <f t="shared" ref="CC6:CK6" si="9">IF(CC7="",NA(),CC7)</f>
        <v>150.11000000000001</v>
      </c>
      <c r="CD6" s="35">
        <f t="shared" si="9"/>
        <v>148.13</v>
      </c>
      <c r="CE6" s="35">
        <f t="shared" si="9"/>
        <v>146.21</v>
      </c>
      <c r="CF6" s="35">
        <f t="shared" si="9"/>
        <v>168.59</v>
      </c>
      <c r="CG6" s="35">
        <f t="shared" si="9"/>
        <v>151.31</v>
      </c>
      <c r="CH6" s="35">
        <f t="shared" si="9"/>
        <v>159.33000000000001</v>
      </c>
      <c r="CI6" s="35">
        <f t="shared" si="9"/>
        <v>152.38</v>
      </c>
      <c r="CJ6" s="35">
        <f t="shared" si="9"/>
        <v>145.83000000000001</v>
      </c>
      <c r="CK6" s="35">
        <f t="shared" si="9"/>
        <v>148.15</v>
      </c>
      <c r="CL6" s="34" t="str">
        <f>IF(CL7="","",IF(CL7="-","【-】","【"&amp;SUBSTITUTE(TEXT(CL7,"#,##0.00"),"-","△")&amp;"】"))</f>
        <v>【136.86】</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t="str">
        <f t="shared" si="10"/>
        <v>-</v>
      </c>
      <c r="CW6" s="34" t="str">
        <f>IF(CW7="","",IF(CW7="-","【-】","【"&amp;SUBSTITUTE(TEXT(CW7,"#,##0.00"),"-","△")&amp;"】"))</f>
        <v>【58.98】</v>
      </c>
      <c r="CX6" s="35">
        <f>IF(CX7="",NA(),CX7)</f>
        <v>82.65</v>
      </c>
      <c r="CY6" s="35">
        <f t="shared" ref="CY6:DG6" si="11">IF(CY7="",NA(),CY7)</f>
        <v>83.91</v>
      </c>
      <c r="CZ6" s="35">
        <f t="shared" si="11"/>
        <v>85.59</v>
      </c>
      <c r="DA6" s="35">
        <f t="shared" si="11"/>
        <v>87.21</v>
      </c>
      <c r="DB6" s="35">
        <f t="shared" si="11"/>
        <v>87.52</v>
      </c>
      <c r="DC6" s="35">
        <f t="shared" si="11"/>
        <v>87.79</v>
      </c>
      <c r="DD6" s="35">
        <f t="shared" si="11"/>
        <v>88.43</v>
      </c>
      <c r="DE6" s="35">
        <f t="shared" si="11"/>
        <v>88.75</v>
      </c>
      <c r="DF6" s="35">
        <f t="shared" si="11"/>
        <v>88.14</v>
      </c>
      <c r="DG6" s="35">
        <f t="shared" si="11"/>
        <v>86.76</v>
      </c>
      <c r="DH6" s="34" t="str">
        <f>IF(DH7="","",IF(DH7="-","【-】","【"&amp;SUBSTITUTE(TEXT(DH7,"#,##0.00"),"-","△")&amp;"】"))</f>
        <v>【95.20】</v>
      </c>
      <c r="DI6" s="35">
        <f>IF(DI7="",NA(),DI7)</f>
        <v>7.41</v>
      </c>
      <c r="DJ6" s="35">
        <f t="shared" ref="DJ6:DR6" si="12">IF(DJ7="",NA(),DJ7)</f>
        <v>9.56</v>
      </c>
      <c r="DK6" s="35">
        <f t="shared" si="12"/>
        <v>11.64</v>
      </c>
      <c r="DL6" s="35">
        <f t="shared" si="12"/>
        <v>13.34</v>
      </c>
      <c r="DM6" s="35">
        <f t="shared" si="12"/>
        <v>15.22</v>
      </c>
      <c r="DN6" s="35">
        <f t="shared" si="12"/>
        <v>9.4499999999999993</v>
      </c>
      <c r="DO6" s="35">
        <f t="shared" si="12"/>
        <v>11.76</v>
      </c>
      <c r="DP6" s="35">
        <f t="shared" si="12"/>
        <v>11.95</v>
      </c>
      <c r="DQ6" s="35">
        <f t="shared" si="12"/>
        <v>12.19</v>
      </c>
      <c r="DR6" s="35">
        <f t="shared" si="12"/>
        <v>10.81</v>
      </c>
      <c r="DS6" s="34" t="str">
        <f>IF(DS7="","",IF(DS7="-","【-】","【"&amp;SUBSTITUTE(TEXT(DS7,"#,##0.00"),"-","△")&amp;"】"))</f>
        <v>【38.60】</v>
      </c>
      <c r="DT6" s="34">
        <f>IF(DT7="",NA(),DT7)</f>
        <v>0</v>
      </c>
      <c r="DU6" s="34">
        <f t="shared" ref="DU6:EC6" si="13">IF(DU7="",NA(),DU7)</f>
        <v>0</v>
      </c>
      <c r="DV6" s="34">
        <f t="shared" si="13"/>
        <v>0</v>
      </c>
      <c r="DW6" s="34">
        <f t="shared" si="13"/>
        <v>0</v>
      </c>
      <c r="DX6" s="34">
        <f t="shared" si="13"/>
        <v>0</v>
      </c>
      <c r="DY6" s="35">
        <f t="shared" si="13"/>
        <v>7.0000000000000007E-2</v>
      </c>
      <c r="DZ6" s="35">
        <f t="shared" si="13"/>
        <v>0.12</v>
      </c>
      <c r="EA6" s="35">
        <f t="shared" si="13"/>
        <v>0.09</v>
      </c>
      <c r="EB6" s="35">
        <f t="shared" si="13"/>
        <v>1.01</v>
      </c>
      <c r="EC6" s="35">
        <f t="shared" si="13"/>
        <v>1.4</v>
      </c>
      <c r="ED6" s="34" t="str">
        <f>IF(ED7="","",IF(ED7="-","【-】","【"&amp;SUBSTITUTE(TEXT(ED7,"#,##0.00"),"-","△")&amp;"】"))</f>
        <v>【5.64】</v>
      </c>
      <c r="EE6" s="34">
        <f>IF(EE7="",NA(),EE7)</f>
        <v>0</v>
      </c>
      <c r="EF6" s="34">
        <f t="shared" ref="EF6:EN6" si="14">IF(EF7="",NA(),EF7)</f>
        <v>0</v>
      </c>
      <c r="EG6" s="34">
        <f t="shared" si="14"/>
        <v>0</v>
      </c>
      <c r="EH6" s="34">
        <f t="shared" si="14"/>
        <v>0</v>
      </c>
      <c r="EI6" s="34">
        <f t="shared" si="14"/>
        <v>0</v>
      </c>
      <c r="EJ6" s="35">
        <f t="shared" si="14"/>
        <v>7.0000000000000007E-2</v>
      </c>
      <c r="EK6" s="35">
        <f t="shared" si="14"/>
        <v>0.23</v>
      </c>
      <c r="EL6" s="35">
        <f t="shared" si="14"/>
        <v>0.06</v>
      </c>
      <c r="EM6" s="35">
        <f t="shared" si="14"/>
        <v>0.12</v>
      </c>
      <c r="EN6" s="35">
        <f t="shared" si="14"/>
        <v>0.05</v>
      </c>
      <c r="EO6" s="34" t="str">
        <f>IF(EO7="","",IF(EO7="-","【-】","【"&amp;SUBSTITUTE(TEXT(EO7,"#,##0.00"),"-","△")&amp;"】"))</f>
        <v>【0.23】</v>
      </c>
    </row>
    <row r="7" spans="1:148" s="36" customFormat="1" x14ac:dyDescent="0.15">
      <c r="A7" s="28"/>
      <c r="B7" s="37">
        <v>2018</v>
      </c>
      <c r="C7" s="37">
        <v>242071</v>
      </c>
      <c r="D7" s="37">
        <v>46</v>
      </c>
      <c r="E7" s="37">
        <v>17</v>
      </c>
      <c r="F7" s="37">
        <v>1</v>
      </c>
      <c r="G7" s="37">
        <v>0</v>
      </c>
      <c r="H7" s="37" t="s">
        <v>96</v>
      </c>
      <c r="I7" s="37" t="s">
        <v>97</v>
      </c>
      <c r="J7" s="37" t="s">
        <v>98</v>
      </c>
      <c r="K7" s="37" t="s">
        <v>99</v>
      </c>
      <c r="L7" s="37" t="s">
        <v>100</v>
      </c>
      <c r="M7" s="37" t="s">
        <v>101</v>
      </c>
      <c r="N7" s="38" t="s">
        <v>102</v>
      </c>
      <c r="O7" s="38">
        <v>49.11</v>
      </c>
      <c r="P7" s="38">
        <v>57.2</v>
      </c>
      <c r="Q7" s="38">
        <v>94.05</v>
      </c>
      <c r="R7" s="38">
        <v>2970</v>
      </c>
      <c r="S7" s="38">
        <v>200388</v>
      </c>
      <c r="T7" s="38">
        <v>194.46</v>
      </c>
      <c r="U7" s="38">
        <v>1030.48</v>
      </c>
      <c r="V7" s="38">
        <v>114370</v>
      </c>
      <c r="W7" s="38">
        <v>21.39</v>
      </c>
      <c r="X7" s="38">
        <v>5346.89</v>
      </c>
      <c r="Y7" s="38">
        <v>110.03</v>
      </c>
      <c r="Z7" s="38">
        <v>108.11</v>
      </c>
      <c r="AA7" s="38">
        <v>107.89</v>
      </c>
      <c r="AB7" s="38">
        <v>108.55</v>
      </c>
      <c r="AC7" s="38">
        <v>111.49</v>
      </c>
      <c r="AD7" s="38">
        <v>107.34</v>
      </c>
      <c r="AE7" s="38">
        <v>105.45</v>
      </c>
      <c r="AF7" s="38">
        <v>105.41</v>
      </c>
      <c r="AG7" s="38">
        <v>104.82</v>
      </c>
      <c r="AH7" s="38">
        <v>104.95</v>
      </c>
      <c r="AI7" s="38">
        <v>108.69</v>
      </c>
      <c r="AJ7" s="38">
        <v>0</v>
      </c>
      <c r="AK7" s="38">
        <v>0</v>
      </c>
      <c r="AL7" s="38">
        <v>0</v>
      </c>
      <c r="AM7" s="38">
        <v>0</v>
      </c>
      <c r="AN7" s="38">
        <v>0</v>
      </c>
      <c r="AO7" s="38">
        <v>0</v>
      </c>
      <c r="AP7" s="38">
        <v>0</v>
      </c>
      <c r="AQ7" s="38">
        <v>0</v>
      </c>
      <c r="AR7" s="38">
        <v>0</v>
      </c>
      <c r="AS7" s="38">
        <v>0</v>
      </c>
      <c r="AT7" s="38">
        <v>3.28</v>
      </c>
      <c r="AU7" s="38">
        <v>38.08</v>
      </c>
      <c r="AV7" s="38">
        <v>47.4</v>
      </c>
      <c r="AW7" s="38">
        <v>53.53</v>
      </c>
      <c r="AX7" s="38">
        <v>45.28</v>
      </c>
      <c r="AY7" s="38">
        <v>48.9</v>
      </c>
      <c r="AZ7" s="38">
        <v>71.91</v>
      </c>
      <c r="BA7" s="38">
        <v>75.12</v>
      </c>
      <c r="BB7" s="38">
        <v>65.47</v>
      </c>
      <c r="BC7" s="38">
        <v>64.959999999999994</v>
      </c>
      <c r="BD7" s="38">
        <v>42.76</v>
      </c>
      <c r="BE7" s="38">
        <v>69.489999999999995</v>
      </c>
      <c r="BF7" s="38">
        <v>723.79</v>
      </c>
      <c r="BG7" s="38">
        <v>674.12</v>
      </c>
      <c r="BH7" s="38">
        <v>683.83</v>
      </c>
      <c r="BI7" s="38">
        <v>728.13</v>
      </c>
      <c r="BJ7" s="38">
        <v>806.75</v>
      </c>
      <c r="BK7" s="38">
        <v>929.81</v>
      </c>
      <c r="BL7" s="38">
        <v>856.82</v>
      </c>
      <c r="BM7" s="38">
        <v>835.39</v>
      </c>
      <c r="BN7" s="38">
        <v>925.1</v>
      </c>
      <c r="BO7" s="38">
        <v>877.65</v>
      </c>
      <c r="BP7" s="38">
        <v>682.78</v>
      </c>
      <c r="BQ7" s="38">
        <v>96.46</v>
      </c>
      <c r="BR7" s="38">
        <v>93.59</v>
      </c>
      <c r="BS7" s="38">
        <v>94.56</v>
      </c>
      <c r="BT7" s="38">
        <v>95.82</v>
      </c>
      <c r="BU7" s="38">
        <v>98.26</v>
      </c>
      <c r="BV7" s="38">
        <v>78.44</v>
      </c>
      <c r="BW7" s="38">
        <v>74.17</v>
      </c>
      <c r="BX7" s="38">
        <v>76.3</v>
      </c>
      <c r="BY7" s="38">
        <v>80.36</v>
      </c>
      <c r="BZ7" s="38">
        <v>78.989999999999995</v>
      </c>
      <c r="CA7" s="38">
        <v>100.91</v>
      </c>
      <c r="CB7" s="38">
        <v>145.38</v>
      </c>
      <c r="CC7" s="38">
        <v>150.11000000000001</v>
      </c>
      <c r="CD7" s="38">
        <v>148.13</v>
      </c>
      <c r="CE7" s="38">
        <v>146.21</v>
      </c>
      <c r="CF7" s="38">
        <v>168.59</v>
      </c>
      <c r="CG7" s="38">
        <v>151.31</v>
      </c>
      <c r="CH7" s="38">
        <v>159.33000000000001</v>
      </c>
      <c r="CI7" s="38">
        <v>152.38</v>
      </c>
      <c r="CJ7" s="38">
        <v>145.83000000000001</v>
      </c>
      <c r="CK7" s="38">
        <v>148.15</v>
      </c>
      <c r="CL7" s="38">
        <v>136.86000000000001</v>
      </c>
      <c r="CM7" s="38" t="s">
        <v>102</v>
      </c>
      <c r="CN7" s="38" t="s">
        <v>102</v>
      </c>
      <c r="CO7" s="38" t="s">
        <v>102</v>
      </c>
      <c r="CP7" s="38" t="s">
        <v>102</v>
      </c>
      <c r="CQ7" s="38" t="s">
        <v>102</v>
      </c>
      <c r="CR7" s="38" t="s">
        <v>102</v>
      </c>
      <c r="CS7" s="38" t="s">
        <v>102</v>
      </c>
      <c r="CT7" s="38" t="s">
        <v>102</v>
      </c>
      <c r="CU7" s="38" t="s">
        <v>102</v>
      </c>
      <c r="CV7" s="38" t="s">
        <v>102</v>
      </c>
      <c r="CW7" s="38">
        <v>58.98</v>
      </c>
      <c r="CX7" s="38">
        <v>82.65</v>
      </c>
      <c r="CY7" s="38">
        <v>83.91</v>
      </c>
      <c r="CZ7" s="38">
        <v>85.59</v>
      </c>
      <c r="DA7" s="38">
        <v>87.21</v>
      </c>
      <c r="DB7" s="38">
        <v>87.52</v>
      </c>
      <c r="DC7" s="38">
        <v>87.79</v>
      </c>
      <c r="DD7" s="38">
        <v>88.43</v>
      </c>
      <c r="DE7" s="38">
        <v>88.75</v>
      </c>
      <c r="DF7" s="38">
        <v>88.14</v>
      </c>
      <c r="DG7" s="38">
        <v>86.76</v>
      </c>
      <c r="DH7" s="38">
        <v>95.2</v>
      </c>
      <c r="DI7" s="38">
        <v>7.41</v>
      </c>
      <c r="DJ7" s="38">
        <v>9.56</v>
      </c>
      <c r="DK7" s="38">
        <v>11.64</v>
      </c>
      <c r="DL7" s="38">
        <v>13.34</v>
      </c>
      <c r="DM7" s="38">
        <v>15.22</v>
      </c>
      <c r="DN7" s="38">
        <v>9.4499999999999993</v>
      </c>
      <c r="DO7" s="38">
        <v>11.76</v>
      </c>
      <c r="DP7" s="38">
        <v>11.95</v>
      </c>
      <c r="DQ7" s="38">
        <v>12.19</v>
      </c>
      <c r="DR7" s="38">
        <v>10.81</v>
      </c>
      <c r="DS7" s="38">
        <v>38.6</v>
      </c>
      <c r="DT7" s="38">
        <v>0</v>
      </c>
      <c r="DU7" s="38">
        <v>0</v>
      </c>
      <c r="DV7" s="38">
        <v>0</v>
      </c>
      <c r="DW7" s="38">
        <v>0</v>
      </c>
      <c r="DX7" s="38">
        <v>0</v>
      </c>
      <c r="DY7" s="38">
        <v>7.0000000000000007E-2</v>
      </c>
      <c r="DZ7" s="38">
        <v>0.12</v>
      </c>
      <c r="EA7" s="38">
        <v>0.09</v>
      </c>
      <c r="EB7" s="38">
        <v>1.01</v>
      </c>
      <c r="EC7" s="38">
        <v>1.4</v>
      </c>
      <c r="ED7" s="38">
        <v>5.64</v>
      </c>
      <c r="EE7" s="38">
        <v>0</v>
      </c>
      <c r="EF7" s="38">
        <v>0</v>
      </c>
      <c r="EG7" s="38">
        <v>0</v>
      </c>
      <c r="EH7" s="38">
        <v>0</v>
      </c>
      <c r="EI7" s="38">
        <v>0</v>
      </c>
      <c r="EJ7" s="38">
        <v>7.0000000000000007E-2</v>
      </c>
      <c r="EK7" s="38">
        <v>0.23</v>
      </c>
      <c r="EL7" s="38">
        <v>0.06</v>
      </c>
      <c r="EM7" s="38">
        <v>0.12</v>
      </c>
      <c r="EN7" s="38">
        <v>0.05</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鈴鹿市</cp:lastModifiedBy>
  <cp:lastPrinted>2020-02-06T00:15:46Z</cp:lastPrinted>
  <dcterms:created xsi:type="dcterms:W3CDTF">2019-12-05T04:45:00Z</dcterms:created>
  <dcterms:modified xsi:type="dcterms:W3CDTF">2020-02-06T00:17:42Z</dcterms:modified>
  <cp:category/>
</cp:coreProperties>
</file>