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1\20200110_公営企業に係る経営比較分析表（平成30年度決算）の分析等について\02　回答\"/>
    </mc:Choice>
  </mc:AlternateContent>
  <workbookProtection workbookAlgorithmName="SHA-512" workbookHashValue="i7T6ZqVIWeddJRni12AFc++9BP1PIzqocvfj54Kxl8OOVVM7or0JTXpR7E5TmbMxA+LCNxSJ2bHBoKMznUwaDw==" workbookSaltValue="Kn7vNOtt4G4QkNkuks/W/w==" workbookSpinCount="100000" lockStructure="1"/>
  <bookViews>
    <workbookView xWindow="0" yWindow="0" windowWidth="10200" windowHeight="44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<sst xmlns="http://schemas.openxmlformats.org/spreadsheetml/2006/main" count="228" uniqueCount="114">
  <si>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</si>
  <si>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</si>
  <si>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</si>
  <si>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</si>
  <si>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</si>
  <si>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</si>
  <si>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</si>
  <si>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</si>
  <si>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</si>
  <si>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</si>
  <si>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</si>
  <si>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</si>
  <si>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</si>
  <si>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</si>
  <si>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</si>
  <si>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</si>
  <si>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</si>
  <si>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</si>
  <si>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</si>
  <si>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</si>
  <si>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</si>
  <si>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</si>
  <si>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</si>
  <si>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</si>
  <si>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</si>
  <si>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</si>
  <si>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</si>
  <si>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</si>
  <si>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</si>
  <si>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</si>
  <si>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</si>
  <si>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</si>
  <si>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</si>
  <si>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</si>
  <si>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</si>
  <si>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</si>
  <si>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</si>
  <si>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</si>
  <si>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</si>
  <si>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</si>
  <si>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</si>
  <si>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</si>
  <si>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</si>
  <si>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</si>
  <si>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</si>
  <si>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</si>
  <si>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</si>
  <si>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</si>
  <si>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</si>
  <si>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</si>
  <si>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</si>
  <si>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</si>
  <si>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</si>
  <si>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</si>
  <si>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</si>
  <si>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</si>
  <si>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</si>
  <si>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</si>
  <si>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</si>
  <si>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</si>
  <si>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</si>
  <si>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</si>
  <si>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</si>
  <si>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</si>
  <si>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</si>
  <si>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</si>
  <si>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</si>
  <si>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</si>
  <si>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</si>
  <si>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</si>
  <si>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</si>
  <si>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</si>
  <si>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</si>
  <si>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</si>
  <si>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</si>
  <si>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</si>
  <si>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</si>
  <si>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</si>
  <si>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</si>
  <si>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</si>
  <si>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</si>
  <si>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</si>
  <si>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</si>
  <si>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</si>
  <si>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</si>
  <si>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</si>
  <si>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</si>
  <si>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</si>
  <si>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</si>
  <si>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</si>
  <si>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</si>
  <si>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</si>
  <si>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</si>
  <si>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</si>
  <si>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</si>
  <si>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</si>
  <si>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</si>
  <si>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</si>
  <si>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</si>
  <si>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</si>
  <si>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</si>
  <si>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</si>
  <si>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</si>
  <si>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</si>
  <si>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</si>
  <si>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</si>
  <si>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</si>
  <si>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</si>
  <si>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</si>
  <si>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</si>
  <si>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</si>
  <si>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平成８年から供用を開始した本事業の管渠も近年更新の時期を迎えつつあり、今後多額の更新費用が必要である。
　そこで平成31年３月に策定した農業集落排水事業における経営戦略を基に、公共下水道への接続替えも踏まえた投資計画による、計画的かつ効率的な維持修繕・改築更新に取り組んでいく。</t>
    <rPh sb="1" eb="3">
      <t>ヘイセイ</t>
    </rPh>
    <rPh sb="4" eb="5">
      <t>ネン</t>
    </rPh>
    <rPh sb="7" eb="9">
      <t>キョウヨウ</t>
    </rPh>
    <rPh sb="10" eb="12">
      <t>カイシ</t>
    </rPh>
    <rPh sb="14" eb="15">
      <t>ホン</t>
    </rPh>
    <rPh sb="15" eb="17">
      <t>ジギョウ</t>
    </rPh>
    <rPh sb="18" eb="20">
      <t>カンキョ</t>
    </rPh>
    <rPh sb="21" eb="23">
      <t>キンネン</t>
    </rPh>
    <rPh sb="23" eb="25">
      <t>コウシン</t>
    </rPh>
    <rPh sb="26" eb="28">
      <t>ジキ</t>
    </rPh>
    <rPh sb="29" eb="30">
      <t>ムカ</t>
    </rPh>
    <rPh sb="36" eb="38">
      <t>コンゴ</t>
    </rPh>
    <rPh sb="38" eb="40">
      <t>タガク</t>
    </rPh>
    <rPh sb="41" eb="43">
      <t>コウシン</t>
    </rPh>
    <rPh sb="43" eb="45">
      <t>ヒヨウ</t>
    </rPh>
    <rPh sb="46" eb="48">
      <t>ヒツヨウ</t>
    </rPh>
    <rPh sb="57" eb="59">
      <t>ヘイセイ</t>
    </rPh>
    <rPh sb="61" eb="62">
      <t>ネン</t>
    </rPh>
    <rPh sb="63" eb="64">
      <t>ガツ</t>
    </rPh>
    <rPh sb="65" eb="67">
      <t>サクテイ</t>
    </rPh>
    <rPh sb="69" eb="71">
      <t>ノウギョウ</t>
    </rPh>
    <rPh sb="71" eb="73">
      <t>シュウラク</t>
    </rPh>
    <rPh sb="73" eb="75">
      <t>ハイスイ</t>
    </rPh>
    <rPh sb="75" eb="77">
      <t>ジギョウ</t>
    </rPh>
    <rPh sb="81" eb="83">
      <t>ケイエイ</t>
    </rPh>
    <rPh sb="83" eb="85">
      <t>センリャク</t>
    </rPh>
    <rPh sb="86" eb="87">
      <t>モト</t>
    </rPh>
    <rPh sb="89" eb="91">
      <t>コウキョウ</t>
    </rPh>
    <rPh sb="91" eb="94">
      <t>ゲスイドウ</t>
    </rPh>
    <rPh sb="96" eb="98">
      <t>セツゾク</t>
    </rPh>
    <rPh sb="98" eb="99">
      <t>ガ</t>
    </rPh>
    <rPh sb="101" eb="102">
      <t>フ</t>
    </rPh>
    <rPh sb="105" eb="107">
      <t>トウシ</t>
    </rPh>
    <rPh sb="107" eb="109">
      <t>ケイカク</t>
    </rPh>
    <rPh sb="113" eb="116">
      <t>ケイカクテキ</t>
    </rPh>
    <rPh sb="118" eb="120">
      <t>コウリツ</t>
    </rPh>
    <rPh sb="120" eb="121">
      <t>テキ</t>
    </rPh>
    <rPh sb="122" eb="124">
      <t>イジ</t>
    </rPh>
    <rPh sb="124" eb="126">
      <t>シュウゼン</t>
    </rPh>
    <rPh sb="127" eb="129">
      <t>カイチク</t>
    </rPh>
    <rPh sb="129" eb="131">
      <t>コウシン</t>
    </rPh>
    <rPh sb="132" eb="133">
      <t>ト</t>
    </rPh>
    <rPh sb="134" eb="135">
      <t>ク</t>
    </rPh>
    <phoneticPr fontId="4"/>
  </si>
  <si>
    <t>　水洗化率が類似団体や全国と比較して高い水準にあり、平成29年７月の使用料改定から平成30年度は年間を通して改定後の使用料となったことにより、処理区域内人口、水洗化人口ともに減少傾向にあるものの、平成30年度の使用料収入は増加した。
　平成29年度と比較して使用料収入が増加したものの、維持管理等の費用が収入以上に増加した結果、収益的収支比率は減少した。
　今後について、平成28年度までは使用料収入が減少傾向であったことも踏まえ、継続して適切な使用料収入の確保に努めるとともに、投資の効率化や維持管理費の削減といった経営改善の取り組みを進めていく。</t>
    <rPh sb="1" eb="4">
      <t>スイセンカ</t>
    </rPh>
    <rPh sb="4" eb="5">
      <t>リツ</t>
    </rPh>
    <rPh sb="6" eb="8">
      <t>ルイジ</t>
    </rPh>
    <rPh sb="8" eb="10">
      <t>ダンタイ</t>
    </rPh>
    <rPh sb="11" eb="13">
      <t>ゼンコク</t>
    </rPh>
    <rPh sb="14" eb="16">
      <t>ヒカク</t>
    </rPh>
    <rPh sb="18" eb="19">
      <t>タカ</t>
    </rPh>
    <rPh sb="20" eb="22">
      <t>スイジュン</t>
    </rPh>
    <rPh sb="26" eb="28">
      <t>ヘイセイ</t>
    </rPh>
    <rPh sb="34" eb="37">
      <t>シヨウリョウ</t>
    </rPh>
    <rPh sb="37" eb="39">
      <t>カイテイ</t>
    </rPh>
    <rPh sb="41" eb="43">
      <t>ヘイセイ</t>
    </rPh>
    <rPh sb="45" eb="47">
      <t>ネンド</t>
    </rPh>
    <rPh sb="48" eb="50">
      <t>ネンカン</t>
    </rPh>
    <rPh sb="51" eb="52">
      <t>トオ</t>
    </rPh>
    <rPh sb="54" eb="56">
      <t>カイテイ</t>
    </rPh>
    <rPh sb="56" eb="57">
      <t>ゴ</t>
    </rPh>
    <rPh sb="58" eb="61">
      <t>シヨウリョウ</t>
    </rPh>
    <rPh sb="71" eb="73">
      <t>ショリ</t>
    </rPh>
    <rPh sb="73" eb="75">
      <t>クイキ</t>
    </rPh>
    <rPh sb="75" eb="76">
      <t>ナイ</t>
    </rPh>
    <rPh sb="76" eb="78">
      <t>ジンコウ</t>
    </rPh>
    <rPh sb="79" eb="82">
      <t>スイセンカ</t>
    </rPh>
    <rPh sb="82" eb="84">
      <t>ジンコウ</t>
    </rPh>
    <rPh sb="87" eb="89">
      <t>ゲンショウ</t>
    </rPh>
    <rPh sb="89" eb="91">
      <t>ケイコウ</t>
    </rPh>
    <rPh sb="98" eb="100">
      <t>ヘイセイ</t>
    </rPh>
    <rPh sb="102" eb="104">
      <t>ネンド</t>
    </rPh>
    <rPh sb="105" eb="108">
      <t>シヨウリョウ</t>
    </rPh>
    <rPh sb="108" eb="110">
      <t>シュウニュウ</t>
    </rPh>
    <rPh sb="111" eb="113">
      <t>ゾウカ</t>
    </rPh>
    <rPh sb="118" eb="120">
      <t>ヘイセイ</t>
    </rPh>
    <rPh sb="122" eb="124">
      <t>ネンド</t>
    </rPh>
    <rPh sb="125" eb="127">
      <t>ヒカク</t>
    </rPh>
    <rPh sb="129" eb="132">
      <t>シヨウリョウ</t>
    </rPh>
    <rPh sb="132" eb="134">
      <t>シュウニュウ</t>
    </rPh>
    <rPh sb="135" eb="137">
      <t>ゾウカ</t>
    </rPh>
    <rPh sb="143" eb="145">
      <t>イジ</t>
    </rPh>
    <rPh sb="152" eb="154">
      <t>シュウニュウ</t>
    </rPh>
    <rPh sb="154" eb="156">
      <t>イジョウ</t>
    </rPh>
    <rPh sb="157" eb="159">
      <t>ゾウカ</t>
    </rPh>
    <rPh sb="161" eb="163">
      <t>ケッカ</t>
    </rPh>
    <rPh sb="164" eb="167">
      <t>シュウエキテキ</t>
    </rPh>
    <rPh sb="167" eb="169">
      <t>シュウシ</t>
    </rPh>
    <rPh sb="169" eb="171">
      <t>ヒリツ</t>
    </rPh>
    <rPh sb="172" eb="174">
      <t>ゲンショウ</t>
    </rPh>
    <rPh sb="179" eb="181">
      <t>コンゴ</t>
    </rPh>
    <rPh sb="186" eb="188">
      <t>ヘイセイ</t>
    </rPh>
    <rPh sb="190" eb="192">
      <t>ネンド</t>
    </rPh>
    <rPh sb="195" eb="197">
      <t>シヨウ</t>
    </rPh>
    <rPh sb="197" eb="198">
      <t>リョウ</t>
    </rPh>
    <rPh sb="198" eb="200">
      <t>シュウニュウ</t>
    </rPh>
    <rPh sb="201" eb="203">
      <t>ゲンショウ</t>
    </rPh>
    <rPh sb="203" eb="205">
      <t>ケイコウ</t>
    </rPh>
    <rPh sb="212" eb="213">
      <t>フ</t>
    </rPh>
    <rPh sb="216" eb="218">
      <t>ケイゾク</t>
    </rPh>
    <rPh sb="220" eb="222">
      <t>テキセツ</t>
    </rPh>
    <rPh sb="223" eb="226">
      <t>シヨウリョウ</t>
    </rPh>
    <rPh sb="226" eb="228">
      <t>シュウニュウ</t>
    </rPh>
    <rPh sb="229" eb="231">
      <t>カクホ</t>
    </rPh>
    <rPh sb="232" eb="233">
      <t>ツト</t>
    </rPh>
    <rPh sb="240" eb="242">
      <t>トウシ</t>
    </rPh>
    <rPh sb="243" eb="246">
      <t>コウリツカ</t>
    </rPh>
    <rPh sb="247" eb="249">
      <t>イジ</t>
    </rPh>
    <rPh sb="249" eb="251">
      <t>カンリ</t>
    </rPh>
    <rPh sb="251" eb="252">
      <t>ヒ</t>
    </rPh>
    <rPh sb="253" eb="255">
      <t>サクゲン</t>
    </rPh>
    <rPh sb="259" eb="261">
      <t>ケイエイ</t>
    </rPh>
    <rPh sb="261" eb="263">
      <t>カイゼン</t>
    </rPh>
    <rPh sb="264" eb="265">
      <t>ト</t>
    </rPh>
    <rPh sb="266" eb="267">
      <t>ク</t>
    </rPh>
    <rPh sb="269" eb="270">
      <t>スス</t>
    </rPh>
    <phoneticPr fontId="4"/>
  </si>
  <si>
    <t>　平成29年７月の使用料改定から平成30年度は年間を通して改定後の使用料となったことで、近年水洗化人口等が減少しているものの、平成30年度の使用料収入は増加した。しかし平成28年度までは減少傾向だったことを踏まえ、引き続き適切な使用料収入の確保が必要である。
　また、施設の老朽化が進んでいく中で、修繕や事業費の平準化を図り、安定的な事業運営のため計画的に維持修繕・改築更新を行う必要もある。
　そのため、経営戦略に基づき、財務体質の改善を図るとともに、計画的な投資を行っていく。</t>
    <rPh sb="67" eb="68">
      <t>ネン</t>
    </rPh>
    <rPh sb="68" eb="69">
      <t>ド</t>
    </rPh>
    <rPh sb="70" eb="73">
      <t>シヨウリョウ</t>
    </rPh>
    <rPh sb="73" eb="75">
      <t>シュウニュウ</t>
    </rPh>
    <rPh sb="76" eb="78">
      <t>ゾウカ</t>
    </rPh>
    <rPh sb="84" eb="86">
      <t>ヘイセイ</t>
    </rPh>
    <rPh sb="88" eb="90">
      <t>ネンド</t>
    </rPh>
    <rPh sb="93" eb="95">
      <t>ゲンショウ</t>
    </rPh>
    <rPh sb="95" eb="97">
      <t>ケイコウ</t>
    </rPh>
    <rPh sb="103" eb="104">
      <t>フ</t>
    </rPh>
    <rPh sb="107" eb="108">
      <t>ヒ</t>
    </rPh>
    <rPh sb="109" eb="110">
      <t>ツヅ</t>
    </rPh>
    <rPh sb="111" eb="113">
      <t>テキセツ</t>
    </rPh>
    <rPh sb="114" eb="117">
      <t>シヨウリョウ</t>
    </rPh>
    <rPh sb="117" eb="119">
      <t>シュウニュウ</t>
    </rPh>
    <rPh sb="120" eb="122">
      <t>カクホ</t>
    </rPh>
    <rPh sb="123" eb="125">
      <t>ヒツヨウ</t>
    </rPh>
    <rPh sb="134" eb="136">
      <t>シセツ</t>
    </rPh>
    <rPh sb="137" eb="139">
      <t>ロウキュウ</t>
    </rPh>
    <rPh sb="139" eb="140">
      <t>カ</t>
    </rPh>
    <rPh sb="141" eb="142">
      <t>スス</t>
    </rPh>
    <rPh sb="146" eb="147">
      <t>ナカ</t>
    </rPh>
    <rPh sb="149" eb="151">
      <t>シュウゼン</t>
    </rPh>
    <rPh sb="152" eb="154">
      <t>ジギョウ</t>
    </rPh>
    <rPh sb="154" eb="155">
      <t>ヒ</t>
    </rPh>
    <rPh sb="156" eb="159">
      <t>ヘイジュンカ</t>
    </rPh>
    <rPh sb="160" eb="161">
      <t>ハカ</t>
    </rPh>
    <rPh sb="163" eb="166">
      <t>アンテイテキ</t>
    </rPh>
    <rPh sb="167" eb="169">
      <t>ジギョウ</t>
    </rPh>
    <rPh sb="169" eb="171">
      <t>ウンエイ</t>
    </rPh>
    <rPh sb="174" eb="176">
      <t>ケイカク</t>
    </rPh>
    <rPh sb="176" eb="177">
      <t>テキ</t>
    </rPh>
    <rPh sb="178" eb="180">
      <t>イジ</t>
    </rPh>
    <rPh sb="180" eb="182">
      <t>シュウゼン</t>
    </rPh>
    <rPh sb="183" eb="185">
      <t>カイチク</t>
    </rPh>
    <rPh sb="185" eb="187">
      <t>コウシン</t>
    </rPh>
    <rPh sb="188" eb="189">
      <t>オコナ</t>
    </rPh>
    <rPh sb="190" eb="192">
      <t>ヒツヨウ</t>
    </rPh>
    <rPh sb="203" eb="205">
      <t>ケイエイ</t>
    </rPh>
    <rPh sb="205" eb="207">
      <t>センリャク</t>
    </rPh>
    <rPh sb="208" eb="209">
      <t>モト</t>
    </rPh>
    <rPh sb="212" eb="214">
      <t>ザイム</t>
    </rPh>
    <rPh sb="214" eb="216">
      <t>タイシツ</t>
    </rPh>
    <rPh sb="217" eb="219">
      <t>カイゼン</t>
    </rPh>
    <rPh sb="220" eb="221">
      <t>ハカ</t>
    </rPh>
    <rPh sb="227" eb="230">
      <t>ケイカクテキ</t>
    </rPh>
    <rPh sb="231" eb="233">
      <t>トウシ</t>
    </rPh>
    <rPh sb="234" eb="23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</si>
</sst>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6F-41C8-9139-B0CD79E234B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AD6F-41C8-9139-B0CD79E234B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49.1</c:v>
                </c:pt>
                <c:pt idx="1">
                  <c:v>50.71</c:v>
                </c:pt>
                <c:pt idx="2">
                  <c:v>49.57</c:v>
                </c:pt>
                <c:pt idx="3">
                  <c:v>45.1</c:v>
                </c:pt>
                <c:pt idx="4">
                  <c:v>80.209999999999994</c:v>
                </c:pt>
              </c:numCache>
            </c:numRef>
          </c:val>
          <c:extLst>
            <c:ext xmlns:c16="http://schemas.microsoft.com/office/drawing/2014/chart" uri="{C3380CC4-5D6E-409C-BE32-E72D297353CC}">
              <c16:uniqueId val="{00000000-DDD5-4191-A1FA-3FF293690D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DDD5-4191-A1FA-3FF293690D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95.88</c:v>
                </c:pt>
                <c:pt idx="1">
                  <c:v>95.82</c:v>
                </c:pt>
                <c:pt idx="2">
                  <c:v>96.15</c:v>
                </c:pt>
                <c:pt idx="3">
                  <c:v>96.17</c:v>
                </c:pt>
                <c:pt idx="4">
                  <c:v>96.05</c:v>
                </c:pt>
              </c:numCache>
            </c:numRef>
          </c:val>
          <c:extLst>
            <c:ext xmlns:c16="http://schemas.microsoft.com/office/drawing/2014/chart" uri="{C3380CC4-5D6E-409C-BE32-E72D297353CC}">
              <c16:uniqueId val="{00000000-C3B1-4CA4-A44B-9E5C0794ED4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C3B1-4CA4-A44B-9E5C0794ED4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84.57</c:v>
                </c:pt>
                <c:pt idx="1">
                  <c:v>83.94</c:v>
                </c:pt>
                <c:pt idx="2">
                  <c:v>84.85</c:v>
                </c:pt>
                <c:pt idx="3">
                  <c:v>89.32</c:v>
                </c:pt>
                <c:pt idx="4">
                  <c:v>88.69</c:v>
                </c:pt>
              </c:numCache>
            </c:numRef>
          </c:val>
          <c:extLst>
            <c:ext xmlns:c16="http://schemas.microsoft.com/office/drawing/2014/chart" uri="{C3380CC4-5D6E-409C-BE32-E72D297353CC}">
              <c16:uniqueId val="{00000000-9296-44F3-B866-9AEA7BDAAD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96-44F3-B866-9AEA7BDAAD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F9-4E81-A30C-A263421835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F9-4E81-A30C-A263421835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3-4B73-902E-FB59B26DD82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3-4B73-902E-FB59B26DD82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E-43CA-A519-7F188C0F07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E-43CA-A519-7F188C0F07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F-43A6-99DB-9BD41C2808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F-43A6-99DB-9BD41C2808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2F-46F2-BBBF-2C9CA9B9AD3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62F-46F2-BBBF-2C9CA9B9AD3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63.03</c:v>
                </c:pt>
                <c:pt idx="1">
                  <c:v>61.21</c:v>
                </c:pt>
                <c:pt idx="2">
                  <c:v>62.47</c:v>
                </c:pt>
                <c:pt idx="3">
                  <c:v>72.17</c:v>
                </c:pt>
                <c:pt idx="4">
                  <c:v>69.78</c:v>
                </c:pt>
              </c:numCache>
            </c:numRef>
          </c:val>
          <c:extLst>
            <c:ext xmlns:c16="http://schemas.microsoft.com/office/drawing/2014/chart" uri="{C3380CC4-5D6E-409C-BE32-E72D297353CC}">
              <c16:uniqueId val="{00000000-191B-4567-956C-395041A4633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191B-4567-956C-395041A4633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270.35000000000002</c:v>
                </c:pt>
                <c:pt idx="1">
                  <c:v>279.95</c:v>
                </c:pt>
                <c:pt idx="2">
                  <c:v>271.58999999999997</c:v>
                </c:pt>
                <c:pt idx="3">
                  <c:v>263.32</c:v>
                </c:pt>
                <c:pt idx="4">
                  <c:v>293.52</c:v>
                </c:pt>
              </c:numCache>
            </c:numRef>
          </c:val>
          <c:extLst>
            <c:ext xmlns:c16="http://schemas.microsoft.com/office/drawing/2014/chart" uri="{C3380CC4-5D6E-409C-BE32-E72D297353CC}">
              <c16:uniqueId val="{00000000-65CC-49A5-97A9-B4BF40F32D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65CC-49A5-97A9-B4BF40F32D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桑名市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142457</v>
      </c>
      <c r="AM8" s="68"/>
      <c r="AN8" s="68"/>
      <c r="AO8" s="68"/>
      <c r="AP8" s="68"/>
      <c r="AQ8" s="68"/>
      <c r="AR8" s="68"/>
      <c r="AS8" s="68"/>
      <c r="AT8" s="67">
        <f>データ!T6</f>
        <v>136.68</v>
      </c>
      <c r="AU8" s="67"/>
      <c r="AV8" s="67"/>
      <c r="AW8" s="67"/>
      <c r="AX8" s="67"/>
      <c r="AY8" s="67"/>
      <c r="AZ8" s="67"/>
      <c r="BA8" s="67"/>
      <c r="BB8" s="67">
        <f>データ!U6</f>
        <v>1042.27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1.5</v>
      </c>
      <c r="Q10" s="67"/>
      <c r="R10" s="67"/>
      <c r="S10" s="67"/>
      <c r="T10" s="67"/>
      <c r="U10" s="67"/>
      <c r="V10" s="67"/>
      <c r="W10" s="67">
        <f>データ!Q6</f>
        <v>100</v>
      </c>
      <c r="X10" s="67"/>
      <c r="Y10" s="67"/>
      <c r="Z10" s="67"/>
      <c r="AA10" s="67"/>
      <c r="AB10" s="67"/>
      <c r="AC10" s="67"/>
      <c r="AD10" s="68">
        <f>データ!R6</f>
        <v>3433</v>
      </c>
      <c r="AE10" s="68"/>
      <c r="AF10" s="68"/>
      <c r="AG10" s="68"/>
      <c r="AH10" s="68"/>
      <c r="AI10" s="68"/>
      <c r="AJ10" s="68"/>
      <c r="AK10" s="2"/>
      <c r="AL10" s="68">
        <f>データ!V6</f>
        <v>2128</v>
      </c>
      <c r="AM10" s="68"/>
      <c r="AN10" s="68"/>
      <c r="AO10" s="68"/>
      <c r="AP10" s="68"/>
      <c r="AQ10" s="68"/>
      <c r="AR10" s="68"/>
      <c r="AS10" s="68"/>
      <c r="AT10" s="67">
        <f>データ!W6</f>
        <v>1.1200000000000001</v>
      </c>
      <c r="AU10" s="67"/>
      <c r="AV10" s="67"/>
      <c r="AW10" s="67"/>
      <c r="AX10" s="67"/>
      <c r="AY10" s="67"/>
      <c r="AZ10" s="67"/>
      <c r="BA10" s="67"/>
      <c r="BB10" s="67">
        <f>データ!X6</f>
        <v>1900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4LA/Ycof80Fx2X47X7m37rg7INt97DiMmI53zUfNFqoRYh1BsJQoZr8kDLdMkomka3JXw/YQ3q+sZLZZD2xgwQ==" saltValue="y7MoTbZfvNrZpzK1gTsa9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242055</v>
      </c>
      <c r="D6" s="33">
        <f t="shared" si="3"/>
        <v>47</v>
      </c>
      <c r="E6" s="33">
        <f t="shared" si="3"/>
        <v>17</v>
      </c>
      <c r="F6" s="33">
        <f t="shared" si="3"/>
        <v>5</v>
      </c>
      <c r="G6" s="33">
        <f t="shared" si="3"/>
        <v>0</v>
      </c>
      <c r="H6" s="33" t="str">
        <f t="shared" si="3"/>
        <v>三重県　桑名市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v>
      </c>
      <c r="Q6" s="34">
        <f t="shared" si="3"/>
        <v>100</v>
      </c>
      <c r="R6" s="34">
        <f t="shared" si="3"/>
        <v>3433</v>
      </c>
      <c r="S6" s="34">
        <f t="shared" si="3"/>
        <v>142457</v>
      </c>
      <c r="T6" s="34">
        <f t="shared" si="3"/>
        <v>136.68</v>
      </c>
      <c r="U6" s="34">
        <f t="shared" si="3"/>
        <v>1042.27</v>
      </c>
      <c r="V6" s="34">
        <f t="shared" si="3"/>
        <v>2128</v>
      </c>
      <c r="W6" s="34">
        <f t="shared" si="3"/>
        <v>1.1200000000000001</v>
      </c>
      <c r="X6" s="34">
        <f t="shared" si="3"/>
        <v>1900</v>
      </c>
      <c r="Y6" s="35">
        <f>IF(Y7="",NA(),Y7)</f>
        <v>84.57</v>
      </c>
      <c r="Z6" s="35">
        <f t="shared" ref="Z6:AH6" si="4">IF(Z7="",NA(),Z7)</f>
        <v>83.94</v>
      </c>
      <c r="AA6" s="35">
        <f t="shared" si="4"/>
        <v>84.85</v>
      </c>
      <c r="AB6" s="35">
        <f t="shared" si="4"/>
        <v>89.32</v>
      </c>
      <c r="AC6" s="35">
        <f t="shared" si="4"/>
        <v>88.69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63.03</v>
      </c>
      <c r="BR6" s="35">
        <f t="shared" ref="BR6:BZ6" si="8">IF(BR7="",NA(),BR7)</f>
        <v>61.21</v>
      </c>
      <c r="BS6" s="35">
        <f t="shared" si="8"/>
        <v>62.47</v>
      </c>
      <c r="BT6" s="35">
        <f t="shared" si="8"/>
        <v>72.17</v>
      </c>
      <c r="BU6" s="35">
        <f t="shared" si="8"/>
        <v>69.78</v>
      </c>
      <c r="BV6" s="35">
        <f t="shared" si="8"/>
        <v>50.82</v>
      </c>
      <c r="BW6" s="35">
        <f t="shared" si="8"/>
        <v>52.19</v>
      </c>
      <c r="BX6" s="35">
        <f t="shared" si="8"/>
        <v>55.32</v>
      </c>
      <c r="BY6" s="35">
        <f t="shared" si="8"/>
        <v>59.8</v>
      </c>
      <c r="BZ6" s="35">
        <f t="shared" si="8"/>
        <v>57.77</v>
      </c>
      <c r="CA6" s="34" t="str">
        <f>IF(CA7="","",IF(CA7="-","【-】","【"&amp;SUBSTITUTE(TEXT(CA7,"#,##0.00"),"-","△")&amp;"】"))</f>
        <v>【59.51】</v>
      </c>
      <c r="CB6" s="35">
        <f>IF(CB7="",NA(),CB7)</f>
        <v>270.35000000000002</v>
      </c>
      <c r="CC6" s="35">
        <f t="shared" ref="CC6:CK6" si="9">IF(CC7="",NA(),CC7)</f>
        <v>279.95</v>
      </c>
      <c r="CD6" s="35">
        <f t="shared" si="9"/>
        <v>271.58999999999997</v>
      </c>
      <c r="CE6" s="35">
        <f t="shared" si="9"/>
        <v>263.32</v>
      </c>
      <c r="CF6" s="35">
        <f t="shared" si="9"/>
        <v>293.52</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49.1</v>
      </c>
      <c r="CN6" s="35">
        <f t="shared" ref="CN6:CV6" si="10">IF(CN7="",NA(),CN7)</f>
        <v>50.71</v>
      </c>
      <c r="CO6" s="35">
        <f t="shared" si="10"/>
        <v>49.57</v>
      </c>
      <c r="CP6" s="35">
        <f t="shared" si="10"/>
        <v>45.1</v>
      </c>
      <c r="CQ6" s="35">
        <f t="shared" si="10"/>
        <v>80.209999999999994</v>
      </c>
      <c r="CR6" s="35">
        <f t="shared" si="10"/>
        <v>53.24</v>
      </c>
      <c r="CS6" s="35">
        <f t="shared" si="10"/>
        <v>52.31</v>
      </c>
      <c r="CT6" s="35">
        <f t="shared" si="10"/>
        <v>60.65</v>
      </c>
      <c r="CU6" s="35">
        <f t="shared" si="10"/>
        <v>51.75</v>
      </c>
      <c r="CV6" s="35">
        <f t="shared" si="10"/>
        <v>50.68</v>
      </c>
      <c r="CW6" s="34" t="str">
        <f>IF(CW7="","",IF(CW7="-","【-】","【"&amp;SUBSTITUTE(TEXT(CW7,"#,##0.00"),"-","△")&amp;"】"))</f>
        <v>【52.23】</v>
      </c>
      <c r="CX6" s="35">
        <f>IF(CX7="",NA(),CX7)</f>
        <v>95.88</v>
      </c>
      <c r="CY6" s="35">
        <f t="shared" ref="CY6:DG6" si="11">IF(CY7="",NA(),CY7)</f>
        <v>95.82</v>
      </c>
      <c r="CZ6" s="35">
        <f t="shared" si="11"/>
        <v>96.15</v>
      </c>
      <c r="DA6" s="35">
        <f t="shared" si="11"/>
        <v>96.17</v>
      </c>
      <c r="DB6" s="35">
        <f t="shared" si="11"/>
        <v>96.05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242055</v>
      </c>
      <c r="D7" s="37">
        <v>47</v>
      </c>
      <c r="E7" s="37">
        <v>17</v>
      </c>
      <c r="F7" s="37">
        <v>5</v>
      </c>
      <c r="G7" s="37">
        <v>0</v>
      </c>
      <c r="H7" s="37" t="s">
        <v>98</v>
      </c>
      <c r="I7" s="37" t="s">
        <v>99</v>
      </c>
      <c r="J7" s="37" t="s">
        <v>100</v>
      </c>
      <c r="K7" s="37" t="s">
        <v>101</v>
      </c>
      <c r="L7" s="37" t="s">
        <v>102</v>
      </c>
      <c r="M7" s="37" t="s">
        <v>103</v>
      </c>
      <c r="N7" s="38" t="s">
        <v>104</v>
      </c>
      <c r="O7" s="38" t="s">
        <v>105</v>
      </c>
      <c r="P7" s="38">
        <v>1.5</v>
      </c>
      <c r="Q7" s="38">
        <v>100</v>
      </c>
      <c r="R7" s="38">
        <v>3433</v>
      </c>
      <c r="S7" s="38">
        <v>142457</v>
      </c>
      <c r="T7" s="38">
        <v>136.68</v>
      </c>
      <c r="U7" s="38">
        <v>1042.27</v>
      </c>
      <c r="V7" s="38">
        <v>2128</v>
      </c>
      <c r="W7" s="38">
        <v>1.1200000000000001</v>
      </c>
      <c r="X7" s="38">
        <v>1900</v>
      </c>
      <c r="Y7" s="38">
        <v>84.57</v>
      </c>
      <c r="Z7" s="38">
        <v>83.94</v>
      </c>
      <c r="AA7" s="38">
        <v>84.85</v>
      </c>
      <c r="AB7" s="38">
        <v>89.32</v>
      </c>
      <c r="AC7" s="38">
        <v>88.69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63.03</v>
      </c>
      <c r="BR7" s="38">
        <v>61.21</v>
      </c>
      <c r="BS7" s="38">
        <v>62.47</v>
      </c>
      <c r="BT7" s="38">
        <v>72.17</v>
      </c>
      <c r="BU7" s="38">
        <v>69.78</v>
      </c>
      <c r="BV7" s="38">
        <v>50.82</v>
      </c>
      <c r="BW7" s="38">
        <v>52.19</v>
      </c>
      <c r="BX7" s="38">
        <v>55.32</v>
      </c>
      <c r="BY7" s="38">
        <v>59.8</v>
      </c>
      <c r="BZ7" s="38">
        <v>57.77</v>
      </c>
      <c r="CA7" s="38">
        <v>59.51</v>
      </c>
      <c r="CB7" s="38">
        <v>270.35000000000002</v>
      </c>
      <c r="CC7" s="38">
        <v>279.95</v>
      </c>
      <c r="CD7" s="38">
        <v>271.58999999999997</v>
      </c>
      <c r="CE7" s="38">
        <v>263.32</v>
      </c>
      <c r="CF7" s="38">
        <v>293.52</v>
      </c>
      <c r="CG7" s="38">
        <v>300.52</v>
      </c>
      <c r="CH7" s="38">
        <v>296.14</v>
      </c>
      <c r="CI7" s="38">
        <v>283.17</v>
      </c>
      <c r="CJ7" s="38">
        <v>263.76</v>
      </c>
      <c r="CK7" s="38">
        <v>274.35000000000002</v>
      </c>
      <c r="CL7" s="38">
        <v>261.45999999999998</v>
      </c>
      <c r="CM7" s="38">
        <v>49.1</v>
      </c>
      <c r="CN7" s="38">
        <v>50.71</v>
      </c>
      <c r="CO7" s="38">
        <v>49.57</v>
      </c>
      <c r="CP7" s="38">
        <v>45.1</v>
      </c>
      <c r="CQ7" s="38">
        <v>80.209999999999994</v>
      </c>
      <c r="CR7" s="38">
        <v>53.24</v>
      </c>
      <c r="CS7" s="38">
        <v>52.31</v>
      </c>
      <c r="CT7" s="38">
        <v>60.65</v>
      </c>
      <c r="CU7" s="38">
        <v>51.75</v>
      </c>
      <c r="CV7" s="38">
        <v>50.68</v>
      </c>
      <c r="CW7" s="38">
        <v>52.23</v>
      </c>
      <c r="CX7" s="38">
        <v>95.88</v>
      </c>
      <c r="CY7" s="38">
        <v>95.82</v>
      </c>
      <c r="CZ7" s="38">
        <v>96.15</v>
      </c>
      <c r="DA7" s="38">
        <v>96.17</v>
      </c>
      <c r="DB7" s="38">
        <v>96.05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2020-01-23T08:01:47Z</cp:lastPrinted>
  <dcterms:created xsi:type="dcterms:W3CDTF">2019-12-05T05:20:45Z</dcterms:created>
  <dcterms:modified xsi:type="dcterms:W3CDTF">2020-01-23T08:02:44Z</dcterms:modified>
  <cp:category/>
</cp:coreProperties>
</file>