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下水財政係\係フォルダ\照会\平成31年度\15 02.2.1　経営比較分析表（決裁は水道の経営比較分析表ファイル）\"/>
    </mc:Choice>
  </mc:AlternateContent>
  <workbookProtection workbookAlgorithmName="SHA-512" workbookHashValue="P385WLUqiG9MID/lxziSzg0W1U1qGqrVqZrGyOTxCYS2W2YvXMWfV4dK7EDxV6oDz6ykdDUpMFLYr3kzMPv1vQ==" workbookSaltValue="hy4xoQRdElLVo3S3NJtdp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<sst xmlns="http://schemas.openxmlformats.org/spreadsheetml/2006/main" count="223" uniqueCount="111">
  <si>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</si>
  <si>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</si>
  <si>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</si>
  <si>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</si>
  <si>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</si>
  <si>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</si>
  <si>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</si>
  <si>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</si>
  <si>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</si>
  <si>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</si>
  <si>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</si>
  <si>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</si>
  <si>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</si>
  <si>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</si>
  <si>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</si>
  <si>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</si>
  <si>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</si>
  <si>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</si>
  <si>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</si>
  <si>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</si>
  <si>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</si>
  <si>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</si>
  <si>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</si>
  <si>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</si>
  <si>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</si>
  <si>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</si>
  <si>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</si>
  <si>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</si>
  <si>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</si>
  <si>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</si>
  <si>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</si>
  <si>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</si>
  <si>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</si>
  <si>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</si>
  <si>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</si>
  <si>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</si>
  <si>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</si>
  <si>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</si>
  <si>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</si>
  <si>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</si>
  <si>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</si>
  <si>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</si>
  <si>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</si>
  <si>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</si>
  <si>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</si>
  <si>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</si>
  <si>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</si>
  <si>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</si>
  <si>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</si>
  <si>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</si>
  <si>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</si>
  <si>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</si>
  <si>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</si>
  <si>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</si>
  <si>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</si>
  <si>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</si>
  <si>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</si>
  <si>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</si>
  <si>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</si>
  <si>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</si>
  <si>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</si>
  <si>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</si>
  <si>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</si>
  <si>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</si>
  <si>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</si>
  <si>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</si>
  <si>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</si>
  <si>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</si>
  <si>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</si>
  <si>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</si>
  <si>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</si>
  <si>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</si>
  <si>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</si>
  <si>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</si>
  <si>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</si>
  <si>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</si>
  <si>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</si>
  <si>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</si>
  <si>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</si>
  <si>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</si>
  <si>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</si>
  <si>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</si>
  <si>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</si>
  <si>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</si>
  <si>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</si>
  <si>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</si>
  <si>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</si>
  <si>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</si>
  <si>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</si>
  <si>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</si>
  <si>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</si>
  <si>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</si>
  <si>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</si>
  <si>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</si>
  <si>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</si>
  <si>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</si>
  <si>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</si>
  <si>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</si>
  <si>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</si>
  <si>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</si>
  <si>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</si>
  <si>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</si>
  <si>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</si>
  <si>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</si>
  <si>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</si>
  <si>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</si>
  <si>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</si>
  <si>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</si>
  <si>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①有形固定資産減価償却率…平均値より6.96P高い数値となっており、施設の老朽化が進んでいることを示している。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③管渠改善率…更新ペースは平均値を1.34P上回っているが全てを更新するには相当な年数を要することから管渠の状態や重要度などを勘案し効率的な更新計画を立てていく。
（※管路の法定耐用年数：50年）</t>
    <phoneticPr fontId="4"/>
  </si>
  <si>
    <t>　「1.経営の健全性・効率性」における①経常収支比率、③流動比率、④企業債残高対事業規模比率、⑤経費回収率、⑦施設利用率、⑧水洗化率は前年度よりも改善した。⑥汚水処理原価については平均より高い数値となっており、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55" eb="57">
      <t>シセツ</t>
    </rPh>
    <rPh sb="57" eb="59">
      <t>リヨウ</t>
    </rPh>
    <rPh sb="59" eb="60">
      <t>リツ</t>
    </rPh>
    <rPh sb="90" eb="92">
      <t>ヘイキン</t>
    </rPh>
    <rPh sb="94" eb="95">
      <t>タカ</t>
    </rPh>
    <rPh sb="96" eb="98">
      <t>スウチ</t>
    </rPh>
    <phoneticPr fontId="4"/>
  </si>
  <si>
    <r>
      <t>　①経常収支比率…下水道使用料、長期前受金戻入の増加などにより対前年度比4.05P増加しており、平均値より10.37P高く、100%以上であるため健全な状況である。
　③流動比率…現金預金の増加などにより対前年度比3.00P増加し、平均値より8.42P高い状況である。平成26年度の法改正に伴い100%を下回っているが短期債務に対する資金は確保できている。
　④企業債残高対事業規模比率…平成29年度までは企業債残高に雨水分を含んでいたが、平成30年度より雨水分を除いたため、大きく減少した。平均値より199.09P高くなっているが改善傾向にある。償還金以内の借入れとすることで企業債残高の削減に努めている。
　</t>
    </r>
    <r>
      <rPr>
        <sz val="11"/>
        <rFont val="ＭＳ ゴシック"/>
        <family val="3"/>
        <charset val="128"/>
      </rPr>
      <t>⑤経費回収率</t>
    </r>
    <r>
      <rPr>
        <sz val="11"/>
        <color theme="1"/>
        <rFont val="ＭＳ ゴシック"/>
        <family val="3"/>
        <charset val="128"/>
      </rPr>
      <t>…使用料収入だけでは不足する経費を一般会計からの繰入金（税金）で補填しているため、経費回収率は100%となっている。
　⑥汚水処理原価…繰入金の減少などにより対前年度比62.15円増加し、平均値より43.62円高い状況である。より一層の経営の効率化が必要である。
　⑦施設利用率…対前年度比5.06P増加し、平均値より11.72P高い状態であり、適正規模である。
　⑧水洗化率…整備途中のため92%台の水準で停滞しており、平均値より1.91P低い数値となっている。水洗化率向上に向けて積極的に取り組んでいく。</t>
    </r>
    <rPh sb="220" eb="222">
      <t>ヘイセイ</t>
    </rPh>
    <rPh sb="224" eb="226">
      <t>ネンド</t>
    </rPh>
    <rPh sb="228" eb="230">
      <t>ウスイ</t>
    </rPh>
    <rPh sb="230" eb="231">
      <t>ブン</t>
    </rPh>
    <rPh sb="232" eb="233">
      <t>ノゾ</t>
    </rPh>
    <rPh sb="238" eb="239">
      <t>オオ</t>
    </rPh>
    <rPh sb="241" eb="243">
      <t>ゲンショウ</t>
    </rPh>
    <rPh sb="313" eb="316">
      <t>シヨウリョウ</t>
    </rPh>
    <rPh sb="316" eb="318">
      <t>シュウニュウ</t>
    </rPh>
    <rPh sb="322" eb="324">
      <t>フソク</t>
    </rPh>
    <rPh sb="326" eb="328">
      <t>ケイヒ</t>
    </rPh>
    <rPh sb="329" eb="331">
      <t>イッパン</t>
    </rPh>
    <rPh sb="331" eb="333">
      <t>カイケイ</t>
    </rPh>
    <rPh sb="336" eb="338">
      <t>クリイレ</t>
    </rPh>
    <rPh sb="338" eb="339">
      <t>キン</t>
    </rPh>
    <rPh sb="344" eb="346">
      <t>ホテン</t>
    </rPh>
    <rPh sb="353" eb="355">
      <t>ケイヒ</t>
    </rPh>
    <rPh sb="355" eb="357">
      <t>カイシュウ</t>
    </rPh>
    <rPh sb="357" eb="358">
      <t>リツ</t>
    </rPh>
    <rPh sb="380" eb="382">
      <t>クリイレ</t>
    </rPh>
    <rPh sb="382" eb="383">
      <t>キン</t>
    </rPh>
    <rPh sb="384" eb="386">
      <t>ゲンショウ</t>
    </rPh>
    <rPh sb="402" eb="404">
      <t>ゾウカ</t>
    </rPh>
    <rPh sb="417" eb="418">
      <t>タカ</t>
    </rPh>
    <rPh sb="462" eb="46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</si>
</sst>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0.32</c:v>
                </c:pt>
                <c:pt idx="1">
                  <c:v>0.39</c:v>
                </c:pt>
                <c:pt idx="2">
                  <c:v>0.74</c:v>
                </c:pt>
                <c:pt idx="3">
                  <c:v>1.1100000000000001</c:v>
                </c:pt>
                <c:pt idx="4">
                  <c:v>1.55</c:v>
                </c:pt>
              </c:numCache>
            </c:numRef>
          </c:val>
          <c:extLst>
            <c:ext xmlns:c16="http://schemas.microsoft.com/office/drawing/2014/chart" uri="{C3380CC4-5D6E-409C-BE32-E72D297353CC}">
              <c16:uniqueId val="{00000000-838B-4133-AA2D-647503A8E5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0.12</c:v>
                </c:pt>
                <c:pt idx="2">
                  <c:v>0.13</c:v>
                </c:pt>
                <c:pt idx="3">
                  <c:v>0.17</c:v>
                </c:pt>
                <c:pt idx="4">
                  <c:v>0.21</c:v>
                </c:pt>
              </c:numCache>
            </c:numRef>
          </c:val>
          <c:smooth val="0"/>
          <c:extLst>
            <c:ext xmlns:c16="http://schemas.microsoft.com/office/drawing/2014/chart" uri="{C3380CC4-5D6E-409C-BE32-E72D297353CC}">
              <c16:uniqueId val="{00000001-838B-4133-AA2D-647503A8E5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77.42</c:v>
                </c:pt>
                <c:pt idx="1">
                  <c:v>79.56</c:v>
                </c:pt>
                <c:pt idx="2">
                  <c:v>70.47</c:v>
                </c:pt>
                <c:pt idx="3">
                  <c:v>68.59</c:v>
                </c:pt>
                <c:pt idx="4">
                  <c:v>73.650000000000006</c:v>
                </c:pt>
              </c:numCache>
            </c:numRef>
          </c:val>
          <c:extLst>
            <c:ext xmlns:c16="http://schemas.microsoft.com/office/drawing/2014/chart" uri="{C3380CC4-5D6E-409C-BE32-E72D297353CC}">
              <c16:uniqueId val="{00000000-FCDF-4DDD-8FF1-489BA807A8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62.5</c:v>
                </c:pt>
                <c:pt idx="2">
                  <c:v>63.26</c:v>
                </c:pt>
                <c:pt idx="3">
                  <c:v>61.54</c:v>
                </c:pt>
                <c:pt idx="4">
                  <c:v>61.93</c:v>
                </c:pt>
              </c:numCache>
            </c:numRef>
          </c:val>
          <c:smooth val="0"/>
          <c:extLst>
            <c:ext xmlns:c16="http://schemas.microsoft.com/office/drawing/2014/chart" uri="{C3380CC4-5D6E-409C-BE32-E72D297353CC}">
              <c16:uniqueId val="{00000001-FCDF-4DDD-8FF1-489BA807A8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92.45</c:v>
                </c:pt>
                <c:pt idx="1">
                  <c:v>92.16</c:v>
                </c:pt>
                <c:pt idx="2">
                  <c:v>92.38</c:v>
                </c:pt>
                <c:pt idx="3">
                  <c:v>92.47</c:v>
                </c:pt>
                <c:pt idx="4">
                  <c:v>92.54</c:v>
                </c:pt>
              </c:numCache>
            </c:numRef>
          </c:val>
          <c:extLst>
            <c:ext xmlns:c16="http://schemas.microsoft.com/office/drawing/2014/chart" uri="{C3380CC4-5D6E-409C-BE32-E72D297353CC}">
              <c16:uniqueId val="{00000000-3899-4F17-96F6-CB3D0DE2E6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93.83</c:v>
                </c:pt>
                <c:pt idx="1">
                  <c:v>93.88</c:v>
                </c:pt>
                <c:pt idx="2">
                  <c:v>94.07</c:v>
                </c:pt>
                <c:pt idx="3">
                  <c:v>94.13</c:v>
                </c:pt>
                <c:pt idx="4">
                  <c:v>94.45</c:v>
                </c:pt>
              </c:numCache>
            </c:numRef>
          </c:val>
          <c:smooth val="0"/>
          <c:extLst>
            <c:ext xmlns:c16="http://schemas.microsoft.com/office/drawing/2014/chart" uri="{C3380CC4-5D6E-409C-BE32-E72D297353CC}">
              <c16:uniqueId val="{00000001-3899-4F17-96F6-CB3D0DE2E6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111.83</c:v>
                </c:pt>
                <c:pt idx="1">
                  <c:v>110.4</c:v>
                </c:pt>
                <c:pt idx="2">
                  <c:v>112.21</c:v>
                </c:pt>
                <c:pt idx="3">
                  <c:v>113.96</c:v>
                </c:pt>
                <c:pt idx="4">
                  <c:v>118.01</c:v>
                </c:pt>
              </c:numCache>
            </c:numRef>
          </c:val>
          <c:extLst>
            <c:ext xmlns:c16="http://schemas.microsoft.com/office/drawing/2014/chart" uri="{C3380CC4-5D6E-409C-BE32-E72D297353CC}">
              <c16:uniqueId val="{00000000-9F7B-451F-A83D-3DF6367EFB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105.47</c:v>
                </c:pt>
                <c:pt idx="1">
                  <c:v>106.67</c:v>
                </c:pt>
                <c:pt idx="2">
                  <c:v>107.45</c:v>
                </c:pt>
                <c:pt idx="3">
                  <c:v>107.43</c:v>
                </c:pt>
                <c:pt idx="4">
                  <c:v>107.64</c:v>
                </c:pt>
              </c:numCache>
            </c:numRef>
          </c:val>
          <c:smooth val="0"/>
          <c:extLst>
            <c:ext xmlns:c16="http://schemas.microsoft.com/office/drawing/2014/chart" uri="{C3380CC4-5D6E-409C-BE32-E72D297353CC}">
              <c16:uniqueId val="{00000001-9F7B-451F-A83D-3DF6367EFB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31.94</c:v>
                </c:pt>
                <c:pt idx="1">
                  <c:v>32.770000000000003</c:v>
                </c:pt>
                <c:pt idx="2">
                  <c:v>34.630000000000003</c:v>
                </c:pt>
                <c:pt idx="3">
                  <c:v>36.49</c:v>
                </c:pt>
                <c:pt idx="4">
                  <c:v>37.409999999999997</c:v>
                </c:pt>
              </c:numCache>
            </c:numRef>
          </c:val>
          <c:extLst>
            <c:ext xmlns:c16="http://schemas.microsoft.com/office/drawing/2014/chart" uri="{C3380CC4-5D6E-409C-BE32-E72D297353CC}">
              <c16:uniqueId val="{00000000-DBC9-4F2A-9692-52E5C0CEE7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28.06</c:v>
                </c:pt>
                <c:pt idx="1">
                  <c:v>29.48</c:v>
                </c:pt>
                <c:pt idx="2">
                  <c:v>28.95</c:v>
                </c:pt>
                <c:pt idx="3">
                  <c:v>30.11</c:v>
                </c:pt>
                <c:pt idx="4">
                  <c:v>30.45</c:v>
                </c:pt>
              </c:numCache>
            </c:numRef>
          </c:val>
          <c:smooth val="0"/>
          <c:extLst>
            <c:ext xmlns:c16="http://schemas.microsoft.com/office/drawing/2014/chart" uri="{C3380CC4-5D6E-409C-BE32-E72D297353CC}">
              <c16:uniqueId val="{00000001-DBC9-4F2A-9692-52E5C0CEE7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2.63</c:v>
                </c:pt>
                <c:pt idx="1">
                  <c:v>4.08</c:v>
                </c:pt>
                <c:pt idx="2">
                  <c:v>5.0999999999999996</c:v>
                </c:pt>
                <c:pt idx="3">
                  <c:v>6.95</c:v>
                </c:pt>
                <c:pt idx="4">
                  <c:v>6.67</c:v>
                </c:pt>
              </c:numCache>
            </c:numRef>
          </c:val>
          <c:extLst>
            <c:ext xmlns:c16="http://schemas.microsoft.com/office/drawing/2014/chart" uri="{C3380CC4-5D6E-409C-BE32-E72D297353CC}">
              <c16:uniqueId val="{00000000-C8E3-4838-B277-0B01BB8943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3.32</c:v>
                </c:pt>
                <c:pt idx="1">
                  <c:v>3.89</c:v>
                </c:pt>
                <c:pt idx="2">
                  <c:v>4.07</c:v>
                </c:pt>
                <c:pt idx="3">
                  <c:v>4.54</c:v>
                </c:pt>
                <c:pt idx="4">
                  <c:v>4.8499999999999996</c:v>
                </c:pt>
              </c:numCache>
            </c:numRef>
          </c:val>
          <c:smooth val="0"/>
          <c:extLst>
            <c:ext xmlns:c16="http://schemas.microsoft.com/office/drawing/2014/chart" uri="{C3380CC4-5D6E-409C-BE32-E72D297353CC}">
              <c16:uniqueId val="{00000001-C8E3-4838-B277-0B01BB8943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CD-40CF-8534-CAA471DA91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13.3</c:v>
                </c:pt>
                <c:pt idx="1">
                  <c:v>12.51</c:v>
                </c:pt>
                <c:pt idx="2">
                  <c:v>11.01</c:v>
                </c:pt>
                <c:pt idx="3">
                  <c:v>10.199999999999999</c:v>
                </c:pt>
                <c:pt idx="4">
                  <c:v>9.1999999999999993</c:v>
                </c:pt>
              </c:numCache>
            </c:numRef>
          </c:val>
          <c:smooth val="0"/>
          <c:extLst>
            <c:ext xmlns:c16="http://schemas.microsoft.com/office/drawing/2014/chart" uri="{C3380CC4-5D6E-409C-BE32-E72D297353CC}">
              <c16:uniqueId val="{00000001-4ACD-40CF-8534-CAA471DA91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82.6</c:v>
                </c:pt>
                <c:pt idx="1">
                  <c:v>74.53</c:v>
                </c:pt>
                <c:pt idx="2">
                  <c:v>69.78</c:v>
                </c:pt>
                <c:pt idx="3">
                  <c:v>77.64</c:v>
                </c:pt>
                <c:pt idx="4">
                  <c:v>80.64</c:v>
                </c:pt>
              </c:numCache>
            </c:numRef>
          </c:val>
          <c:extLst>
            <c:ext xmlns:c16="http://schemas.microsoft.com/office/drawing/2014/chart" uri="{C3380CC4-5D6E-409C-BE32-E72D297353CC}">
              <c16:uniqueId val="{00000000-B77E-410F-BCE1-E87BCE5F26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52.63</c:v>
                </c:pt>
                <c:pt idx="1">
                  <c:v>54.09</c:v>
                </c:pt>
                <c:pt idx="2">
                  <c:v>54.03</c:v>
                </c:pt>
                <c:pt idx="3">
                  <c:v>65.83</c:v>
                </c:pt>
                <c:pt idx="4">
                  <c:v>72.22</c:v>
                </c:pt>
              </c:numCache>
            </c:numRef>
          </c:val>
          <c:smooth val="0"/>
          <c:extLst>
            <c:ext xmlns:c16="http://schemas.microsoft.com/office/drawing/2014/chart" uri="{C3380CC4-5D6E-409C-BE32-E72D297353CC}">
              <c16:uniqueId val="{00000001-B77E-410F-BCE1-E87BCE5F26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2193.0300000000002</c:v>
                </c:pt>
                <c:pt idx="1">
                  <c:v>2146.8200000000002</c:v>
                </c:pt>
                <c:pt idx="2">
                  <c:v>2065.62</c:v>
                </c:pt>
                <c:pt idx="3">
                  <c:v>2014.36</c:v>
                </c:pt>
                <c:pt idx="4">
                  <c:v>930.02</c:v>
                </c:pt>
              </c:numCache>
            </c:numRef>
          </c:val>
          <c:extLst>
            <c:ext xmlns:c16="http://schemas.microsoft.com/office/drawing/2014/chart" uri="{C3380CC4-5D6E-409C-BE32-E72D297353CC}">
              <c16:uniqueId val="{00000000-1DC6-49D0-AE23-9267DA06F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843.57</c:v>
                </c:pt>
                <c:pt idx="1">
                  <c:v>845.86</c:v>
                </c:pt>
                <c:pt idx="2">
                  <c:v>802.49</c:v>
                </c:pt>
                <c:pt idx="3">
                  <c:v>805.14</c:v>
                </c:pt>
                <c:pt idx="4">
                  <c:v>730.93</c:v>
                </c:pt>
              </c:numCache>
            </c:numRef>
          </c:val>
          <c:smooth val="0"/>
          <c:extLst>
            <c:ext xmlns:c16="http://schemas.microsoft.com/office/drawing/2014/chart" uri="{C3380CC4-5D6E-409C-BE32-E72D297353CC}">
              <c16:uniqueId val="{00000001-1DC6-49D0-AE23-9267DA06F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116.03</c:v>
                </c:pt>
                <c:pt idx="1">
                  <c:v>108.1</c:v>
                </c:pt>
                <c:pt idx="2">
                  <c:v>104.88</c:v>
                </c:pt>
                <c:pt idx="3">
                  <c:v>118.63</c:v>
                </c:pt>
                <c:pt idx="4">
                  <c:v>100</c:v>
                </c:pt>
              </c:numCache>
            </c:numRef>
          </c:val>
          <c:extLst>
            <c:ext xmlns:c16="http://schemas.microsoft.com/office/drawing/2014/chart" uri="{C3380CC4-5D6E-409C-BE32-E72D297353CC}">
              <c16:uniqueId val="{00000000-5170-4A85-84BC-012D3BBEDA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99.86</c:v>
                </c:pt>
                <c:pt idx="1">
                  <c:v>101.88</c:v>
                </c:pt>
                <c:pt idx="2">
                  <c:v>103.18</c:v>
                </c:pt>
                <c:pt idx="3">
                  <c:v>100.22</c:v>
                </c:pt>
                <c:pt idx="4">
                  <c:v>98.09</c:v>
                </c:pt>
              </c:numCache>
            </c:numRef>
          </c:val>
          <c:smooth val="0"/>
          <c:extLst>
            <c:ext xmlns:c16="http://schemas.microsoft.com/office/drawing/2014/chart" uri="{C3380CC4-5D6E-409C-BE32-E72D297353CC}">
              <c16:uniqueId val="{00000001-5170-4A85-84BC-012D3BBEDA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131.76</c:v>
                </c:pt>
                <c:pt idx="1">
                  <c:v>140.87</c:v>
                </c:pt>
                <c:pt idx="2">
                  <c:v>144.82</c:v>
                </c:pt>
                <c:pt idx="3">
                  <c:v>127.55</c:v>
                </c:pt>
                <c:pt idx="4">
                  <c:v>189.7</c:v>
                </c:pt>
              </c:numCache>
            </c:numRef>
          </c:val>
          <c:extLst>
            <c:ext xmlns:c16="http://schemas.microsoft.com/office/drawing/2014/chart" uri="{C3380CC4-5D6E-409C-BE32-E72D297353CC}">
              <c16:uniqueId val="{00000000-5F12-404B-B4C8-A4BD65F160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147.29</c:v>
                </c:pt>
                <c:pt idx="1">
                  <c:v>143.15</c:v>
                </c:pt>
                <c:pt idx="2">
                  <c:v>141.11000000000001</c:v>
                </c:pt>
                <c:pt idx="3">
                  <c:v>144.79</c:v>
                </c:pt>
                <c:pt idx="4">
                  <c:v>146.08000000000001</c:v>
                </c:pt>
              </c:numCache>
            </c:numRef>
          </c:val>
          <c:smooth val="0"/>
          <c:extLst>
            <c:ext xmlns:c16="http://schemas.microsoft.com/office/drawing/2014/chart" uri="{C3380CC4-5D6E-409C-BE32-E72D297353CC}">
              <c16:uniqueId val="{00000001-5F12-404B-B4C8-A4BD65F160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四日市市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Ac1</v>
      </c>
      <c r="X8" s="48"/>
      <c r="Y8" s="48"/>
      <c r="Z8" s="48"/>
      <c r="AA8" s="48"/>
      <c r="AB8" s="48"/>
      <c r="AC8" s="48"/>
      <c r="AD8" s="49" t="str">
        <f>データ!$M$6</f>
        <v>自治体職員</v>
      </c>
      <c r="AE8" s="49"/>
      <c r="AF8" s="49"/>
      <c r="AG8" s="49"/>
      <c r="AH8" s="49"/>
      <c r="AI8" s="49"/>
      <c r="AJ8" s="49"/>
      <c r="AK8" s="3"/>
      <c r="AL8" s="50">
        <f>データ!S6</f>
        <v>312168</v>
      </c>
      <c r="AM8" s="50"/>
      <c r="AN8" s="50"/>
      <c r="AO8" s="50"/>
      <c r="AP8" s="50"/>
      <c r="AQ8" s="50"/>
      <c r="AR8" s="50"/>
      <c r="AS8" s="50"/>
      <c r="AT8" s="45">
        <f>データ!T6</f>
        <v>206.45</v>
      </c>
      <c r="AU8" s="45"/>
      <c r="AV8" s="45"/>
      <c r="AW8" s="45"/>
      <c r="AX8" s="45"/>
      <c r="AY8" s="45"/>
      <c r="AZ8" s="45"/>
      <c r="BA8" s="45"/>
      <c r="BB8" s="45">
        <f>データ!U6</f>
        <v>1512.08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63.68</v>
      </c>
      <c r="J10" s="45"/>
      <c r="K10" s="45"/>
      <c r="L10" s="45"/>
      <c r="M10" s="45"/>
      <c r="N10" s="45"/>
      <c r="O10" s="45"/>
      <c r="P10" s="45">
        <f>データ!P6</f>
        <v>77.97</v>
      </c>
      <c r="Q10" s="45"/>
      <c r="R10" s="45"/>
      <c r="S10" s="45"/>
      <c r="T10" s="45"/>
      <c r="U10" s="45"/>
      <c r="V10" s="45"/>
      <c r="W10" s="45">
        <f>データ!Q6</f>
        <v>80.430000000000007</v>
      </c>
      <c r="X10" s="45"/>
      <c r="Y10" s="45"/>
      <c r="Z10" s="45"/>
      <c r="AA10" s="45"/>
      <c r="AB10" s="45"/>
      <c r="AC10" s="45"/>
      <c r="AD10" s="50">
        <f>データ!R6</f>
        <v>3456</v>
      </c>
      <c r="AE10" s="50"/>
      <c r="AF10" s="50"/>
      <c r="AG10" s="50"/>
      <c r="AH10" s="50"/>
      <c r="AI10" s="50"/>
      <c r="AJ10" s="50"/>
      <c r="AK10" s="2"/>
      <c r="AL10" s="50">
        <f>データ!V6</f>
        <v>242812</v>
      </c>
      <c r="AM10" s="50"/>
      <c r="AN10" s="50"/>
      <c r="AO10" s="50"/>
      <c r="AP10" s="50"/>
      <c r="AQ10" s="50"/>
      <c r="AR10" s="50"/>
      <c r="AS10" s="50"/>
      <c r="AT10" s="45">
        <f>データ!W6</f>
        <v>46.23</v>
      </c>
      <c r="AU10" s="45"/>
      <c r="AV10" s="45"/>
      <c r="AW10" s="45"/>
      <c r="AX10" s="45"/>
      <c r="AY10" s="45"/>
      <c r="AZ10" s="45"/>
      <c r="BA10" s="45"/>
      <c r="BB10" s="45">
        <f>データ!X6</f>
        <v>5252.26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dPL2m80irMzsc+m0pbp8EINmXw2UhpETbn+OnYeS/gEIwdeki1poiWvJFd8DluqeMBevWCWJ13R0QdBjCY6JOA==" saltValue="D05ZSztIdX9yR6xQqfdh7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242021</v>
      </c>
      <c r="D6" s="33">
        <f t="shared" si="3"/>
        <v>46</v>
      </c>
      <c r="E6" s="33">
        <f t="shared" si="3"/>
        <v>17</v>
      </c>
      <c r="F6" s="33">
        <f t="shared" si="3"/>
        <v>1</v>
      </c>
      <c r="G6" s="33">
        <f t="shared" si="3"/>
        <v>0</v>
      </c>
      <c r="H6" s="33" t="str">
        <f t="shared" si="3"/>
        <v>三重県　四日市市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63.68</v>
      </c>
      <c r="P6" s="34">
        <f t="shared" si="3"/>
        <v>77.97</v>
      </c>
      <c r="Q6" s="34">
        <f t="shared" si="3"/>
        <v>80.430000000000007</v>
      </c>
      <c r="R6" s="34">
        <f t="shared" si="3"/>
        <v>3456</v>
      </c>
      <c r="S6" s="34">
        <f t="shared" si="3"/>
        <v>312168</v>
      </c>
      <c r="T6" s="34">
        <f t="shared" si="3"/>
        <v>206.45</v>
      </c>
      <c r="U6" s="34">
        <f t="shared" si="3"/>
        <v>1512.08</v>
      </c>
      <c r="V6" s="34">
        <f t="shared" si="3"/>
        <v>242812</v>
      </c>
      <c r="W6" s="34">
        <f t="shared" si="3"/>
        <v>46.23</v>
      </c>
      <c r="X6" s="34">
        <f t="shared" si="3"/>
        <v>5252.26</v>
      </c>
      <c r="Y6" s="35">
        <f>IF(Y7="",NA(),Y7)</f>
        <v>111.83</v>
      </c>
      <c r="Z6" s="35">
        <f t="shared" ref="Z6:AH6" si="4">IF(Z7="",NA(),Z7)</f>
        <v>110.4</v>
      </c>
      <c r="AA6" s="35">
        <f t="shared" si="4"/>
        <v>112.21</v>
      </c>
      <c r="AB6" s="35">
        <f t="shared" si="4"/>
        <v>113.96</v>
      </c>
      <c r="AC6" s="35">
        <f t="shared" si="4"/>
        <v>118.01</v>
      </c>
      <c r="AD6" s="35">
        <f t="shared" si="4"/>
        <v>105.47</v>
      </c>
      <c r="AE6" s="35">
        <f t="shared" si="4"/>
        <v>106.67</v>
      </c>
      <c r="AF6" s="35">
        <f t="shared" si="4"/>
        <v>107.45</v>
      </c>
      <c r="AG6" s="35">
        <f t="shared" si="4"/>
        <v>107.43</v>
      </c>
      <c r="AH6" s="35">
        <f t="shared" si="4"/>
        <v>107.64</v>
      </c>
      <c r="AI6" s="34" t="str">
        <f>IF(AI7="","",IF(AI7="-","【-】","【"&amp;SUBSTITUTE(TEXT(AI7,"#,##0.00"),"-","△")&amp;"】"))</f>
        <v>【108.69】</v>
      </c>
      <c r="AJ6" s="34">
        <f>IF(AJ7="",NA(),AJ7)</f>
        <v>0</v>
      </c>
      <c r="AK6" s="34">
        <f t="shared" ref="AK6:AS6" si="5">IF(AK7="",NA(),AK7)</f>
        <v>0</v>
      </c>
      <c r="AL6" s="34">
        <f t="shared" si="5"/>
        <v>0</v>
      </c>
      <c r="AM6" s="34">
        <f t="shared" si="5"/>
        <v>0</v>
      </c>
      <c r="AN6" s="34">
        <f t="shared" si="5"/>
        <v>0</v>
      </c>
      <c r="AO6" s="35">
        <f t="shared" si="5"/>
        <v>13.3</v>
      </c>
      <c r="AP6" s="35">
        <f t="shared" si="5"/>
        <v>12.51</v>
      </c>
      <c r="AQ6" s="35">
        <f t="shared" si="5"/>
        <v>11.01</v>
      </c>
      <c r="AR6" s="35">
        <f t="shared" si="5"/>
        <v>10.199999999999999</v>
      </c>
      <c r="AS6" s="35">
        <f t="shared" si="5"/>
        <v>9.1999999999999993</v>
      </c>
      <c r="AT6" s="34" t="str">
        <f>IF(AT7="","",IF(AT7="-","【-】","【"&amp;SUBSTITUTE(TEXT(AT7,"#,##0.00"),"-","△")&amp;"】"))</f>
        <v>【3.28】</v>
      </c>
      <c r="AU6" s="35">
        <f>IF(AU7="",NA(),AU7)</f>
        <v>82.6</v>
      </c>
      <c r="AV6" s="35">
        <f t="shared" ref="AV6:BD6" si="6">IF(AV7="",NA(),AV7)</f>
        <v>74.53</v>
      </c>
      <c r="AW6" s="35">
        <f t="shared" si="6"/>
        <v>69.78</v>
      </c>
      <c r="AX6" s="35">
        <f t="shared" si="6"/>
        <v>77.64</v>
      </c>
      <c r="AY6" s="35">
        <f t="shared" si="6"/>
        <v>80.64</v>
      </c>
      <c r="AZ6" s="35">
        <f t="shared" si="6"/>
        <v>52.63</v>
      </c>
      <c r="BA6" s="35">
        <f t="shared" si="6"/>
        <v>54.09</v>
      </c>
      <c r="BB6" s="35">
        <f t="shared" si="6"/>
        <v>54.03</v>
      </c>
      <c r="BC6" s="35">
        <f t="shared" si="6"/>
        <v>65.83</v>
      </c>
      <c r="BD6" s="35">
        <f t="shared" si="6"/>
        <v>72.22</v>
      </c>
      <c r="BE6" s="34" t="str">
        <f>IF(BE7="","",IF(BE7="-","【-】","【"&amp;SUBSTITUTE(TEXT(BE7,"#,##0.00"),"-","△")&amp;"】"))</f>
        <v>【69.49】</v>
      </c>
      <c r="BF6" s="35">
        <f>IF(BF7="",NA(),BF7)</f>
        <v>2193.0300000000002</v>
      </c>
      <c r="BG6" s="35">
        <f t="shared" ref="BG6:BO6" si="7">IF(BG7="",NA(),BG7)</f>
        <v>2146.8200000000002</v>
      </c>
      <c r="BH6" s="35">
        <f t="shared" si="7"/>
        <v>2065.62</v>
      </c>
      <c r="BI6" s="35">
        <f t="shared" si="7"/>
        <v>2014.36</v>
      </c>
      <c r="BJ6" s="35">
        <f t="shared" si="7"/>
        <v>930.02</v>
      </c>
      <c r="BK6" s="35">
        <f t="shared" si="7"/>
        <v>843.57</v>
      </c>
      <c r="BL6" s="35">
        <f t="shared" si="7"/>
        <v>845.86</v>
      </c>
      <c r="BM6" s="35">
        <f t="shared" si="7"/>
        <v>802.49</v>
      </c>
      <c r="BN6" s="35">
        <f t="shared" si="7"/>
        <v>805.14</v>
      </c>
      <c r="BO6" s="35">
        <f t="shared" si="7"/>
        <v>730.93</v>
      </c>
      <c r="BP6" s="34" t="str">
        <f>IF(BP7="","",IF(BP7="-","【-】","【"&amp;SUBSTITUTE(TEXT(BP7,"#,##0.00"),"-","△")&amp;"】"))</f>
        <v>【682.78】</v>
      </c>
      <c r="BQ6" s="35">
        <f>IF(BQ7="",NA(),BQ7)</f>
        <v>116.03</v>
      </c>
      <c r="BR6" s="35">
        <f t="shared" ref="BR6:BZ6" si="8">IF(BR7="",NA(),BR7)</f>
        <v>108.1</v>
      </c>
      <c r="BS6" s="35">
        <f t="shared" si="8"/>
        <v>104.88</v>
      </c>
      <c r="BT6" s="35">
        <f t="shared" si="8"/>
        <v>118.63</v>
      </c>
      <c r="BU6" s="35">
        <f t="shared" si="8"/>
        <v>100</v>
      </c>
      <c r="BV6" s="35">
        <f t="shared" si="8"/>
        <v>99.86</v>
      </c>
      <c r="BW6" s="35">
        <f t="shared" si="8"/>
        <v>101.88</v>
      </c>
      <c r="BX6" s="35">
        <f t="shared" si="8"/>
        <v>103.18</v>
      </c>
      <c r="BY6" s="35">
        <f t="shared" si="8"/>
        <v>100.22</v>
      </c>
      <c r="BZ6" s="35">
        <f t="shared" si="8"/>
        <v>98.09</v>
      </c>
      <c r="CA6" s="34" t="str">
        <f>IF(CA7="","",IF(CA7="-","【-】","【"&amp;SUBSTITUTE(TEXT(CA7,"#,##0.00"),"-","△")&amp;"】"))</f>
        <v>【100.91】</v>
      </c>
      <c r="CB6" s="35">
        <f>IF(CB7="",NA(),CB7)</f>
        <v>131.76</v>
      </c>
      <c r="CC6" s="35">
        <f t="shared" ref="CC6:CK6" si="9">IF(CC7="",NA(),CC7)</f>
        <v>140.87</v>
      </c>
      <c r="CD6" s="35">
        <f t="shared" si="9"/>
        <v>144.82</v>
      </c>
      <c r="CE6" s="35">
        <f t="shared" si="9"/>
        <v>127.55</v>
      </c>
      <c r="CF6" s="35">
        <f t="shared" si="9"/>
        <v>189.7</v>
      </c>
      <c r="CG6" s="35">
        <f t="shared" si="9"/>
        <v>147.29</v>
      </c>
      <c r="CH6" s="35">
        <f t="shared" si="9"/>
        <v>143.15</v>
      </c>
      <c r="CI6" s="35">
        <f t="shared" si="9"/>
        <v>141.11000000000001</v>
      </c>
      <c r="CJ6" s="35">
        <f t="shared" si="9"/>
        <v>144.79</v>
      </c>
      <c r="CK6" s="35">
        <f t="shared" si="9"/>
        <v>146.08000000000001</v>
      </c>
      <c r="CL6" s="34" t="str">
        <f>IF(CL7="","",IF(CL7="-","【-】","【"&amp;SUBSTITUTE(TEXT(CL7,"#,##0.00"),"-","△")&amp;"】"))</f>
        <v>【136.86】</v>
      </c>
      <c r="CM6" s="35">
        <f>IF(CM7="",NA(),CM7)</f>
        <v>77.42</v>
      </c>
      <c r="CN6" s="35">
        <f t="shared" ref="CN6:CV6" si="10">IF(CN7="",NA(),CN7)</f>
        <v>79.56</v>
      </c>
      <c r="CO6" s="35">
        <f t="shared" si="10"/>
        <v>70.47</v>
      </c>
      <c r="CP6" s="35">
        <f t="shared" si="10"/>
        <v>68.59</v>
      </c>
      <c r="CQ6" s="35">
        <f t="shared" si="10"/>
        <v>73.650000000000006</v>
      </c>
      <c r="CR6" s="35">
        <f t="shared" si="10"/>
        <v>61.03</v>
      </c>
      <c r="CS6" s="35">
        <f t="shared" si="10"/>
        <v>62.5</v>
      </c>
      <c r="CT6" s="35">
        <f t="shared" si="10"/>
        <v>63.26</v>
      </c>
      <c r="CU6" s="35">
        <f t="shared" si="10"/>
        <v>61.54</v>
      </c>
      <c r="CV6" s="35">
        <f t="shared" si="10"/>
        <v>61.93</v>
      </c>
      <c r="CW6" s="34" t="str">
        <f>IF(CW7="","",IF(CW7="-","【-】","【"&amp;SUBSTITUTE(TEXT(CW7,"#,##0.00"),"-","△")&amp;"】"))</f>
        <v>【58.98】</v>
      </c>
      <c r="CX6" s="35">
        <f>IF(CX7="",NA(),CX7)</f>
        <v>92.45</v>
      </c>
      <c r="CY6" s="35">
        <f t="shared" ref="CY6:DG6" si="11">IF(CY7="",NA(),CY7)</f>
        <v>92.16</v>
      </c>
      <c r="CZ6" s="35">
        <f t="shared" si="11"/>
        <v>92.38</v>
      </c>
      <c r="DA6" s="35">
        <f t="shared" si="11"/>
        <v>92.47</v>
      </c>
      <c r="DB6" s="35">
        <f t="shared" si="11"/>
        <v>92.54</v>
      </c>
      <c r="DC6" s="35">
        <f t="shared" si="11"/>
        <v>93.83</v>
      </c>
      <c r="DD6" s="35">
        <f t="shared" si="11"/>
        <v>93.88</v>
      </c>
      <c r="DE6" s="35">
        <f t="shared" si="11"/>
        <v>94.07</v>
      </c>
      <c r="DF6" s="35">
        <f t="shared" si="11"/>
        <v>94.13</v>
      </c>
      <c r="DG6" s="35">
        <f t="shared" si="11"/>
        <v>94.45</v>
      </c>
      <c r="DH6" s="34" t="str">
        <f>IF(DH7="","",IF(DH7="-","【-】","【"&amp;SUBSTITUTE(TEXT(DH7,"#,##0.00"),"-","△")&amp;"】"))</f>
        <v>【95.20】</v>
      </c>
      <c r="DI6" s="35">
        <f>IF(DI7="",NA(),DI7)</f>
        <v>31.94</v>
      </c>
      <c r="DJ6" s="35">
        <f t="shared" ref="DJ6:DR6" si="12">IF(DJ7="",NA(),DJ7)</f>
        <v>32.770000000000003</v>
      </c>
      <c r="DK6" s="35">
        <f t="shared" si="12"/>
        <v>34.630000000000003</v>
      </c>
      <c r="DL6" s="35">
        <f t="shared" si="12"/>
        <v>36.49</v>
      </c>
      <c r="DM6" s="35">
        <f t="shared" si="12"/>
        <v>37.409999999999997</v>
      </c>
      <c r="DN6" s="35">
        <f t="shared" si="12"/>
        <v>28.06</v>
      </c>
      <c r="DO6" s="35">
        <f t="shared" si="12"/>
        <v>29.48</v>
      </c>
      <c r="DP6" s="35">
        <f t="shared" si="12"/>
        <v>28.95</v>
      </c>
      <c r="DQ6" s="35">
        <f t="shared" si="12"/>
        <v>30.11</v>
      </c>
      <c r="DR6" s="35">
        <f t="shared" si="12"/>
        <v>30.45</v>
      </c>
      <c r="DS6" s="34" t="str">
        <f>IF(DS7="","",IF(DS7="-","【-】","【"&amp;SUBSTITUTE(TEXT(DS7,"#,##0.00"),"-","△")&amp;"】"))</f>
        <v>【38.60】</v>
      </c>
      <c r="DT6" s="35">
        <f>IF(DT7="",NA(),DT7)</f>
        <v>2.63</v>
      </c>
      <c r="DU6" s="35">
        <f t="shared" ref="DU6:EC6" si="13">IF(DU7="",NA(),DU7)</f>
        <v>4.08</v>
      </c>
      <c r="DV6" s="35">
        <f t="shared" si="13"/>
        <v>5.0999999999999996</v>
      </c>
      <c r="DW6" s="35">
        <f t="shared" si="13"/>
        <v>6.95</v>
      </c>
      <c r="DX6" s="35">
        <f t="shared" si="13"/>
        <v>6.67</v>
      </c>
      <c r="DY6" s="35">
        <f t="shared" si="13"/>
        <v>3.32</v>
      </c>
      <c r="DZ6" s="35">
        <f t="shared" si="13"/>
        <v>3.89</v>
      </c>
      <c r="EA6" s="35">
        <f t="shared" si="13"/>
        <v>4.07</v>
      </c>
      <c r="EB6" s="35">
        <f t="shared" si="13"/>
        <v>4.54</v>
      </c>
      <c r="EC6" s="35">
        <f t="shared" si="13"/>
        <v>4.8499999999999996</v>
      </c>
      <c r="ED6" s="34" t="str">
        <f>IF(ED7="","",IF(ED7="-","【-】","【"&amp;SUBSTITUTE(TEXT(ED7,"#,##0.00"),"-","△")&amp;"】"))</f>
        <v>【5.64】</v>
      </c>
      <c r="EE6" s="35">
        <f>IF(EE7="",NA(),EE7)</f>
        <v>0.32</v>
      </c>
      <c r="EF6" s="35">
        <f t="shared" ref="EF6:EN6" si="14">IF(EF7="",NA(),EF7)</f>
        <v>0.39</v>
      </c>
      <c r="EG6" s="35">
        <f t="shared" si="14"/>
        <v>0.74</v>
      </c>
      <c r="EH6" s="35">
        <f t="shared" si="14"/>
        <v>1.1100000000000001</v>
      </c>
      <c r="EI6" s="35">
        <f t="shared" si="14"/>
        <v>1.55</v>
      </c>
      <c r="EJ6" s="35">
        <f t="shared" si="14"/>
        <v>0.11</v>
      </c>
      <c r="EK6" s="35">
        <f t="shared" si="14"/>
        <v>0.12</v>
      </c>
      <c r="EL6" s="35">
        <f t="shared" si="14"/>
        <v>0.13</v>
      </c>
      <c r="EM6" s="35">
        <f t="shared" si="14"/>
        <v>0.17</v>
      </c>
      <c r="EN6" s="35">
        <f t="shared" si="14"/>
        <v>0.21</v>
      </c>
      <c r="EO6" s="34" t="str">
        <f>IF(EO7="","",IF(EO7="-","【-】","【"&amp;SUBSTITUTE(TEXT(EO7,"#,##0.00"),"-","△")&amp;"】"))</f>
        <v>【0.23】</v>
      </c>
    </row>
    <row r="7" spans="1:148" s="36" customFormat="1" x14ac:dyDescent="0.15">
      <c r="A7" s="28"/>
      <c r="B7" s="37">
        <v>2018</v>
      </c>
      <c r="C7" s="37">
        <v>242021</v>
      </c>
      <c r="D7" s="37">
        <v>46</v>
      </c>
      <c r="E7" s="37">
        <v>17</v>
      </c>
      <c r="F7" s="37">
        <v>1</v>
      </c>
      <c r="G7" s="37">
        <v>0</v>
      </c>
      <c r="H7" s="37" t="s">
        <v>96</v>
      </c>
      <c r="I7" s="37" t="s">
        <v>97</v>
      </c>
      <c r="J7" s="37" t="s">
        <v>98</v>
      </c>
      <c r="K7" s="37" t="s">
        <v>99</v>
      </c>
      <c r="L7" s="37" t="s">
        <v>100</v>
      </c>
      <c r="M7" s="37" t="s">
        <v>101</v>
      </c>
      <c r="N7" s="38" t="s">
        <v>102</v>
      </c>
      <c r="O7" s="38">
        <v>63.68</v>
      </c>
      <c r="P7" s="38">
        <v>77.97</v>
      </c>
      <c r="Q7" s="38">
        <v>80.430000000000007</v>
      </c>
      <c r="R7" s="38">
        <v>3456</v>
      </c>
      <c r="S7" s="38">
        <v>312168</v>
      </c>
      <c r="T7" s="38">
        <v>206.45</v>
      </c>
      <c r="U7" s="38">
        <v>1512.08</v>
      </c>
      <c r="V7" s="38">
        <v>242812</v>
      </c>
      <c r="W7" s="38">
        <v>46.23</v>
      </c>
      <c r="X7" s="38">
        <v>5252.26</v>
      </c>
      <c r="Y7" s="38">
        <v>111.83</v>
      </c>
      <c r="Z7" s="38">
        <v>110.4</v>
      </c>
      <c r="AA7" s="38">
        <v>112.21</v>
      </c>
      <c r="AB7" s="38">
        <v>113.96</v>
      </c>
      <c r="AC7" s="38">
        <v>118.01</v>
      </c>
      <c r="AD7" s="38">
        <v>105.47</v>
      </c>
      <c r="AE7" s="38">
        <v>106.67</v>
      </c>
      <c r="AF7" s="38">
        <v>107.45</v>
      </c>
      <c r="AG7" s="38">
        <v>107.43</v>
      </c>
      <c r="AH7" s="38">
        <v>107.64</v>
      </c>
      <c r="AI7" s="38">
        <v>108.69</v>
      </c>
      <c r="AJ7" s="38">
        <v>0</v>
      </c>
      <c r="AK7" s="38">
        <v>0</v>
      </c>
      <c r="AL7" s="38">
        <v>0</v>
      </c>
      <c r="AM7" s="38">
        <v>0</v>
      </c>
      <c r="AN7" s="38">
        <v>0</v>
      </c>
      <c r="AO7" s="38">
        <v>13.3</v>
      </c>
      <c r="AP7" s="38">
        <v>12.51</v>
      </c>
      <c r="AQ7" s="38">
        <v>11.01</v>
      </c>
      <c r="AR7" s="38">
        <v>10.199999999999999</v>
      </c>
      <c r="AS7" s="38">
        <v>9.1999999999999993</v>
      </c>
      <c r="AT7" s="38">
        <v>3.28</v>
      </c>
      <c r="AU7" s="38">
        <v>82.6</v>
      </c>
      <c r="AV7" s="38">
        <v>74.53</v>
      </c>
      <c r="AW7" s="38">
        <v>69.78</v>
      </c>
      <c r="AX7" s="38">
        <v>77.64</v>
      </c>
      <c r="AY7" s="38">
        <v>80.64</v>
      </c>
      <c r="AZ7" s="38">
        <v>52.63</v>
      </c>
      <c r="BA7" s="38">
        <v>54.09</v>
      </c>
      <c r="BB7" s="38">
        <v>54.03</v>
      </c>
      <c r="BC7" s="38">
        <v>65.83</v>
      </c>
      <c r="BD7" s="38">
        <v>72.22</v>
      </c>
      <c r="BE7" s="38">
        <v>69.489999999999995</v>
      </c>
      <c r="BF7" s="38">
        <v>2193.0300000000002</v>
      </c>
      <c r="BG7" s="38">
        <v>2146.8200000000002</v>
      </c>
      <c r="BH7" s="38">
        <v>2065.62</v>
      </c>
      <c r="BI7" s="38">
        <v>2014.36</v>
      </c>
      <c r="BJ7" s="38">
        <v>930.02</v>
      </c>
      <c r="BK7" s="38">
        <v>843.57</v>
      </c>
      <c r="BL7" s="38">
        <v>845.86</v>
      </c>
      <c r="BM7" s="38">
        <v>802.49</v>
      </c>
      <c r="BN7" s="38">
        <v>805.14</v>
      </c>
      <c r="BO7" s="38">
        <v>730.93</v>
      </c>
      <c r="BP7" s="38">
        <v>682.78</v>
      </c>
      <c r="BQ7" s="38">
        <v>116.03</v>
      </c>
      <c r="BR7" s="38">
        <v>108.1</v>
      </c>
      <c r="BS7" s="38">
        <v>104.88</v>
      </c>
      <c r="BT7" s="38">
        <v>118.63</v>
      </c>
      <c r="BU7" s="38">
        <v>100</v>
      </c>
      <c r="BV7" s="38">
        <v>99.86</v>
      </c>
      <c r="BW7" s="38">
        <v>101.88</v>
      </c>
      <c r="BX7" s="38">
        <v>103.18</v>
      </c>
      <c r="BY7" s="38">
        <v>100.22</v>
      </c>
      <c r="BZ7" s="38">
        <v>98.09</v>
      </c>
      <c r="CA7" s="38">
        <v>100.91</v>
      </c>
      <c r="CB7" s="38">
        <v>131.76</v>
      </c>
      <c r="CC7" s="38">
        <v>140.87</v>
      </c>
      <c r="CD7" s="38">
        <v>144.82</v>
      </c>
      <c r="CE7" s="38">
        <v>127.55</v>
      </c>
      <c r="CF7" s="38">
        <v>189.7</v>
      </c>
      <c r="CG7" s="38">
        <v>147.29</v>
      </c>
      <c r="CH7" s="38">
        <v>143.15</v>
      </c>
      <c r="CI7" s="38">
        <v>141.11000000000001</v>
      </c>
      <c r="CJ7" s="38">
        <v>144.79</v>
      </c>
      <c r="CK7" s="38">
        <v>146.08000000000001</v>
      </c>
      <c r="CL7" s="38">
        <v>136.86000000000001</v>
      </c>
      <c r="CM7" s="38">
        <v>77.42</v>
      </c>
      <c r="CN7" s="38">
        <v>79.56</v>
      </c>
      <c r="CO7" s="38">
        <v>70.47</v>
      </c>
      <c r="CP7" s="38">
        <v>68.59</v>
      </c>
      <c r="CQ7" s="38">
        <v>73.650000000000006</v>
      </c>
      <c r="CR7" s="38">
        <v>61.03</v>
      </c>
      <c r="CS7" s="38">
        <v>62.5</v>
      </c>
      <c r="CT7" s="38">
        <v>63.26</v>
      </c>
      <c r="CU7" s="38">
        <v>61.54</v>
      </c>
      <c r="CV7" s="38">
        <v>61.93</v>
      </c>
      <c r="CW7" s="38">
        <v>58.98</v>
      </c>
      <c r="CX7" s="38">
        <v>92.45</v>
      </c>
      <c r="CY7" s="38">
        <v>92.16</v>
      </c>
      <c r="CZ7" s="38">
        <v>92.38</v>
      </c>
      <c r="DA7" s="38">
        <v>92.47</v>
      </c>
      <c r="DB7" s="38">
        <v>92.54</v>
      </c>
      <c r="DC7" s="38">
        <v>93.83</v>
      </c>
      <c r="DD7" s="38">
        <v>93.88</v>
      </c>
      <c r="DE7" s="38">
        <v>94.07</v>
      </c>
      <c r="DF7" s="38">
        <v>94.13</v>
      </c>
      <c r="DG7" s="38">
        <v>94.45</v>
      </c>
      <c r="DH7" s="38">
        <v>95.2</v>
      </c>
      <c r="DI7" s="38">
        <v>31.94</v>
      </c>
      <c r="DJ7" s="38">
        <v>32.770000000000003</v>
      </c>
      <c r="DK7" s="38">
        <v>34.630000000000003</v>
      </c>
      <c r="DL7" s="38">
        <v>36.49</v>
      </c>
      <c r="DM7" s="38">
        <v>37.409999999999997</v>
      </c>
      <c r="DN7" s="38">
        <v>28.06</v>
      </c>
      <c r="DO7" s="38">
        <v>29.48</v>
      </c>
      <c r="DP7" s="38">
        <v>28.95</v>
      </c>
      <c r="DQ7" s="38">
        <v>30.11</v>
      </c>
      <c r="DR7" s="38">
        <v>30.45</v>
      </c>
      <c r="DS7" s="38">
        <v>38.6</v>
      </c>
      <c r="DT7" s="38">
        <v>2.63</v>
      </c>
      <c r="DU7" s="38">
        <v>4.08</v>
      </c>
      <c r="DV7" s="38">
        <v>5.0999999999999996</v>
      </c>
      <c r="DW7" s="38">
        <v>6.95</v>
      </c>
      <c r="DX7" s="38">
        <v>6.67</v>
      </c>
      <c r="DY7" s="38">
        <v>3.32</v>
      </c>
      <c r="DZ7" s="38">
        <v>3.89</v>
      </c>
      <c r="EA7" s="38">
        <v>4.07</v>
      </c>
      <c r="EB7" s="38">
        <v>4.54</v>
      </c>
      <c r="EC7" s="38">
        <v>4.8499999999999996</v>
      </c>
      <c r="ED7" s="38">
        <v>5.64</v>
      </c>
      <c r="EE7" s="38">
        <v>0.32</v>
      </c>
      <c r="EF7" s="38">
        <v>0.39</v>
      </c>
      <c r="EG7" s="38">
        <v>0.74</v>
      </c>
      <c r="EH7" s="38">
        <v>1.1100000000000001</v>
      </c>
      <c r="EI7" s="38">
        <v>1.55</v>
      </c>
      <c r="EJ7" s="38">
        <v>0.11</v>
      </c>
      <c r="EK7" s="38">
        <v>0.12</v>
      </c>
      <c r="EL7" s="38">
        <v>0.13</v>
      </c>
      <c r="EM7" s="38">
        <v>0.17</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孝充</cp:lastModifiedBy>
  <dcterms:created xsi:type="dcterms:W3CDTF">2019-12-05T04:44:57Z</dcterms:created>
  <dcterms:modified xsi:type="dcterms:W3CDTF">2020-02-04T00:11:05Z</dcterms:modified>
  <cp:category/>
</cp:coreProperties>
</file>