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satoshi-karitani.MIHAMA-LGWAN\Desktop\デスクトップ\上下水道係\引継ぎデータ\●水道業務（中門課長から引継）\経営分析比較表\r2.2\"/>
    </mc:Choice>
  </mc:AlternateContent>
  <workbookProtection workbookAlgorithmName="SHA-512" workbookHashValue="oTHlpczTvmte++NZeCiTI8Lwge96PpFeTBc7g9c+SZCL5NmusyrZCvk7v2/5ApteB/vQUnKYUWRvR4YBCbJTcQ==" workbookSaltValue="+s363myXgB5A1YWM0A7ZaA==" workbookSpinCount="100000" lockStructure="1"/>
  <bookViews>
    <workbookView xWindow="0" yWindow="0" windowWidth="20490" windowHeight="7440"/>
  </bookViews>
  <sheets>
    <sheet name="法適用_水道事業" sheetId="4" r:id="rId1"/>
    <sheet name="データ" sheetId="5" state="hidden" r:id="rId2"/>
  </sheet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<sst xmlns="http://schemas.openxmlformats.org/spreadsheetml/2006/main" count="220" uniqueCount="108">
  <si>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</si>
  <si>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</si>
  <si>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</si>
  <si>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</si>
  <si>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</si>
  <si>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</si>
  <si>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</si>
  <si>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</si>
  <si>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</si>
  <si>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</si>
  <si>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</si>
  <si>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</si>
  <si>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</si>
  <si>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</si>
  <si>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</si>
  <si>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</si>
  <si>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</si>
  <si>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</si>
  <si>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</si>
  <si>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</si>
  <si>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</si>
  <si>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</si>
  <si>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</si>
  <si>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</si>
  <si>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</si>
  <si>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</si>
  <si>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</si>
  <si>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</si>
  <si>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</si>
  <si>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</si>
  <si>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</si>
  <si>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</si>
  <si>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</si>
  <si>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</si>
  <si>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</si>
  <si>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</si>
  <si>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</si>
  <si>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</si>
  <si>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</si>
  <si>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</si>
  <si>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</si>
  <si>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</si>
  <si>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</si>
  <si>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</si>
  <si>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</si>
  <si>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</si>
  <si>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</si>
  <si>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</si>
  <si>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</si>
  <si>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</si>
  <si>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</si>
  <si>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</si>
  <si>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</si>
  <si>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</si>
  <si>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</si>
  <si>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</si>
  <si>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</si>
  <si>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</si>
  <si>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</si>
  <si>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</si>
  <si>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</si>
  <si>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</si>
  <si>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</si>
  <si>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</si>
  <si>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</si>
  <si>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</si>
  <si>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</si>
  <si>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</si>
  <si>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</si>
  <si>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</si>
  <si>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</si>
  <si>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</si>
  <si>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</si>
  <si>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</si>
  <si>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</si>
  <si>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</si>
  <si>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</si>
  <si>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</si>
  <si>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</si>
  <si>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</si>
  <si>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</si>
  <si>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</si>
  <si>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</si>
  <si>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</si>
  <si>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</si>
  <si>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</si>
  <si>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</si>
  <si>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</si>
  <si>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</si>
  <si>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</si>
  <si>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</si>
  <si>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</si>
  <si>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</si>
  <si>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</si>
  <si>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</si>
  <si>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</si>
  <si>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</si>
  <si>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</si>
  <si>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</si>
  <si>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</si>
  <si>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</si>
  <si>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</si>
  <si>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</si>
  <si>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</si>
  <si>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</si>
  <si>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企業債残高対給水収益比率は、年々減少はしているものの、依然、高い水準にあり、財政を圧迫している。
　料金回収率においては、前年と比較してほぼ横ばいであるが、類似団体と比較して低い状態にある。給水原価が類似団体と比較して低い水準であることから、料金設定が低く、費用を収益で賄えていない。
　流動比率においては、100％は超えているが、現預金は減少しており、財政の硬直化や運転資金の枯渇も心配され、早期の料金値上げ等の資金収支改善策が必要である。</t>
    <rPh sb="1" eb="3">
      <t>キギョウ</t>
    </rPh>
    <rPh sb="3" eb="4">
      <t>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rPh sb="15" eb="17">
      <t>ネンネン</t>
    </rPh>
    <rPh sb="17" eb="19">
      <t>ゲンショウ</t>
    </rPh>
    <rPh sb="28" eb="30">
      <t>イゼン</t>
    </rPh>
    <rPh sb="31" eb="32">
      <t>タカ</t>
    </rPh>
    <rPh sb="33" eb="35">
      <t>スイジュン</t>
    </rPh>
    <rPh sb="39" eb="41">
      <t>ザイセイ</t>
    </rPh>
    <rPh sb="42" eb="44">
      <t>アッパク</t>
    </rPh>
    <rPh sb="51" eb="53">
      <t>リョウキン</t>
    </rPh>
    <rPh sb="53" eb="55">
      <t>カイシュウ</t>
    </rPh>
    <rPh sb="55" eb="56">
      <t>リツ</t>
    </rPh>
    <rPh sb="62" eb="64">
      <t>ゼンネン</t>
    </rPh>
    <rPh sb="65" eb="67">
      <t>ヒカク</t>
    </rPh>
    <rPh sb="71" eb="72">
      <t>ヨコ</t>
    </rPh>
    <rPh sb="79" eb="81">
      <t>ルイジ</t>
    </rPh>
    <rPh sb="81" eb="83">
      <t>ダンタイ</t>
    </rPh>
    <rPh sb="84" eb="86">
      <t>ヒカク</t>
    </rPh>
    <rPh sb="88" eb="89">
      <t>ヒク</t>
    </rPh>
    <rPh sb="90" eb="92">
      <t>ジョウタイ</t>
    </rPh>
    <rPh sb="96" eb="98">
      <t>キュウスイ</t>
    </rPh>
    <rPh sb="98" eb="100">
      <t>ゲンカ</t>
    </rPh>
    <rPh sb="101" eb="103">
      <t>ルイジ</t>
    </rPh>
    <rPh sb="103" eb="105">
      <t>ダンタイ</t>
    </rPh>
    <rPh sb="106" eb="108">
      <t>ヒカク</t>
    </rPh>
    <rPh sb="110" eb="111">
      <t>ヒク</t>
    </rPh>
    <rPh sb="112" eb="114">
      <t>スイジュン</t>
    </rPh>
    <rPh sb="122" eb="124">
      <t>リョウキン</t>
    </rPh>
    <rPh sb="124" eb="126">
      <t>セッテイ</t>
    </rPh>
    <rPh sb="127" eb="128">
      <t>ヒク</t>
    </rPh>
    <rPh sb="145" eb="147">
      <t>リュウドウ</t>
    </rPh>
    <rPh sb="147" eb="149">
      <t>ヒリツ</t>
    </rPh>
    <rPh sb="160" eb="161">
      <t>コ</t>
    </rPh>
    <rPh sb="167" eb="168">
      <t>ゲン</t>
    </rPh>
    <rPh sb="168" eb="170">
      <t>ヨキン</t>
    </rPh>
    <rPh sb="171" eb="173">
      <t>ゲンショウ</t>
    </rPh>
    <rPh sb="178" eb="180">
      <t>ザイセイ</t>
    </rPh>
    <rPh sb="181" eb="184">
      <t>コウチョクカ</t>
    </rPh>
    <rPh sb="185" eb="187">
      <t>ウンテン</t>
    </rPh>
    <rPh sb="187" eb="189">
      <t>シキン</t>
    </rPh>
    <rPh sb="190" eb="192">
      <t>コカツ</t>
    </rPh>
    <rPh sb="193" eb="195">
      <t>シンパイ</t>
    </rPh>
    <rPh sb="198" eb="200">
      <t>ソウキ</t>
    </rPh>
    <rPh sb="201" eb="203">
      <t>リョウキン</t>
    </rPh>
    <rPh sb="203" eb="205">
      <t>ネア</t>
    </rPh>
    <rPh sb="206" eb="207">
      <t>トウ</t>
    </rPh>
    <rPh sb="208" eb="210">
      <t>シキン</t>
    </rPh>
    <rPh sb="210" eb="212">
      <t>シュウシ</t>
    </rPh>
    <rPh sb="212" eb="214">
      <t>カイゼン</t>
    </rPh>
    <rPh sb="214" eb="215">
      <t>サク</t>
    </rPh>
    <rPh sb="216" eb="218">
      <t>ヒツヨウ</t>
    </rPh>
    <phoneticPr fontId="4"/>
  </si>
  <si>
    <t>　今後、法定耐用年数を経過する管路等の施設や設備の増加が見込まれる。実耐用年数で策定したアセットマネジメント（資産管理計画）をもとに中長期の計画的、効率的な施設の更新と財源確保を進めていく必要がある。</t>
    <rPh sb="1" eb="3">
      <t>コンゴ</t>
    </rPh>
    <rPh sb="4" eb="6">
      <t>ホウテイ</t>
    </rPh>
    <rPh sb="6" eb="8">
      <t>タイヨウ</t>
    </rPh>
    <rPh sb="8" eb="10">
      <t>ネンスウ</t>
    </rPh>
    <rPh sb="11" eb="13">
      <t>ケイカ</t>
    </rPh>
    <rPh sb="15" eb="17">
      <t>カンロ</t>
    </rPh>
    <rPh sb="17" eb="18">
      <t>トウ</t>
    </rPh>
    <rPh sb="19" eb="21">
      <t>シセツ</t>
    </rPh>
    <rPh sb="22" eb="24">
      <t>セツビ</t>
    </rPh>
    <rPh sb="25" eb="27">
      <t>ゾウカ</t>
    </rPh>
    <rPh sb="28" eb="30">
      <t>ミコ</t>
    </rPh>
    <rPh sb="34" eb="35">
      <t>ジツ</t>
    </rPh>
    <rPh sb="35" eb="37">
      <t>タイヨウ</t>
    </rPh>
    <rPh sb="37" eb="39">
      <t>ネンスウ</t>
    </rPh>
    <rPh sb="40" eb="42">
      <t>サクテイ</t>
    </rPh>
    <rPh sb="55" eb="57">
      <t>シサン</t>
    </rPh>
    <rPh sb="57" eb="59">
      <t>カンリ</t>
    </rPh>
    <rPh sb="59" eb="61">
      <t>ケイカク</t>
    </rPh>
    <rPh sb="66" eb="69">
      <t>チュウチョウキ</t>
    </rPh>
    <rPh sb="70" eb="73">
      <t>ケイカクテキ</t>
    </rPh>
    <rPh sb="74" eb="77">
      <t>コウリツテキ</t>
    </rPh>
    <rPh sb="78" eb="80">
      <t>シセツ</t>
    </rPh>
    <rPh sb="81" eb="83">
      <t>コウシン</t>
    </rPh>
    <rPh sb="84" eb="86">
      <t>ザイゲン</t>
    </rPh>
    <rPh sb="86" eb="88">
      <t>カクホ</t>
    </rPh>
    <rPh sb="89" eb="90">
      <t>スス</t>
    </rPh>
    <rPh sb="94" eb="96">
      <t>ヒツヨウ</t>
    </rPh>
    <phoneticPr fontId="4"/>
  </si>
  <si>
    <t>　企業債残高の負担が大きく経営を圧迫しており、施設等の更新計画に対する財源の確保は困難な状態にある。耐用年数を超過する施設等については、少しでも施設等を長寿命化できるようにし、支出を抑制しながら更新を図ることに加え、早期の料金値上げ等の資金収支改善策が必要である。</t>
    <rPh sb="1" eb="3">
      <t>キギョウ</t>
    </rPh>
    <rPh sb="3" eb="4">
      <t>サイ</t>
    </rPh>
    <rPh sb="4" eb="6">
      <t>ザンダカ</t>
    </rPh>
    <rPh sb="7" eb="9">
      <t>フタン</t>
    </rPh>
    <rPh sb="10" eb="11">
      <t>オオ</t>
    </rPh>
    <rPh sb="13" eb="15">
      <t>ケイエイ</t>
    </rPh>
    <rPh sb="16" eb="18">
      <t>アッパク</t>
    </rPh>
    <rPh sb="23" eb="25">
      <t>シセツ</t>
    </rPh>
    <rPh sb="25" eb="26">
      <t>トウ</t>
    </rPh>
    <rPh sb="27" eb="29">
      <t>コウシン</t>
    </rPh>
    <rPh sb="29" eb="31">
      <t>ケイカク</t>
    </rPh>
    <rPh sb="32" eb="33">
      <t>タイ</t>
    </rPh>
    <rPh sb="35" eb="37">
      <t>ザイゲン</t>
    </rPh>
    <rPh sb="38" eb="40">
      <t>カクホ</t>
    </rPh>
    <rPh sb="41" eb="43">
      <t>コンナン</t>
    </rPh>
    <rPh sb="44" eb="46">
      <t>ジョウタイ</t>
    </rPh>
    <rPh sb="50" eb="52">
      <t>タイヨウ</t>
    </rPh>
    <rPh sb="52" eb="54">
      <t>ネンスウ</t>
    </rPh>
    <rPh sb="55" eb="57">
      <t>チョウカ</t>
    </rPh>
    <rPh sb="59" eb="61">
      <t>シセツ</t>
    </rPh>
    <rPh sb="61" eb="62">
      <t>トウ</t>
    </rPh>
    <rPh sb="68" eb="69">
      <t>スコ</t>
    </rPh>
    <rPh sb="72" eb="74">
      <t>シセツ</t>
    </rPh>
    <rPh sb="74" eb="75">
      <t>トウ</t>
    </rPh>
    <rPh sb="76" eb="80">
      <t>チョウジュミョウカ</t>
    </rPh>
    <rPh sb="88" eb="90">
      <t>シシュツ</t>
    </rPh>
    <rPh sb="91" eb="93">
      <t>ヨクセイ</t>
    </rPh>
    <rPh sb="97" eb="99">
      <t>コウシン</t>
    </rPh>
    <rPh sb="100" eb="101">
      <t>ハカ</t>
    </rPh>
    <rPh sb="105" eb="106">
      <t>クワ</t>
    </rPh>
    <rPh sb="108" eb="110">
      <t>ソウキ</t>
    </rPh>
    <rPh sb="111" eb="113">
      <t>リョウキン</t>
    </rPh>
    <rPh sb="113" eb="115">
      <t>ネア</t>
    </rPh>
    <rPh sb="116" eb="117">
      <t>トウ</t>
    </rPh>
    <rPh sb="118" eb="120">
      <t>シキン</t>
    </rPh>
    <rPh sb="120" eb="122">
      <t>シュウシ</t>
    </rPh>
    <rPh sb="122" eb="124">
      <t>カイゼン</t>
    </rPh>
    <rPh sb="124" eb="125">
      <t>サク</t>
    </rPh>
    <rPh sb="126" eb="128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</si>
</sst>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E-45A0-B83B-7B10F317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0.65</c:v>
                </c:pt>
                <c:pt idx="2">
                  <c:v>0.46</c:v>
                </c:pt>
                <c:pt idx="3">
                  <c:v>0.44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E-45A0-B83B-7B10F317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62.2</c:v>
                </c:pt>
                <c:pt idx="1">
                  <c:v>62.14</c:v>
                </c:pt>
                <c:pt idx="2">
                  <c:v>63.54</c:v>
                </c:pt>
                <c:pt idx="3">
                  <c:v>62.22</c:v>
                </c:pt>
                <c:pt idx="4">
                  <c:v>64.819999999999993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7-4409-A3C0-57E89362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49.22</c:v>
                </c:pt>
                <c:pt idx="1">
                  <c:v>49.08</c:v>
                </c:pt>
                <c:pt idx="2">
                  <c:v>49.32</c:v>
                </c:pt>
                <c:pt idx="3">
                  <c:v>50.24</c:v>
                </c:pt>
                <c:pt idx="4">
                  <c:v>50.29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7-4409-A3C0-57E89362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77.69</c:v>
                </c:pt>
                <c:pt idx="1">
                  <c:v>76.92</c:v>
                </c:pt>
                <c:pt idx="2">
                  <c:v>74.930000000000007</c:v>
                </c:pt>
                <c:pt idx="3">
                  <c:v>75.739999999999995</c:v>
                </c:pt>
                <c:pt idx="4">
                  <c:v>72.94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8-44EB-83EA-4656A025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79.48</c:v>
                </c:pt>
                <c:pt idx="1">
                  <c:v>79.3</c:v>
                </c:pt>
                <c:pt idx="2">
                  <c:v>79.34</c:v>
                </c:pt>
                <c:pt idx="3">
                  <c:v>78.650000000000006</c:v>
                </c:pt>
                <c:pt idx="4">
                  <c:v>77.73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8-44EB-83EA-4656A025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90.65</c:v>
                </c:pt>
                <c:pt idx="1">
                  <c:v>89.99</c:v>
                </c:pt>
                <c:pt idx="2">
                  <c:v>90.56</c:v>
                </c:pt>
                <c:pt idx="3">
                  <c:v>90.25</c:v>
                </c:pt>
                <c:pt idx="4">
                  <c:v>89.84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9-4BBD-BF52-C9B5DB297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107.2</c:v>
                </c:pt>
                <c:pt idx="1">
                  <c:v>106.62</c:v>
                </c:pt>
                <c:pt idx="2">
                  <c:v>107.95</c:v>
                </c:pt>
                <c:pt idx="3">
                  <c:v>104.47</c:v>
                </c:pt>
                <c:pt idx="4">
                  <c:v>103.81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9-4BBD-BF52-C9B5DB297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56.32</c:v>
                </c:pt>
                <c:pt idx="1">
                  <c:v>59.06</c:v>
                </c:pt>
                <c:pt idx="2">
                  <c:v>61.77</c:v>
                </c:pt>
                <c:pt idx="3">
                  <c:v>63.92</c:v>
                </c:pt>
                <c:pt idx="4">
                  <c:v>66.569999999999993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D-4A2F-BA5C-93836854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46.12</c:v>
                </c:pt>
                <c:pt idx="1">
                  <c:v>47.44</c:v>
                </c:pt>
                <c:pt idx="2">
                  <c:v>48.3</c:v>
                </c:pt>
                <c:pt idx="3">
                  <c:v>45.14</c:v>
                </c:pt>
                <c:pt idx="4">
                  <c:v>45.85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D-4A2F-BA5C-93836854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4.6500000000000004</c:v>
                </c:pt>
                <c:pt idx="4" formatCode="#,##0.00;&quot;△&quot;#,##0.00;&quot;-&quot;">
                  <c:v>4.8499999999999996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8-4F59-B61B-388AA5F54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9.86</c:v>
                </c:pt>
                <c:pt idx="1">
                  <c:v>11.16</c:v>
                </c:pt>
                <c:pt idx="2">
                  <c:v>12.43</c:v>
                </c:pt>
                <c:pt idx="3">
                  <c:v>13.58</c:v>
                </c:pt>
                <c:pt idx="4">
                  <c:v>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8-4F59-B61B-388AA5F54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320.60000000000002</c:v>
                </c:pt>
                <c:pt idx="1">
                  <c:v>337.55</c:v>
                </c:pt>
                <c:pt idx="2">
                  <c:v>352.12</c:v>
                </c:pt>
                <c:pt idx="3">
                  <c:v>366.6</c:v>
                </c:pt>
                <c:pt idx="4">
                  <c:v>381.51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4-4C6E-83BE-61BC941A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13.46</c:v>
                </c:pt>
                <c:pt idx="1">
                  <c:v>12.59</c:v>
                </c:pt>
                <c:pt idx="2">
                  <c:v>12.44</c:v>
                </c:pt>
                <c:pt idx="3">
                  <c:v>16.399999999999999</c:v>
                </c:pt>
                <c:pt idx="4">
                  <c:v>25.66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4-4C6E-83BE-61BC941A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129.83000000000001</c:v>
                </c:pt>
                <c:pt idx="1">
                  <c:v>131.69999999999999</c:v>
                </c:pt>
                <c:pt idx="2">
                  <c:v>127.37</c:v>
                </c:pt>
                <c:pt idx="3">
                  <c:v>118</c:v>
                </c:pt>
                <c:pt idx="4">
                  <c:v>112.39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9-4FC7-8FC4-D806D1B1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434.72</c:v>
                </c:pt>
                <c:pt idx="1">
                  <c:v>416.14</c:v>
                </c:pt>
                <c:pt idx="2">
                  <c:v>371.89</c:v>
                </c:pt>
                <c:pt idx="3">
                  <c:v>293.23</c:v>
                </c:pt>
                <c:pt idx="4">
                  <c:v>300.14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9-4FC7-8FC4-D806D1B1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962.45</c:v>
                </c:pt>
                <c:pt idx="1">
                  <c:v>902.05</c:v>
                </c:pt>
                <c:pt idx="2">
                  <c:v>844.35</c:v>
                </c:pt>
                <c:pt idx="3">
                  <c:v>797.87</c:v>
                </c:pt>
                <c:pt idx="4">
                  <c:v>731.15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1-4225-BD0D-58AF9A1B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495.76</c:v>
                </c:pt>
                <c:pt idx="1">
                  <c:v>487.22</c:v>
                </c:pt>
                <c:pt idx="2">
                  <c:v>483.11</c:v>
                </c:pt>
                <c:pt idx="3">
                  <c:v>542.29999999999995</c:v>
                </c:pt>
                <c:pt idx="4">
                  <c:v>566.65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1-4225-BD0D-58AF9A1B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79.099999999999994</c:v>
                </c:pt>
                <c:pt idx="1">
                  <c:v>80.5</c:v>
                </c:pt>
                <c:pt idx="2">
                  <c:v>80.44</c:v>
                </c:pt>
                <c:pt idx="3">
                  <c:v>81.17</c:v>
                </c:pt>
                <c:pt idx="4">
                  <c:v>81.63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B-46E4-93DF-55B358EB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93.66</c:v>
                </c:pt>
                <c:pt idx="1">
                  <c:v>92.76</c:v>
                </c:pt>
                <c:pt idx="2">
                  <c:v>93.28</c:v>
                </c:pt>
                <c:pt idx="3">
                  <c:v>87.51</c:v>
                </c:pt>
                <c:pt idx="4">
                  <c:v>84.77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B-46E4-93DF-55B358EB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195.17</c:v>
                </c:pt>
                <c:pt idx="1">
                  <c:v>191.88</c:v>
                </c:pt>
                <c:pt idx="2">
                  <c:v>192.25</c:v>
                </c:pt>
                <c:pt idx="3">
                  <c:v>190.98</c:v>
                </c:pt>
                <c:pt idx="4">
                  <c:v>190.08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7-4349-9AE5-12E780DE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208.21</c:v>
                </c:pt>
                <c:pt idx="1">
                  <c:v>208.67</c:v>
                </c:pt>
                <c:pt idx="2">
                  <c:v>208.29</c:v>
                </c:pt>
                <c:pt idx="3">
                  <c:v>218.42</c:v>
                </c:pt>
                <c:pt idx="4">
                  <c:v>227.27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7-4349-9AE5-12E780DE4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3" zoomScaleNormal="100" workbookViewId="0">
      <selection activeCell="BB58" sqref="BB5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三重県　御浜町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4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A8</v>
      </c>
      <c r="X8" s="59"/>
      <c r="Y8" s="59"/>
      <c r="Z8" s="59"/>
      <c r="AA8" s="59"/>
      <c r="AB8" s="59"/>
      <c r="AC8" s="59"/>
      <c r="AD8" s="59" t="str">
        <f>データ!$M$6</f>
        <v>非設置</v>
      </c>
      <c r="AE8" s="59"/>
      <c r="AF8" s="59"/>
      <c r="AG8" s="59"/>
      <c r="AH8" s="59"/>
      <c r="AI8" s="59"/>
      <c r="AJ8" s="59"/>
      <c r="AK8" s="4"/>
      <c r="AL8" s="60">
        <f>データ!$R$6</f>
        <v>8684</v>
      </c>
      <c r="AM8" s="60"/>
      <c r="AN8" s="60"/>
      <c r="AO8" s="60"/>
      <c r="AP8" s="60"/>
      <c r="AQ8" s="60"/>
      <c r="AR8" s="60"/>
      <c r="AS8" s="60"/>
      <c r="AT8" s="51">
        <f>データ!$S$6</f>
        <v>88.13</v>
      </c>
      <c r="AU8" s="52"/>
      <c r="AV8" s="52"/>
      <c r="AW8" s="52"/>
      <c r="AX8" s="52"/>
      <c r="AY8" s="52"/>
      <c r="AZ8" s="52"/>
      <c r="BA8" s="52"/>
      <c r="BB8" s="53">
        <f>データ!$T$6</f>
        <v>98.54</v>
      </c>
      <c r="BC8" s="53"/>
      <c r="BD8" s="53"/>
      <c r="BE8" s="53"/>
      <c r="BF8" s="53"/>
      <c r="BG8" s="53"/>
      <c r="BH8" s="53"/>
      <c r="BI8" s="53"/>
      <c r="BJ8" s="3"/>
      <c r="BK8" s="3"/>
      <c r="BL8" s="54" t="s">
        <v>10</v>
      </c>
      <c r="BM8" s="5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4"/>
      <c r="AI9" s="4"/>
      <c r="AJ9" s="4"/>
      <c r="AK9" s="4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3"/>
      <c r="BK9" s="3"/>
      <c r="BL9" s="61" t="s">
        <v>19</v>
      </c>
      <c r="BM9" s="62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15.1</v>
      </c>
      <c r="J10" s="52"/>
      <c r="K10" s="52"/>
      <c r="L10" s="52"/>
      <c r="M10" s="52"/>
      <c r="N10" s="52"/>
      <c r="O10" s="63"/>
      <c r="P10" s="53">
        <f>データ!$P$6</f>
        <v>96.79</v>
      </c>
      <c r="Q10" s="53"/>
      <c r="R10" s="53"/>
      <c r="S10" s="53"/>
      <c r="T10" s="53"/>
      <c r="U10" s="53"/>
      <c r="V10" s="53"/>
      <c r="W10" s="60">
        <f>データ!$Q$6</f>
        <v>2750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4"/>
      <c r="AI10" s="4"/>
      <c r="AJ10" s="4"/>
      <c r="AK10" s="4"/>
      <c r="AL10" s="60">
        <f>データ!$U$6</f>
        <v>8312</v>
      </c>
      <c r="AM10" s="60"/>
      <c r="AN10" s="60"/>
      <c r="AO10" s="60"/>
      <c r="AP10" s="60"/>
      <c r="AQ10" s="60"/>
      <c r="AR10" s="60"/>
      <c r="AS10" s="60"/>
      <c r="AT10" s="51">
        <f>データ!$V$6</f>
        <v>65.099999999999994</v>
      </c>
      <c r="AU10" s="52"/>
      <c r="AV10" s="52"/>
      <c r="AW10" s="52"/>
      <c r="AX10" s="52"/>
      <c r="AY10" s="52"/>
      <c r="AZ10" s="52"/>
      <c r="BA10" s="52"/>
      <c r="BB10" s="53">
        <f>データ!$W$6</f>
        <v>127.68</v>
      </c>
      <c r="BC10" s="53"/>
      <c r="BD10" s="53"/>
      <c r="BE10" s="53"/>
      <c r="BF10" s="53"/>
      <c r="BG10" s="53"/>
      <c r="BH10" s="53"/>
      <c r="BI10" s="53"/>
      <c r="BJ10" s="2"/>
      <c r="BK10" s="2"/>
      <c r="BL10" s="64" t="s">
        <v>21</v>
      </c>
      <c r="BM10" s="6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8" t="s">
        <v>23</v>
      </c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</row>
    <row r="14" spans="1:78" ht="13.5" customHeight="1" x14ac:dyDescent="0.15">
      <c r="A14" s="2"/>
      <c r="B14" s="80" t="s">
        <v>24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2"/>
      <c r="BK14" s="2"/>
      <c r="BL14" s="66" t="s">
        <v>25</v>
      </c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8"/>
    </row>
    <row r="15" spans="1:78" ht="13.5" customHeight="1" x14ac:dyDescent="0.15">
      <c r="A15" s="2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5"/>
      <c r="BK15" s="2"/>
      <c r="BL15" s="69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1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2" t="s">
        <v>105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4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2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4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2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4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2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4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2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4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2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4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2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4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2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4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2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4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2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4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2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4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2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4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2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4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2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4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2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4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2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4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2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4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2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4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2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4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2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4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2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4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2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4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2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4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2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4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2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4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2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4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2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4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2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4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6" t="s">
        <v>26</v>
      </c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8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69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1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2" t="s">
        <v>106</v>
      </c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4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2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4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2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4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2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4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2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4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2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4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2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4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2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4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2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4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2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4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2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4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2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2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4"/>
    </row>
    <row r="60" spans="1:78" ht="13.5" customHeight="1" x14ac:dyDescent="0.15">
      <c r="A60" s="2"/>
      <c r="B60" s="83" t="s">
        <v>27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5"/>
      <c r="BK60" s="2"/>
      <c r="BL60" s="72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4"/>
    </row>
    <row r="61" spans="1:78" ht="13.5" customHeight="1" x14ac:dyDescent="0.15">
      <c r="A61" s="2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5"/>
      <c r="BK61" s="2"/>
      <c r="BL61" s="72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4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2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4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6" t="s">
        <v>28</v>
      </c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8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69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1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2" t="s">
        <v>107</v>
      </c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4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2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4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2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4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2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4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2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4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2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4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2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4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2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4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2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4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2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4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2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4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2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4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2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4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2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4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2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4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2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5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2OUbbCPxDoSKfcENGopRZ01pFWFrbnYNPtdDbD6Sv08/eQykhBNxT5gBaCcmpFnFAeqtkmJ3kHJjBv/ccORxzQ==" saltValue="/5E2+n266nimpxiOqXaE1Q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245615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御浜町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 t="str">
        <f t="shared" si="3"/>
        <v>非設置</v>
      </c>
      <c r="N6" s="35" t="str">
        <f t="shared" si="3"/>
        <v>-</v>
      </c>
      <c r="O6" s="35">
        <f t="shared" si="3"/>
        <v>15.1</v>
      </c>
      <c r="P6" s="35">
        <f t="shared" si="3"/>
        <v>96.79</v>
      </c>
      <c r="Q6" s="35">
        <f t="shared" si="3"/>
        <v>2750</v>
      </c>
      <c r="R6" s="35">
        <f t="shared" si="3"/>
        <v>8684</v>
      </c>
      <c r="S6" s="35">
        <f t="shared" si="3"/>
        <v>88.13</v>
      </c>
      <c r="T6" s="35">
        <f t="shared" si="3"/>
        <v>98.54</v>
      </c>
      <c r="U6" s="35">
        <f t="shared" si="3"/>
        <v>8312</v>
      </c>
      <c r="V6" s="35">
        <f t="shared" si="3"/>
        <v>65.099999999999994</v>
      </c>
      <c r="W6" s="35">
        <f t="shared" si="3"/>
        <v>127.68</v>
      </c>
      <c r="X6" s="36">
        <f>IF(X7="",NA(),X7)</f>
        <v>90.65</v>
      </c>
      <c r="Y6" s="36">
        <f t="shared" ref="Y6:AG6" si="4">IF(Y7="",NA(),Y7)</f>
        <v>89.99</v>
      </c>
      <c r="Z6" s="36">
        <f t="shared" si="4"/>
        <v>90.56</v>
      </c>
      <c r="AA6" s="36">
        <f t="shared" si="4"/>
        <v>90.25</v>
      </c>
      <c r="AB6" s="36">
        <f t="shared" si="4"/>
        <v>89.84</v>
      </c>
      <c r="AC6" s="36">
        <f t="shared" si="4"/>
        <v>107.2</v>
      </c>
      <c r="AD6" s="36">
        <f t="shared" si="4"/>
        <v>106.62</v>
      </c>
      <c r="AE6" s="36">
        <f t="shared" si="4"/>
        <v>107.95</v>
      </c>
      <c r="AF6" s="36">
        <f t="shared" si="4"/>
        <v>104.47</v>
      </c>
      <c r="AG6" s="36">
        <f t="shared" si="4"/>
        <v>103.81</v>
      </c>
      <c r="AH6" s="35" t="str">
        <f>IF(AH7="","",IF(AH7="-","【-】","【"&amp;SUBSTITUTE(TEXT(AH7,"#,##0.00"),"-","△")&amp;"】"))</f>
        <v>【112.83】</v>
      </c>
      <c r="AI6" s="36">
        <f>IF(AI7="",NA(),AI7)</f>
        <v>320.60000000000002</v>
      </c>
      <c r="AJ6" s="36">
        <f t="shared" ref="AJ6:AR6" si="5">IF(AJ7="",NA(),AJ7)</f>
        <v>337.55</v>
      </c>
      <c r="AK6" s="36">
        <f t="shared" si="5"/>
        <v>352.12</v>
      </c>
      <c r="AL6" s="36">
        <f t="shared" si="5"/>
        <v>366.6</v>
      </c>
      <c r="AM6" s="36">
        <f t="shared" si="5"/>
        <v>381.51</v>
      </c>
      <c r="AN6" s="36">
        <f t="shared" si="5"/>
        <v>13.46</v>
      </c>
      <c r="AO6" s="36">
        <f t="shared" si="5"/>
        <v>12.59</v>
      </c>
      <c r="AP6" s="36">
        <f t="shared" si="5"/>
        <v>12.44</v>
      </c>
      <c r="AQ6" s="36">
        <f t="shared" si="5"/>
        <v>16.399999999999999</v>
      </c>
      <c r="AR6" s="36">
        <f t="shared" si="5"/>
        <v>25.66</v>
      </c>
      <c r="AS6" s="35" t="str">
        <f>IF(AS7="","",IF(AS7="-","【-】","【"&amp;SUBSTITUTE(TEXT(AS7,"#,##0.00"),"-","△")&amp;"】"))</f>
        <v>【1.05】</v>
      </c>
      <c r="AT6" s="36">
        <f>IF(AT7="",NA(),AT7)</f>
        <v>129.83000000000001</v>
      </c>
      <c r="AU6" s="36">
        <f t="shared" ref="AU6:BC6" si="6">IF(AU7="",NA(),AU7)</f>
        <v>131.69999999999999</v>
      </c>
      <c r="AV6" s="36">
        <f t="shared" si="6"/>
        <v>127.37</v>
      </c>
      <c r="AW6" s="36">
        <f t="shared" si="6"/>
        <v>118</v>
      </c>
      <c r="AX6" s="36">
        <f t="shared" si="6"/>
        <v>112.39</v>
      </c>
      <c r="AY6" s="36">
        <f t="shared" si="6"/>
        <v>434.72</v>
      </c>
      <c r="AZ6" s="36">
        <f t="shared" si="6"/>
        <v>416.14</v>
      </c>
      <c r="BA6" s="36">
        <f t="shared" si="6"/>
        <v>371.89</v>
      </c>
      <c r="BB6" s="36">
        <f t="shared" si="6"/>
        <v>293.23</v>
      </c>
      <c r="BC6" s="36">
        <f t="shared" si="6"/>
        <v>300.14</v>
      </c>
      <c r="BD6" s="35" t="str">
        <f>IF(BD7="","",IF(BD7="-","【-】","【"&amp;SUBSTITUTE(TEXT(BD7,"#,##0.00"),"-","△")&amp;"】"))</f>
        <v>【261.93】</v>
      </c>
      <c r="BE6" s="36">
        <f>IF(BE7="",NA(),BE7)</f>
        <v>962.45</v>
      </c>
      <c r="BF6" s="36">
        <f t="shared" ref="BF6:BN6" si="7">IF(BF7="",NA(),BF7)</f>
        <v>902.05</v>
      </c>
      <c r="BG6" s="36">
        <f t="shared" si="7"/>
        <v>844.35</v>
      </c>
      <c r="BH6" s="36">
        <f t="shared" si="7"/>
        <v>797.87</v>
      </c>
      <c r="BI6" s="36">
        <f t="shared" si="7"/>
        <v>731.15</v>
      </c>
      <c r="BJ6" s="36">
        <f t="shared" si="7"/>
        <v>495.76</v>
      </c>
      <c r="BK6" s="36">
        <f t="shared" si="7"/>
        <v>487.22</v>
      </c>
      <c r="BL6" s="36">
        <f t="shared" si="7"/>
        <v>483.11</v>
      </c>
      <c r="BM6" s="36">
        <f t="shared" si="7"/>
        <v>542.29999999999995</v>
      </c>
      <c r="BN6" s="36">
        <f t="shared" si="7"/>
        <v>566.65</v>
      </c>
      <c r="BO6" s="35" t="str">
        <f>IF(BO7="","",IF(BO7="-","【-】","【"&amp;SUBSTITUTE(TEXT(BO7,"#,##0.00"),"-","△")&amp;"】"))</f>
        <v>【270.46】</v>
      </c>
      <c r="BP6" s="36">
        <f>IF(BP7="",NA(),BP7)</f>
        <v>79.099999999999994</v>
      </c>
      <c r="BQ6" s="36">
        <f t="shared" ref="BQ6:BY6" si="8">IF(BQ7="",NA(),BQ7)</f>
        <v>80.5</v>
      </c>
      <c r="BR6" s="36">
        <f t="shared" si="8"/>
        <v>80.44</v>
      </c>
      <c r="BS6" s="36">
        <f t="shared" si="8"/>
        <v>81.17</v>
      </c>
      <c r="BT6" s="36">
        <f t="shared" si="8"/>
        <v>81.63</v>
      </c>
      <c r="BU6" s="36">
        <f t="shared" si="8"/>
        <v>93.66</v>
      </c>
      <c r="BV6" s="36">
        <f t="shared" si="8"/>
        <v>92.76</v>
      </c>
      <c r="BW6" s="36">
        <f t="shared" si="8"/>
        <v>93.28</v>
      </c>
      <c r="BX6" s="36">
        <f t="shared" si="8"/>
        <v>87.51</v>
      </c>
      <c r="BY6" s="36">
        <f t="shared" si="8"/>
        <v>84.77</v>
      </c>
      <c r="BZ6" s="35" t="str">
        <f>IF(BZ7="","",IF(BZ7="-","【-】","【"&amp;SUBSTITUTE(TEXT(BZ7,"#,##0.00"),"-","△")&amp;"】"))</f>
        <v>【103.91】</v>
      </c>
      <c r="CA6" s="36">
        <f>IF(CA7="",NA(),CA7)</f>
        <v>195.17</v>
      </c>
      <c r="CB6" s="36">
        <f t="shared" ref="CB6:CJ6" si="9">IF(CB7="",NA(),CB7)</f>
        <v>191.88</v>
      </c>
      <c r="CC6" s="36">
        <f t="shared" si="9"/>
        <v>192.25</v>
      </c>
      <c r="CD6" s="36">
        <f t="shared" si="9"/>
        <v>190.98</v>
      </c>
      <c r="CE6" s="36">
        <f t="shared" si="9"/>
        <v>190.08</v>
      </c>
      <c r="CF6" s="36">
        <f t="shared" si="9"/>
        <v>208.21</v>
      </c>
      <c r="CG6" s="36">
        <f t="shared" si="9"/>
        <v>208.67</v>
      </c>
      <c r="CH6" s="36">
        <f t="shared" si="9"/>
        <v>208.29</v>
      </c>
      <c r="CI6" s="36">
        <f t="shared" si="9"/>
        <v>218.42</v>
      </c>
      <c r="CJ6" s="36">
        <f t="shared" si="9"/>
        <v>227.27</v>
      </c>
      <c r="CK6" s="35" t="str">
        <f>IF(CK7="","",IF(CK7="-","【-】","【"&amp;SUBSTITUTE(TEXT(CK7,"#,##0.00"),"-","△")&amp;"】"))</f>
        <v>【167.11】</v>
      </c>
      <c r="CL6" s="36">
        <f>IF(CL7="",NA(),CL7)</f>
        <v>62.2</v>
      </c>
      <c r="CM6" s="36">
        <f t="shared" ref="CM6:CU6" si="10">IF(CM7="",NA(),CM7)</f>
        <v>62.14</v>
      </c>
      <c r="CN6" s="36">
        <f t="shared" si="10"/>
        <v>63.54</v>
      </c>
      <c r="CO6" s="36">
        <f t="shared" si="10"/>
        <v>62.22</v>
      </c>
      <c r="CP6" s="36">
        <f t="shared" si="10"/>
        <v>64.819999999999993</v>
      </c>
      <c r="CQ6" s="36">
        <f t="shared" si="10"/>
        <v>49.22</v>
      </c>
      <c r="CR6" s="36">
        <f t="shared" si="10"/>
        <v>49.08</v>
      </c>
      <c r="CS6" s="36">
        <f t="shared" si="10"/>
        <v>49.32</v>
      </c>
      <c r="CT6" s="36">
        <f t="shared" si="10"/>
        <v>50.24</v>
      </c>
      <c r="CU6" s="36">
        <f t="shared" si="10"/>
        <v>50.29</v>
      </c>
      <c r="CV6" s="35" t="str">
        <f>IF(CV7="","",IF(CV7="-","【-】","【"&amp;SUBSTITUTE(TEXT(CV7,"#,##0.00"),"-","△")&amp;"】"))</f>
        <v>【60.27】</v>
      </c>
      <c r="CW6" s="36">
        <f>IF(CW7="",NA(),CW7)</f>
        <v>77.69</v>
      </c>
      <c r="CX6" s="36">
        <f t="shared" ref="CX6:DF6" si="11">IF(CX7="",NA(),CX7)</f>
        <v>76.92</v>
      </c>
      <c r="CY6" s="36">
        <f t="shared" si="11"/>
        <v>74.930000000000007</v>
      </c>
      <c r="CZ6" s="36">
        <f t="shared" si="11"/>
        <v>75.739999999999995</v>
      </c>
      <c r="DA6" s="36">
        <f t="shared" si="11"/>
        <v>72.94</v>
      </c>
      <c r="DB6" s="36">
        <f t="shared" si="11"/>
        <v>79.48</v>
      </c>
      <c r="DC6" s="36">
        <f t="shared" si="11"/>
        <v>79.3</v>
      </c>
      <c r="DD6" s="36">
        <f t="shared" si="11"/>
        <v>79.34</v>
      </c>
      <c r="DE6" s="36">
        <f t="shared" si="11"/>
        <v>78.650000000000006</v>
      </c>
      <c r="DF6" s="36">
        <f t="shared" si="11"/>
        <v>77.73</v>
      </c>
      <c r="DG6" s="35" t="str">
        <f>IF(DG7="","",IF(DG7="-","【-】","【"&amp;SUBSTITUTE(TEXT(DG7,"#,##0.00"),"-","△")&amp;"】"))</f>
        <v>【89.92】</v>
      </c>
      <c r="DH6" s="36">
        <f>IF(DH7="",NA(),DH7)</f>
        <v>56.32</v>
      </c>
      <c r="DI6" s="36">
        <f t="shared" ref="DI6:DQ6" si="12">IF(DI7="",NA(),DI7)</f>
        <v>59.06</v>
      </c>
      <c r="DJ6" s="36">
        <f t="shared" si="12"/>
        <v>61.77</v>
      </c>
      <c r="DK6" s="36">
        <f t="shared" si="12"/>
        <v>63.92</v>
      </c>
      <c r="DL6" s="36">
        <f t="shared" si="12"/>
        <v>66.569999999999993</v>
      </c>
      <c r="DM6" s="36">
        <f t="shared" si="12"/>
        <v>46.12</v>
      </c>
      <c r="DN6" s="36">
        <f t="shared" si="12"/>
        <v>47.44</v>
      </c>
      <c r="DO6" s="36">
        <f t="shared" si="12"/>
        <v>48.3</v>
      </c>
      <c r="DP6" s="36">
        <f t="shared" si="12"/>
        <v>45.14</v>
      </c>
      <c r="DQ6" s="36">
        <f t="shared" si="12"/>
        <v>45.85</v>
      </c>
      <c r="DR6" s="35" t="str">
        <f>IF(DR7="","",IF(DR7="-","【-】","【"&amp;SUBSTITUTE(TEXT(DR7,"#,##0.00"),"-","△")&amp;"】"))</f>
        <v>【48.85】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6">
        <f t="shared" si="13"/>
        <v>4.6500000000000004</v>
      </c>
      <c r="DW6" s="36">
        <f t="shared" si="13"/>
        <v>4.8499999999999996</v>
      </c>
      <c r="DX6" s="36">
        <f t="shared" si="13"/>
        <v>9.86</v>
      </c>
      <c r="DY6" s="36">
        <f t="shared" si="13"/>
        <v>11.16</v>
      </c>
      <c r="DZ6" s="36">
        <f t="shared" si="13"/>
        <v>12.43</v>
      </c>
      <c r="EA6" s="36">
        <f t="shared" si="13"/>
        <v>13.58</v>
      </c>
      <c r="EB6" s="36">
        <f t="shared" si="13"/>
        <v>14.13</v>
      </c>
      <c r="EC6" s="35" t="str">
        <f>IF(EC7="","",IF(EC7="-","【-】","【"&amp;SUBSTITUTE(TEXT(EC7,"#,##0.00"),"-","△")&amp;"】"))</f>
        <v>【17.80】</v>
      </c>
      <c r="ED6" s="36">
        <f>IF(ED7="",NA(),ED7)</f>
        <v>0.16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0.56000000000000005</v>
      </c>
      <c r="EJ6" s="36">
        <f t="shared" si="14"/>
        <v>0.65</v>
      </c>
      <c r="EK6" s="36">
        <f t="shared" si="14"/>
        <v>0.46</v>
      </c>
      <c r="EL6" s="36">
        <f t="shared" si="14"/>
        <v>0.44</v>
      </c>
      <c r="EM6" s="36">
        <f t="shared" si="14"/>
        <v>0.52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245615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15.1</v>
      </c>
      <c r="P7" s="39">
        <v>96.79</v>
      </c>
      <c r="Q7" s="39">
        <v>2750</v>
      </c>
      <c r="R7" s="39">
        <v>8684</v>
      </c>
      <c r="S7" s="39">
        <v>88.13</v>
      </c>
      <c r="T7" s="39">
        <v>98.54</v>
      </c>
      <c r="U7" s="39">
        <v>8312</v>
      </c>
      <c r="V7" s="39">
        <v>65.099999999999994</v>
      </c>
      <c r="W7" s="39">
        <v>127.68</v>
      </c>
      <c r="X7" s="39">
        <v>90.65</v>
      </c>
      <c r="Y7" s="39">
        <v>89.99</v>
      </c>
      <c r="Z7" s="39">
        <v>90.56</v>
      </c>
      <c r="AA7" s="39">
        <v>90.25</v>
      </c>
      <c r="AB7" s="39">
        <v>89.84</v>
      </c>
      <c r="AC7" s="39">
        <v>107.2</v>
      </c>
      <c r="AD7" s="39">
        <v>106.62</v>
      </c>
      <c r="AE7" s="39">
        <v>107.95</v>
      </c>
      <c r="AF7" s="39">
        <v>104.47</v>
      </c>
      <c r="AG7" s="39">
        <v>103.81</v>
      </c>
      <c r="AH7" s="39">
        <v>112.83</v>
      </c>
      <c r="AI7" s="39">
        <v>320.60000000000002</v>
      </c>
      <c r="AJ7" s="39">
        <v>337.55</v>
      </c>
      <c r="AK7" s="39">
        <v>352.12</v>
      </c>
      <c r="AL7" s="39">
        <v>366.6</v>
      </c>
      <c r="AM7" s="39">
        <v>381.51</v>
      </c>
      <c r="AN7" s="39">
        <v>13.46</v>
      </c>
      <c r="AO7" s="39">
        <v>12.59</v>
      </c>
      <c r="AP7" s="39">
        <v>12.44</v>
      </c>
      <c r="AQ7" s="39">
        <v>16.399999999999999</v>
      </c>
      <c r="AR7" s="39">
        <v>25.66</v>
      </c>
      <c r="AS7" s="39">
        <v>1.05</v>
      </c>
      <c r="AT7" s="39">
        <v>129.83000000000001</v>
      </c>
      <c r="AU7" s="39">
        <v>131.69999999999999</v>
      </c>
      <c r="AV7" s="39">
        <v>127.37</v>
      </c>
      <c r="AW7" s="39">
        <v>118</v>
      </c>
      <c r="AX7" s="39">
        <v>112.39</v>
      </c>
      <c r="AY7" s="39">
        <v>434.72</v>
      </c>
      <c r="AZ7" s="39">
        <v>416.14</v>
      </c>
      <c r="BA7" s="39">
        <v>371.89</v>
      </c>
      <c r="BB7" s="39">
        <v>293.23</v>
      </c>
      <c r="BC7" s="39">
        <v>300.14</v>
      </c>
      <c r="BD7" s="39">
        <v>261.93</v>
      </c>
      <c r="BE7" s="39">
        <v>962.45</v>
      </c>
      <c r="BF7" s="39">
        <v>902.05</v>
      </c>
      <c r="BG7" s="39">
        <v>844.35</v>
      </c>
      <c r="BH7" s="39">
        <v>797.87</v>
      </c>
      <c r="BI7" s="39">
        <v>731.15</v>
      </c>
      <c r="BJ7" s="39">
        <v>495.76</v>
      </c>
      <c r="BK7" s="39">
        <v>487.22</v>
      </c>
      <c r="BL7" s="39">
        <v>483.11</v>
      </c>
      <c r="BM7" s="39">
        <v>542.29999999999995</v>
      </c>
      <c r="BN7" s="39">
        <v>566.65</v>
      </c>
      <c r="BO7" s="39">
        <v>270.45999999999998</v>
      </c>
      <c r="BP7" s="39">
        <v>79.099999999999994</v>
      </c>
      <c r="BQ7" s="39">
        <v>80.5</v>
      </c>
      <c r="BR7" s="39">
        <v>80.44</v>
      </c>
      <c r="BS7" s="39">
        <v>81.17</v>
      </c>
      <c r="BT7" s="39">
        <v>81.63</v>
      </c>
      <c r="BU7" s="39">
        <v>93.66</v>
      </c>
      <c r="BV7" s="39">
        <v>92.76</v>
      </c>
      <c r="BW7" s="39">
        <v>93.28</v>
      </c>
      <c r="BX7" s="39">
        <v>87.51</v>
      </c>
      <c r="BY7" s="39">
        <v>84.77</v>
      </c>
      <c r="BZ7" s="39">
        <v>103.91</v>
      </c>
      <c r="CA7" s="39">
        <v>195.17</v>
      </c>
      <c r="CB7" s="39">
        <v>191.88</v>
      </c>
      <c r="CC7" s="39">
        <v>192.25</v>
      </c>
      <c r="CD7" s="39">
        <v>190.98</v>
      </c>
      <c r="CE7" s="39">
        <v>190.08</v>
      </c>
      <c r="CF7" s="39">
        <v>208.21</v>
      </c>
      <c r="CG7" s="39">
        <v>208.67</v>
      </c>
      <c r="CH7" s="39">
        <v>208.29</v>
      </c>
      <c r="CI7" s="39">
        <v>218.42</v>
      </c>
      <c r="CJ7" s="39">
        <v>227.27</v>
      </c>
      <c r="CK7" s="39">
        <v>167.11</v>
      </c>
      <c r="CL7" s="39">
        <v>62.2</v>
      </c>
      <c r="CM7" s="39">
        <v>62.14</v>
      </c>
      <c r="CN7" s="39">
        <v>63.54</v>
      </c>
      <c r="CO7" s="39">
        <v>62.22</v>
      </c>
      <c r="CP7" s="39">
        <v>64.819999999999993</v>
      </c>
      <c r="CQ7" s="39">
        <v>49.22</v>
      </c>
      <c r="CR7" s="39">
        <v>49.08</v>
      </c>
      <c r="CS7" s="39">
        <v>49.32</v>
      </c>
      <c r="CT7" s="39">
        <v>50.24</v>
      </c>
      <c r="CU7" s="39">
        <v>50.29</v>
      </c>
      <c r="CV7" s="39">
        <v>60.27</v>
      </c>
      <c r="CW7" s="39">
        <v>77.69</v>
      </c>
      <c r="CX7" s="39">
        <v>76.92</v>
      </c>
      <c r="CY7" s="39">
        <v>74.930000000000007</v>
      </c>
      <c r="CZ7" s="39">
        <v>75.739999999999995</v>
      </c>
      <c r="DA7" s="39">
        <v>72.94</v>
      </c>
      <c r="DB7" s="39">
        <v>79.48</v>
      </c>
      <c r="DC7" s="39">
        <v>79.3</v>
      </c>
      <c r="DD7" s="39">
        <v>79.34</v>
      </c>
      <c r="DE7" s="39">
        <v>78.650000000000006</v>
      </c>
      <c r="DF7" s="39">
        <v>77.73</v>
      </c>
      <c r="DG7" s="39">
        <v>89.92</v>
      </c>
      <c r="DH7" s="39">
        <v>56.32</v>
      </c>
      <c r="DI7" s="39">
        <v>59.06</v>
      </c>
      <c r="DJ7" s="39">
        <v>61.77</v>
      </c>
      <c r="DK7" s="39">
        <v>63.92</v>
      </c>
      <c r="DL7" s="39">
        <v>66.569999999999993</v>
      </c>
      <c r="DM7" s="39">
        <v>46.12</v>
      </c>
      <c r="DN7" s="39">
        <v>47.44</v>
      </c>
      <c r="DO7" s="39">
        <v>48.3</v>
      </c>
      <c r="DP7" s="39">
        <v>45.14</v>
      </c>
      <c r="DQ7" s="39">
        <v>45.85</v>
      </c>
      <c r="DR7" s="39">
        <v>48.85</v>
      </c>
      <c r="DS7" s="39">
        <v>0</v>
      </c>
      <c r="DT7" s="39">
        <v>0</v>
      </c>
      <c r="DU7" s="39">
        <v>0</v>
      </c>
      <c r="DV7" s="39">
        <v>4.6500000000000004</v>
      </c>
      <c r="DW7" s="39">
        <v>4.8499999999999996</v>
      </c>
      <c r="DX7" s="39">
        <v>9.86</v>
      </c>
      <c r="DY7" s="39">
        <v>11.16</v>
      </c>
      <c r="DZ7" s="39">
        <v>12.43</v>
      </c>
      <c r="EA7" s="39">
        <v>13.58</v>
      </c>
      <c r="EB7" s="39">
        <v>14.13</v>
      </c>
      <c r="EC7" s="39">
        <v>17.8</v>
      </c>
      <c r="ED7" s="39">
        <v>0.16</v>
      </c>
      <c r="EE7" s="39">
        <v>0</v>
      </c>
      <c r="EF7" s="39">
        <v>0</v>
      </c>
      <c r="EG7" s="39">
        <v>0</v>
      </c>
      <c r="EH7" s="39">
        <v>0</v>
      </c>
      <c r="EI7" s="39">
        <v>0.56000000000000005</v>
      </c>
      <c r="EJ7" s="39">
        <v>0.65</v>
      </c>
      <c r="EK7" s="39">
        <v>0.46</v>
      </c>
      <c r="EL7" s="39">
        <v>0.44</v>
      </c>
      <c r="EM7" s="39">
        <v>0.52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仮谷　智</cp:lastModifiedBy>
  <cp:lastPrinted>2020-02-05T13:35:06Z</cp:lastPrinted>
  <dcterms:created xsi:type="dcterms:W3CDTF">2019-12-05T04:19:44Z</dcterms:created>
  <dcterms:modified xsi:type="dcterms:W3CDTF">2020-02-06T03:01:25Z</dcterms:modified>
  <cp:category/>
</cp:coreProperties>
</file>