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j-nyuu\Desktop\"/>
    </mc:Choice>
  </mc:AlternateContent>
  <xr:revisionPtr revIDLastSave="0" documentId="8_{FCACE570-0D78-4C38-9FEC-FDDBF47B0040}" xr6:coauthVersionLast="36" xr6:coauthVersionMax="36" xr10:uidLastSave="{00000000-0000-0000-0000-000000000000}"/>
  <workbookProtection workbookAlgorithmName="SHA-512" workbookHashValue="XnZ2kM3Rj1ZwVoNjt0tAnCUw8Go7y4NvaBfhAags1tg2Arf50/Dacd79r6AB0/gk3hf8/vgcme9OmIiwSgwEEQ==" workbookSaltValue="eKos667aT2IyjnL1I+4KG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AL10" i="4"/>
  <c r="I10" i="4"/>
  <c r="B10" i="4"/>
  <c r="BB8" i="4"/>
  <c r="AT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<sst xmlns="http://schemas.openxmlformats.org/spreadsheetml/2006/main" count="220" uniqueCount="108">
  <si>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</si>
  <si>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</si>
  <si>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</si>
  <si>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</si>
  <si>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</si>
  <si>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</si>
  <si>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</si>
  <si>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</si>
  <si>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</si>
  <si>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</si>
  <si>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</si>
  <si>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</si>
  <si>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</si>
  <si>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</si>
  <si>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</si>
  <si>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</si>
  <si>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</si>
  <si>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</si>
  <si>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</si>
  <si>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</si>
  <si>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</si>
  <si>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</si>
  <si>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</si>
  <si>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</si>
  <si>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</si>
  <si>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</si>
  <si>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</si>
  <si>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</si>
  <si>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</si>
  <si>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</si>
  <si>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</si>
  <si>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</si>
  <si>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</si>
  <si>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</si>
  <si>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</si>
  <si>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</si>
  <si>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</si>
  <si>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</si>
  <si>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</si>
  <si>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</si>
  <si>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</si>
  <si>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</si>
  <si>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</si>
  <si>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</si>
  <si>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</si>
  <si>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</si>
  <si>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</si>
  <si>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</si>
  <si>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</si>
  <si>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</si>
  <si>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</si>
  <si>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</si>
  <si>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</si>
  <si>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</si>
  <si>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</si>
  <si>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</si>
  <si>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</si>
  <si>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</si>
  <si>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</si>
  <si>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</si>
  <si>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</si>
  <si>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</si>
  <si>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</si>
  <si>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</si>
  <si>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</si>
  <si>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</si>
  <si>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</si>
  <si>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</si>
  <si>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</si>
  <si>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</si>
  <si>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</si>
  <si>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</si>
  <si>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</si>
  <si>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</si>
  <si>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</si>
  <si>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</si>
  <si>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</si>
  <si>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</si>
  <si>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</si>
  <si>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</si>
  <si>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</si>
  <si>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</si>
  <si>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</si>
  <si>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</si>
  <si>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</si>
  <si>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</si>
  <si>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</si>
  <si>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</si>
  <si>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</si>
  <si>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</si>
  <si>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</si>
  <si>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</si>
  <si>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</si>
  <si>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</si>
  <si>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</si>
  <si>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</si>
  <si>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</si>
  <si>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</si>
  <si>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</si>
  <si>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</si>
  <si>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</si>
  <si>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</si>
  <si>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</si>
  <si>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</si>
  <si>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</si>
  <si>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今後も人口減少が続くと想定される中、施設の更新は急務であり水道料金の適正料金化や施設のダウンサイジングを進めていかないといけない。</t>
    <rPh sb="0" eb="2">
      <t>コンゴ</t>
    </rPh>
    <rPh sb="3" eb="5">
      <t>ジンコウ</t>
    </rPh>
    <rPh sb="5" eb="7">
      <t>ゲンショウ</t>
    </rPh>
    <rPh sb="8" eb="9">
      <t>ツヅ</t>
    </rPh>
    <rPh sb="11" eb="13">
      <t>ソウテイ</t>
    </rPh>
    <rPh sb="16" eb="17">
      <t>ナカ</t>
    </rPh>
    <rPh sb="18" eb="20">
      <t>シセツ</t>
    </rPh>
    <rPh sb="21" eb="23">
      <t>コウシン</t>
    </rPh>
    <rPh sb="24" eb="26">
      <t>キュウム</t>
    </rPh>
    <rPh sb="29" eb="31">
      <t>スイドウ</t>
    </rPh>
    <rPh sb="31" eb="33">
      <t>リョウキン</t>
    </rPh>
    <rPh sb="34" eb="36">
      <t>テキセイ</t>
    </rPh>
    <rPh sb="36" eb="38">
      <t>リョウキン</t>
    </rPh>
    <rPh sb="38" eb="39">
      <t>カ</t>
    </rPh>
    <rPh sb="40" eb="42">
      <t>シセツ</t>
    </rPh>
    <rPh sb="52" eb="53">
      <t>スス</t>
    </rPh>
    <phoneticPr fontId="4"/>
  </si>
  <si>
    <t>管路の更新率は、類似団体平均値を大きく下回っており管路の更新を進めなければならない。また、管路経年比率の平均値より大きく上回っているため、計画的な更新を進めなければならない。</t>
    <rPh sb="0" eb="2">
      <t>カンロ</t>
    </rPh>
    <rPh sb="3" eb="5">
      <t>コウシン</t>
    </rPh>
    <rPh sb="5" eb="6">
      <t>リツ</t>
    </rPh>
    <rPh sb="8" eb="10">
      <t>ルイジ</t>
    </rPh>
    <rPh sb="10" eb="12">
      <t>ダンタイ</t>
    </rPh>
    <rPh sb="12" eb="14">
      <t>ヘイキン</t>
    </rPh>
    <rPh sb="14" eb="15">
      <t>チ</t>
    </rPh>
    <rPh sb="16" eb="17">
      <t>オオ</t>
    </rPh>
    <rPh sb="19" eb="20">
      <t>シタ</t>
    </rPh>
    <rPh sb="20" eb="21">
      <t>マワ</t>
    </rPh>
    <rPh sb="25" eb="27">
      <t>カンロ</t>
    </rPh>
    <rPh sb="28" eb="30">
      <t>コウシン</t>
    </rPh>
    <rPh sb="31" eb="32">
      <t>スス</t>
    </rPh>
    <rPh sb="45" eb="47">
      <t>カンロ</t>
    </rPh>
    <rPh sb="47" eb="49">
      <t>ケイネン</t>
    </rPh>
    <rPh sb="49" eb="51">
      <t>ヒリツ</t>
    </rPh>
    <rPh sb="52" eb="55">
      <t>ヘイキンチ</t>
    </rPh>
    <rPh sb="57" eb="58">
      <t>オオ</t>
    </rPh>
    <rPh sb="60" eb="62">
      <t>ウワマワ</t>
    </rPh>
    <rPh sb="69" eb="71">
      <t>ケイカク</t>
    </rPh>
    <rPh sb="71" eb="72">
      <t>テキ</t>
    </rPh>
    <rPh sb="73" eb="75">
      <t>コウシン</t>
    </rPh>
    <rPh sb="76" eb="77">
      <t>スス</t>
    </rPh>
    <phoneticPr fontId="4"/>
  </si>
  <si>
    <t>毎年、経常収支比率が類似団体平均値より低く、経常収益が低い状況が続きいます。ひとつの原因でもある有収率を向上のため、老朽管の更新は急務である。現在、経営の健全化を図るため２回に分けて段階的に水道料金の改定を行なっている。</t>
    <rPh sb="0" eb="2">
      <t>マイネン</t>
    </rPh>
    <rPh sb="3" eb="5">
      <t>ケイジョウ</t>
    </rPh>
    <rPh sb="5" eb="7">
      <t>シュウシ</t>
    </rPh>
    <rPh sb="7" eb="9">
      <t>ヒリツ</t>
    </rPh>
    <rPh sb="10" eb="12">
      <t>ルイジ</t>
    </rPh>
    <rPh sb="12" eb="14">
      <t>ダンタイ</t>
    </rPh>
    <rPh sb="14" eb="17">
      <t>ヘイキンチ</t>
    </rPh>
    <rPh sb="19" eb="20">
      <t>ヒク</t>
    </rPh>
    <rPh sb="22" eb="24">
      <t>ケイジョウ</t>
    </rPh>
    <rPh sb="24" eb="26">
      <t>シュウエキ</t>
    </rPh>
    <rPh sb="27" eb="28">
      <t>ヒク</t>
    </rPh>
    <rPh sb="29" eb="31">
      <t>ジョウキョウ</t>
    </rPh>
    <rPh sb="32" eb="33">
      <t>ツヅ</t>
    </rPh>
    <rPh sb="42" eb="44">
      <t>ゲンイン</t>
    </rPh>
    <rPh sb="48" eb="50">
      <t>ユウシュウ</t>
    </rPh>
    <rPh sb="50" eb="51">
      <t>リツ</t>
    </rPh>
    <rPh sb="52" eb="54">
      <t>コウジョウ</t>
    </rPh>
    <rPh sb="58" eb="60">
      <t>ロウキュウ</t>
    </rPh>
    <rPh sb="60" eb="61">
      <t>カン</t>
    </rPh>
    <rPh sb="62" eb="64">
      <t>コウシン</t>
    </rPh>
    <rPh sb="65" eb="67">
      <t>キュウム</t>
    </rPh>
    <rPh sb="71" eb="73">
      <t>ゲンザイ</t>
    </rPh>
    <rPh sb="74" eb="76">
      <t>ケイエイ</t>
    </rPh>
    <rPh sb="77" eb="79">
      <t>ケンゼン</t>
    </rPh>
    <rPh sb="79" eb="80">
      <t>カ</t>
    </rPh>
    <rPh sb="81" eb="82">
      <t>ハカ</t>
    </rPh>
    <rPh sb="86" eb="87">
      <t>カイ</t>
    </rPh>
    <rPh sb="88" eb="89">
      <t>ワ</t>
    </rPh>
    <rPh sb="91" eb="94">
      <t>ダンカイテキ</t>
    </rPh>
    <rPh sb="95" eb="97">
      <t>スイドウ</t>
    </rPh>
    <rPh sb="97" eb="99">
      <t>リョウキン</t>
    </rPh>
    <rPh sb="100" eb="102">
      <t>カイテイ</t>
    </rPh>
    <rPh sb="103" eb="104">
      <t>オコ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</si>
</sst>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2.19</c:v>
                </c:pt>
                <c:pt idx="1">
                  <c:v>1.37</c:v>
                </c:pt>
                <c:pt idx="2">
                  <c:v>0.61</c:v>
                </c:pt>
                <c:pt idx="3">
                  <c:v>3.19</c:v>
                </c:pt>
                <c:pt idx="4">
                  <c:v>0.04</c:v>
                </c:pt>
              </c:numCache>
            </c:numRef>
          </c:val>
          <c:extLst>
            <c:ext xmlns:c16="http://schemas.microsoft.com/office/drawing/2014/chart" uri="{C3380CC4-5D6E-409C-BE32-E72D297353CC}">
              <c16:uniqueId val="{00000000-9D90-43C7-A9D7-543338E3C5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0.39</c:v>
                </c:pt>
                <c:pt idx="4">
                  <c:v>0.43</c:v>
                </c:pt>
              </c:numCache>
            </c:numRef>
          </c:val>
          <c:smooth val="0"/>
          <c:extLst>
            <c:ext xmlns:c16="http://schemas.microsoft.com/office/drawing/2014/chart" uri="{C3380CC4-5D6E-409C-BE32-E72D297353CC}">
              <c16:uniqueId val="{00000001-9D90-43C7-A9D7-543338E3C5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66.58</c:v>
                </c:pt>
                <c:pt idx="1">
                  <c:v>74.400000000000006</c:v>
                </c:pt>
                <c:pt idx="2">
                  <c:v>74.53</c:v>
                </c:pt>
                <c:pt idx="3">
                  <c:v>76.97</c:v>
                </c:pt>
                <c:pt idx="4">
                  <c:v>78.09</c:v>
                </c:pt>
              </c:numCache>
            </c:numRef>
          </c:val>
          <c:extLst>
            <c:ext xmlns:c16="http://schemas.microsoft.com/office/drawing/2014/chart" uri="{C3380CC4-5D6E-409C-BE32-E72D297353CC}">
              <c16:uniqueId val="{00000000-72B4-4062-8AD2-44A9F59F8A3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55.88</c:v>
                </c:pt>
                <c:pt idx="4">
                  <c:v>55.22</c:v>
                </c:pt>
              </c:numCache>
            </c:numRef>
          </c:val>
          <c:smooth val="0"/>
          <c:extLst>
            <c:ext xmlns:c16="http://schemas.microsoft.com/office/drawing/2014/chart" uri="{C3380CC4-5D6E-409C-BE32-E72D297353CC}">
              <c16:uniqueId val="{00000001-72B4-4062-8AD2-44A9F59F8A3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66.66</c:v>
                </c:pt>
                <c:pt idx="1">
                  <c:v>68.52</c:v>
                </c:pt>
                <c:pt idx="2">
                  <c:v>67.25</c:v>
                </c:pt>
                <c:pt idx="3">
                  <c:v>66.55</c:v>
                </c:pt>
                <c:pt idx="4">
                  <c:v>64.430000000000007</c:v>
                </c:pt>
              </c:numCache>
            </c:numRef>
          </c:val>
          <c:extLst>
            <c:ext xmlns:c16="http://schemas.microsoft.com/office/drawing/2014/chart" uri="{C3380CC4-5D6E-409C-BE32-E72D297353CC}">
              <c16:uniqueId val="{00000000-982A-4984-A335-11C6D2A7D3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80.989999999999995</c:v>
                </c:pt>
                <c:pt idx="4">
                  <c:v>80.930000000000007</c:v>
                </c:pt>
              </c:numCache>
            </c:numRef>
          </c:val>
          <c:smooth val="0"/>
          <c:extLst>
            <c:ext xmlns:c16="http://schemas.microsoft.com/office/drawing/2014/chart" uri="{C3380CC4-5D6E-409C-BE32-E72D297353CC}">
              <c16:uniqueId val="{00000001-982A-4984-A335-11C6D2A7D3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99.03</c:v>
                </c:pt>
                <c:pt idx="1">
                  <c:v>98.04</c:v>
                </c:pt>
                <c:pt idx="2">
                  <c:v>102.25</c:v>
                </c:pt>
                <c:pt idx="3">
                  <c:v>93.86</c:v>
                </c:pt>
                <c:pt idx="4">
                  <c:v>97.48</c:v>
                </c:pt>
              </c:numCache>
            </c:numRef>
          </c:val>
          <c:extLst>
            <c:ext xmlns:c16="http://schemas.microsoft.com/office/drawing/2014/chart" uri="{C3380CC4-5D6E-409C-BE32-E72D297353CC}">
              <c16:uniqueId val="{00000000-25F7-42B7-AE36-C10F7901D0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110.02</c:v>
                </c:pt>
                <c:pt idx="4">
                  <c:v>108.76</c:v>
                </c:pt>
              </c:numCache>
            </c:numRef>
          </c:val>
          <c:smooth val="0"/>
          <c:extLst>
            <c:ext xmlns:c16="http://schemas.microsoft.com/office/drawing/2014/chart" uri="{C3380CC4-5D6E-409C-BE32-E72D297353CC}">
              <c16:uniqueId val="{00000001-25F7-42B7-AE36-C10F7901D0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50.82</c:v>
                </c:pt>
                <c:pt idx="1">
                  <c:v>50.32</c:v>
                </c:pt>
                <c:pt idx="2">
                  <c:v>50.3</c:v>
                </c:pt>
                <c:pt idx="3">
                  <c:v>44.2</c:v>
                </c:pt>
                <c:pt idx="4">
                  <c:v>45.05</c:v>
                </c:pt>
              </c:numCache>
            </c:numRef>
          </c:val>
          <c:extLst>
            <c:ext xmlns:c16="http://schemas.microsoft.com/office/drawing/2014/chart" uri="{C3380CC4-5D6E-409C-BE32-E72D297353CC}">
              <c16:uniqueId val="{00000000-FF87-4667-BC04-1959D04C413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46.61</c:v>
                </c:pt>
                <c:pt idx="4">
                  <c:v>47.97</c:v>
                </c:pt>
              </c:numCache>
            </c:numRef>
          </c:val>
          <c:smooth val="0"/>
          <c:extLst>
            <c:ext xmlns:c16="http://schemas.microsoft.com/office/drawing/2014/chart" uri="{C3380CC4-5D6E-409C-BE32-E72D297353CC}">
              <c16:uniqueId val="{00000001-FF87-4667-BC04-1959D04C413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23.49</c:v>
                </c:pt>
                <c:pt idx="1">
                  <c:v>46.59</c:v>
                </c:pt>
                <c:pt idx="2">
                  <c:v>46.64</c:v>
                </c:pt>
                <c:pt idx="3">
                  <c:v>30.94</c:v>
                </c:pt>
                <c:pt idx="4">
                  <c:v>30.79</c:v>
                </c:pt>
              </c:numCache>
            </c:numRef>
          </c:val>
          <c:extLst>
            <c:ext xmlns:c16="http://schemas.microsoft.com/office/drawing/2014/chart" uri="{C3380CC4-5D6E-409C-BE32-E72D297353CC}">
              <c16:uniqueId val="{00000000-AFC6-49D8-B27D-424EC5BA5A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10.84</c:v>
                </c:pt>
                <c:pt idx="4">
                  <c:v>15.33</c:v>
                </c:pt>
              </c:numCache>
            </c:numRef>
          </c:val>
          <c:smooth val="0"/>
          <c:extLst>
            <c:ext xmlns:c16="http://schemas.microsoft.com/office/drawing/2014/chart" uri="{C3380CC4-5D6E-409C-BE32-E72D297353CC}">
              <c16:uniqueId val="{00000001-AFC6-49D8-B27D-424EC5BA5A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formatCode="#,##0.00;&quot;△&quot;#,##0.00;&quot;-&quot;">
                  <c:v>4.05</c:v>
                </c:pt>
                <c:pt idx="1">
                  <c:v>0</c:v>
                </c:pt>
                <c:pt idx="2">
                  <c:v>0</c:v>
                </c:pt>
                <c:pt idx="3">
                  <c:v>0</c:v>
                </c:pt>
                <c:pt idx="4" formatCode="#,##0.00;&quot;△&quot;#,##0.00;&quot;-&quot;">
                  <c:v>2.96</c:v>
                </c:pt>
              </c:numCache>
            </c:numRef>
          </c:val>
          <c:extLst>
            <c:ext xmlns:c16="http://schemas.microsoft.com/office/drawing/2014/chart" uri="{C3380CC4-5D6E-409C-BE32-E72D297353CC}">
              <c16:uniqueId val="{00000000-54C5-4A22-A06B-3CBE6B1F64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7.31</c:v>
                </c:pt>
                <c:pt idx="4">
                  <c:v>7.48</c:v>
                </c:pt>
              </c:numCache>
            </c:numRef>
          </c:val>
          <c:smooth val="0"/>
          <c:extLst>
            <c:ext xmlns:c16="http://schemas.microsoft.com/office/drawing/2014/chart" uri="{C3380CC4-5D6E-409C-BE32-E72D297353CC}">
              <c16:uniqueId val="{00000001-54C5-4A22-A06B-3CBE6B1F64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275.10000000000002</c:v>
                </c:pt>
                <c:pt idx="1">
                  <c:v>217.3</c:v>
                </c:pt>
                <c:pt idx="2">
                  <c:v>306.33999999999997</c:v>
                </c:pt>
                <c:pt idx="3">
                  <c:v>119.46</c:v>
                </c:pt>
                <c:pt idx="4">
                  <c:v>130.65</c:v>
                </c:pt>
              </c:numCache>
            </c:numRef>
          </c:val>
          <c:extLst>
            <c:ext xmlns:c16="http://schemas.microsoft.com/office/drawing/2014/chart" uri="{C3380CC4-5D6E-409C-BE32-E72D297353CC}">
              <c16:uniqueId val="{00000000-278A-40F2-87BA-4EC9F320B1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355.27</c:v>
                </c:pt>
                <c:pt idx="4">
                  <c:v>359.7</c:v>
                </c:pt>
              </c:numCache>
            </c:numRef>
          </c:val>
          <c:smooth val="0"/>
          <c:extLst>
            <c:ext xmlns:c16="http://schemas.microsoft.com/office/drawing/2014/chart" uri="{C3380CC4-5D6E-409C-BE32-E72D297353CC}">
              <c16:uniqueId val="{00000001-278A-40F2-87BA-4EC9F320B1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332.45</c:v>
                </c:pt>
                <c:pt idx="1">
                  <c:v>331.57</c:v>
                </c:pt>
                <c:pt idx="2">
                  <c:v>353.38</c:v>
                </c:pt>
                <c:pt idx="3">
                  <c:v>769.43</c:v>
                </c:pt>
                <c:pt idx="4">
                  <c:v>813.3</c:v>
                </c:pt>
              </c:numCache>
            </c:numRef>
          </c:val>
          <c:extLst>
            <c:ext xmlns:c16="http://schemas.microsoft.com/office/drawing/2014/chart" uri="{C3380CC4-5D6E-409C-BE32-E72D297353CC}">
              <c16:uniqueId val="{00000000-85BA-4982-8C5B-31AAAD4CBB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458.27</c:v>
                </c:pt>
                <c:pt idx="4">
                  <c:v>447.01</c:v>
                </c:pt>
              </c:numCache>
            </c:numRef>
          </c:val>
          <c:smooth val="0"/>
          <c:extLst>
            <c:ext xmlns:c16="http://schemas.microsoft.com/office/drawing/2014/chart" uri="{C3380CC4-5D6E-409C-BE32-E72D297353CC}">
              <c16:uniqueId val="{00000001-85BA-4982-8C5B-31AAAD4CBB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95.65</c:v>
                </c:pt>
                <c:pt idx="1">
                  <c:v>97.09</c:v>
                </c:pt>
                <c:pt idx="2">
                  <c:v>102.13</c:v>
                </c:pt>
                <c:pt idx="3">
                  <c:v>77.58</c:v>
                </c:pt>
                <c:pt idx="4">
                  <c:v>74.930000000000007</c:v>
                </c:pt>
              </c:numCache>
            </c:numRef>
          </c:val>
          <c:extLst>
            <c:ext xmlns:c16="http://schemas.microsoft.com/office/drawing/2014/chart" uri="{C3380CC4-5D6E-409C-BE32-E72D297353CC}">
              <c16:uniqueId val="{00000000-A9AD-4940-9B60-B6391A5A80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96.77</c:v>
                </c:pt>
                <c:pt idx="4">
                  <c:v>95.81</c:v>
                </c:pt>
              </c:numCache>
            </c:numRef>
          </c:val>
          <c:smooth val="0"/>
          <c:extLst>
            <c:ext xmlns:c16="http://schemas.microsoft.com/office/drawing/2014/chart" uri="{C3380CC4-5D6E-409C-BE32-E72D297353CC}">
              <c16:uniqueId val="{00000001-A9AD-4940-9B60-B6391A5A80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205.16</c:v>
                </c:pt>
                <c:pt idx="1">
                  <c:v>202.93</c:v>
                </c:pt>
                <c:pt idx="2">
                  <c:v>194.14</c:v>
                </c:pt>
                <c:pt idx="3">
                  <c:v>179.37</c:v>
                </c:pt>
                <c:pt idx="4">
                  <c:v>185.27</c:v>
                </c:pt>
              </c:numCache>
            </c:numRef>
          </c:val>
          <c:extLst>
            <c:ext xmlns:c16="http://schemas.microsoft.com/office/drawing/2014/chart" uri="{C3380CC4-5D6E-409C-BE32-E72D297353CC}">
              <c16:uniqueId val="{00000000-F2A1-4D6C-BDFC-9F0E4CFB3C6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187.18</c:v>
                </c:pt>
                <c:pt idx="4">
                  <c:v>189.58</c:v>
                </c:pt>
              </c:numCache>
            </c:numRef>
          </c:val>
          <c:smooth val="0"/>
          <c:extLst>
            <c:ext xmlns:c16="http://schemas.microsoft.com/office/drawing/2014/chart" uri="{C3380CC4-5D6E-409C-BE32-E72D297353CC}">
              <c16:uniqueId val="{00000001-F2A1-4D6C-BDFC-9F0E4CFB3C6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南伊勢町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12811</v>
      </c>
      <c r="AM8" s="60"/>
      <c r="AN8" s="60"/>
      <c r="AO8" s="60"/>
      <c r="AP8" s="60"/>
      <c r="AQ8" s="60"/>
      <c r="AR8" s="60"/>
      <c r="AS8" s="60"/>
      <c r="AT8" s="51">
        <f>データ!$S$6</f>
        <v>241.89</v>
      </c>
      <c r="AU8" s="52"/>
      <c r="AV8" s="52"/>
      <c r="AW8" s="52"/>
      <c r="AX8" s="52"/>
      <c r="AY8" s="52"/>
      <c r="AZ8" s="52"/>
      <c r="BA8" s="52"/>
      <c r="BB8" s="53">
        <f>データ!$T$6</f>
        <v>52.96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57.63</v>
      </c>
      <c r="J10" s="52"/>
      <c r="K10" s="52"/>
      <c r="L10" s="52"/>
      <c r="M10" s="52"/>
      <c r="N10" s="52"/>
      <c r="O10" s="63"/>
      <c r="P10" s="53">
        <f>データ!$P$6</f>
        <v>99.63</v>
      </c>
      <c r="Q10" s="53"/>
      <c r="R10" s="53"/>
      <c r="S10" s="53"/>
      <c r="T10" s="53"/>
      <c r="U10" s="53"/>
      <c r="V10" s="53"/>
      <c r="W10" s="60">
        <f>データ!$Q$6</f>
        <v>2130</v>
      </c>
      <c r="X10" s="60"/>
      <c r="Y10" s="60"/>
      <c r="Z10" s="60"/>
      <c r="AA10" s="60"/>
      <c r="AB10" s="60"/>
      <c r="AC10" s="60"/>
      <c r="AD10" s="2"/>
      <c r="AE10" s="2"/>
      <c r="AF10" s="2"/>
      <c r="AG10" s="2"/>
      <c r="AH10" s="4"/>
      <c r="AI10" s="4"/>
      <c r="AJ10" s="4"/>
      <c r="AK10" s="4"/>
      <c r="AL10" s="60">
        <f>データ!$U$6</f>
        <v>12606</v>
      </c>
      <c r="AM10" s="60"/>
      <c r="AN10" s="60"/>
      <c r="AO10" s="60"/>
      <c r="AP10" s="60"/>
      <c r="AQ10" s="60"/>
      <c r="AR10" s="60"/>
      <c r="AS10" s="60"/>
      <c r="AT10" s="51">
        <f>データ!$V$6</f>
        <v>65.239999999999995</v>
      </c>
      <c r="AU10" s="52"/>
      <c r="AV10" s="52"/>
      <c r="AW10" s="52"/>
      <c r="AX10" s="52"/>
      <c r="AY10" s="52"/>
      <c r="AZ10" s="52"/>
      <c r="BA10" s="52"/>
      <c r="BB10" s="53">
        <f>データ!$W$6</f>
        <v>193.23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105</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7VAAustRoTbB/pk5AY9MpaxLstSUw1oLEz9zdcZYzMS+ZvpKGGlTqSPC8mNJiFs+1VSQSvClaWwJnDGUn/O4sQ==" saltValue="ySegwkpNffQJLeq5sV2/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244724</v>
      </c>
      <c r="D6" s="34">
        <f t="shared" si="3"/>
        <v>46</v>
      </c>
      <c r="E6" s="34">
        <f t="shared" si="3"/>
        <v>1</v>
      </c>
      <c r="F6" s="34">
        <f t="shared" si="3"/>
        <v>0</v>
      </c>
      <c r="G6" s="34">
        <f t="shared" si="3"/>
        <v>1</v>
      </c>
      <c r="H6" s="34" t="str">
        <f t="shared" si="3"/>
        <v>三重県　南伊勢町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57.63</v>
      </c>
      <c r="P6" s="35">
        <f t="shared" si="3"/>
        <v>99.63</v>
      </c>
      <c r="Q6" s="35">
        <f t="shared" si="3"/>
        <v>2130</v>
      </c>
      <c r="R6" s="35">
        <f t="shared" si="3"/>
        <v>12811</v>
      </c>
      <c r="S6" s="35">
        <f t="shared" si="3"/>
        <v>241.89</v>
      </c>
      <c r="T6" s="35">
        <f t="shared" si="3"/>
        <v>52.96</v>
      </c>
      <c r="U6" s="35">
        <f t="shared" si="3"/>
        <v>12606</v>
      </c>
      <c r="V6" s="35">
        <f t="shared" si="3"/>
        <v>65.239999999999995</v>
      </c>
      <c r="W6" s="35">
        <f t="shared" si="3"/>
        <v>193.23</v>
      </c>
      <c r="X6" s="36">
        <f>IF(X7="",NA(),X7)</f>
        <v>99.03</v>
      </c>
      <c r="Y6" s="36">
        <f t="shared" ref="Y6:AG6" si="4">IF(Y7="",NA(),Y7)</f>
        <v>98.04</v>
      </c>
      <c r="Z6" s="36">
        <f t="shared" si="4"/>
        <v>102.25</v>
      </c>
      <c r="AA6" s="36">
        <f t="shared" si="4"/>
        <v>93.86</v>
      </c>
      <c r="AB6" s="36">
        <f t="shared" si="4"/>
        <v>97.48</v>
      </c>
      <c r="AC6" s="36">
        <f t="shared" si="4"/>
        <v>107.2</v>
      </c>
      <c r="AD6" s="36">
        <f t="shared" si="4"/>
        <v>106.62</v>
      </c>
      <c r="AE6" s="36">
        <f t="shared" si="4"/>
        <v>107.95</v>
      </c>
      <c r="AF6" s="36">
        <f t="shared" si="4"/>
        <v>110.02</v>
      </c>
      <c r="AG6" s="36">
        <f t="shared" si="4"/>
        <v>108.76</v>
      </c>
      <c r="AH6" s="35" t="str">
        <f>IF(AH7="","",IF(AH7="-","【-】","【"&amp;SUBSTITUTE(TEXT(AH7,"#,##0.00"),"-","△")&amp;"】"))</f>
        <v>【112.83】</v>
      </c>
      <c r="AI6" s="36">
        <f>IF(AI7="",NA(),AI7)</f>
        <v>4.05</v>
      </c>
      <c r="AJ6" s="35">
        <f t="shared" ref="AJ6:AR6" si="5">IF(AJ7="",NA(),AJ7)</f>
        <v>0</v>
      </c>
      <c r="AK6" s="35">
        <f t="shared" si="5"/>
        <v>0</v>
      </c>
      <c r="AL6" s="35">
        <f t="shared" si="5"/>
        <v>0</v>
      </c>
      <c r="AM6" s="36">
        <f t="shared" si="5"/>
        <v>2.96</v>
      </c>
      <c r="AN6" s="36">
        <f t="shared" si="5"/>
        <v>13.46</v>
      </c>
      <c r="AO6" s="36">
        <f t="shared" si="5"/>
        <v>12.59</v>
      </c>
      <c r="AP6" s="36">
        <f t="shared" si="5"/>
        <v>12.44</v>
      </c>
      <c r="AQ6" s="36">
        <f t="shared" si="5"/>
        <v>7.31</v>
      </c>
      <c r="AR6" s="36">
        <f t="shared" si="5"/>
        <v>7.48</v>
      </c>
      <c r="AS6" s="35" t="str">
        <f>IF(AS7="","",IF(AS7="-","【-】","【"&amp;SUBSTITUTE(TEXT(AS7,"#,##0.00"),"-","△")&amp;"】"))</f>
        <v>【1.05】</v>
      </c>
      <c r="AT6" s="36">
        <f>IF(AT7="",NA(),AT7)</f>
        <v>275.10000000000002</v>
      </c>
      <c r="AU6" s="36">
        <f t="shared" ref="AU6:BC6" si="6">IF(AU7="",NA(),AU7)</f>
        <v>217.3</v>
      </c>
      <c r="AV6" s="36">
        <f t="shared" si="6"/>
        <v>306.33999999999997</v>
      </c>
      <c r="AW6" s="36">
        <f t="shared" si="6"/>
        <v>119.46</v>
      </c>
      <c r="AX6" s="36">
        <f t="shared" si="6"/>
        <v>130.65</v>
      </c>
      <c r="AY6" s="36">
        <f t="shared" si="6"/>
        <v>434.72</v>
      </c>
      <c r="AZ6" s="36">
        <f t="shared" si="6"/>
        <v>416.14</v>
      </c>
      <c r="BA6" s="36">
        <f t="shared" si="6"/>
        <v>371.89</v>
      </c>
      <c r="BB6" s="36">
        <f t="shared" si="6"/>
        <v>355.27</v>
      </c>
      <c r="BC6" s="36">
        <f t="shared" si="6"/>
        <v>359.7</v>
      </c>
      <c r="BD6" s="35" t="str">
        <f>IF(BD7="","",IF(BD7="-","【-】","【"&amp;SUBSTITUTE(TEXT(BD7,"#,##0.00"),"-","△")&amp;"】"))</f>
        <v>【261.93】</v>
      </c>
      <c r="BE6" s="36">
        <f>IF(BE7="",NA(),BE7)</f>
        <v>332.45</v>
      </c>
      <c r="BF6" s="36">
        <f t="shared" ref="BF6:BN6" si="7">IF(BF7="",NA(),BF7)</f>
        <v>331.57</v>
      </c>
      <c r="BG6" s="36">
        <f t="shared" si="7"/>
        <v>353.38</v>
      </c>
      <c r="BH6" s="36">
        <f t="shared" si="7"/>
        <v>769.43</v>
      </c>
      <c r="BI6" s="36">
        <f t="shared" si="7"/>
        <v>813.3</v>
      </c>
      <c r="BJ6" s="36">
        <f t="shared" si="7"/>
        <v>495.76</v>
      </c>
      <c r="BK6" s="36">
        <f t="shared" si="7"/>
        <v>487.22</v>
      </c>
      <c r="BL6" s="36">
        <f t="shared" si="7"/>
        <v>483.11</v>
      </c>
      <c r="BM6" s="36">
        <f t="shared" si="7"/>
        <v>458.27</v>
      </c>
      <c r="BN6" s="36">
        <f t="shared" si="7"/>
        <v>447.01</v>
      </c>
      <c r="BO6" s="35" t="str">
        <f>IF(BO7="","",IF(BO7="-","【-】","【"&amp;SUBSTITUTE(TEXT(BO7,"#,##0.00"),"-","△")&amp;"】"))</f>
        <v>【270.46】</v>
      </c>
      <c r="BP6" s="36">
        <f>IF(BP7="",NA(),BP7)</f>
        <v>95.65</v>
      </c>
      <c r="BQ6" s="36">
        <f t="shared" ref="BQ6:BY6" si="8">IF(BQ7="",NA(),BQ7)</f>
        <v>97.09</v>
      </c>
      <c r="BR6" s="36">
        <f t="shared" si="8"/>
        <v>102.13</v>
      </c>
      <c r="BS6" s="36">
        <f t="shared" si="8"/>
        <v>77.58</v>
      </c>
      <c r="BT6" s="36">
        <f t="shared" si="8"/>
        <v>74.930000000000007</v>
      </c>
      <c r="BU6" s="36">
        <f t="shared" si="8"/>
        <v>93.66</v>
      </c>
      <c r="BV6" s="36">
        <f t="shared" si="8"/>
        <v>92.76</v>
      </c>
      <c r="BW6" s="36">
        <f t="shared" si="8"/>
        <v>93.28</v>
      </c>
      <c r="BX6" s="36">
        <f t="shared" si="8"/>
        <v>96.77</v>
      </c>
      <c r="BY6" s="36">
        <f t="shared" si="8"/>
        <v>95.81</v>
      </c>
      <c r="BZ6" s="35" t="str">
        <f>IF(BZ7="","",IF(BZ7="-","【-】","【"&amp;SUBSTITUTE(TEXT(BZ7,"#,##0.00"),"-","△")&amp;"】"))</f>
        <v>【103.91】</v>
      </c>
      <c r="CA6" s="36">
        <f>IF(CA7="",NA(),CA7)</f>
        <v>205.16</v>
      </c>
      <c r="CB6" s="36">
        <f t="shared" ref="CB6:CJ6" si="9">IF(CB7="",NA(),CB7)</f>
        <v>202.93</v>
      </c>
      <c r="CC6" s="36">
        <f t="shared" si="9"/>
        <v>194.14</v>
      </c>
      <c r="CD6" s="36">
        <f t="shared" si="9"/>
        <v>179.37</v>
      </c>
      <c r="CE6" s="36">
        <f t="shared" si="9"/>
        <v>185.27</v>
      </c>
      <c r="CF6" s="36">
        <f t="shared" si="9"/>
        <v>208.21</v>
      </c>
      <c r="CG6" s="36">
        <f t="shared" si="9"/>
        <v>208.67</v>
      </c>
      <c r="CH6" s="36">
        <f t="shared" si="9"/>
        <v>208.29</v>
      </c>
      <c r="CI6" s="36">
        <f t="shared" si="9"/>
        <v>187.18</v>
      </c>
      <c r="CJ6" s="36">
        <f t="shared" si="9"/>
        <v>189.58</v>
      </c>
      <c r="CK6" s="35" t="str">
        <f>IF(CK7="","",IF(CK7="-","【-】","【"&amp;SUBSTITUTE(TEXT(CK7,"#,##0.00"),"-","△")&amp;"】"))</f>
        <v>【167.11】</v>
      </c>
      <c r="CL6" s="36">
        <f>IF(CL7="",NA(),CL7)</f>
        <v>66.58</v>
      </c>
      <c r="CM6" s="36">
        <f t="shared" ref="CM6:CU6" si="10">IF(CM7="",NA(),CM7)</f>
        <v>74.400000000000006</v>
      </c>
      <c r="CN6" s="36">
        <f t="shared" si="10"/>
        <v>74.53</v>
      </c>
      <c r="CO6" s="36">
        <f t="shared" si="10"/>
        <v>76.97</v>
      </c>
      <c r="CP6" s="36">
        <f t="shared" si="10"/>
        <v>78.09</v>
      </c>
      <c r="CQ6" s="36">
        <f t="shared" si="10"/>
        <v>49.22</v>
      </c>
      <c r="CR6" s="36">
        <f t="shared" si="10"/>
        <v>49.08</v>
      </c>
      <c r="CS6" s="36">
        <f t="shared" si="10"/>
        <v>49.32</v>
      </c>
      <c r="CT6" s="36">
        <f t="shared" si="10"/>
        <v>55.88</v>
      </c>
      <c r="CU6" s="36">
        <f t="shared" si="10"/>
        <v>55.22</v>
      </c>
      <c r="CV6" s="35" t="str">
        <f>IF(CV7="","",IF(CV7="-","【-】","【"&amp;SUBSTITUTE(TEXT(CV7,"#,##0.00"),"-","△")&amp;"】"))</f>
        <v>【60.27】</v>
      </c>
      <c r="CW6" s="36">
        <f>IF(CW7="",NA(),CW7)</f>
        <v>66.66</v>
      </c>
      <c r="CX6" s="36">
        <f t="shared" ref="CX6:DF6" si="11">IF(CX7="",NA(),CX7)</f>
        <v>68.52</v>
      </c>
      <c r="CY6" s="36">
        <f t="shared" si="11"/>
        <v>67.25</v>
      </c>
      <c r="CZ6" s="36">
        <f t="shared" si="11"/>
        <v>66.55</v>
      </c>
      <c r="DA6" s="36">
        <f t="shared" si="11"/>
        <v>64.430000000000007</v>
      </c>
      <c r="DB6" s="36">
        <f t="shared" si="11"/>
        <v>79.48</v>
      </c>
      <c r="DC6" s="36">
        <f t="shared" si="11"/>
        <v>79.3</v>
      </c>
      <c r="DD6" s="36">
        <f t="shared" si="11"/>
        <v>79.34</v>
      </c>
      <c r="DE6" s="36">
        <f t="shared" si="11"/>
        <v>80.989999999999995</v>
      </c>
      <c r="DF6" s="36">
        <f t="shared" si="11"/>
        <v>80.930000000000007</v>
      </c>
      <c r="DG6" s="35" t="str">
        <f>IF(DG7="","",IF(DG7="-","【-】","【"&amp;SUBSTITUTE(TEXT(DG7,"#,##0.00"),"-","△")&amp;"】"))</f>
        <v>【89.92】</v>
      </c>
      <c r="DH6" s="36">
        <f>IF(DH7="",NA(),DH7)</f>
        <v>50.82</v>
      </c>
      <c r="DI6" s="36">
        <f t="shared" ref="DI6:DQ6" si="12">IF(DI7="",NA(),DI7)</f>
        <v>50.32</v>
      </c>
      <c r="DJ6" s="36">
        <f t="shared" si="12"/>
        <v>50.3</v>
      </c>
      <c r="DK6" s="36">
        <f t="shared" si="12"/>
        <v>44.2</v>
      </c>
      <c r="DL6" s="36">
        <f t="shared" si="12"/>
        <v>45.05</v>
      </c>
      <c r="DM6" s="36">
        <f t="shared" si="12"/>
        <v>46.12</v>
      </c>
      <c r="DN6" s="36">
        <f t="shared" si="12"/>
        <v>47.44</v>
      </c>
      <c r="DO6" s="36">
        <f t="shared" si="12"/>
        <v>48.3</v>
      </c>
      <c r="DP6" s="36">
        <f t="shared" si="12"/>
        <v>46.61</v>
      </c>
      <c r="DQ6" s="36">
        <f t="shared" si="12"/>
        <v>47.97</v>
      </c>
      <c r="DR6" s="35" t="str">
        <f>IF(DR7="","",IF(DR7="-","【-】","【"&amp;SUBSTITUTE(TEXT(DR7,"#,##0.00"),"-","△")&amp;"】"))</f>
        <v>【48.85】</v>
      </c>
      <c r="DS6" s="36">
        <f>IF(DS7="",NA(),DS7)</f>
        <v>23.49</v>
      </c>
      <c r="DT6" s="36">
        <f t="shared" ref="DT6:EB6" si="13">IF(DT7="",NA(),DT7)</f>
        <v>46.59</v>
      </c>
      <c r="DU6" s="36">
        <f t="shared" si="13"/>
        <v>46.64</v>
      </c>
      <c r="DV6" s="36">
        <f t="shared" si="13"/>
        <v>30.94</v>
      </c>
      <c r="DW6" s="36">
        <f t="shared" si="13"/>
        <v>30.79</v>
      </c>
      <c r="DX6" s="36">
        <f t="shared" si="13"/>
        <v>9.86</v>
      </c>
      <c r="DY6" s="36">
        <f t="shared" si="13"/>
        <v>11.16</v>
      </c>
      <c r="DZ6" s="36">
        <f t="shared" si="13"/>
        <v>12.43</v>
      </c>
      <c r="EA6" s="36">
        <f t="shared" si="13"/>
        <v>10.84</v>
      </c>
      <c r="EB6" s="36">
        <f t="shared" si="13"/>
        <v>15.33</v>
      </c>
      <c r="EC6" s="35" t="str">
        <f>IF(EC7="","",IF(EC7="-","【-】","【"&amp;SUBSTITUTE(TEXT(EC7,"#,##0.00"),"-","△")&amp;"】"))</f>
        <v>【17.80】</v>
      </c>
      <c r="ED6" s="36">
        <f>IF(ED7="",NA(),ED7)</f>
        <v>2.19</v>
      </c>
      <c r="EE6" s="36">
        <f t="shared" ref="EE6:EM6" si="14">IF(EE7="",NA(),EE7)</f>
        <v>1.37</v>
      </c>
      <c r="EF6" s="36">
        <f t="shared" si="14"/>
        <v>0.61</v>
      </c>
      <c r="EG6" s="36">
        <f t="shared" si="14"/>
        <v>3.19</v>
      </c>
      <c r="EH6" s="36">
        <f t="shared" si="14"/>
        <v>0.04</v>
      </c>
      <c r="EI6" s="36">
        <f t="shared" si="14"/>
        <v>0.56000000000000005</v>
      </c>
      <c r="EJ6" s="36">
        <f t="shared" si="14"/>
        <v>0.65</v>
      </c>
      <c r="EK6" s="36">
        <f t="shared" si="14"/>
        <v>0.46</v>
      </c>
      <c r="EL6" s="36">
        <f t="shared" si="14"/>
        <v>0.39</v>
      </c>
      <c r="EM6" s="36">
        <f t="shared" si="14"/>
        <v>0.43</v>
      </c>
      <c r="EN6" s="35" t="str">
        <f>IF(EN7="","",IF(EN7="-","【-】","【"&amp;SUBSTITUTE(TEXT(EN7,"#,##0.00"),"-","△")&amp;"】"))</f>
        <v>【0.70】</v>
      </c>
    </row>
    <row r="7" spans="1:144" s="37" customFormat="1" x14ac:dyDescent="0.15">
      <c r="A7" s="29"/>
      <c r="B7" s="38">
        <v>2018</v>
      </c>
      <c r="C7" s="38">
        <v>244724</v>
      </c>
      <c r="D7" s="38">
        <v>46</v>
      </c>
      <c r="E7" s="38">
        <v>1</v>
      </c>
      <c r="F7" s="38">
        <v>0</v>
      </c>
      <c r="G7" s="38">
        <v>1</v>
      </c>
      <c r="H7" s="38" t="s">
        <v>93</v>
      </c>
      <c r="I7" s="38" t="s">
        <v>94</v>
      </c>
      <c r="J7" s="38" t="s">
        <v>95</v>
      </c>
      <c r="K7" s="38" t="s">
        <v>96</v>
      </c>
      <c r="L7" s="38" t="s">
        <v>97</v>
      </c>
      <c r="M7" s="38" t="s">
        <v>98</v>
      </c>
      <c r="N7" s="39" t="s">
        <v>99</v>
      </c>
      <c r="O7" s="39">
        <v>57.63</v>
      </c>
      <c r="P7" s="39">
        <v>99.63</v>
      </c>
      <c r="Q7" s="39">
        <v>2130</v>
      </c>
      <c r="R7" s="39">
        <v>12811</v>
      </c>
      <c r="S7" s="39">
        <v>241.89</v>
      </c>
      <c r="T7" s="39">
        <v>52.96</v>
      </c>
      <c r="U7" s="39">
        <v>12606</v>
      </c>
      <c r="V7" s="39">
        <v>65.239999999999995</v>
      </c>
      <c r="W7" s="39">
        <v>193.23</v>
      </c>
      <c r="X7" s="39">
        <v>99.03</v>
      </c>
      <c r="Y7" s="39">
        <v>98.04</v>
      </c>
      <c r="Z7" s="39">
        <v>102.25</v>
      </c>
      <c r="AA7" s="39">
        <v>93.86</v>
      </c>
      <c r="AB7" s="39">
        <v>97.48</v>
      </c>
      <c r="AC7" s="39">
        <v>107.2</v>
      </c>
      <c r="AD7" s="39">
        <v>106.62</v>
      </c>
      <c r="AE7" s="39">
        <v>107.95</v>
      </c>
      <c r="AF7" s="39">
        <v>110.02</v>
      </c>
      <c r="AG7" s="39">
        <v>108.76</v>
      </c>
      <c r="AH7" s="39">
        <v>112.83</v>
      </c>
      <c r="AI7" s="39">
        <v>4.05</v>
      </c>
      <c r="AJ7" s="39">
        <v>0</v>
      </c>
      <c r="AK7" s="39">
        <v>0</v>
      </c>
      <c r="AL7" s="39">
        <v>0</v>
      </c>
      <c r="AM7" s="39">
        <v>2.96</v>
      </c>
      <c r="AN7" s="39">
        <v>13.46</v>
      </c>
      <c r="AO7" s="39">
        <v>12.59</v>
      </c>
      <c r="AP7" s="39">
        <v>12.44</v>
      </c>
      <c r="AQ7" s="39">
        <v>7.31</v>
      </c>
      <c r="AR7" s="39">
        <v>7.48</v>
      </c>
      <c r="AS7" s="39">
        <v>1.05</v>
      </c>
      <c r="AT7" s="39">
        <v>275.10000000000002</v>
      </c>
      <c r="AU7" s="39">
        <v>217.3</v>
      </c>
      <c r="AV7" s="39">
        <v>306.33999999999997</v>
      </c>
      <c r="AW7" s="39">
        <v>119.46</v>
      </c>
      <c r="AX7" s="39">
        <v>130.65</v>
      </c>
      <c r="AY7" s="39">
        <v>434.72</v>
      </c>
      <c r="AZ7" s="39">
        <v>416.14</v>
      </c>
      <c r="BA7" s="39">
        <v>371.89</v>
      </c>
      <c r="BB7" s="39">
        <v>355.27</v>
      </c>
      <c r="BC7" s="39">
        <v>359.7</v>
      </c>
      <c r="BD7" s="39">
        <v>261.93</v>
      </c>
      <c r="BE7" s="39">
        <v>332.45</v>
      </c>
      <c r="BF7" s="39">
        <v>331.57</v>
      </c>
      <c r="BG7" s="39">
        <v>353.38</v>
      </c>
      <c r="BH7" s="39">
        <v>769.43</v>
      </c>
      <c r="BI7" s="39">
        <v>813.3</v>
      </c>
      <c r="BJ7" s="39">
        <v>495.76</v>
      </c>
      <c r="BK7" s="39">
        <v>487.22</v>
      </c>
      <c r="BL7" s="39">
        <v>483.11</v>
      </c>
      <c r="BM7" s="39">
        <v>458.27</v>
      </c>
      <c r="BN7" s="39">
        <v>447.01</v>
      </c>
      <c r="BO7" s="39">
        <v>270.45999999999998</v>
      </c>
      <c r="BP7" s="39">
        <v>95.65</v>
      </c>
      <c r="BQ7" s="39">
        <v>97.09</v>
      </c>
      <c r="BR7" s="39">
        <v>102.13</v>
      </c>
      <c r="BS7" s="39">
        <v>77.58</v>
      </c>
      <c r="BT7" s="39">
        <v>74.930000000000007</v>
      </c>
      <c r="BU7" s="39">
        <v>93.66</v>
      </c>
      <c r="BV7" s="39">
        <v>92.76</v>
      </c>
      <c r="BW7" s="39">
        <v>93.28</v>
      </c>
      <c r="BX7" s="39">
        <v>96.77</v>
      </c>
      <c r="BY7" s="39">
        <v>95.81</v>
      </c>
      <c r="BZ7" s="39">
        <v>103.91</v>
      </c>
      <c r="CA7" s="39">
        <v>205.16</v>
      </c>
      <c r="CB7" s="39">
        <v>202.93</v>
      </c>
      <c r="CC7" s="39">
        <v>194.14</v>
      </c>
      <c r="CD7" s="39">
        <v>179.37</v>
      </c>
      <c r="CE7" s="39">
        <v>185.27</v>
      </c>
      <c r="CF7" s="39">
        <v>208.21</v>
      </c>
      <c r="CG7" s="39">
        <v>208.67</v>
      </c>
      <c r="CH7" s="39">
        <v>208.29</v>
      </c>
      <c r="CI7" s="39">
        <v>187.18</v>
      </c>
      <c r="CJ7" s="39">
        <v>189.58</v>
      </c>
      <c r="CK7" s="39">
        <v>167.11</v>
      </c>
      <c r="CL7" s="39">
        <v>66.58</v>
      </c>
      <c r="CM7" s="39">
        <v>74.400000000000006</v>
      </c>
      <c r="CN7" s="39">
        <v>74.53</v>
      </c>
      <c r="CO7" s="39">
        <v>76.97</v>
      </c>
      <c r="CP7" s="39">
        <v>78.09</v>
      </c>
      <c r="CQ7" s="39">
        <v>49.22</v>
      </c>
      <c r="CR7" s="39">
        <v>49.08</v>
      </c>
      <c r="CS7" s="39">
        <v>49.32</v>
      </c>
      <c r="CT7" s="39">
        <v>55.88</v>
      </c>
      <c r="CU7" s="39">
        <v>55.22</v>
      </c>
      <c r="CV7" s="39">
        <v>60.27</v>
      </c>
      <c r="CW7" s="39">
        <v>66.66</v>
      </c>
      <c r="CX7" s="39">
        <v>68.52</v>
      </c>
      <c r="CY7" s="39">
        <v>67.25</v>
      </c>
      <c r="CZ7" s="39">
        <v>66.55</v>
      </c>
      <c r="DA7" s="39">
        <v>64.430000000000007</v>
      </c>
      <c r="DB7" s="39">
        <v>79.48</v>
      </c>
      <c r="DC7" s="39">
        <v>79.3</v>
      </c>
      <c r="DD7" s="39">
        <v>79.34</v>
      </c>
      <c r="DE7" s="39">
        <v>80.989999999999995</v>
      </c>
      <c r="DF7" s="39">
        <v>80.930000000000007</v>
      </c>
      <c r="DG7" s="39">
        <v>89.92</v>
      </c>
      <c r="DH7" s="39">
        <v>50.82</v>
      </c>
      <c r="DI7" s="39">
        <v>50.32</v>
      </c>
      <c r="DJ7" s="39">
        <v>50.3</v>
      </c>
      <c r="DK7" s="39">
        <v>44.2</v>
      </c>
      <c r="DL7" s="39">
        <v>45.05</v>
      </c>
      <c r="DM7" s="39">
        <v>46.12</v>
      </c>
      <c r="DN7" s="39">
        <v>47.44</v>
      </c>
      <c r="DO7" s="39">
        <v>48.3</v>
      </c>
      <c r="DP7" s="39">
        <v>46.61</v>
      </c>
      <c r="DQ7" s="39">
        <v>47.97</v>
      </c>
      <c r="DR7" s="39">
        <v>48.85</v>
      </c>
      <c r="DS7" s="39">
        <v>23.49</v>
      </c>
      <c r="DT7" s="39">
        <v>46.59</v>
      </c>
      <c r="DU7" s="39">
        <v>46.64</v>
      </c>
      <c r="DV7" s="39">
        <v>30.94</v>
      </c>
      <c r="DW7" s="39">
        <v>30.79</v>
      </c>
      <c r="DX7" s="39">
        <v>9.86</v>
      </c>
      <c r="DY7" s="39">
        <v>11.16</v>
      </c>
      <c r="DZ7" s="39">
        <v>12.43</v>
      </c>
      <c r="EA7" s="39">
        <v>10.84</v>
      </c>
      <c r="EB7" s="39">
        <v>15.33</v>
      </c>
      <c r="EC7" s="39">
        <v>17.8</v>
      </c>
      <c r="ED7" s="39">
        <v>2.19</v>
      </c>
      <c r="EE7" s="39">
        <v>1.37</v>
      </c>
      <c r="EF7" s="39">
        <v>0.61</v>
      </c>
      <c r="EG7" s="39">
        <v>3.19</v>
      </c>
      <c r="EH7" s="39">
        <v>0.04</v>
      </c>
      <c r="EI7" s="39">
        <v>0.56000000000000005</v>
      </c>
      <c r="EJ7" s="39">
        <v>0.65</v>
      </c>
      <c r="EK7" s="39">
        <v>0.46</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丹生　順二</cp:lastModifiedBy>
  <dcterms:created xsi:type="dcterms:W3CDTF">2019-12-05T04:19:41Z</dcterms:created>
  <dcterms:modified xsi:type="dcterms:W3CDTF">2020-02-18T08:07:25Z</dcterms:modified>
  <cp:category/>
</cp:coreProperties>
</file>