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H30公営企業決算統計\13_経営比較\07_経営比較分析表\03_市町から回答\水道\22 大台町〇\"/>
    </mc:Choice>
  </mc:AlternateContent>
  <workbookProtection workbookAlgorithmName="SHA-512" workbookHashValue="tPJ+1rbmAf39yvzqfwH8gOh7aae2HBh6XsIXxvoJQMcEJAJeN4yQFNG2YWiWCQrSUjvsXRj6rRebOm1j2U3siw==" workbookSaltValue="3+NJvg3MB/H1fwYsyqfu2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P6" i="5"/>
  <c r="P10" i="4" s="1"/>
  <c r="O6" i="5"/>
  <c r="N6" i="5"/>
  <c r="B10" i="4" s="1"/>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E85" i="4"/>
  <c r="BB10" i="4"/>
  <c r="W10" i="4"/>
  <c r="I10" i="4"/>
  <c r="BB8" i="4"/>
  <c r="AT8" i="4"/>
  <c r="AL8" i="4"/>
  <c r="W8" i="4"/>
  <c r="P8" i="4"/>
  <c r="I8" i="4"/>
  <c r="B6" i="4"/>
  <c r="C10" i="5" l="1"/>
  <c r="D10" i="5"/>
  <c r="E10" i="5"/>
  <c r="B10" i="5"/>
</calcChain>
</file>

<file path=xl/sharedStrings.xml><?xml version="1.0" encoding="utf-8"?>
<sst xmlns="http://schemas.openxmlformats.org/spreadsheetml/2006/main" count="286" uniqueCount="108">
  <si>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</si>
  <si>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</si>
  <si>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</si>
  <si>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</si>
  <si>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</si>
  <si>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</si>
  <si>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</si>
  <si>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</si>
  <si>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</si>
  <si>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</si>
  <si>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</si>
  <si>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</si>
  <si>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</si>
  <si>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</si>
  <si>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</si>
  <si>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</si>
  <si>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</si>
  <si>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</si>
  <si>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</si>
  <si>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</si>
  <si>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</si>
  <si>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</si>
  <si>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</si>
  <si>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</si>
  <si>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</si>
  <si>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</si>
  <si>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</si>
  <si>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</si>
  <si>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</si>
  <si>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</si>
  <si>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</si>
  <si>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</si>
  <si>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</si>
  <si>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</si>
  <si>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</si>
  <si>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</si>
  <si>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</si>
  <si>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</si>
  <si>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</si>
  <si>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</si>
  <si>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</si>
  <si>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</si>
  <si>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</si>
  <si>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</si>
  <si>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</si>
  <si>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</si>
  <si>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</si>
  <si>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</si>
  <si>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</si>
  <si>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</si>
  <si>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</si>
  <si>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</si>
  <si>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</si>
  <si>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</si>
  <si>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</si>
  <si>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</si>
  <si>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</si>
  <si>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</si>
  <si>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</si>
  <si>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</si>
  <si>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</si>
  <si>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</si>
  <si>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</si>
  <si>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</si>
  <si>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</si>
  <si>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</si>
  <si>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</si>
  <si>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</si>
  <si>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</si>
  <si>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</si>
  <si>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</si>
  <si>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</si>
  <si>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</si>
  <si>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</si>
  <si>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</si>
  <si>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</si>
  <si>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</si>
  <si>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</si>
  <si>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</si>
  <si>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</si>
  <si>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</si>
  <si>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</si>
  <si>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</si>
  <si>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</si>
  <si>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</si>
  <si>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</si>
  <si>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</si>
  <si>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</si>
  <si>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</si>
  <si>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</si>
  <si>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</si>
  <si>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</si>
  <si>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</si>
  <si>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</si>
  <si>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</si>
  <si>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</si>
  <si>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</si>
  <si>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</si>
  <si>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</si>
  <si>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</si>
  <si>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</si>
  <si>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</si>
  <si>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</si>
  <si>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</si>
  <si>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</si>
  <si>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本町は東西に細長く集落が点在するという地理的条件から管路延長は約273kmと長く、管路経年化率も類似団体と比べ高くなっており、管路更新は喫緊の課題であります。
　有収率の減少傾向も、耐用年数を超過した管路の老朽化が原因の一つであると考えられるため、限られた財源の中で効率的に管路の更新を実施しつつ、計画的な修繕を行い施設の長寿命化を図って行きます。</t>
    <rPh sb="1" eb="3">
      <t>ホンチョウ</t>
    </rPh>
    <rPh sb="4" eb="6">
      <t>トウザイ</t>
    </rPh>
    <rPh sb="7" eb="9">
      <t>ホソナガ</t>
    </rPh>
    <rPh sb="10" eb="12">
      <t>シュウラク</t>
    </rPh>
    <rPh sb="13" eb="15">
      <t>テンザイ</t>
    </rPh>
    <rPh sb="20" eb="23">
      <t>チリテキ</t>
    </rPh>
    <rPh sb="23" eb="25">
      <t>ジョウケン</t>
    </rPh>
    <rPh sb="32" eb="33">
      <t>ヤク</t>
    </rPh>
    <rPh sb="39" eb="40">
      <t>ナガ</t>
    </rPh>
    <rPh sb="42" eb="44">
      <t>カンロ</t>
    </rPh>
    <rPh sb="44" eb="46">
      <t>ケイネン</t>
    </rPh>
    <rPh sb="46" eb="47">
      <t>ケ</t>
    </rPh>
    <rPh sb="47" eb="48">
      <t>リツ</t>
    </rPh>
    <rPh sb="49" eb="51">
      <t>ルイジ</t>
    </rPh>
    <rPh sb="51" eb="53">
      <t>ダンタイ</t>
    </rPh>
    <rPh sb="54" eb="55">
      <t>クラ</t>
    </rPh>
    <rPh sb="56" eb="57">
      <t>タカ</t>
    </rPh>
    <rPh sb="64" eb="66">
      <t>カンロ</t>
    </rPh>
    <rPh sb="66" eb="68">
      <t>コウシン</t>
    </rPh>
    <rPh sb="69" eb="71">
      <t>キッキン</t>
    </rPh>
    <rPh sb="72" eb="74">
      <t>カダイ</t>
    </rPh>
    <rPh sb="82" eb="84">
      <t>ユウシュウ</t>
    </rPh>
    <rPh sb="84" eb="85">
      <t>リツ</t>
    </rPh>
    <rPh sb="86" eb="88">
      <t>ゲンショウ</t>
    </rPh>
    <rPh sb="88" eb="90">
      <t>ケイコウ</t>
    </rPh>
    <rPh sb="92" eb="94">
      <t>タイヨウ</t>
    </rPh>
    <rPh sb="94" eb="96">
      <t>ネンスウ</t>
    </rPh>
    <rPh sb="97" eb="99">
      <t>チョウカ</t>
    </rPh>
    <rPh sb="101" eb="103">
      <t>カンロ</t>
    </rPh>
    <rPh sb="104" eb="107">
      <t>ロウキュウカ</t>
    </rPh>
    <rPh sb="108" eb="110">
      <t>ゲンイン</t>
    </rPh>
    <rPh sb="111" eb="112">
      <t>ヒト</t>
    </rPh>
    <rPh sb="117" eb="118">
      <t>カンガ</t>
    </rPh>
    <rPh sb="125" eb="126">
      <t>カギ</t>
    </rPh>
    <rPh sb="129" eb="131">
      <t>ザイゲン</t>
    </rPh>
    <rPh sb="132" eb="133">
      <t>ナカ</t>
    </rPh>
    <rPh sb="134" eb="137">
      <t>コウリツテキ</t>
    </rPh>
    <rPh sb="138" eb="140">
      <t>カンロ</t>
    </rPh>
    <rPh sb="141" eb="143">
      <t>コウシン</t>
    </rPh>
    <rPh sb="144" eb="146">
      <t>ジッシ</t>
    </rPh>
    <rPh sb="150" eb="153">
      <t>ケイカクテキ</t>
    </rPh>
    <rPh sb="154" eb="156">
      <t>シュウゼン</t>
    </rPh>
    <rPh sb="157" eb="158">
      <t>オコナ</t>
    </rPh>
    <rPh sb="159" eb="161">
      <t>シセツ</t>
    </rPh>
    <rPh sb="162" eb="165">
      <t>チョウジュミョウ</t>
    </rPh>
    <rPh sb="165" eb="166">
      <t>カ</t>
    </rPh>
    <rPh sb="167" eb="168">
      <t>ハカ</t>
    </rPh>
    <rPh sb="170" eb="171">
      <t>イ</t>
    </rPh>
    <phoneticPr fontId="4"/>
  </si>
  <si>
    <t>　アセットマネジメントを平成30年度に策定しましたが、財政収支の見通しは非常に厳しい結果でありました。
　公営企業として健全な経営を持続させるために、維持管理コストやライフサイクルコストの視点で費用の削減や効率化を図るとともに、料金の妥当性や公平性など料金適正化の検討を定期的に行い、経営改善に努めます。</t>
    <rPh sb="27" eb="29">
      <t>ザイセイ</t>
    </rPh>
    <rPh sb="29" eb="31">
      <t>シュウシ</t>
    </rPh>
    <rPh sb="32" eb="34">
      <t>ミトオ</t>
    </rPh>
    <rPh sb="36" eb="38">
      <t>ヒジョウ</t>
    </rPh>
    <rPh sb="39" eb="40">
      <t>キビ</t>
    </rPh>
    <rPh sb="42" eb="44">
      <t>ケッカ</t>
    </rPh>
    <rPh sb="53" eb="55">
      <t>コウエイ</t>
    </rPh>
    <rPh sb="55" eb="57">
      <t>キギョウ</t>
    </rPh>
    <rPh sb="60" eb="62">
      <t>ケンゼン</t>
    </rPh>
    <rPh sb="63" eb="65">
      <t>ケイエイ</t>
    </rPh>
    <rPh sb="66" eb="68">
      <t>ジゾク</t>
    </rPh>
    <rPh sb="75" eb="77">
      <t>イジ</t>
    </rPh>
    <rPh sb="77" eb="79">
      <t>カンリ</t>
    </rPh>
    <rPh sb="94" eb="96">
      <t>シテン</t>
    </rPh>
    <rPh sb="97" eb="99">
      <t>ヒヨウ</t>
    </rPh>
    <rPh sb="100" eb="102">
      <t>サクゲン</t>
    </rPh>
    <rPh sb="103" eb="106">
      <t>コウリツカ</t>
    </rPh>
    <rPh sb="107" eb="108">
      <t>ハカ</t>
    </rPh>
    <rPh sb="114" eb="116">
      <t>リョウキン</t>
    </rPh>
    <rPh sb="117" eb="120">
      <t>ダトウセイ</t>
    </rPh>
    <rPh sb="121" eb="124">
      <t>コウヘイセイ</t>
    </rPh>
    <rPh sb="126" eb="128">
      <t>リョウキン</t>
    </rPh>
    <rPh sb="128" eb="131">
      <t>テキセイカ</t>
    </rPh>
    <rPh sb="132" eb="134">
      <t>ケントウ</t>
    </rPh>
    <rPh sb="135" eb="138">
      <t>テイキテキ</t>
    </rPh>
    <rPh sb="139" eb="140">
      <t>オコナ</t>
    </rPh>
    <rPh sb="142" eb="144">
      <t>ケイエイ</t>
    </rPh>
    <rPh sb="144" eb="146">
      <t>カイゼン</t>
    </rPh>
    <rPh sb="147" eb="148">
      <t>ツト</t>
    </rPh>
    <phoneticPr fontId="4"/>
  </si>
  <si>
    <t>　経営の健全性・効率性については、平成29年度と比べて大きな変動はなく、類似団体と比較しても依然として低くなっています。
　このため、一般会計からの繰入金で収支均衡を保っている状況であり、料金改定を行う必要がありますが、現在の料金が県下において高い設定となっていることから、改定時期及び改定額について引き続き検討していきます。
　施設利用率は、平成29年度と同様に類似団体と比べても高くなっていますが、有収率は低下傾向にあるため、外部委託による漏水調査等を実施し、有収率の向上に努めます。</t>
    <rPh sb="1" eb="3">
      <t>ケイエイ</t>
    </rPh>
    <rPh sb="4" eb="7">
      <t>ケンゼンセイ</t>
    </rPh>
    <rPh sb="8" eb="11">
      <t>コウリツセイ</t>
    </rPh>
    <rPh sb="24" eb="25">
      <t>クラ</t>
    </rPh>
    <rPh sb="27" eb="28">
      <t>オオ</t>
    </rPh>
    <rPh sb="30" eb="32">
      <t>ヘンドウ</t>
    </rPh>
    <rPh sb="36" eb="38">
      <t>ルイジ</t>
    </rPh>
    <rPh sb="38" eb="40">
      <t>ダンタイ</t>
    </rPh>
    <rPh sb="41" eb="43">
      <t>ヒカク</t>
    </rPh>
    <rPh sb="46" eb="48">
      <t>イゼン</t>
    </rPh>
    <rPh sb="51" eb="52">
      <t>ヒク</t>
    </rPh>
    <rPh sb="83" eb="84">
      <t>タモ</t>
    </rPh>
    <rPh sb="88" eb="90">
      <t>ジョウキョウ</t>
    </rPh>
    <rPh sb="94" eb="96">
      <t>リョウキン</t>
    </rPh>
    <rPh sb="96" eb="98">
      <t>カイテイ</t>
    </rPh>
    <rPh sb="99" eb="100">
      <t>オコナ</t>
    </rPh>
    <rPh sb="101" eb="103">
      <t>ヒツヨウ</t>
    </rPh>
    <rPh sb="110" eb="112">
      <t>ゲンザイ</t>
    </rPh>
    <rPh sb="113" eb="115">
      <t>リョウキン</t>
    </rPh>
    <rPh sb="116" eb="118">
      <t>ケンカ</t>
    </rPh>
    <rPh sb="122" eb="123">
      <t>タカ</t>
    </rPh>
    <rPh sb="124" eb="126">
      <t>セッテイ</t>
    </rPh>
    <rPh sb="137" eb="139">
      <t>カイテイ</t>
    </rPh>
    <rPh sb="139" eb="141">
      <t>ジキ</t>
    </rPh>
    <rPh sb="141" eb="142">
      <t>オヨ</t>
    </rPh>
    <rPh sb="143" eb="145">
      <t>カイテイ</t>
    </rPh>
    <rPh sb="145" eb="146">
      <t>ガク</t>
    </rPh>
    <rPh sb="150" eb="151">
      <t>ヒ</t>
    </rPh>
    <rPh sb="152" eb="153">
      <t>ツヅ</t>
    </rPh>
    <rPh sb="154" eb="156">
      <t>ケントウ</t>
    </rPh>
    <rPh sb="165" eb="167">
      <t>シセツ</t>
    </rPh>
    <rPh sb="167" eb="170">
      <t>リヨウリツ</t>
    </rPh>
    <rPh sb="172" eb="174">
      <t>ヘイセイ</t>
    </rPh>
    <rPh sb="176" eb="178">
      <t>ネンド</t>
    </rPh>
    <rPh sb="179" eb="181">
      <t>ドウヨウ</t>
    </rPh>
    <rPh sb="182" eb="184">
      <t>ルイジ</t>
    </rPh>
    <rPh sb="184" eb="186">
      <t>ダンタイ</t>
    </rPh>
    <rPh sb="187" eb="188">
      <t>クラ</t>
    </rPh>
    <rPh sb="191" eb="192">
      <t>タカ</t>
    </rPh>
    <rPh sb="201" eb="203">
      <t>ユウシュウ</t>
    </rPh>
    <rPh sb="203" eb="204">
      <t>リツ</t>
    </rPh>
    <rPh sb="205" eb="207">
      <t>テイカ</t>
    </rPh>
    <rPh sb="207" eb="209">
      <t>ケイコウ</t>
    </rPh>
    <rPh sb="215" eb="217">
      <t>ガイブ</t>
    </rPh>
    <rPh sb="217" eb="219">
      <t>イタク</t>
    </rPh>
    <rPh sb="222" eb="224">
      <t>ロウスイ</t>
    </rPh>
    <rPh sb="224" eb="226">
      <t>チョウサ</t>
    </rPh>
    <rPh sb="226" eb="227">
      <t>トウ</t>
    </rPh>
    <rPh sb="228" eb="230">
      <t>ジッシ</t>
    </rPh>
    <rPh sb="232" eb="234">
      <t>ユウシュウ</t>
    </rPh>
    <rPh sb="234" eb="235">
      <t>リツ</t>
    </rPh>
    <rPh sb="236" eb="238">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</si>
</sst>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0.09</c:v>
                </c:pt>
                <c:pt idx="4" formatCode="#,##0.00;&quot;△&quot;#,##0.00">
                  <c:v>0</c:v>
                </c:pt>
              </c:numCache>
            </c:numRef>
          </c:val>
          <c:extLst>
            <c:ext xmlns:c16="http://schemas.microsoft.com/office/drawing/2014/chart" uri="{C3380CC4-5D6E-409C-BE32-E72D297353CC}">
              <c16:uniqueId val="{00000000-3817-487A-AC30-003AD4FE962C}"/>
            </c:ext>
          </c:extLst>
        </c:ser>
        <c:dLbls>
          <c:showLegendKey val="0"/>
          <c:showVal val="0"/>
          <c:showCatName val="0"/>
          <c:showSerName val="0"/>
          <c:showPercent val="0"/>
          <c:showBubbleSize val="0"/>
        </c:dLbls>
        <c:gapWidth val="150"/>
        <c:axId val="307536208"/>
        <c:axId val="30753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0.44</c:v>
                </c:pt>
                <c:pt idx="4">
                  <c:v>0.52</c:v>
                </c:pt>
              </c:numCache>
            </c:numRef>
          </c:val>
          <c:smooth val="0"/>
          <c:extLst>
            <c:ext xmlns:c16="http://schemas.microsoft.com/office/drawing/2014/chart" uri="{C3380CC4-5D6E-409C-BE32-E72D297353CC}">
              <c16:uniqueId val="{00000001-3817-487A-AC30-003AD4FE962C}"/>
            </c:ext>
          </c:extLst>
        </c:ser>
        <c:dLbls>
          <c:showLegendKey val="0"/>
          <c:showVal val="0"/>
          <c:showCatName val="0"/>
          <c:showSerName val="0"/>
          <c:showPercent val="0"/>
          <c:showBubbleSize val="0"/>
        </c:dLbls>
        <c:marker val="1"/>
        <c:smooth val="0"/>
        <c:axId val="307536208"/>
        <c:axId val="307535424"/>
      </c:lineChart>
      <c:dateAx>
        <c:axId val="307536208"/>
        <c:scaling>
          <c:orientation val="minMax"/>
        </c:scaling>
        <c:delete val="1"/>
        <c:axPos val="b"/>
        <c:numFmt formatCode="ge" sourceLinked="1"/>
        <c:majorTickMark val="none"/>
        <c:minorTickMark val="none"/>
        <c:tickLblPos val="none"/>
        <c:crossAx val="307535424"/>
        <c:crosses val="autoZero"/>
        <c:auto val="1"/>
        <c:lblOffset val="100"/>
        <c:baseTimeUnit val="years"/>
      </c:dateAx>
      <c:valAx>
        <c:axId val="30753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53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0</c:v>
                </c:pt>
                <c:pt idx="1">
                  <c:v>0</c:v>
                </c:pt>
                <c:pt idx="2">
                  <c:v>0</c:v>
                </c:pt>
                <c:pt idx="3">
                  <c:v>81</c:v>
                </c:pt>
                <c:pt idx="4">
                  <c:v>82.74</c:v>
                </c:pt>
              </c:numCache>
            </c:numRef>
          </c:val>
          <c:extLst>
            <c:ext xmlns:c16="http://schemas.microsoft.com/office/drawing/2014/chart" uri="{C3380CC4-5D6E-409C-BE32-E72D297353CC}">
              <c16:uniqueId val="{00000000-CC3E-435C-B739-FAC7580D0F76}"/>
            </c:ext>
          </c:extLst>
        </c:ser>
        <c:dLbls>
          <c:showLegendKey val="0"/>
          <c:showVal val="0"/>
          <c:showCatName val="0"/>
          <c:showSerName val="0"/>
          <c:showPercent val="0"/>
          <c:showBubbleSize val="0"/>
        </c:dLbls>
        <c:gapWidth val="150"/>
        <c:axId val="382383504"/>
        <c:axId val="382383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50.24</c:v>
                </c:pt>
                <c:pt idx="4">
                  <c:v>50.29</c:v>
                </c:pt>
              </c:numCache>
            </c:numRef>
          </c:val>
          <c:smooth val="0"/>
          <c:extLst>
            <c:ext xmlns:c16="http://schemas.microsoft.com/office/drawing/2014/chart" uri="{C3380CC4-5D6E-409C-BE32-E72D297353CC}">
              <c16:uniqueId val="{00000001-CC3E-435C-B739-FAC7580D0F76}"/>
            </c:ext>
          </c:extLst>
        </c:ser>
        <c:dLbls>
          <c:showLegendKey val="0"/>
          <c:showVal val="0"/>
          <c:showCatName val="0"/>
          <c:showSerName val="0"/>
          <c:showPercent val="0"/>
          <c:showBubbleSize val="0"/>
        </c:dLbls>
        <c:marker val="1"/>
        <c:smooth val="0"/>
        <c:axId val="382383504"/>
        <c:axId val="382383896"/>
      </c:lineChart>
      <c:dateAx>
        <c:axId val="382383504"/>
        <c:scaling>
          <c:orientation val="minMax"/>
        </c:scaling>
        <c:delete val="1"/>
        <c:axPos val="b"/>
        <c:numFmt formatCode="ge" sourceLinked="1"/>
        <c:majorTickMark val="none"/>
        <c:minorTickMark val="none"/>
        <c:tickLblPos val="none"/>
        <c:crossAx val="382383896"/>
        <c:crosses val="autoZero"/>
        <c:auto val="1"/>
        <c:lblOffset val="100"/>
        <c:baseTimeUnit val="years"/>
      </c:dateAx>
      <c:valAx>
        <c:axId val="382383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238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0</c:v>
                </c:pt>
                <c:pt idx="1">
                  <c:v>0</c:v>
                </c:pt>
                <c:pt idx="2">
                  <c:v>0</c:v>
                </c:pt>
                <c:pt idx="3">
                  <c:v>68.5</c:v>
                </c:pt>
                <c:pt idx="4">
                  <c:v>66.78</c:v>
                </c:pt>
              </c:numCache>
            </c:numRef>
          </c:val>
          <c:extLst>
            <c:ext xmlns:c16="http://schemas.microsoft.com/office/drawing/2014/chart" uri="{C3380CC4-5D6E-409C-BE32-E72D297353CC}">
              <c16:uniqueId val="{00000000-3051-42F2-A3F7-BED6AE3D28C6}"/>
            </c:ext>
          </c:extLst>
        </c:ser>
        <c:dLbls>
          <c:showLegendKey val="0"/>
          <c:showVal val="0"/>
          <c:showCatName val="0"/>
          <c:showSerName val="0"/>
          <c:showPercent val="0"/>
          <c:showBubbleSize val="0"/>
        </c:dLbls>
        <c:gapWidth val="150"/>
        <c:axId val="382385072"/>
        <c:axId val="230834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78.650000000000006</c:v>
                </c:pt>
                <c:pt idx="4">
                  <c:v>77.73</c:v>
                </c:pt>
              </c:numCache>
            </c:numRef>
          </c:val>
          <c:smooth val="0"/>
          <c:extLst>
            <c:ext xmlns:c16="http://schemas.microsoft.com/office/drawing/2014/chart" uri="{C3380CC4-5D6E-409C-BE32-E72D297353CC}">
              <c16:uniqueId val="{00000001-3051-42F2-A3F7-BED6AE3D28C6}"/>
            </c:ext>
          </c:extLst>
        </c:ser>
        <c:dLbls>
          <c:showLegendKey val="0"/>
          <c:showVal val="0"/>
          <c:showCatName val="0"/>
          <c:showSerName val="0"/>
          <c:showPercent val="0"/>
          <c:showBubbleSize val="0"/>
        </c:dLbls>
        <c:marker val="1"/>
        <c:smooth val="0"/>
        <c:axId val="382385072"/>
        <c:axId val="230834904"/>
      </c:lineChart>
      <c:dateAx>
        <c:axId val="382385072"/>
        <c:scaling>
          <c:orientation val="minMax"/>
        </c:scaling>
        <c:delete val="1"/>
        <c:axPos val="b"/>
        <c:numFmt formatCode="ge" sourceLinked="1"/>
        <c:majorTickMark val="none"/>
        <c:minorTickMark val="none"/>
        <c:tickLblPos val="none"/>
        <c:crossAx val="230834904"/>
        <c:crosses val="autoZero"/>
        <c:auto val="1"/>
        <c:lblOffset val="100"/>
        <c:baseTimeUnit val="years"/>
      </c:dateAx>
      <c:valAx>
        <c:axId val="230834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238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0</c:v>
                </c:pt>
                <c:pt idx="1">
                  <c:v>0</c:v>
                </c:pt>
                <c:pt idx="2">
                  <c:v>0</c:v>
                </c:pt>
                <c:pt idx="3">
                  <c:v>72.38</c:v>
                </c:pt>
                <c:pt idx="4">
                  <c:v>75.099999999999994</c:v>
                </c:pt>
              </c:numCache>
            </c:numRef>
          </c:val>
          <c:extLst>
            <c:ext xmlns:c16="http://schemas.microsoft.com/office/drawing/2014/chart" uri="{C3380CC4-5D6E-409C-BE32-E72D297353CC}">
              <c16:uniqueId val="{00000000-D96F-4C56-BBEE-6D29F32CA8C4}"/>
            </c:ext>
          </c:extLst>
        </c:ser>
        <c:dLbls>
          <c:showLegendKey val="0"/>
          <c:showVal val="0"/>
          <c:showCatName val="0"/>
          <c:showSerName val="0"/>
          <c:showPercent val="0"/>
          <c:showBubbleSize val="0"/>
        </c:dLbls>
        <c:gapWidth val="150"/>
        <c:axId val="298747032"/>
        <c:axId val="29874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104.47</c:v>
                </c:pt>
                <c:pt idx="4">
                  <c:v>103.81</c:v>
                </c:pt>
              </c:numCache>
            </c:numRef>
          </c:val>
          <c:smooth val="0"/>
          <c:extLst>
            <c:ext xmlns:c16="http://schemas.microsoft.com/office/drawing/2014/chart" uri="{C3380CC4-5D6E-409C-BE32-E72D297353CC}">
              <c16:uniqueId val="{00000001-D96F-4C56-BBEE-6D29F32CA8C4}"/>
            </c:ext>
          </c:extLst>
        </c:ser>
        <c:dLbls>
          <c:showLegendKey val="0"/>
          <c:showVal val="0"/>
          <c:showCatName val="0"/>
          <c:showSerName val="0"/>
          <c:showPercent val="0"/>
          <c:showBubbleSize val="0"/>
        </c:dLbls>
        <c:marker val="1"/>
        <c:smooth val="0"/>
        <c:axId val="298747032"/>
        <c:axId val="298746640"/>
      </c:lineChart>
      <c:dateAx>
        <c:axId val="298747032"/>
        <c:scaling>
          <c:orientation val="minMax"/>
        </c:scaling>
        <c:delete val="1"/>
        <c:axPos val="b"/>
        <c:numFmt formatCode="ge" sourceLinked="1"/>
        <c:majorTickMark val="none"/>
        <c:minorTickMark val="none"/>
        <c:tickLblPos val="none"/>
        <c:crossAx val="298746640"/>
        <c:crosses val="autoZero"/>
        <c:auto val="1"/>
        <c:lblOffset val="100"/>
        <c:baseTimeUnit val="years"/>
      </c:dateAx>
      <c:valAx>
        <c:axId val="2987466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8747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0</c:v>
                </c:pt>
                <c:pt idx="1">
                  <c:v>0</c:v>
                </c:pt>
                <c:pt idx="2">
                  <c:v>0</c:v>
                </c:pt>
                <c:pt idx="3">
                  <c:v>4.57</c:v>
                </c:pt>
                <c:pt idx="4">
                  <c:v>9.11</c:v>
                </c:pt>
              </c:numCache>
            </c:numRef>
          </c:val>
          <c:extLst>
            <c:ext xmlns:c16="http://schemas.microsoft.com/office/drawing/2014/chart" uri="{C3380CC4-5D6E-409C-BE32-E72D297353CC}">
              <c16:uniqueId val="{00000000-B136-4B2E-8FF0-5573B6AF8641}"/>
            </c:ext>
          </c:extLst>
        </c:ser>
        <c:dLbls>
          <c:showLegendKey val="0"/>
          <c:showVal val="0"/>
          <c:showCatName val="0"/>
          <c:showSerName val="0"/>
          <c:showPercent val="0"/>
          <c:showBubbleSize val="0"/>
        </c:dLbls>
        <c:gapWidth val="150"/>
        <c:axId val="308332984"/>
        <c:axId val="308333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45.14</c:v>
                </c:pt>
                <c:pt idx="4">
                  <c:v>45.85</c:v>
                </c:pt>
              </c:numCache>
            </c:numRef>
          </c:val>
          <c:smooth val="0"/>
          <c:extLst>
            <c:ext xmlns:c16="http://schemas.microsoft.com/office/drawing/2014/chart" uri="{C3380CC4-5D6E-409C-BE32-E72D297353CC}">
              <c16:uniqueId val="{00000001-B136-4B2E-8FF0-5573B6AF8641}"/>
            </c:ext>
          </c:extLst>
        </c:ser>
        <c:dLbls>
          <c:showLegendKey val="0"/>
          <c:showVal val="0"/>
          <c:showCatName val="0"/>
          <c:showSerName val="0"/>
          <c:showPercent val="0"/>
          <c:showBubbleSize val="0"/>
        </c:dLbls>
        <c:marker val="1"/>
        <c:smooth val="0"/>
        <c:axId val="308332984"/>
        <c:axId val="308333376"/>
      </c:lineChart>
      <c:dateAx>
        <c:axId val="308332984"/>
        <c:scaling>
          <c:orientation val="minMax"/>
        </c:scaling>
        <c:delete val="1"/>
        <c:axPos val="b"/>
        <c:numFmt formatCode="ge" sourceLinked="1"/>
        <c:majorTickMark val="none"/>
        <c:minorTickMark val="none"/>
        <c:tickLblPos val="none"/>
        <c:crossAx val="308333376"/>
        <c:crosses val="autoZero"/>
        <c:auto val="1"/>
        <c:lblOffset val="100"/>
        <c:baseTimeUnit val="years"/>
      </c:dateAx>
      <c:valAx>
        <c:axId val="30833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332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40.93</c:v>
                </c:pt>
                <c:pt idx="4">
                  <c:v>38.83</c:v>
                </c:pt>
              </c:numCache>
            </c:numRef>
          </c:val>
          <c:extLst>
            <c:ext xmlns:c16="http://schemas.microsoft.com/office/drawing/2014/chart" uri="{C3380CC4-5D6E-409C-BE32-E72D297353CC}">
              <c16:uniqueId val="{00000000-02C5-4CC8-8167-0A53027004B7}"/>
            </c:ext>
          </c:extLst>
        </c:ser>
        <c:dLbls>
          <c:showLegendKey val="0"/>
          <c:showVal val="0"/>
          <c:showCatName val="0"/>
          <c:showSerName val="0"/>
          <c:showPercent val="0"/>
          <c:showBubbleSize val="0"/>
        </c:dLbls>
        <c:gapWidth val="150"/>
        <c:axId val="307614592"/>
        <c:axId val="307614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13.58</c:v>
                </c:pt>
                <c:pt idx="4">
                  <c:v>14.13</c:v>
                </c:pt>
              </c:numCache>
            </c:numRef>
          </c:val>
          <c:smooth val="0"/>
          <c:extLst>
            <c:ext xmlns:c16="http://schemas.microsoft.com/office/drawing/2014/chart" uri="{C3380CC4-5D6E-409C-BE32-E72D297353CC}">
              <c16:uniqueId val="{00000001-02C5-4CC8-8167-0A53027004B7}"/>
            </c:ext>
          </c:extLst>
        </c:ser>
        <c:dLbls>
          <c:showLegendKey val="0"/>
          <c:showVal val="0"/>
          <c:showCatName val="0"/>
          <c:showSerName val="0"/>
          <c:showPercent val="0"/>
          <c:showBubbleSize val="0"/>
        </c:dLbls>
        <c:marker val="1"/>
        <c:smooth val="0"/>
        <c:axId val="307614592"/>
        <c:axId val="307614984"/>
      </c:lineChart>
      <c:dateAx>
        <c:axId val="307614592"/>
        <c:scaling>
          <c:orientation val="minMax"/>
        </c:scaling>
        <c:delete val="1"/>
        <c:axPos val="b"/>
        <c:numFmt formatCode="ge" sourceLinked="1"/>
        <c:majorTickMark val="none"/>
        <c:minorTickMark val="none"/>
        <c:tickLblPos val="none"/>
        <c:crossAx val="307614984"/>
        <c:crosses val="autoZero"/>
        <c:auto val="1"/>
        <c:lblOffset val="100"/>
        <c:baseTimeUnit val="years"/>
      </c:dateAx>
      <c:valAx>
        <c:axId val="307614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61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86.53</c:v>
                </c:pt>
                <c:pt idx="4">
                  <c:v>164.02</c:v>
                </c:pt>
              </c:numCache>
            </c:numRef>
          </c:val>
          <c:extLst>
            <c:ext xmlns:c16="http://schemas.microsoft.com/office/drawing/2014/chart" uri="{C3380CC4-5D6E-409C-BE32-E72D297353CC}">
              <c16:uniqueId val="{00000000-CFE8-4566-9188-5816302AF9AC}"/>
            </c:ext>
          </c:extLst>
        </c:ser>
        <c:dLbls>
          <c:showLegendKey val="0"/>
          <c:showVal val="0"/>
          <c:showCatName val="0"/>
          <c:showSerName val="0"/>
          <c:showPercent val="0"/>
          <c:showBubbleSize val="0"/>
        </c:dLbls>
        <c:gapWidth val="150"/>
        <c:axId val="224665856"/>
        <c:axId val="224666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16.399999999999999</c:v>
                </c:pt>
                <c:pt idx="4">
                  <c:v>25.66</c:v>
                </c:pt>
              </c:numCache>
            </c:numRef>
          </c:val>
          <c:smooth val="0"/>
          <c:extLst>
            <c:ext xmlns:c16="http://schemas.microsoft.com/office/drawing/2014/chart" uri="{C3380CC4-5D6E-409C-BE32-E72D297353CC}">
              <c16:uniqueId val="{00000001-CFE8-4566-9188-5816302AF9AC}"/>
            </c:ext>
          </c:extLst>
        </c:ser>
        <c:dLbls>
          <c:showLegendKey val="0"/>
          <c:showVal val="0"/>
          <c:showCatName val="0"/>
          <c:showSerName val="0"/>
          <c:showPercent val="0"/>
          <c:showBubbleSize val="0"/>
        </c:dLbls>
        <c:marker val="1"/>
        <c:smooth val="0"/>
        <c:axId val="224665856"/>
        <c:axId val="224666248"/>
      </c:lineChart>
      <c:dateAx>
        <c:axId val="224665856"/>
        <c:scaling>
          <c:orientation val="minMax"/>
        </c:scaling>
        <c:delete val="1"/>
        <c:axPos val="b"/>
        <c:numFmt formatCode="ge" sourceLinked="1"/>
        <c:majorTickMark val="none"/>
        <c:minorTickMark val="none"/>
        <c:tickLblPos val="none"/>
        <c:crossAx val="224666248"/>
        <c:crosses val="autoZero"/>
        <c:auto val="1"/>
        <c:lblOffset val="100"/>
        <c:baseTimeUnit val="years"/>
      </c:dateAx>
      <c:valAx>
        <c:axId val="224666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466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0</c:v>
                </c:pt>
                <c:pt idx="1">
                  <c:v>0</c:v>
                </c:pt>
                <c:pt idx="2">
                  <c:v>0</c:v>
                </c:pt>
                <c:pt idx="3">
                  <c:v>22.23</c:v>
                </c:pt>
                <c:pt idx="4">
                  <c:v>25.91</c:v>
                </c:pt>
              </c:numCache>
            </c:numRef>
          </c:val>
          <c:extLst>
            <c:ext xmlns:c16="http://schemas.microsoft.com/office/drawing/2014/chart" uri="{C3380CC4-5D6E-409C-BE32-E72D297353CC}">
              <c16:uniqueId val="{00000000-3CAA-4C08-A048-520435F00512}"/>
            </c:ext>
          </c:extLst>
        </c:ser>
        <c:dLbls>
          <c:showLegendKey val="0"/>
          <c:showVal val="0"/>
          <c:showCatName val="0"/>
          <c:showSerName val="0"/>
          <c:showPercent val="0"/>
          <c:showBubbleSize val="0"/>
        </c:dLbls>
        <c:gapWidth val="150"/>
        <c:axId val="224667424"/>
        <c:axId val="306868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293.23</c:v>
                </c:pt>
                <c:pt idx="4">
                  <c:v>300.14</c:v>
                </c:pt>
              </c:numCache>
            </c:numRef>
          </c:val>
          <c:smooth val="0"/>
          <c:extLst>
            <c:ext xmlns:c16="http://schemas.microsoft.com/office/drawing/2014/chart" uri="{C3380CC4-5D6E-409C-BE32-E72D297353CC}">
              <c16:uniqueId val="{00000001-3CAA-4C08-A048-520435F00512}"/>
            </c:ext>
          </c:extLst>
        </c:ser>
        <c:dLbls>
          <c:showLegendKey val="0"/>
          <c:showVal val="0"/>
          <c:showCatName val="0"/>
          <c:showSerName val="0"/>
          <c:showPercent val="0"/>
          <c:showBubbleSize val="0"/>
        </c:dLbls>
        <c:marker val="1"/>
        <c:smooth val="0"/>
        <c:axId val="224667424"/>
        <c:axId val="306868480"/>
      </c:lineChart>
      <c:dateAx>
        <c:axId val="224667424"/>
        <c:scaling>
          <c:orientation val="minMax"/>
        </c:scaling>
        <c:delete val="1"/>
        <c:axPos val="b"/>
        <c:numFmt formatCode="ge" sourceLinked="1"/>
        <c:majorTickMark val="none"/>
        <c:minorTickMark val="none"/>
        <c:tickLblPos val="none"/>
        <c:crossAx val="306868480"/>
        <c:crosses val="autoZero"/>
        <c:auto val="1"/>
        <c:lblOffset val="100"/>
        <c:baseTimeUnit val="years"/>
      </c:dateAx>
      <c:valAx>
        <c:axId val="306868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466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c:v>0</c:v>
                </c:pt>
                <c:pt idx="3">
                  <c:v>2444.64</c:v>
                </c:pt>
                <c:pt idx="4">
                  <c:v>2284.41</c:v>
                </c:pt>
              </c:numCache>
            </c:numRef>
          </c:val>
          <c:extLst>
            <c:ext xmlns:c16="http://schemas.microsoft.com/office/drawing/2014/chart" uri="{C3380CC4-5D6E-409C-BE32-E72D297353CC}">
              <c16:uniqueId val="{00000000-AAC2-4268-B059-618E43CCE262}"/>
            </c:ext>
          </c:extLst>
        </c:ser>
        <c:dLbls>
          <c:showLegendKey val="0"/>
          <c:showVal val="0"/>
          <c:showCatName val="0"/>
          <c:showSerName val="0"/>
          <c:showPercent val="0"/>
          <c:showBubbleSize val="0"/>
        </c:dLbls>
        <c:gapWidth val="150"/>
        <c:axId val="306869656"/>
        <c:axId val="306870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542.29999999999995</c:v>
                </c:pt>
                <c:pt idx="4">
                  <c:v>566.65</c:v>
                </c:pt>
              </c:numCache>
            </c:numRef>
          </c:val>
          <c:smooth val="0"/>
          <c:extLst>
            <c:ext xmlns:c16="http://schemas.microsoft.com/office/drawing/2014/chart" uri="{C3380CC4-5D6E-409C-BE32-E72D297353CC}">
              <c16:uniqueId val="{00000001-AAC2-4268-B059-618E43CCE262}"/>
            </c:ext>
          </c:extLst>
        </c:ser>
        <c:dLbls>
          <c:showLegendKey val="0"/>
          <c:showVal val="0"/>
          <c:showCatName val="0"/>
          <c:showSerName val="0"/>
          <c:showPercent val="0"/>
          <c:showBubbleSize val="0"/>
        </c:dLbls>
        <c:marker val="1"/>
        <c:smooth val="0"/>
        <c:axId val="306869656"/>
        <c:axId val="306870048"/>
      </c:lineChart>
      <c:dateAx>
        <c:axId val="306869656"/>
        <c:scaling>
          <c:orientation val="minMax"/>
        </c:scaling>
        <c:delete val="1"/>
        <c:axPos val="b"/>
        <c:numFmt formatCode="ge" sourceLinked="1"/>
        <c:majorTickMark val="none"/>
        <c:minorTickMark val="none"/>
        <c:tickLblPos val="none"/>
        <c:crossAx val="306870048"/>
        <c:crosses val="autoZero"/>
        <c:auto val="1"/>
        <c:lblOffset val="100"/>
        <c:baseTimeUnit val="years"/>
      </c:dateAx>
      <c:valAx>
        <c:axId val="306870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6869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0</c:v>
                </c:pt>
                <c:pt idx="1">
                  <c:v>0</c:v>
                </c:pt>
                <c:pt idx="2">
                  <c:v>0</c:v>
                </c:pt>
                <c:pt idx="3">
                  <c:v>40.07</c:v>
                </c:pt>
                <c:pt idx="4">
                  <c:v>40.64</c:v>
                </c:pt>
              </c:numCache>
            </c:numRef>
          </c:val>
          <c:extLst>
            <c:ext xmlns:c16="http://schemas.microsoft.com/office/drawing/2014/chart" uri="{C3380CC4-5D6E-409C-BE32-E72D297353CC}">
              <c16:uniqueId val="{00000000-3F9E-4B2D-A708-CB3D455EEDF9}"/>
            </c:ext>
          </c:extLst>
        </c:ser>
        <c:dLbls>
          <c:showLegendKey val="0"/>
          <c:showVal val="0"/>
          <c:showCatName val="0"/>
          <c:showSerName val="0"/>
          <c:showPercent val="0"/>
          <c:showBubbleSize val="0"/>
        </c:dLbls>
        <c:gapWidth val="150"/>
        <c:axId val="305281184"/>
        <c:axId val="305281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87.51</c:v>
                </c:pt>
                <c:pt idx="4">
                  <c:v>84.77</c:v>
                </c:pt>
              </c:numCache>
            </c:numRef>
          </c:val>
          <c:smooth val="0"/>
          <c:extLst>
            <c:ext xmlns:c16="http://schemas.microsoft.com/office/drawing/2014/chart" uri="{C3380CC4-5D6E-409C-BE32-E72D297353CC}">
              <c16:uniqueId val="{00000001-3F9E-4B2D-A708-CB3D455EEDF9}"/>
            </c:ext>
          </c:extLst>
        </c:ser>
        <c:dLbls>
          <c:showLegendKey val="0"/>
          <c:showVal val="0"/>
          <c:showCatName val="0"/>
          <c:showSerName val="0"/>
          <c:showPercent val="0"/>
          <c:showBubbleSize val="0"/>
        </c:dLbls>
        <c:marker val="1"/>
        <c:smooth val="0"/>
        <c:axId val="305281184"/>
        <c:axId val="305281576"/>
      </c:lineChart>
      <c:dateAx>
        <c:axId val="305281184"/>
        <c:scaling>
          <c:orientation val="minMax"/>
        </c:scaling>
        <c:delete val="1"/>
        <c:axPos val="b"/>
        <c:numFmt formatCode="ge" sourceLinked="1"/>
        <c:majorTickMark val="none"/>
        <c:minorTickMark val="none"/>
        <c:tickLblPos val="none"/>
        <c:crossAx val="305281576"/>
        <c:crosses val="autoZero"/>
        <c:auto val="1"/>
        <c:lblOffset val="100"/>
        <c:baseTimeUnit val="years"/>
      </c:dateAx>
      <c:valAx>
        <c:axId val="305281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28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0</c:v>
                </c:pt>
                <c:pt idx="1">
                  <c:v>0</c:v>
                </c:pt>
                <c:pt idx="2">
                  <c:v>0</c:v>
                </c:pt>
                <c:pt idx="3">
                  <c:v>425.69</c:v>
                </c:pt>
                <c:pt idx="4">
                  <c:v>423.13</c:v>
                </c:pt>
              </c:numCache>
            </c:numRef>
          </c:val>
          <c:extLst>
            <c:ext xmlns:c16="http://schemas.microsoft.com/office/drawing/2014/chart" uri="{C3380CC4-5D6E-409C-BE32-E72D297353CC}">
              <c16:uniqueId val="{00000000-9F86-46C3-91FE-C9596E928B51}"/>
            </c:ext>
          </c:extLst>
        </c:ser>
        <c:dLbls>
          <c:showLegendKey val="0"/>
          <c:showVal val="0"/>
          <c:showCatName val="0"/>
          <c:showSerName val="0"/>
          <c:showPercent val="0"/>
          <c:showBubbleSize val="0"/>
        </c:dLbls>
        <c:gapWidth val="150"/>
        <c:axId val="303993256"/>
        <c:axId val="303993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218.42</c:v>
                </c:pt>
                <c:pt idx="4">
                  <c:v>227.27</c:v>
                </c:pt>
              </c:numCache>
            </c:numRef>
          </c:val>
          <c:smooth val="0"/>
          <c:extLst>
            <c:ext xmlns:c16="http://schemas.microsoft.com/office/drawing/2014/chart" uri="{C3380CC4-5D6E-409C-BE32-E72D297353CC}">
              <c16:uniqueId val="{00000001-9F86-46C3-91FE-C9596E928B51}"/>
            </c:ext>
          </c:extLst>
        </c:ser>
        <c:dLbls>
          <c:showLegendKey val="0"/>
          <c:showVal val="0"/>
          <c:showCatName val="0"/>
          <c:showSerName val="0"/>
          <c:showPercent val="0"/>
          <c:showBubbleSize val="0"/>
        </c:dLbls>
        <c:marker val="1"/>
        <c:smooth val="0"/>
        <c:axId val="303993256"/>
        <c:axId val="303993648"/>
      </c:lineChart>
      <c:dateAx>
        <c:axId val="303993256"/>
        <c:scaling>
          <c:orientation val="minMax"/>
        </c:scaling>
        <c:delete val="1"/>
        <c:axPos val="b"/>
        <c:numFmt formatCode="ge" sourceLinked="1"/>
        <c:majorTickMark val="none"/>
        <c:minorTickMark val="none"/>
        <c:tickLblPos val="none"/>
        <c:crossAx val="303993648"/>
        <c:crosses val="autoZero"/>
        <c:auto val="1"/>
        <c:lblOffset val="100"/>
        <c:baseTimeUnit val="years"/>
      </c:dateAx>
      <c:valAx>
        <c:axId val="30399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993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13" zoomScale="85" zoomScaleNormal="85"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三重県　大台町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59" t="str">
        <f>データ!$M$6</f>
        <v>非設置</v>
      </c>
      <c r="AE8" s="59"/>
      <c r="AF8" s="59"/>
      <c r="AG8" s="59"/>
      <c r="AH8" s="59"/>
      <c r="AI8" s="59"/>
      <c r="AJ8" s="59"/>
      <c r="AK8" s="4"/>
      <c r="AL8" s="60">
        <f>データ!$R$6</f>
        <v>9385</v>
      </c>
      <c r="AM8" s="60"/>
      <c r="AN8" s="60"/>
      <c r="AO8" s="60"/>
      <c r="AP8" s="60"/>
      <c r="AQ8" s="60"/>
      <c r="AR8" s="60"/>
      <c r="AS8" s="60"/>
      <c r="AT8" s="51">
        <f>データ!$S$6</f>
        <v>362.86</v>
      </c>
      <c r="AU8" s="52"/>
      <c r="AV8" s="52"/>
      <c r="AW8" s="52"/>
      <c r="AX8" s="52"/>
      <c r="AY8" s="52"/>
      <c r="AZ8" s="52"/>
      <c r="BA8" s="52"/>
      <c r="BB8" s="53">
        <f>データ!$T$6</f>
        <v>25.86</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45.08</v>
      </c>
      <c r="J10" s="52"/>
      <c r="K10" s="52"/>
      <c r="L10" s="52"/>
      <c r="M10" s="52"/>
      <c r="N10" s="52"/>
      <c r="O10" s="63"/>
      <c r="P10" s="53">
        <f>データ!$P$6</f>
        <v>99</v>
      </c>
      <c r="Q10" s="53"/>
      <c r="R10" s="53"/>
      <c r="S10" s="53"/>
      <c r="T10" s="53"/>
      <c r="U10" s="53"/>
      <c r="V10" s="53"/>
      <c r="W10" s="60">
        <f>データ!$Q$6</f>
        <v>3240</v>
      </c>
      <c r="X10" s="60"/>
      <c r="Y10" s="60"/>
      <c r="Z10" s="60"/>
      <c r="AA10" s="60"/>
      <c r="AB10" s="60"/>
      <c r="AC10" s="60"/>
      <c r="AD10" s="2"/>
      <c r="AE10" s="2"/>
      <c r="AF10" s="2"/>
      <c r="AG10" s="2"/>
      <c r="AH10" s="4"/>
      <c r="AI10" s="4"/>
      <c r="AJ10" s="4"/>
      <c r="AK10" s="4"/>
      <c r="AL10" s="60">
        <f>データ!$U$6</f>
        <v>9225</v>
      </c>
      <c r="AM10" s="60"/>
      <c r="AN10" s="60"/>
      <c r="AO10" s="60"/>
      <c r="AP10" s="60"/>
      <c r="AQ10" s="60"/>
      <c r="AR10" s="60"/>
      <c r="AS10" s="60"/>
      <c r="AT10" s="51">
        <f>データ!$V$6</f>
        <v>37.07</v>
      </c>
      <c r="AU10" s="52"/>
      <c r="AV10" s="52"/>
      <c r="AW10" s="52"/>
      <c r="AX10" s="52"/>
      <c r="AY10" s="52"/>
      <c r="AZ10" s="52"/>
      <c r="BA10" s="52"/>
      <c r="BB10" s="53">
        <f>データ!$W$6</f>
        <v>248.85</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i/XEsgJ69dOZDF7Q9+z+JTxWv9Oz/yNNubsO4Y5bBLT+svn2VcsG37c6uYx6rDGsXvKHn6YagCvT45/3nQecSA==" saltValue="zkGlD89UA40yXILcIMmug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244431</v>
      </c>
      <c r="D6" s="34">
        <f t="shared" si="3"/>
        <v>46</v>
      </c>
      <c r="E6" s="34">
        <f t="shared" si="3"/>
        <v>1</v>
      </c>
      <c r="F6" s="34">
        <f t="shared" si="3"/>
        <v>0</v>
      </c>
      <c r="G6" s="34">
        <f t="shared" si="3"/>
        <v>1</v>
      </c>
      <c r="H6" s="34" t="str">
        <f t="shared" si="3"/>
        <v>三重県　大台町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45.08</v>
      </c>
      <c r="P6" s="35">
        <f t="shared" si="3"/>
        <v>99</v>
      </c>
      <c r="Q6" s="35">
        <f t="shared" si="3"/>
        <v>3240</v>
      </c>
      <c r="R6" s="35">
        <f t="shared" si="3"/>
        <v>9385</v>
      </c>
      <c r="S6" s="35">
        <f t="shared" si="3"/>
        <v>362.86</v>
      </c>
      <c r="T6" s="35">
        <f t="shared" si="3"/>
        <v>25.86</v>
      </c>
      <c r="U6" s="35">
        <f t="shared" si="3"/>
        <v>9225</v>
      </c>
      <c r="V6" s="35">
        <f t="shared" si="3"/>
        <v>37.07</v>
      </c>
      <c r="W6" s="35">
        <f t="shared" si="3"/>
        <v>248.85</v>
      </c>
      <c r="X6" s="36" t="str">
        <f>IF(X7="",NA(),X7)</f>
        <v>-</v>
      </c>
      <c r="Y6" s="36" t="str">
        <f t="shared" ref="Y6:AG6" si="4">IF(Y7="",NA(),Y7)</f>
        <v>-</v>
      </c>
      <c r="Z6" s="36" t="str">
        <f t="shared" si="4"/>
        <v>-</v>
      </c>
      <c r="AA6" s="36">
        <f t="shared" si="4"/>
        <v>72.38</v>
      </c>
      <c r="AB6" s="36">
        <f t="shared" si="4"/>
        <v>75.099999999999994</v>
      </c>
      <c r="AC6" s="36" t="str">
        <f t="shared" si="4"/>
        <v>-</v>
      </c>
      <c r="AD6" s="36" t="str">
        <f t="shared" si="4"/>
        <v>-</v>
      </c>
      <c r="AE6" s="36" t="str">
        <f t="shared" si="4"/>
        <v>-</v>
      </c>
      <c r="AF6" s="36">
        <f t="shared" si="4"/>
        <v>104.47</v>
      </c>
      <c r="AG6" s="36">
        <f t="shared" si="4"/>
        <v>103.81</v>
      </c>
      <c r="AH6" s="35" t="str">
        <f>IF(AH7="","",IF(AH7="-","【-】","【"&amp;SUBSTITUTE(TEXT(AH7,"#,##0.00"),"-","△")&amp;"】"))</f>
        <v>【112.83】</v>
      </c>
      <c r="AI6" s="36" t="str">
        <f>IF(AI7="",NA(),AI7)</f>
        <v>-</v>
      </c>
      <c r="AJ6" s="36" t="str">
        <f t="shared" ref="AJ6:AR6" si="5">IF(AJ7="",NA(),AJ7)</f>
        <v>-</v>
      </c>
      <c r="AK6" s="36" t="str">
        <f t="shared" si="5"/>
        <v>-</v>
      </c>
      <c r="AL6" s="36">
        <f t="shared" si="5"/>
        <v>86.53</v>
      </c>
      <c r="AM6" s="36">
        <f t="shared" si="5"/>
        <v>164.02</v>
      </c>
      <c r="AN6" s="36" t="str">
        <f t="shared" si="5"/>
        <v>-</v>
      </c>
      <c r="AO6" s="36" t="str">
        <f t="shared" si="5"/>
        <v>-</v>
      </c>
      <c r="AP6" s="36" t="str">
        <f t="shared" si="5"/>
        <v>-</v>
      </c>
      <c r="AQ6" s="36">
        <f t="shared" si="5"/>
        <v>16.399999999999999</v>
      </c>
      <c r="AR6" s="36">
        <f t="shared" si="5"/>
        <v>25.66</v>
      </c>
      <c r="AS6" s="35" t="str">
        <f>IF(AS7="","",IF(AS7="-","【-】","【"&amp;SUBSTITUTE(TEXT(AS7,"#,##0.00"),"-","△")&amp;"】"))</f>
        <v>【1.05】</v>
      </c>
      <c r="AT6" s="36" t="str">
        <f>IF(AT7="",NA(),AT7)</f>
        <v>-</v>
      </c>
      <c r="AU6" s="36" t="str">
        <f t="shared" ref="AU6:BC6" si="6">IF(AU7="",NA(),AU7)</f>
        <v>-</v>
      </c>
      <c r="AV6" s="36" t="str">
        <f t="shared" si="6"/>
        <v>-</v>
      </c>
      <c r="AW6" s="36">
        <f t="shared" si="6"/>
        <v>22.23</v>
      </c>
      <c r="AX6" s="36">
        <f t="shared" si="6"/>
        <v>25.91</v>
      </c>
      <c r="AY6" s="36" t="str">
        <f t="shared" si="6"/>
        <v>-</v>
      </c>
      <c r="AZ6" s="36" t="str">
        <f t="shared" si="6"/>
        <v>-</v>
      </c>
      <c r="BA6" s="36" t="str">
        <f t="shared" si="6"/>
        <v>-</v>
      </c>
      <c r="BB6" s="36">
        <f t="shared" si="6"/>
        <v>293.23</v>
      </c>
      <c r="BC6" s="36">
        <f t="shared" si="6"/>
        <v>300.14</v>
      </c>
      <c r="BD6" s="35" t="str">
        <f>IF(BD7="","",IF(BD7="-","【-】","【"&amp;SUBSTITUTE(TEXT(BD7,"#,##0.00"),"-","△")&amp;"】"))</f>
        <v>【261.93】</v>
      </c>
      <c r="BE6" s="36" t="str">
        <f>IF(BE7="",NA(),BE7)</f>
        <v>-</v>
      </c>
      <c r="BF6" s="36" t="str">
        <f t="shared" ref="BF6:BN6" si="7">IF(BF7="",NA(),BF7)</f>
        <v>-</v>
      </c>
      <c r="BG6" s="36" t="str">
        <f t="shared" si="7"/>
        <v>-</v>
      </c>
      <c r="BH6" s="36">
        <f t="shared" si="7"/>
        <v>2444.64</v>
      </c>
      <c r="BI6" s="36">
        <f t="shared" si="7"/>
        <v>2284.41</v>
      </c>
      <c r="BJ6" s="36" t="str">
        <f t="shared" si="7"/>
        <v>-</v>
      </c>
      <c r="BK6" s="36" t="str">
        <f t="shared" si="7"/>
        <v>-</v>
      </c>
      <c r="BL6" s="36" t="str">
        <f t="shared" si="7"/>
        <v>-</v>
      </c>
      <c r="BM6" s="36">
        <f t="shared" si="7"/>
        <v>542.29999999999995</v>
      </c>
      <c r="BN6" s="36">
        <f t="shared" si="7"/>
        <v>566.65</v>
      </c>
      <c r="BO6" s="35" t="str">
        <f>IF(BO7="","",IF(BO7="-","【-】","【"&amp;SUBSTITUTE(TEXT(BO7,"#,##0.00"),"-","△")&amp;"】"))</f>
        <v>【270.46】</v>
      </c>
      <c r="BP6" s="36" t="str">
        <f>IF(BP7="",NA(),BP7)</f>
        <v>-</v>
      </c>
      <c r="BQ6" s="36" t="str">
        <f t="shared" ref="BQ6:BY6" si="8">IF(BQ7="",NA(),BQ7)</f>
        <v>-</v>
      </c>
      <c r="BR6" s="36" t="str">
        <f t="shared" si="8"/>
        <v>-</v>
      </c>
      <c r="BS6" s="36">
        <f t="shared" si="8"/>
        <v>40.07</v>
      </c>
      <c r="BT6" s="36">
        <f t="shared" si="8"/>
        <v>40.64</v>
      </c>
      <c r="BU6" s="36" t="str">
        <f t="shared" si="8"/>
        <v>-</v>
      </c>
      <c r="BV6" s="36" t="str">
        <f t="shared" si="8"/>
        <v>-</v>
      </c>
      <c r="BW6" s="36" t="str">
        <f t="shared" si="8"/>
        <v>-</v>
      </c>
      <c r="BX6" s="36">
        <f t="shared" si="8"/>
        <v>87.51</v>
      </c>
      <c r="BY6" s="36">
        <f t="shared" si="8"/>
        <v>84.77</v>
      </c>
      <c r="BZ6" s="35" t="str">
        <f>IF(BZ7="","",IF(BZ7="-","【-】","【"&amp;SUBSTITUTE(TEXT(BZ7,"#,##0.00"),"-","△")&amp;"】"))</f>
        <v>【103.91】</v>
      </c>
      <c r="CA6" s="36" t="str">
        <f>IF(CA7="",NA(),CA7)</f>
        <v>-</v>
      </c>
      <c r="CB6" s="36" t="str">
        <f t="shared" ref="CB6:CJ6" si="9">IF(CB7="",NA(),CB7)</f>
        <v>-</v>
      </c>
      <c r="CC6" s="36" t="str">
        <f t="shared" si="9"/>
        <v>-</v>
      </c>
      <c r="CD6" s="36">
        <f t="shared" si="9"/>
        <v>425.69</v>
      </c>
      <c r="CE6" s="36">
        <f t="shared" si="9"/>
        <v>423.13</v>
      </c>
      <c r="CF6" s="36" t="str">
        <f t="shared" si="9"/>
        <v>-</v>
      </c>
      <c r="CG6" s="36" t="str">
        <f t="shared" si="9"/>
        <v>-</v>
      </c>
      <c r="CH6" s="36" t="str">
        <f t="shared" si="9"/>
        <v>-</v>
      </c>
      <c r="CI6" s="36">
        <f t="shared" si="9"/>
        <v>218.42</v>
      </c>
      <c r="CJ6" s="36">
        <f t="shared" si="9"/>
        <v>227.27</v>
      </c>
      <c r="CK6" s="35" t="str">
        <f>IF(CK7="","",IF(CK7="-","【-】","【"&amp;SUBSTITUTE(TEXT(CK7,"#,##0.00"),"-","△")&amp;"】"))</f>
        <v>【167.11】</v>
      </c>
      <c r="CL6" s="36" t="str">
        <f>IF(CL7="",NA(),CL7)</f>
        <v>-</v>
      </c>
      <c r="CM6" s="36" t="str">
        <f t="shared" ref="CM6:CU6" si="10">IF(CM7="",NA(),CM7)</f>
        <v>-</v>
      </c>
      <c r="CN6" s="36" t="str">
        <f t="shared" si="10"/>
        <v>-</v>
      </c>
      <c r="CO6" s="36">
        <f t="shared" si="10"/>
        <v>81</v>
      </c>
      <c r="CP6" s="36">
        <f t="shared" si="10"/>
        <v>82.74</v>
      </c>
      <c r="CQ6" s="36" t="str">
        <f t="shared" si="10"/>
        <v>-</v>
      </c>
      <c r="CR6" s="36" t="str">
        <f t="shared" si="10"/>
        <v>-</v>
      </c>
      <c r="CS6" s="36" t="str">
        <f t="shared" si="10"/>
        <v>-</v>
      </c>
      <c r="CT6" s="36">
        <f t="shared" si="10"/>
        <v>50.24</v>
      </c>
      <c r="CU6" s="36">
        <f t="shared" si="10"/>
        <v>50.29</v>
      </c>
      <c r="CV6" s="35" t="str">
        <f>IF(CV7="","",IF(CV7="-","【-】","【"&amp;SUBSTITUTE(TEXT(CV7,"#,##0.00"),"-","△")&amp;"】"))</f>
        <v>【60.27】</v>
      </c>
      <c r="CW6" s="36" t="str">
        <f>IF(CW7="",NA(),CW7)</f>
        <v>-</v>
      </c>
      <c r="CX6" s="36" t="str">
        <f t="shared" ref="CX6:DF6" si="11">IF(CX7="",NA(),CX7)</f>
        <v>-</v>
      </c>
      <c r="CY6" s="36" t="str">
        <f t="shared" si="11"/>
        <v>-</v>
      </c>
      <c r="CZ6" s="36">
        <f t="shared" si="11"/>
        <v>68.5</v>
      </c>
      <c r="DA6" s="36">
        <f t="shared" si="11"/>
        <v>66.78</v>
      </c>
      <c r="DB6" s="36" t="str">
        <f t="shared" si="11"/>
        <v>-</v>
      </c>
      <c r="DC6" s="36" t="str">
        <f t="shared" si="11"/>
        <v>-</v>
      </c>
      <c r="DD6" s="36" t="str">
        <f t="shared" si="11"/>
        <v>-</v>
      </c>
      <c r="DE6" s="36">
        <f t="shared" si="11"/>
        <v>78.650000000000006</v>
      </c>
      <c r="DF6" s="36">
        <f t="shared" si="11"/>
        <v>77.73</v>
      </c>
      <c r="DG6" s="35" t="str">
        <f>IF(DG7="","",IF(DG7="-","【-】","【"&amp;SUBSTITUTE(TEXT(DG7,"#,##0.00"),"-","△")&amp;"】"))</f>
        <v>【89.92】</v>
      </c>
      <c r="DH6" s="36" t="str">
        <f>IF(DH7="",NA(),DH7)</f>
        <v>-</v>
      </c>
      <c r="DI6" s="36" t="str">
        <f t="shared" ref="DI6:DQ6" si="12">IF(DI7="",NA(),DI7)</f>
        <v>-</v>
      </c>
      <c r="DJ6" s="36" t="str">
        <f t="shared" si="12"/>
        <v>-</v>
      </c>
      <c r="DK6" s="36">
        <f t="shared" si="12"/>
        <v>4.57</v>
      </c>
      <c r="DL6" s="36">
        <f t="shared" si="12"/>
        <v>9.11</v>
      </c>
      <c r="DM6" s="36" t="str">
        <f t="shared" si="12"/>
        <v>-</v>
      </c>
      <c r="DN6" s="36" t="str">
        <f t="shared" si="12"/>
        <v>-</v>
      </c>
      <c r="DO6" s="36" t="str">
        <f t="shared" si="12"/>
        <v>-</v>
      </c>
      <c r="DP6" s="36">
        <f t="shared" si="12"/>
        <v>45.14</v>
      </c>
      <c r="DQ6" s="36">
        <f t="shared" si="12"/>
        <v>45.85</v>
      </c>
      <c r="DR6" s="35" t="str">
        <f>IF(DR7="","",IF(DR7="-","【-】","【"&amp;SUBSTITUTE(TEXT(DR7,"#,##0.00"),"-","△")&amp;"】"))</f>
        <v>【48.85】</v>
      </c>
      <c r="DS6" s="36" t="str">
        <f>IF(DS7="",NA(),DS7)</f>
        <v>-</v>
      </c>
      <c r="DT6" s="36" t="str">
        <f t="shared" ref="DT6:EB6" si="13">IF(DT7="",NA(),DT7)</f>
        <v>-</v>
      </c>
      <c r="DU6" s="36" t="str">
        <f t="shared" si="13"/>
        <v>-</v>
      </c>
      <c r="DV6" s="36">
        <f t="shared" si="13"/>
        <v>40.93</v>
      </c>
      <c r="DW6" s="36">
        <f t="shared" si="13"/>
        <v>38.83</v>
      </c>
      <c r="DX6" s="36" t="str">
        <f t="shared" si="13"/>
        <v>-</v>
      </c>
      <c r="DY6" s="36" t="str">
        <f t="shared" si="13"/>
        <v>-</v>
      </c>
      <c r="DZ6" s="36" t="str">
        <f t="shared" si="13"/>
        <v>-</v>
      </c>
      <c r="EA6" s="36">
        <f t="shared" si="13"/>
        <v>13.58</v>
      </c>
      <c r="EB6" s="36">
        <f t="shared" si="13"/>
        <v>14.13</v>
      </c>
      <c r="EC6" s="35" t="str">
        <f>IF(EC7="","",IF(EC7="-","【-】","【"&amp;SUBSTITUTE(TEXT(EC7,"#,##0.00"),"-","△")&amp;"】"))</f>
        <v>【17.80】</v>
      </c>
      <c r="ED6" s="36" t="str">
        <f>IF(ED7="",NA(),ED7)</f>
        <v>-</v>
      </c>
      <c r="EE6" s="36" t="str">
        <f t="shared" ref="EE6:EM6" si="14">IF(EE7="",NA(),EE7)</f>
        <v>-</v>
      </c>
      <c r="EF6" s="36" t="str">
        <f t="shared" si="14"/>
        <v>-</v>
      </c>
      <c r="EG6" s="36">
        <f t="shared" si="14"/>
        <v>0.09</v>
      </c>
      <c r="EH6" s="35">
        <f t="shared" si="14"/>
        <v>0</v>
      </c>
      <c r="EI6" s="36" t="str">
        <f t="shared" si="14"/>
        <v>-</v>
      </c>
      <c r="EJ6" s="36" t="str">
        <f t="shared" si="14"/>
        <v>-</v>
      </c>
      <c r="EK6" s="36" t="str">
        <f t="shared" si="14"/>
        <v>-</v>
      </c>
      <c r="EL6" s="36">
        <f t="shared" si="14"/>
        <v>0.44</v>
      </c>
      <c r="EM6" s="36">
        <f t="shared" si="14"/>
        <v>0.52</v>
      </c>
      <c r="EN6" s="35" t="str">
        <f>IF(EN7="","",IF(EN7="-","【-】","【"&amp;SUBSTITUTE(TEXT(EN7,"#,##0.00"),"-","△")&amp;"】"))</f>
        <v>【0.70】</v>
      </c>
    </row>
    <row r="7" spans="1:144" s="37" customFormat="1" x14ac:dyDescent="0.15">
      <c r="A7" s="29"/>
      <c r="B7" s="38">
        <v>2018</v>
      </c>
      <c r="C7" s="38">
        <v>244431</v>
      </c>
      <c r="D7" s="38">
        <v>46</v>
      </c>
      <c r="E7" s="38">
        <v>1</v>
      </c>
      <c r="F7" s="38">
        <v>0</v>
      </c>
      <c r="G7" s="38">
        <v>1</v>
      </c>
      <c r="H7" s="38" t="s">
        <v>93</v>
      </c>
      <c r="I7" s="38" t="s">
        <v>94</v>
      </c>
      <c r="J7" s="38" t="s">
        <v>95</v>
      </c>
      <c r="K7" s="38" t="s">
        <v>96</v>
      </c>
      <c r="L7" s="38" t="s">
        <v>97</v>
      </c>
      <c r="M7" s="38" t="s">
        <v>98</v>
      </c>
      <c r="N7" s="39" t="s">
        <v>99</v>
      </c>
      <c r="O7" s="39">
        <v>45.08</v>
      </c>
      <c r="P7" s="39">
        <v>99</v>
      </c>
      <c r="Q7" s="39">
        <v>3240</v>
      </c>
      <c r="R7" s="39">
        <v>9385</v>
      </c>
      <c r="S7" s="39">
        <v>362.86</v>
      </c>
      <c r="T7" s="39">
        <v>25.86</v>
      </c>
      <c r="U7" s="39">
        <v>9225</v>
      </c>
      <c r="V7" s="39">
        <v>37.07</v>
      </c>
      <c r="W7" s="39">
        <v>248.85</v>
      </c>
      <c r="X7" s="39" t="s">
        <v>99</v>
      </c>
      <c r="Y7" s="39" t="s">
        <v>99</v>
      </c>
      <c r="Z7" s="39" t="s">
        <v>99</v>
      </c>
      <c r="AA7" s="39">
        <v>72.38</v>
      </c>
      <c r="AB7" s="39">
        <v>75.099999999999994</v>
      </c>
      <c r="AC7" s="39" t="s">
        <v>99</v>
      </c>
      <c r="AD7" s="39" t="s">
        <v>99</v>
      </c>
      <c r="AE7" s="39" t="s">
        <v>99</v>
      </c>
      <c r="AF7" s="39">
        <v>104.47</v>
      </c>
      <c r="AG7" s="39">
        <v>103.81</v>
      </c>
      <c r="AH7" s="39">
        <v>112.83</v>
      </c>
      <c r="AI7" s="39" t="s">
        <v>99</v>
      </c>
      <c r="AJ7" s="39" t="s">
        <v>99</v>
      </c>
      <c r="AK7" s="39" t="s">
        <v>99</v>
      </c>
      <c r="AL7" s="39">
        <v>86.53</v>
      </c>
      <c r="AM7" s="39">
        <v>164.02</v>
      </c>
      <c r="AN7" s="39" t="s">
        <v>99</v>
      </c>
      <c r="AO7" s="39" t="s">
        <v>99</v>
      </c>
      <c r="AP7" s="39" t="s">
        <v>99</v>
      </c>
      <c r="AQ7" s="39">
        <v>16.399999999999999</v>
      </c>
      <c r="AR7" s="39">
        <v>25.66</v>
      </c>
      <c r="AS7" s="39">
        <v>1.05</v>
      </c>
      <c r="AT7" s="39" t="s">
        <v>99</v>
      </c>
      <c r="AU7" s="39" t="s">
        <v>99</v>
      </c>
      <c r="AV7" s="39" t="s">
        <v>99</v>
      </c>
      <c r="AW7" s="39">
        <v>22.23</v>
      </c>
      <c r="AX7" s="39">
        <v>25.91</v>
      </c>
      <c r="AY7" s="39" t="s">
        <v>99</v>
      </c>
      <c r="AZ7" s="39" t="s">
        <v>99</v>
      </c>
      <c r="BA7" s="39" t="s">
        <v>99</v>
      </c>
      <c r="BB7" s="39">
        <v>293.23</v>
      </c>
      <c r="BC7" s="39">
        <v>300.14</v>
      </c>
      <c r="BD7" s="39">
        <v>261.93</v>
      </c>
      <c r="BE7" s="39" t="s">
        <v>99</v>
      </c>
      <c r="BF7" s="39" t="s">
        <v>99</v>
      </c>
      <c r="BG7" s="39" t="s">
        <v>99</v>
      </c>
      <c r="BH7" s="39">
        <v>2444.64</v>
      </c>
      <c r="BI7" s="39">
        <v>2284.41</v>
      </c>
      <c r="BJ7" s="39" t="s">
        <v>99</v>
      </c>
      <c r="BK7" s="39" t="s">
        <v>99</v>
      </c>
      <c r="BL7" s="39" t="s">
        <v>99</v>
      </c>
      <c r="BM7" s="39">
        <v>542.29999999999995</v>
      </c>
      <c r="BN7" s="39">
        <v>566.65</v>
      </c>
      <c r="BO7" s="39">
        <v>270.45999999999998</v>
      </c>
      <c r="BP7" s="39" t="s">
        <v>99</v>
      </c>
      <c r="BQ7" s="39" t="s">
        <v>99</v>
      </c>
      <c r="BR7" s="39" t="s">
        <v>99</v>
      </c>
      <c r="BS7" s="39">
        <v>40.07</v>
      </c>
      <c r="BT7" s="39">
        <v>40.64</v>
      </c>
      <c r="BU7" s="39" t="s">
        <v>99</v>
      </c>
      <c r="BV7" s="39" t="s">
        <v>99</v>
      </c>
      <c r="BW7" s="39" t="s">
        <v>99</v>
      </c>
      <c r="BX7" s="39">
        <v>87.51</v>
      </c>
      <c r="BY7" s="39">
        <v>84.77</v>
      </c>
      <c r="BZ7" s="39">
        <v>103.91</v>
      </c>
      <c r="CA7" s="39" t="s">
        <v>99</v>
      </c>
      <c r="CB7" s="39" t="s">
        <v>99</v>
      </c>
      <c r="CC7" s="39" t="s">
        <v>99</v>
      </c>
      <c r="CD7" s="39">
        <v>425.69</v>
      </c>
      <c r="CE7" s="39">
        <v>423.13</v>
      </c>
      <c r="CF7" s="39" t="s">
        <v>99</v>
      </c>
      <c r="CG7" s="39" t="s">
        <v>99</v>
      </c>
      <c r="CH7" s="39" t="s">
        <v>99</v>
      </c>
      <c r="CI7" s="39">
        <v>218.42</v>
      </c>
      <c r="CJ7" s="39">
        <v>227.27</v>
      </c>
      <c r="CK7" s="39">
        <v>167.11</v>
      </c>
      <c r="CL7" s="39" t="s">
        <v>99</v>
      </c>
      <c r="CM7" s="39" t="s">
        <v>99</v>
      </c>
      <c r="CN7" s="39" t="s">
        <v>99</v>
      </c>
      <c r="CO7" s="39">
        <v>81</v>
      </c>
      <c r="CP7" s="39">
        <v>82.74</v>
      </c>
      <c r="CQ7" s="39" t="s">
        <v>99</v>
      </c>
      <c r="CR7" s="39" t="s">
        <v>99</v>
      </c>
      <c r="CS7" s="39" t="s">
        <v>99</v>
      </c>
      <c r="CT7" s="39">
        <v>50.24</v>
      </c>
      <c r="CU7" s="39">
        <v>50.29</v>
      </c>
      <c r="CV7" s="39">
        <v>60.27</v>
      </c>
      <c r="CW7" s="39" t="s">
        <v>99</v>
      </c>
      <c r="CX7" s="39" t="s">
        <v>99</v>
      </c>
      <c r="CY7" s="39" t="s">
        <v>99</v>
      </c>
      <c r="CZ7" s="39">
        <v>68.5</v>
      </c>
      <c r="DA7" s="39">
        <v>66.78</v>
      </c>
      <c r="DB7" s="39" t="s">
        <v>99</v>
      </c>
      <c r="DC7" s="39" t="s">
        <v>99</v>
      </c>
      <c r="DD7" s="39" t="s">
        <v>99</v>
      </c>
      <c r="DE7" s="39">
        <v>78.650000000000006</v>
      </c>
      <c r="DF7" s="39">
        <v>77.73</v>
      </c>
      <c r="DG7" s="39">
        <v>89.92</v>
      </c>
      <c r="DH7" s="39" t="s">
        <v>99</v>
      </c>
      <c r="DI7" s="39" t="s">
        <v>99</v>
      </c>
      <c r="DJ7" s="39" t="s">
        <v>99</v>
      </c>
      <c r="DK7" s="39">
        <v>4.57</v>
      </c>
      <c r="DL7" s="39">
        <v>9.11</v>
      </c>
      <c r="DM7" s="39" t="s">
        <v>99</v>
      </c>
      <c r="DN7" s="39" t="s">
        <v>99</v>
      </c>
      <c r="DO7" s="39" t="s">
        <v>99</v>
      </c>
      <c r="DP7" s="39">
        <v>45.14</v>
      </c>
      <c r="DQ7" s="39">
        <v>45.85</v>
      </c>
      <c r="DR7" s="39">
        <v>48.85</v>
      </c>
      <c r="DS7" s="39" t="s">
        <v>99</v>
      </c>
      <c r="DT7" s="39" t="s">
        <v>99</v>
      </c>
      <c r="DU7" s="39" t="s">
        <v>99</v>
      </c>
      <c r="DV7" s="39">
        <v>40.93</v>
      </c>
      <c r="DW7" s="39">
        <v>38.83</v>
      </c>
      <c r="DX7" s="39" t="s">
        <v>99</v>
      </c>
      <c r="DY7" s="39" t="s">
        <v>99</v>
      </c>
      <c r="DZ7" s="39" t="s">
        <v>99</v>
      </c>
      <c r="EA7" s="39">
        <v>13.58</v>
      </c>
      <c r="EB7" s="39">
        <v>14.13</v>
      </c>
      <c r="EC7" s="39">
        <v>17.8</v>
      </c>
      <c r="ED7" s="39" t="s">
        <v>99</v>
      </c>
      <c r="EE7" s="39" t="s">
        <v>99</v>
      </c>
      <c r="EF7" s="39" t="s">
        <v>99</v>
      </c>
      <c r="EG7" s="39">
        <v>0.09</v>
      </c>
      <c r="EH7" s="39">
        <v>0</v>
      </c>
      <c r="EI7" s="39" t="s">
        <v>99</v>
      </c>
      <c r="EJ7" s="39" t="s">
        <v>99</v>
      </c>
      <c r="EK7" s="39" t="s">
        <v>99</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2020-02-13T01:50:16Z</cp:lastPrinted>
  <dcterms:created xsi:type="dcterms:W3CDTF">2019-12-05T04:19:36Z</dcterms:created>
  <dcterms:modified xsi:type="dcterms:W3CDTF">2020-02-13T01:50:18Z</dcterms:modified>
  <cp:category/>
</cp:coreProperties>
</file>