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30公営企業決算統計\13_経営比較\07_経営比較分析表\03_市町から回答\水道\12 いなべ市〇\"/>
    </mc:Choice>
  </mc:AlternateContent>
  <workbookProtection workbookAlgorithmName="SHA-512" workbookHashValue="f1T/vGTPGreqSyp0pp0QsCNJe7kIgNCBirkhQjWQYQYfd6Xn2RY6au4UfCX52fkwNlXOaPuy91VhgmUVUT44Nw==" workbookSaltValue="lzqKgKwJ0K61TGDpq7f8Y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W8" i="4"/>
  <c r="P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<sst xmlns="http://schemas.openxmlformats.org/spreadsheetml/2006/main" count="220" uniqueCount="107">
  <si>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</si>
  <si>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</si>
  <si>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</si>
  <si>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</si>
  <si>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</si>
  <si>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</si>
  <si>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</si>
  <si>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</si>
  <si>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</si>
  <si>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</si>
  <si>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</si>
  <si>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</si>
  <si>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</si>
  <si>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</si>
  <si>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</si>
  <si>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</si>
  <si>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</si>
  <si>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</si>
  <si>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</si>
  <si>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</si>
  <si>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</si>
  <si>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</si>
  <si>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</si>
  <si>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</si>
  <si>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</si>
  <si>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</si>
  <si>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</si>
  <si>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</si>
  <si>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</si>
  <si>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</si>
  <si>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</si>
  <si>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</si>
  <si>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</si>
  <si>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</si>
  <si>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</si>
  <si>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</si>
  <si>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</si>
  <si>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</si>
  <si>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</si>
  <si>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</si>
  <si>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</si>
  <si>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</si>
  <si>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</si>
  <si>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</si>
  <si>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</si>
  <si>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</si>
  <si>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</si>
  <si>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</si>
  <si>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</si>
  <si>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</si>
  <si>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</si>
  <si>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</si>
  <si>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</si>
  <si>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</si>
  <si>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</si>
  <si>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</si>
  <si>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</si>
  <si>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</si>
  <si>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</si>
  <si>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</si>
  <si>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</si>
  <si>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</si>
  <si>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</si>
  <si>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</si>
  <si>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</si>
  <si>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</si>
  <si>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</si>
  <si>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</si>
  <si>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</si>
  <si>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</si>
  <si>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</si>
  <si>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</si>
  <si>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</si>
  <si>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</si>
  <si>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</si>
  <si>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</si>
  <si>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</si>
  <si>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</si>
  <si>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</si>
  <si>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</si>
  <si>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</si>
  <si>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</si>
  <si>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</si>
  <si>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</si>
  <si>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</si>
  <si>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</si>
  <si>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</si>
  <si>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</si>
  <si>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</si>
  <si>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</si>
  <si>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</si>
  <si>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</si>
  <si>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</si>
  <si>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</si>
  <si>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</si>
  <si>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</si>
  <si>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</si>
  <si>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</si>
  <si>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</si>
  <si>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</si>
  <si>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</si>
  <si>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</si>
  <si>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</si>
  <si>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</si>
  <si>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状の経営は比較的健全な状況を示していますが、全体的には下降傾向にあります。市全体の人口も減少に向かうと予測されており、それに合わせ水需要も縮小していくことから、現行の料金体系のままでは収入の伸びは期待できません。
　近い将来、収入増がない中で耐用年数に達する施設が急増すると見込まれることから、同時期に整備することは資金的、人的にも困難です。綿密な経営計画を基に施設整備の優先順位、取捨選択を判断し、事業継続を図っていかなければなりません。</t>
    <rPh sb="1" eb="2">
      <t>ゲン</t>
    </rPh>
    <rPh sb="2" eb="3">
      <t>ジョウ</t>
    </rPh>
    <rPh sb="4" eb="6">
      <t>ケイエイ</t>
    </rPh>
    <rPh sb="7" eb="10">
      <t>ヒカクテキ</t>
    </rPh>
    <rPh sb="10" eb="12">
      <t>ケンゼン</t>
    </rPh>
    <rPh sb="13" eb="15">
      <t>ジョウキョウ</t>
    </rPh>
    <rPh sb="16" eb="17">
      <t>シメ</t>
    </rPh>
    <rPh sb="24" eb="27">
      <t>ゼンタイテキ</t>
    </rPh>
    <rPh sb="29" eb="31">
      <t>カコウ</t>
    </rPh>
    <rPh sb="31" eb="33">
      <t>ケイコウ</t>
    </rPh>
    <rPh sb="39" eb="40">
      <t>シ</t>
    </rPh>
    <rPh sb="40" eb="41">
      <t>ゼン</t>
    </rPh>
    <rPh sb="41" eb="42">
      <t>タイ</t>
    </rPh>
    <rPh sb="43" eb="45">
      <t>ジンコウ</t>
    </rPh>
    <rPh sb="46" eb="48">
      <t>ゲンショウ</t>
    </rPh>
    <rPh sb="49" eb="50">
      <t>ム</t>
    </rPh>
    <rPh sb="53" eb="55">
      <t>ヨソク</t>
    </rPh>
    <rPh sb="64" eb="65">
      <t>ア</t>
    </rPh>
    <rPh sb="67" eb="68">
      <t>ミズ</t>
    </rPh>
    <rPh sb="68" eb="70">
      <t>ジュヨウ</t>
    </rPh>
    <rPh sb="71" eb="73">
      <t>シュクショウ</t>
    </rPh>
    <rPh sb="82" eb="84">
      <t>ゲンコウ</t>
    </rPh>
    <rPh sb="85" eb="87">
      <t>リョウキン</t>
    </rPh>
    <rPh sb="87" eb="89">
      <t>タイケイ</t>
    </rPh>
    <rPh sb="94" eb="96">
      <t>シュウニュウ</t>
    </rPh>
    <rPh sb="97" eb="98">
      <t>ノ</t>
    </rPh>
    <rPh sb="100" eb="102">
      <t>キタイ</t>
    </rPh>
    <rPh sb="110" eb="111">
      <t>チカ</t>
    </rPh>
    <rPh sb="112" eb="114">
      <t>ショウライ</t>
    </rPh>
    <rPh sb="115" eb="117">
      <t>シュウニュウ</t>
    </rPh>
    <rPh sb="117" eb="118">
      <t>ゾウ</t>
    </rPh>
    <rPh sb="121" eb="122">
      <t>ナカ</t>
    </rPh>
    <rPh sb="123" eb="125">
      <t>タイヨウ</t>
    </rPh>
    <rPh sb="125" eb="127">
      <t>ネンスウ</t>
    </rPh>
    <rPh sb="128" eb="129">
      <t>タッ</t>
    </rPh>
    <rPh sb="131" eb="133">
      <t>シセツ</t>
    </rPh>
    <rPh sb="134" eb="136">
      <t>キュウゾウ</t>
    </rPh>
    <rPh sb="139" eb="141">
      <t>ミコ</t>
    </rPh>
    <rPh sb="149" eb="152">
      <t>ドウジキ</t>
    </rPh>
    <rPh sb="153" eb="155">
      <t>セイビ</t>
    </rPh>
    <rPh sb="160" eb="163">
      <t>シキンテキ</t>
    </rPh>
    <rPh sb="164" eb="166">
      <t>ジンテキ</t>
    </rPh>
    <rPh sb="168" eb="170">
      <t>コンナン</t>
    </rPh>
    <rPh sb="173" eb="175">
      <t>メンミツ</t>
    </rPh>
    <rPh sb="176" eb="178">
      <t>ケイエイ</t>
    </rPh>
    <rPh sb="178" eb="180">
      <t>ケイカク</t>
    </rPh>
    <rPh sb="183" eb="185">
      <t>シセツ</t>
    </rPh>
    <rPh sb="185" eb="187">
      <t>セイビ</t>
    </rPh>
    <rPh sb="188" eb="190">
      <t>ユウセン</t>
    </rPh>
    <rPh sb="190" eb="192">
      <t>ジュンイ</t>
    </rPh>
    <rPh sb="193" eb="195">
      <t>シュシャ</t>
    </rPh>
    <rPh sb="195" eb="197">
      <t>センタク</t>
    </rPh>
    <rPh sb="198" eb="200">
      <t>ハンダン</t>
    </rPh>
    <rPh sb="202" eb="204">
      <t>ジギョウ</t>
    </rPh>
    <rPh sb="204" eb="206">
      <t>ケイゾク</t>
    </rPh>
    <rPh sb="207" eb="208">
      <t>ハカ</t>
    </rPh>
    <phoneticPr fontId="4"/>
  </si>
  <si>
    <t>①有形固定資産減価償却率が類似団体より高い上昇率を示しています。
③類似団体に比べ、耐用年数を超える管路がないことから更新率が低くなっています。
①、③を総合的に考えた場合、過去の一定時期に集中して管路施設が整備されたことが分かります。将来一気に耐用年数を迎えることから計画的な更新、長寿命化が必要です。</t>
    <rPh sb="1" eb="3">
      <t>ユウケイ</t>
    </rPh>
    <rPh sb="3" eb="5">
      <t>コテイ</t>
    </rPh>
    <rPh sb="5" eb="7">
      <t>シサン</t>
    </rPh>
    <rPh sb="7" eb="9">
      <t>ゲンカ</t>
    </rPh>
    <rPh sb="9" eb="11">
      <t>ショウキャク</t>
    </rPh>
    <rPh sb="11" eb="12">
      <t>リツ</t>
    </rPh>
    <rPh sb="13" eb="15">
      <t>ルイジ</t>
    </rPh>
    <rPh sb="15" eb="17">
      <t>ダンタイ</t>
    </rPh>
    <rPh sb="19" eb="20">
      <t>タカ</t>
    </rPh>
    <rPh sb="21" eb="23">
      <t>ジョウショウ</t>
    </rPh>
    <rPh sb="23" eb="24">
      <t>リツ</t>
    </rPh>
    <rPh sb="25" eb="26">
      <t>シメ</t>
    </rPh>
    <rPh sb="35" eb="37">
      <t>ルイジ</t>
    </rPh>
    <rPh sb="37" eb="39">
      <t>ダンタイ</t>
    </rPh>
    <rPh sb="40" eb="41">
      <t>クラ</t>
    </rPh>
    <rPh sb="43" eb="45">
      <t>タイヨウ</t>
    </rPh>
    <rPh sb="45" eb="47">
      <t>ネンスウ</t>
    </rPh>
    <rPh sb="48" eb="49">
      <t>コ</t>
    </rPh>
    <rPh sb="51" eb="52">
      <t>カン</t>
    </rPh>
    <rPh sb="52" eb="53">
      <t>ロ</t>
    </rPh>
    <rPh sb="60" eb="62">
      <t>コウシン</t>
    </rPh>
    <rPh sb="62" eb="63">
      <t>リツ</t>
    </rPh>
    <rPh sb="64" eb="65">
      <t>ヒク</t>
    </rPh>
    <rPh sb="78" eb="81">
      <t>ソウゴウテキ</t>
    </rPh>
    <rPh sb="82" eb="83">
      <t>カンガ</t>
    </rPh>
    <rPh sb="85" eb="87">
      <t>バアイ</t>
    </rPh>
    <rPh sb="88" eb="90">
      <t>カコ</t>
    </rPh>
    <rPh sb="91" eb="93">
      <t>イッテイ</t>
    </rPh>
    <rPh sb="93" eb="95">
      <t>ジキ</t>
    </rPh>
    <rPh sb="96" eb="98">
      <t>シュウチュウ</t>
    </rPh>
    <rPh sb="100" eb="101">
      <t>カン</t>
    </rPh>
    <rPh sb="101" eb="102">
      <t>ロ</t>
    </rPh>
    <rPh sb="102" eb="104">
      <t>シセツ</t>
    </rPh>
    <rPh sb="105" eb="107">
      <t>セイビ</t>
    </rPh>
    <rPh sb="113" eb="114">
      <t>ワ</t>
    </rPh>
    <rPh sb="119" eb="121">
      <t>ショウライ</t>
    </rPh>
    <rPh sb="121" eb="123">
      <t>イッキ</t>
    </rPh>
    <rPh sb="124" eb="126">
      <t>タイヨウ</t>
    </rPh>
    <rPh sb="126" eb="128">
      <t>ネンスウ</t>
    </rPh>
    <rPh sb="129" eb="130">
      <t>ムカ</t>
    </rPh>
    <rPh sb="136" eb="139">
      <t>ケイカクテキ</t>
    </rPh>
    <rPh sb="140" eb="142">
      <t>コウシン</t>
    </rPh>
    <rPh sb="143" eb="144">
      <t>チョウ</t>
    </rPh>
    <rPh sb="144" eb="147">
      <t>ジュミョウカ</t>
    </rPh>
    <rPh sb="148" eb="150">
      <t>ヒツヨウ</t>
    </rPh>
    <phoneticPr fontId="4"/>
  </si>
  <si>
    <t>①経常収支比率は100％を超え安定した経営ができているものの、新水道ビジョンの作成や減価償却に係る費用が増加したため、前年度に比べ大きく下がっています。
②累積欠損金はなく、経営の健全性に大きな問題はないと考えられます。
③1年以内に支払うべき債務に対して支払うことができる割合を示す比率が100％を大きく超えているため支払い能力が十分にあることを示しています。
④類似団体に比べ企業債残が多いことを示していますが、減少傾向にあり改善が期待できます。
⑤僅かではあるものの、給水原価が供給単価を上回ったことを示しています。工事費や委託費などの人件費も上昇傾向にあり、大きな改善は見込めません。今後を注視していく必要があります。
⑥有収水量１㎥当りの費用は、類似団体と比較して低く良好な状態を続けていますが、修繕費等の増加により若干の上昇が見られます。今後を注視していく必要があります。
⑦施設利用率が低下傾向にあり、これ以上低下が続くようであれば、施設の統廃合やダウンサイジングも検討していく必要が生じます。
⑧前年に比べ若干の低下が見られるものの広域的な漏水調査と修繕工事の実施により、良好な水準を維持しています。</t>
    <rPh sb="1" eb="3">
      <t>ケイジョウ</t>
    </rPh>
    <rPh sb="3" eb="5">
      <t>シュウシ</t>
    </rPh>
    <rPh sb="5" eb="7">
      <t>ヒリツ</t>
    </rPh>
    <rPh sb="13" eb="14">
      <t>コ</t>
    </rPh>
    <rPh sb="15" eb="17">
      <t>アンテイ</t>
    </rPh>
    <rPh sb="19" eb="21">
      <t>ケイエイ</t>
    </rPh>
    <rPh sb="31" eb="32">
      <t>シン</t>
    </rPh>
    <rPh sb="32" eb="34">
      <t>スイドウ</t>
    </rPh>
    <rPh sb="39" eb="41">
      <t>サクセイ</t>
    </rPh>
    <rPh sb="42" eb="44">
      <t>ゲンカ</t>
    </rPh>
    <rPh sb="44" eb="46">
      <t>ショウキャク</t>
    </rPh>
    <rPh sb="47" eb="48">
      <t>カカ</t>
    </rPh>
    <rPh sb="49" eb="51">
      <t>ヒヨウ</t>
    </rPh>
    <rPh sb="52" eb="54">
      <t>ゾウカ</t>
    </rPh>
    <rPh sb="59" eb="62">
      <t>ゼンネンド</t>
    </rPh>
    <rPh sb="63" eb="64">
      <t>クラ</t>
    </rPh>
    <rPh sb="65" eb="66">
      <t>オオ</t>
    </rPh>
    <rPh sb="68" eb="69">
      <t>サ</t>
    </rPh>
    <rPh sb="78" eb="80">
      <t>ルイセキ</t>
    </rPh>
    <rPh sb="80" eb="83">
      <t>ケッソンキン</t>
    </rPh>
    <rPh sb="87" eb="89">
      <t>ケイエイ</t>
    </rPh>
    <rPh sb="90" eb="93">
      <t>ケンゼンセイ</t>
    </rPh>
    <rPh sb="94" eb="95">
      <t>オオ</t>
    </rPh>
    <rPh sb="97" eb="99">
      <t>モンダイ</t>
    </rPh>
    <rPh sb="103" eb="104">
      <t>カンガ</t>
    </rPh>
    <rPh sb="113" eb="114">
      <t>ネン</t>
    </rPh>
    <rPh sb="114" eb="116">
      <t>イナイ</t>
    </rPh>
    <rPh sb="117" eb="119">
      <t>シハラ</t>
    </rPh>
    <rPh sb="122" eb="124">
      <t>サイム</t>
    </rPh>
    <rPh sb="125" eb="126">
      <t>タイ</t>
    </rPh>
    <rPh sb="128" eb="130">
      <t>シハラ</t>
    </rPh>
    <rPh sb="137" eb="139">
      <t>ワリアイ</t>
    </rPh>
    <rPh sb="140" eb="141">
      <t>シメ</t>
    </rPh>
    <rPh sb="142" eb="144">
      <t>ヒリツ</t>
    </rPh>
    <rPh sb="150" eb="151">
      <t>オオ</t>
    </rPh>
    <rPh sb="153" eb="154">
      <t>コ</t>
    </rPh>
    <rPh sb="160" eb="162">
      <t>シハラ</t>
    </rPh>
    <rPh sb="163" eb="165">
      <t>ノウリョク</t>
    </rPh>
    <rPh sb="166" eb="168">
      <t>ジュウブン</t>
    </rPh>
    <rPh sb="174" eb="175">
      <t>シメ</t>
    </rPh>
    <rPh sb="183" eb="185">
      <t>ルイジ</t>
    </rPh>
    <rPh sb="185" eb="187">
      <t>ダンタイ</t>
    </rPh>
    <rPh sb="188" eb="189">
      <t>クラ</t>
    </rPh>
    <rPh sb="190" eb="192">
      <t>キギョウ</t>
    </rPh>
    <rPh sb="192" eb="193">
      <t>サイ</t>
    </rPh>
    <rPh sb="193" eb="194">
      <t>ザン</t>
    </rPh>
    <rPh sb="195" eb="196">
      <t>オオ</t>
    </rPh>
    <rPh sb="200" eb="201">
      <t>シメ</t>
    </rPh>
    <rPh sb="208" eb="210">
      <t>ゲンショウ</t>
    </rPh>
    <rPh sb="210" eb="212">
      <t>ケイコウ</t>
    </rPh>
    <rPh sb="215" eb="217">
      <t>カイゼン</t>
    </rPh>
    <rPh sb="218" eb="220">
      <t>キタイ</t>
    </rPh>
    <rPh sb="227" eb="228">
      <t>ワズ</t>
    </rPh>
    <rPh sb="242" eb="244">
      <t>キョウキュウ</t>
    </rPh>
    <rPh sb="244" eb="246">
      <t>タンカ</t>
    </rPh>
    <rPh sb="247" eb="249">
      <t>ウワマワ</t>
    </rPh>
    <rPh sb="254" eb="255">
      <t>シメ</t>
    </rPh>
    <rPh sb="261" eb="264">
      <t>コウジヒ</t>
    </rPh>
    <rPh sb="265" eb="267">
      <t>イタク</t>
    </rPh>
    <rPh sb="267" eb="268">
      <t>ヒ</t>
    </rPh>
    <rPh sb="271" eb="274">
      <t>ジンケンヒ</t>
    </rPh>
    <rPh sb="275" eb="277">
      <t>ジョウショウ</t>
    </rPh>
    <rPh sb="277" eb="279">
      <t>ケイコウ</t>
    </rPh>
    <rPh sb="283" eb="284">
      <t>オオ</t>
    </rPh>
    <rPh sb="286" eb="288">
      <t>カイゼン</t>
    </rPh>
    <rPh sb="289" eb="291">
      <t>ミコ</t>
    </rPh>
    <rPh sb="296" eb="298">
      <t>コンゴ</t>
    </rPh>
    <rPh sb="299" eb="301">
      <t>チュウシ</t>
    </rPh>
    <rPh sb="305" eb="307">
      <t>ヒツヨウ</t>
    </rPh>
    <rPh sb="315" eb="316">
      <t>ユウ</t>
    </rPh>
    <rPh sb="316" eb="317">
      <t>シュウ</t>
    </rPh>
    <rPh sb="317" eb="319">
      <t>スイリョウ</t>
    </rPh>
    <rPh sb="321" eb="322">
      <t>アタ</t>
    </rPh>
    <rPh sb="324" eb="326">
      <t>ヒヨウ</t>
    </rPh>
    <rPh sb="328" eb="330">
      <t>ルイジ</t>
    </rPh>
    <rPh sb="330" eb="332">
      <t>ダンタイ</t>
    </rPh>
    <rPh sb="333" eb="335">
      <t>ヒカク</t>
    </rPh>
    <rPh sb="337" eb="338">
      <t>ヒク</t>
    </rPh>
    <rPh sb="339" eb="341">
      <t>リョウコウ</t>
    </rPh>
    <rPh sb="342" eb="344">
      <t>ジョウタイ</t>
    </rPh>
    <rPh sb="345" eb="346">
      <t>ツヅ</t>
    </rPh>
    <rPh sb="353" eb="356">
      <t>シュウゼンヒ</t>
    </rPh>
    <rPh sb="356" eb="357">
      <t>トウ</t>
    </rPh>
    <rPh sb="358" eb="360">
      <t>ゾウカ</t>
    </rPh>
    <rPh sb="363" eb="365">
      <t>ジャッカン</t>
    </rPh>
    <rPh sb="366" eb="368">
      <t>ジョウショウ</t>
    </rPh>
    <rPh sb="369" eb="370">
      <t>ミ</t>
    </rPh>
    <rPh sb="375" eb="377">
      <t>コンゴ</t>
    </rPh>
    <rPh sb="378" eb="380">
      <t>チュウシ</t>
    </rPh>
    <rPh sb="384" eb="386">
      <t>ヒツヨウ</t>
    </rPh>
    <rPh sb="394" eb="396">
      <t>シセツ</t>
    </rPh>
    <rPh sb="396" eb="399">
      <t>リヨウリツ</t>
    </rPh>
    <rPh sb="400" eb="402">
      <t>テイカ</t>
    </rPh>
    <rPh sb="402" eb="404">
      <t>ケイコウ</t>
    </rPh>
    <rPh sb="410" eb="412">
      <t>イジョウ</t>
    </rPh>
    <rPh sb="412" eb="414">
      <t>テイカ</t>
    </rPh>
    <rPh sb="415" eb="416">
      <t>ツヅ</t>
    </rPh>
    <rPh sb="424" eb="426">
      <t>シセツ</t>
    </rPh>
    <rPh sb="427" eb="430">
      <t>トウハイゴウ</t>
    </rPh>
    <rPh sb="440" eb="442">
      <t>ケントウ</t>
    </rPh>
    <rPh sb="446" eb="448">
      <t>ヒツヨウ</t>
    </rPh>
    <rPh sb="449" eb="450">
      <t>ショウ</t>
    </rPh>
    <rPh sb="456" eb="458">
      <t>ゼンネン</t>
    </rPh>
    <rPh sb="459" eb="460">
      <t>クラ</t>
    </rPh>
    <rPh sb="461" eb="463">
      <t>ジャッカン</t>
    </rPh>
    <rPh sb="464" eb="466">
      <t>テイカ</t>
    </rPh>
    <rPh sb="467" eb="468">
      <t>ミ</t>
    </rPh>
    <rPh sb="474" eb="477">
      <t>コウイキテキ</t>
    </rPh>
    <rPh sb="478" eb="480">
      <t>ロウスイ</t>
    </rPh>
    <rPh sb="480" eb="482">
      <t>チョウサ</t>
    </rPh>
    <rPh sb="483" eb="485">
      <t>シュウゼン</t>
    </rPh>
    <rPh sb="485" eb="487">
      <t>コウジ</t>
    </rPh>
    <rPh sb="488" eb="490">
      <t>ジッシ</t>
    </rPh>
    <rPh sb="494" eb="496">
      <t>リョウコウ</t>
    </rPh>
    <rPh sb="497" eb="499">
      <t>スイジュン</t>
    </rPh>
    <rPh sb="500" eb="502">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</si>
</sst>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
                  <c:v>0</c:v>
                </c:pt>
                <c:pt idx="1">
                  <c:v>0.04</c:v>
                </c:pt>
                <c:pt idx="2">
                  <c:v>0.6</c:v>
                </c:pt>
                <c:pt idx="3">
                  <c:v>0.3</c:v>
                </c:pt>
                <c:pt idx="4">
                  <c:v>0.18</c:v>
                </c:pt>
              </c:numCache>
            </c:numRef>
          </c:val>
          <c:extLst>
            <c:ext xmlns:c16="http://schemas.microsoft.com/office/drawing/2014/chart" uri="{C3380CC4-5D6E-409C-BE32-E72D297353CC}">
              <c16:uniqueId val="{00000000-1A70-4FCC-8E01-146EF9F0E7A9}"/>
            </c:ext>
          </c:extLst>
        </c:ser>
        <c:dLbls>
          <c:showLegendKey val="0"/>
          <c:showVal val="0"/>
          <c:showCatName val="0"/>
          <c:showSerName val="0"/>
          <c:showPercent val="0"/>
          <c:showBubbleSize val="0"/>
        </c:dLbls>
        <c:gapWidth val="150"/>
        <c:axId val="378606104"/>
        <c:axId val="37860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1A70-4FCC-8E01-146EF9F0E7A9}"/>
            </c:ext>
          </c:extLst>
        </c:ser>
        <c:dLbls>
          <c:showLegendKey val="0"/>
          <c:showVal val="0"/>
          <c:showCatName val="0"/>
          <c:showSerName val="0"/>
          <c:showPercent val="0"/>
          <c:showBubbleSize val="0"/>
        </c:dLbls>
        <c:marker val="1"/>
        <c:smooth val="0"/>
        <c:axId val="378606104"/>
        <c:axId val="378607280"/>
      </c:lineChart>
      <c:dateAx>
        <c:axId val="378606104"/>
        <c:scaling>
          <c:orientation val="minMax"/>
        </c:scaling>
        <c:delete val="1"/>
        <c:axPos val="b"/>
        <c:numFmt formatCode="ge" sourceLinked="1"/>
        <c:majorTickMark val="none"/>
        <c:minorTickMark val="none"/>
        <c:tickLblPos val="none"/>
        <c:crossAx val="378607280"/>
        <c:crosses val="autoZero"/>
        <c:auto val="1"/>
        <c:lblOffset val="100"/>
        <c:baseTimeUnit val="years"/>
      </c:dateAx>
      <c:valAx>
        <c:axId val="37860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60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68.02</c:v>
                </c:pt>
                <c:pt idx="1">
                  <c:v>66.790000000000006</c:v>
                </c:pt>
                <c:pt idx="2">
                  <c:v>63.95</c:v>
                </c:pt>
                <c:pt idx="3">
                  <c:v>59.61</c:v>
                </c:pt>
                <c:pt idx="4">
                  <c:v>59.88</c:v>
                </c:pt>
              </c:numCache>
            </c:numRef>
          </c:val>
          <c:extLst>
            <c:ext xmlns:c16="http://schemas.microsoft.com/office/drawing/2014/chart" uri="{C3380CC4-5D6E-409C-BE32-E72D297353CC}">
              <c16:uniqueId val="{00000000-EDEB-4842-8BCB-2D28274F8FF4}"/>
            </c:ext>
          </c:extLst>
        </c:ser>
        <c:dLbls>
          <c:showLegendKey val="0"/>
          <c:showVal val="0"/>
          <c:showCatName val="0"/>
          <c:showSerName val="0"/>
          <c:showPercent val="0"/>
          <c:showBubbleSize val="0"/>
        </c:dLbls>
        <c:gapWidth val="150"/>
        <c:axId val="380397728"/>
        <c:axId val="380398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EDEB-4842-8BCB-2D28274F8FF4}"/>
            </c:ext>
          </c:extLst>
        </c:ser>
        <c:dLbls>
          <c:showLegendKey val="0"/>
          <c:showVal val="0"/>
          <c:showCatName val="0"/>
          <c:showSerName val="0"/>
          <c:showPercent val="0"/>
          <c:showBubbleSize val="0"/>
        </c:dLbls>
        <c:marker val="1"/>
        <c:smooth val="0"/>
        <c:axId val="380397728"/>
        <c:axId val="380398120"/>
      </c:lineChart>
      <c:dateAx>
        <c:axId val="380397728"/>
        <c:scaling>
          <c:orientation val="minMax"/>
        </c:scaling>
        <c:delete val="1"/>
        <c:axPos val="b"/>
        <c:numFmt formatCode="ge" sourceLinked="1"/>
        <c:majorTickMark val="none"/>
        <c:minorTickMark val="none"/>
        <c:tickLblPos val="none"/>
        <c:crossAx val="380398120"/>
        <c:crosses val="autoZero"/>
        <c:auto val="1"/>
        <c:lblOffset val="100"/>
        <c:baseTimeUnit val="years"/>
      </c:dateAx>
      <c:valAx>
        <c:axId val="380398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3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76.22</c:v>
                </c:pt>
                <c:pt idx="1">
                  <c:v>77.63</c:v>
                </c:pt>
                <c:pt idx="2">
                  <c:v>81.400000000000006</c:v>
                </c:pt>
                <c:pt idx="3">
                  <c:v>87.43</c:v>
                </c:pt>
                <c:pt idx="4">
                  <c:v>86.81</c:v>
                </c:pt>
              </c:numCache>
            </c:numRef>
          </c:val>
          <c:extLst>
            <c:ext xmlns:c16="http://schemas.microsoft.com/office/drawing/2014/chart" uri="{C3380CC4-5D6E-409C-BE32-E72D297353CC}">
              <c16:uniqueId val="{00000000-D7DB-476F-90B3-18A6CD6B7C71}"/>
            </c:ext>
          </c:extLst>
        </c:ser>
        <c:dLbls>
          <c:showLegendKey val="0"/>
          <c:showVal val="0"/>
          <c:showCatName val="0"/>
          <c:showSerName val="0"/>
          <c:showPercent val="0"/>
          <c:showBubbleSize val="0"/>
        </c:dLbls>
        <c:gapWidth val="150"/>
        <c:axId val="379732352"/>
        <c:axId val="379731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D7DB-476F-90B3-18A6CD6B7C71}"/>
            </c:ext>
          </c:extLst>
        </c:ser>
        <c:dLbls>
          <c:showLegendKey val="0"/>
          <c:showVal val="0"/>
          <c:showCatName val="0"/>
          <c:showSerName val="0"/>
          <c:showPercent val="0"/>
          <c:showBubbleSize val="0"/>
        </c:dLbls>
        <c:marker val="1"/>
        <c:smooth val="0"/>
        <c:axId val="379732352"/>
        <c:axId val="379731960"/>
      </c:lineChart>
      <c:dateAx>
        <c:axId val="379732352"/>
        <c:scaling>
          <c:orientation val="minMax"/>
        </c:scaling>
        <c:delete val="1"/>
        <c:axPos val="b"/>
        <c:numFmt formatCode="ge" sourceLinked="1"/>
        <c:majorTickMark val="none"/>
        <c:minorTickMark val="none"/>
        <c:tickLblPos val="none"/>
        <c:crossAx val="379731960"/>
        <c:crosses val="autoZero"/>
        <c:auto val="1"/>
        <c:lblOffset val="100"/>
        <c:baseTimeUnit val="years"/>
      </c:dateAx>
      <c:valAx>
        <c:axId val="379731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732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109.2</c:v>
                </c:pt>
                <c:pt idx="1">
                  <c:v>109.86</c:v>
                </c:pt>
                <c:pt idx="2">
                  <c:v>109.57</c:v>
                </c:pt>
                <c:pt idx="3">
                  <c:v>111.67</c:v>
                </c:pt>
                <c:pt idx="4">
                  <c:v>106.95</c:v>
                </c:pt>
              </c:numCache>
            </c:numRef>
          </c:val>
          <c:extLst>
            <c:ext xmlns:c16="http://schemas.microsoft.com/office/drawing/2014/chart" uri="{C3380CC4-5D6E-409C-BE32-E72D297353CC}">
              <c16:uniqueId val="{00000000-01C7-4D69-8424-77FB401219DA}"/>
            </c:ext>
          </c:extLst>
        </c:ser>
        <c:dLbls>
          <c:showLegendKey val="0"/>
          <c:showVal val="0"/>
          <c:showCatName val="0"/>
          <c:showSerName val="0"/>
          <c:showPercent val="0"/>
          <c:showBubbleSize val="0"/>
        </c:dLbls>
        <c:gapWidth val="150"/>
        <c:axId val="378937288"/>
        <c:axId val="37893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01C7-4D69-8424-77FB401219DA}"/>
            </c:ext>
          </c:extLst>
        </c:ser>
        <c:dLbls>
          <c:showLegendKey val="0"/>
          <c:showVal val="0"/>
          <c:showCatName val="0"/>
          <c:showSerName val="0"/>
          <c:showPercent val="0"/>
          <c:showBubbleSize val="0"/>
        </c:dLbls>
        <c:marker val="1"/>
        <c:smooth val="0"/>
        <c:axId val="378937288"/>
        <c:axId val="378937680"/>
      </c:lineChart>
      <c:dateAx>
        <c:axId val="378937288"/>
        <c:scaling>
          <c:orientation val="minMax"/>
        </c:scaling>
        <c:delete val="1"/>
        <c:axPos val="b"/>
        <c:numFmt formatCode="ge" sourceLinked="1"/>
        <c:majorTickMark val="none"/>
        <c:minorTickMark val="none"/>
        <c:tickLblPos val="none"/>
        <c:crossAx val="378937680"/>
        <c:crosses val="autoZero"/>
        <c:auto val="1"/>
        <c:lblOffset val="100"/>
        <c:baseTimeUnit val="years"/>
      </c:dateAx>
      <c:valAx>
        <c:axId val="378937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893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44.7</c:v>
                </c:pt>
                <c:pt idx="1">
                  <c:v>45.63</c:v>
                </c:pt>
                <c:pt idx="2">
                  <c:v>47.33</c:v>
                </c:pt>
                <c:pt idx="3">
                  <c:v>48.28</c:v>
                </c:pt>
                <c:pt idx="4">
                  <c:v>50</c:v>
                </c:pt>
              </c:numCache>
            </c:numRef>
          </c:val>
          <c:extLst>
            <c:ext xmlns:c16="http://schemas.microsoft.com/office/drawing/2014/chart" uri="{C3380CC4-5D6E-409C-BE32-E72D297353CC}">
              <c16:uniqueId val="{00000000-465F-4631-BEA3-8023521A175D}"/>
            </c:ext>
          </c:extLst>
        </c:ser>
        <c:dLbls>
          <c:showLegendKey val="0"/>
          <c:showVal val="0"/>
          <c:showCatName val="0"/>
          <c:showSerName val="0"/>
          <c:showPercent val="0"/>
          <c:showBubbleSize val="0"/>
        </c:dLbls>
        <c:gapWidth val="150"/>
        <c:axId val="378938856"/>
        <c:axId val="37893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465F-4631-BEA3-8023521A175D}"/>
            </c:ext>
          </c:extLst>
        </c:ser>
        <c:dLbls>
          <c:showLegendKey val="0"/>
          <c:showVal val="0"/>
          <c:showCatName val="0"/>
          <c:showSerName val="0"/>
          <c:showPercent val="0"/>
          <c:showBubbleSize val="0"/>
        </c:dLbls>
        <c:marker val="1"/>
        <c:smooth val="0"/>
        <c:axId val="378938856"/>
        <c:axId val="378939248"/>
      </c:lineChart>
      <c:dateAx>
        <c:axId val="378938856"/>
        <c:scaling>
          <c:orientation val="minMax"/>
        </c:scaling>
        <c:delete val="1"/>
        <c:axPos val="b"/>
        <c:numFmt formatCode="ge" sourceLinked="1"/>
        <c:majorTickMark val="none"/>
        <c:minorTickMark val="none"/>
        <c:tickLblPos val="none"/>
        <c:crossAx val="378939248"/>
        <c:crosses val="autoZero"/>
        <c:auto val="1"/>
        <c:lblOffset val="100"/>
        <c:baseTimeUnit val="years"/>
      </c:dateAx>
      <c:valAx>
        <c:axId val="37893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93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E4-479B-B595-855EF842C278}"/>
            </c:ext>
          </c:extLst>
        </c:ser>
        <c:dLbls>
          <c:showLegendKey val="0"/>
          <c:showVal val="0"/>
          <c:showCatName val="0"/>
          <c:showSerName val="0"/>
          <c:showPercent val="0"/>
          <c:showBubbleSize val="0"/>
        </c:dLbls>
        <c:gapWidth val="150"/>
        <c:axId val="378940424"/>
        <c:axId val="37972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72E4-479B-B595-855EF842C278}"/>
            </c:ext>
          </c:extLst>
        </c:ser>
        <c:dLbls>
          <c:showLegendKey val="0"/>
          <c:showVal val="0"/>
          <c:showCatName val="0"/>
          <c:showSerName val="0"/>
          <c:showPercent val="0"/>
          <c:showBubbleSize val="0"/>
        </c:dLbls>
        <c:marker val="1"/>
        <c:smooth val="0"/>
        <c:axId val="378940424"/>
        <c:axId val="379728824"/>
      </c:lineChart>
      <c:dateAx>
        <c:axId val="378940424"/>
        <c:scaling>
          <c:orientation val="minMax"/>
        </c:scaling>
        <c:delete val="1"/>
        <c:axPos val="b"/>
        <c:numFmt formatCode="ge" sourceLinked="1"/>
        <c:majorTickMark val="none"/>
        <c:minorTickMark val="none"/>
        <c:tickLblPos val="none"/>
        <c:crossAx val="379728824"/>
        <c:crosses val="autoZero"/>
        <c:auto val="1"/>
        <c:lblOffset val="100"/>
        <c:baseTimeUnit val="years"/>
      </c:dateAx>
      <c:valAx>
        <c:axId val="37972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94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86-4A42-91B4-5E08C5496BDE}"/>
            </c:ext>
          </c:extLst>
        </c:ser>
        <c:dLbls>
          <c:showLegendKey val="0"/>
          <c:showVal val="0"/>
          <c:showCatName val="0"/>
          <c:showSerName val="0"/>
          <c:showPercent val="0"/>
          <c:showBubbleSize val="0"/>
        </c:dLbls>
        <c:gapWidth val="150"/>
        <c:axId val="379730000"/>
        <c:axId val="379730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4B86-4A42-91B4-5E08C5496BDE}"/>
            </c:ext>
          </c:extLst>
        </c:ser>
        <c:dLbls>
          <c:showLegendKey val="0"/>
          <c:showVal val="0"/>
          <c:showCatName val="0"/>
          <c:showSerName val="0"/>
          <c:showPercent val="0"/>
          <c:showBubbleSize val="0"/>
        </c:dLbls>
        <c:marker val="1"/>
        <c:smooth val="0"/>
        <c:axId val="379730000"/>
        <c:axId val="379730392"/>
      </c:lineChart>
      <c:dateAx>
        <c:axId val="379730000"/>
        <c:scaling>
          <c:orientation val="minMax"/>
        </c:scaling>
        <c:delete val="1"/>
        <c:axPos val="b"/>
        <c:numFmt formatCode="ge" sourceLinked="1"/>
        <c:majorTickMark val="none"/>
        <c:minorTickMark val="none"/>
        <c:tickLblPos val="none"/>
        <c:crossAx val="379730392"/>
        <c:crosses val="autoZero"/>
        <c:auto val="1"/>
        <c:lblOffset val="100"/>
        <c:baseTimeUnit val="years"/>
      </c:dateAx>
      <c:valAx>
        <c:axId val="379730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9730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428.26</c:v>
                </c:pt>
                <c:pt idx="1">
                  <c:v>323.89999999999998</c:v>
                </c:pt>
                <c:pt idx="2">
                  <c:v>411.05</c:v>
                </c:pt>
                <c:pt idx="3">
                  <c:v>367.57</c:v>
                </c:pt>
                <c:pt idx="4">
                  <c:v>401.39</c:v>
                </c:pt>
              </c:numCache>
            </c:numRef>
          </c:val>
          <c:extLst>
            <c:ext xmlns:c16="http://schemas.microsoft.com/office/drawing/2014/chart" uri="{C3380CC4-5D6E-409C-BE32-E72D297353CC}">
              <c16:uniqueId val="{00000000-43CB-4158-8F6C-3E70A9BA4C0B}"/>
            </c:ext>
          </c:extLst>
        </c:ser>
        <c:dLbls>
          <c:showLegendKey val="0"/>
          <c:showVal val="0"/>
          <c:showCatName val="0"/>
          <c:showSerName val="0"/>
          <c:showPercent val="0"/>
          <c:showBubbleSize val="0"/>
        </c:dLbls>
        <c:gapWidth val="150"/>
        <c:axId val="379799600"/>
        <c:axId val="37979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43CB-4158-8F6C-3E70A9BA4C0B}"/>
            </c:ext>
          </c:extLst>
        </c:ser>
        <c:dLbls>
          <c:showLegendKey val="0"/>
          <c:showVal val="0"/>
          <c:showCatName val="0"/>
          <c:showSerName val="0"/>
          <c:showPercent val="0"/>
          <c:showBubbleSize val="0"/>
        </c:dLbls>
        <c:marker val="1"/>
        <c:smooth val="0"/>
        <c:axId val="379799600"/>
        <c:axId val="379799992"/>
      </c:lineChart>
      <c:dateAx>
        <c:axId val="379799600"/>
        <c:scaling>
          <c:orientation val="minMax"/>
        </c:scaling>
        <c:delete val="1"/>
        <c:axPos val="b"/>
        <c:numFmt formatCode="ge" sourceLinked="1"/>
        <c:majorTickMark val="none"/>
        <c:minorTickMark val="none"/>
        <c:tickLblPos val="none"/>
        <c:crossAx val="379799992"/>
        <c:crosses val="autoZero"/>
        <c:auto val="1"/>
        <c:lblOffset val="100"/>
        <c:baseTimeUnit val="years"/>
      </c:dateAx>
      <c:valAx>
        <c:axId val="379799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979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517.75</c:v>
                </c:pt>
                <c:pt idx="1">
                  <c:v>491.73</c:v>
                </c:pt>
                <c:pt idx="2">
                  <c:v>472.43</c:v>
                </c:pt>
                <c:pt idx="3">
                  <c:v>442.7</c:v>
                </c:pt>
                <c:pt idx="4">
                  <c:v>408.84</c:v>
                </c:pt>
              </c:numCache>
            </c:numRef>
          </c:val>
          <c:extLst>
            <c:ext xmlns:c16="http://schemas.microsoft.com/office/drawing/2014/chart" uri="{C3380CC4-5D6E-409C-BE32-E72D297353CC}">
              <c16:uniqueId val="{00000000-C776-4534-A4FC-DD024CB62416}"/>
            </c:ext>
          </c:extLst>
        </c:ser>
        <c:dLbls>
          <c:showLegendKey val="0"/>
          <c:showVal val="0"/>
          <c:showCatName val="0"/>
          <c:showSerName val="0"/>
          <c:showPercent val="0"/>
          <c:showBubbleSize val="0"/>
        </c:dLbls>
        <c:gapWidth val="150"/>
        <c:axId val="379801168"/>
        <c:axId val="37980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C776-4534-A4FC-DD024CB62416}"/>
            </c:ext>
          </c:extLst>
        </c:ser>
        <c:dLbls>
          <c:showLegendKey val="0"/>
          <c:showVal val="0"/>
          <c:showCatName val="0"/>
          <c:showSerName val="0"/>
          <c:showPercent val="0"/>
          <c:showBubbleSize val="0"/>
        </c:dLbls>
        <c:marker val="1"/>
        <c:smooth val="0"/>
        <c:axId val="379801168"/>
        <c:axId val="379801560"/>
      </c:lineChart>
      <c:dateAx>
        <c:axId val="379801168"/>
        <c:scaling>
          <c:orientation val="minMax"/>
        </c:scaling>
        <c:delete val="1"/>
        <c:axPos val="b"/>
        <c:numFmt formatCode="ge" sourceLinked="1"/>
        <c:majorTickMark val="none"/>
        <c:minorTickMark val="none"/>
        <c:tickLblPos val="none"/>
        <c:crossAx val="379801560"/>
        <c:crosses val="autoZero"/>
        <c:auto val="1"/>
        <c:lblOffset val="100"/>
        <c:baseTimeUnit val="years"/>
      </c:dateAx>
      <c:valAx>
        <c:axId val="379801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980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101.69</c:v>
                </c:pt>
                <c:pt idx="1">
                  <c:v>102.42</c:v>
                </c:pt>
                <c:pt idx="2">
                  <c:v>102.57</c:v>
                </c:pt>
                <c:pt idx="3">
                  <c:v>105.56</c:v>
                </c:pt>
                <c:pt idx="4">
                  <c:v>99.73</c:v>
                </c:pt>
              </c:numCache>
            </c:numRef>
          </c:val>
          <c:extLst>
            <c:ext xmlns:c16="http://schemas.microsoft.com/office/drawing/2014/chart" uri="{C3380CC4-5D6E-409C-BE32-E72D297353CC}">
              <c16:uniqueId val="{00000000-E826-4962-8CAF-B8271C606B51}"/>
            </c:ext>
          </c:extLst>
        </c:ser>
        <c:dLbls>
          <c:showLegendKey val="0"/>
          <c:showVal val="0"/>
          <c:showCatName val="0"/>
          <c:showSerName val="0"/>
          <c:showPercent val="0"/>
          <c:showBubbleSize val="0"/>
        </c:dLbls>
        <c:gapWidth val="150"/>
        <c:axId val="380395376"/>
        <c:axId val="38039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E826-4962-8CAF-B8271C606B51}"/>
            </c:ext>
          </c:extLst>
        </c:ser>
        <c:dLbls>
          <c:showLegendKey val="0"/>
          <c:showVal val="0"/>
          <c:showCatName val="0"/>
          <c:showSerName val="0"/>
          <c:showPercent val="0"/>
          <c:showBubbleSize val="0"/>
        </c:dLbls>
        <c:marker val="1"/>
        <c:smooth val="0"/>
        <c:axId val="380395376"/>
        <c:axId val="380395768"/>
      </c:lineChart>
      <c:dateAx>
        <c:axId val="380395376"/>
        <c:scaling>
          <c:orientation val="minMax"/>
        </c:scaling>
        <c:delete val="1"/>
        <c:axPos val="b"/>
        <c:numFmt formatCode="ge" sourceLinked="1"/>
        <c:majorTickMark val="none"/>
        <c:minorTickMark val="none"/>
        <c:tickLblPos val="none"/>
        <c:crossAx val="380395768"/>
        <c:crosses val="autoZero"/>
        <c:auto val="1"/>
        <c:lblOffset val="100"/>
        <c:baseTimeUnit val="years"/>
      </c:dateAx>
      <c:valAx>
        <c:axId val="38039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039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143.30000000000001</c:v>
                </c:pt>
                <c:pt idx="1">
                  <c:v>142.22999999999999</c:v>
                </c:pt>
                <c:pt idx="2">
                  <c:v>142.34</c:v>
                </c:pt>
                <c:pt idx="3">
                  <c:v>138.44999999999999</c:v>
                </c:pt>
                <c:pt idx="4">
                  <c:v>146.46</c:v>
                </c:pt>
              </c:numCache>
            </c:numRef>
          </c:val>
          <c:extLst>
            <c:ext xmlns:c16="http://schemas.microsoft.com/office/drawing/2014/chart" uri="{C3380CC4-5D6E-409C-BE32-E72D297353CC}">
              <c16:uniqueId val="{00000000-F4ED-4DA8-9645-EFAB6BCA15D3}"/>
            </c:ext>
          </c:extLst>
        </c:ser>
        <c:dLbls>
          <c:showLegendKey val="0"/>
          <c:showVal val="0"/>
          <c:showCatName val="0"/>
          <c:showSerName val="0"/>
          <c:showPercent val="0"/>
          <c:showBubbleSize val="0"/>
        </c:dLbls>
        <c:gapWidth val="150"/>
        <c:axId val="379799208"/>
        <c:axId val="37979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F4ED-4DA8-9645-EFAB6BCA15D3}"/>
            </c:ext>
          </c:extLst>
        </c:ser>
        <c:dLbls>
          <c:showLegendKey val="0"/>
          <c:showVal val="0"/>
          <c:showCatName val="0"/>
          <c:showSerName val="0"/>
          <c:showPercent val="0"/>
          <c:showBubbleSize val="0"/>
        </c:dLbls>
        <c:marker val="1"/>
        <c:smooth val="0"/>
        <c:axId val="379799208"/>
        <c:axId val="379798816"/>
      </c:lineChart>
      <c:dateAx>
        <c:axId val="379799208"/>
        <c:scaling>
          <c:orientation val="minMax"/>
        </c:scaling>
        <c:delete val="1"/>
        <c:axPos val="b"/>
        <c:numFmt formatCode="ge" sourceLinked="1"/>
        <c:majorTickMark val="none"/>
        <c:minorTickMark val="none"/>
        <c:tickLblPos val="none"/>
        <c:crossAx val="379798816"/>
        <c:crosses val="autoZero"/>
        <c:auto val="1"/>
        <c:lblOffset val="100"/>
        <c:baseTimeUnit val="years"/>
      </c:dateAx>
      <c:valAx>
        <c:axId val="37979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799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4" zoomScaleNormal="100" workbookViewId="0">
      <selection activeCell="CH20" sqref="CG20:CH2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いなべ市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45646</v>
      </c>
      <c r="AM8" s="70"/>
      <c r="AN8" s="70"/>
      <c r="AO8" s="70"/>
      <c r="AP8" s="70"/>
      <c r="AQ8" s="70"/>
      <c r="AR8" s="70"/>
      <c r="AS8" s="70"/>
      <c r="AT8" s="66">
        <f>データ!$S$6</f>
        <v>219.83</v>
      </c>
      <c r="AU8" s="67"/>
      <c r="AV8" s="67"/>
      <c r="AW8" s="67"/>
      <c r="AX8" s="67"/>
      <c r="AY8" s="67"/>
      <c r="AZ8" s="67"/>
      <c r="BA8" s="67"/>
      <c r="BB8" s="69">
        <f>データ!$T$6</f>
        <v>207.64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73.33</v>
      </c>
      <c r="J10" s="67"/>
      <c r="K10" s="67"/>
      <c r="L10" s="67"/>
      <c r="M10" s="67"/>
      <c r="N10" s="67"/>
      <c r="O10" s="68"/>
      <c r="P10" s="69">
        <f>データ!$P$6</f>
        <v>99.95</v>
      </c>
      <c r="Q10" s="69"/>
      <c r="R10" s="69"/>
      <c r="S10" s="69"/>
      <c r="T10" s="69"/>
      <c r="U10" s="69"/>
      <c r="V10" s="69"/>
      <c r="W10" s="70">
        <f>データ!$Q$6</f>
        <v>2592</v>
      </c>
      <c r="X10" s="70"/>
      <c r="Y10" s="70"/>
      <c r="Z10" s="70"/>
      <c r="AA10" s="70"/>
      <c r="AB10" s="70"/>
      <c r="AC10" s="70"/>
      <c r="AD10" s="2"/>
      <c r="AE10" s="2"/>
      <c r="AF10" s="2"/>
      <c r="AG10" s="2"/>
      <c r="AH10" s="4"/>
      <c r="AI10" s="4"/>
      <c r="AJ10" s="4"/>
      <c r="AK10" s="4"/>
      <c r="AL10" s="70">
        <f>データ!$U$6</f>
        <v>45506</v>
      </c>
      <c r="AM10" s="70"/>
      <c r="AN10" s="70"/>
      <c r="AO10" s="70"/>
      <c r="AP10" s="70"/>
      <c r="AQ10" s="70"/>
      <c r="AR10" s="70"/>
      <c r="AS10" s="70"/>
      <c r="AT10" s="66">
        <f>データ!$V$6</f>
        <v>119.56</v>
      </c>
      <c r="AU10" s="67"/>
      <c r="AV10" s="67"/>
      <c r="AW10" s="67"/>
      <c r="AX10" s="67"/>
      <c r="AY10" s="67"/>
      <c r="AZ10" s="67"/>
      <c r="BA10" s="67"/>
      <c r="BB10" s="69">
        <f>データ!$W$6</f>
        <v>380.61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4" t="s">
        <v>106</v>
      </c>
      <c r="BM16" s="95"/>
      <c r="BN16" s="95"/>
      <c r="BO16" s="95"/>
      <c r="BP16" s="95"/>
      <c r="BQ16" s="95"/>
      <c r="BR16" s="95"/>
      <c r="BS16" s="95"/>
      <c r="BT16" s="95"/>
      <c r="BU16" s="95"/>
      <c r="BV16" s="95"/>
      <c r="BW16" s="95"/>
      <c r="BX16" s="95"/>
      <c r="BY16" s="95"/>
      <c r="BZ16" s="9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4"/>
      <c r="BM17" s="95"/>
      <c r="BN17" s="95"/>
      <c r="BO17" s="95"/>
      <c r="BP17" s="95"/>
      <c r="BQ17" s="95"/>
      <c r="BR17" s="95"/>
      <c r="BS17" s="95"/>
      <c r="BT17" s="95"/>
      <c r="BU17" s="95"/>
      <c r="BV17" s="95"/>
      <c r="BW17" s="95"/>
      <c r="BX17" s="95"/>
      <c r="BY17" s="95"/>
      <c r="BZ17" s="9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4"/>
      <c r="BM18" s="95"/>
      <c r="BN18" s="95"/>
      <c r="BO18" s="95"/>
      <c r="BP18" s="95"/>
      <c r="BQ18" s="95"/>
      <c r="BR18" s="95"/>
      <c r="BS18" s="95"/>
      <c r="BT18" s="95"/>
      <c r="BU18" s="95"/>
      <c r="BV18" s="95"/>
      <c r="BW18" s="95"/>
      <c r="BX18" s="95"/>
      <c r="BY18" s="95"/>
      <c r="BZ18" s="9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4"/>
      <c r="BM19" s="95"/>
      <c r="BN19" s="95"/>
      <c r="BO19" s="95"/>
      <c r="BP19" s="95"/>
      <c r="BQ19" s="95"/>
      <c r="BR19" s="95"/>
      <c r="BS19" s="95"/>
      <c r="BT19" s="95"/>
      <c r="BU19" s="95"/>
      <c r="BV19" s="95"/>
      <c r="BW19" s="95"/>
      <c r="BX19" s="95"/>
      <c r="BY19" s="95"/>
      <c r="BZ19" s="9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4"/>
      <c r="BM20" s="95"/>
      <c r="BN20" s="95"/>
      <c r="BO20" s="95"/>
      <c r="BP20" s="95"/>
      <c r="BQ20" s="95"/>
      <c r="BR20" s="95"/>
      <c r="BS20" s="95"/>
      <c r="BT20" s="95"/>
      <c r="BU20" s="95"/>
      <c r="BV20" s="95"/>
      <c r="BW20" s="95"/>
      <c r="BX20" s="95"/>
      <c r="BY20" s="95"/>
      <c r="BZ20" s="9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4"/>
      <c r="BM21" s="95"/>
      <c r="BN21" s="95"/>
      <c r="BO21" s="95"/>
      <c r="BP21" s="95"/>
      <c r="BQ21" s="95"/>
      <c r="BR21" s="95"/>
      <c r="BS21" s="95"/>
      <c r="BT21" s="95"/>
      <c r="BU21" s="95"/>
      <c r="BV21" s="95"/>
      <c r="BW21" s="95"/>
      <c r="BX21" s="95"/>
      <c r="BY21" s="95"/>
      <c r="BZ21" s="9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4"/>
      <c r="BM22" s="95"/>
      <c r="BN22" s="95"/>
      <c r="BO22" s="95"/>
      <c r="BP22" s="95"/>
      <c r="BQ22" s="95"/>
      <c r="BR22" s="95"/>
      <c r="BS22" s="95"/>
      <c r="BT22" s="95"/>
      <c r="BU22" s="95"/>
      <c r="BV22" s="95"/>
      <c r="BW22" s="95"/>
      <c r="BX22" s="95"/>
      <c r="BY22" s="95"/>
      <c r="BZ22" s="9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4"/>
      <c r="BM23" s="95"/>
      <c r="BN23" s="95"/>
      <c r="BO23" s="95"/>
      <c r="BP23" s="95"/>
      <c r="BQ23" s="95"/>
      <c r="BR23" s="95"/>
      <c r="BS23" s="95"/>
      <c r="BT23" s="95"/>
      <c r="BU23" s="95"/>
      <c r="BV23" s="95"/>
      <c r="BW23" s="95"/>
      <c r="BX23" s="95"/>
      <c r="BY23" s="95"/>
      <c r="BZ23" s="9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4"/>
      <c r="BM24" s="95"/>
      <c r="BN24" s="95"/>
      <c r="BO24" s="95"/>
      <c r="BP24" s="95"/>
      <c r="BQ24" s="95"/>
      <c r="BR24" s="95"/>
      <c r="BS24" s="95"/>
      <c r="BT24" s="95"/>
      <c r="BU24" s="95"/>
      <c r="BV24" s="95"/>
      <c r="BW24" s="95"/>
      <c r="BX24" s="95"/>
      <c r="BY24" s="95"/>
      <c r="BZ24" s="9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4"/>
      <c r="BM25" s="95"/>
      <c r="BN25" s="95"/>
      <c r="BO25" s="95"/>
      <c r="BP25" s="95"/>
      <c r="BQ25" s="95"/>
      <c r="BR25" s="95"/>
      <c r="BS25" s="95"/>
      <c r="BT25" s="95"/>
      <c r="BU25" s="95"/>
      <c r="BV25" s="95"/>
      <c r="BW25" s="95"/>
      <c r="BX25" s="95"/>
      <c r="BY25" s="95"/>
      <c r="BZ25" s="9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4"/>
      <c r="BM26" s="95"/>
      <c r="BN26" s="95"/>
      <c r="BO26" s="95"/>
      <c r="BP26" s="95"/>
      <c r="BQ26" s="95"/>
      <c r="BR26" s="95"/>
      <c r="BS26" s="95"/>
      <c r="BT26" s="95"/>
      <c r="BU26" s="95"/>
      <c r="BV26" s="95"/>
      <c r="BW26" s="95"/>
      <c r="BX26" s="95"/>
      <c r="BY26" s="95"/>
      <c r="BZ26" s="9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4"/>
      <c r="BM27" s="95"/>
      <c r="BN27" s="95"/>
      <c r="BO27" s="95"/>
      <c r="BP27" s="95"/>
      <c r="BQ27" s="95"/>
      <c r="BR27" s="95"/>
      <c r="BS27" s="95"/>
      <c r="BT27" s="95"/>
      <c r="BU27" s="95"/>
      <c r="BV27" s="95"/>
      <c r="BW27" s="95"/>
      <c r="BX27" s="95"/>
      <c r="BY27" s="95"/>
      <c r="BZ27" s="9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4"/>
      <c r="BM28" s="95"/>
      <c r="BN28" s="95"/>
      <c r="BO28" s="95"/>
      <c r="BP28" s="95"/>
      <c r="BQ28" s="95"/>
      <c r="BR28" s="95"/>
      <c r="BS28" s="95"/>
      <c r="BT28" s="95"/>
      <c r="BU28" s="95"/>
      <c r="BV28" s="95"/>
      <c r="BW28" s="95"/>
      <c r="BX28" s="95"/>
      <c r="BY28" s="95"/>
      <c r="BZ28" s="9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4"/>
      <c r="BM29" s="95"/>
      <c r="BN29" s="95"/>
      <c r="BO29" s="95"/>
      <c r="BP29" s="95"/>
      <c r="BQ29" s="95"/>
      <c r="BR29" s="95"/>
      <c r="BS29" s="95"/>
      <c r="BT29" s="95"/>
      <c r="BU29" s="95"/>
      <c r="BV29" s="95"/>
      <c r="BW29" s="95"/>
      <c r="BX29" s="95"/>
      <c r="BY29" s="95"/>
      <c r="BZ29" s="9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4"/>
      <c r="BM30" s="95"/>
      <c r="BN30" s="95"/>
      <c r="BO30" s="95"/>
      <c r="BP30" s="95"/>
      <c r="BQ30" s="95"/>
      <c r="BR30" s="95"/>
      <c r="BS30" s="95"/>
      <c r="BT30" s="95"/>
      <c r="BU30" s="95"/>
      <c r="BV30" s="95"/>
      <c r="BW30" s="95"/>
      <c r="BX30" s="95"/>
      <c r="BY30" s="95"/>
      <c r="BZ30" s="9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4"/>
      <c r="BM31" s="95"/>
      <c r="BN31" s="95"/>
      <c r="BO31" s="95"/>
      <c r="BP31" s="95"/>
      <c r="BQ31" s="95"/>
      <c r="BR31" s="95"/>
      <c r="BS31" s="95"/>
      <c r="BT31" s="95"/>
      <c r="BU31" s="95"/>
      <c r="BV31" s="95"/>
      <c r="BW31" s="95"/>
      <c r="BX31" s="95"/>
      <c r="BY31" s="95"/>
      <c r="BZ31" s="9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4"/>
      <c r="BM32" s="95"/>
      <c r="BN32" s="95"/>
      <c r="BO32" s="95"/>
      <c r="BP32" s="95"/>
      <c r="BQ32" s="95"/>
      <c r="BR32" s="95"/>
      <c r="BS32" s="95"/>
      <c r="BT32" s="95"/>
      <c r="BU32" s="95"/>
      <c r="BV32" s="95"/>
      <c r="BW32" s="95"/>
      <c r="BX32" s="95"/>
      <c r="BY32" s="95"/>
      <c r="BZ32" s="9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4"/>
      <c r="BM33" s="95"/>
      <c r="BN33" s="95"/>
      <c r="BO33" s="95"/>
      <c r="BP33" s="95"/>
      <c r="BQ33" s="95"/>
      <c r="BR33" s="95"/>
      <c r="BS33" s="95"/>
      <c r="BT33" s="95"/>
      <c r="BU33" s="95"/>
      <c r="BV33" s="95"/>
      <c r="BW33" s="95"/>
      <c r="BX33" s="95"/>
      <c r="BY33" s="95"/>
      <c r="BZ33" s="9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4"/>
      <c r="BM34" s="95"/>
      <c r="BN34" s="95"/>
      <c r="BO34" s="95"/>
      <c r="BP34" s="95"/>
      <c r="BQ34" s="95"/>
      <c r="BR34" s="95"/>
      <c r="BS34" s="95"/>
      <c r="BT34" s="95"/>
      <c r="BU34" s="95"/>
      <c r="BV34" s="95"/>
      <c r="BW34" s="95"/>
      <c r="BX34" s="95"/>
      <c r="BY34" s="95"/>
      <c r="BZ34" s="9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4"/>
      <c r="BM35" s="95"/>
      <c r="BN35" s="95"/>
      <c r="BO35" s="95"/>
      <c r="BP35" s="95"/>
      <c r="BQ35" s="95"/>
      <c r="BR35" s="95"/>
      <c r="BS35" s="95"/>
      <c r="BT35" s="95"/>
      <c r="BU35" s="95"/>
      <c r="BV35" s="95"/>
      <c r="BW35" s="95"/>
      <c r="BX35" s="95"/>
      <c r="BY35" s="95"/>
      <c r="BZ35" s="9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4"/>
      <c r="BM36" s="95"/>
      <c r="BN36" s="95"/>
      <c r="BO36" s="95"/>
      <c r="BP36" s="95"/>
      <c r="BQ36" s="95"/>
      <c r="BR36" s="95"/>
      <c r="BS36" s="95"/>
      <c r="BT36" s="95"/>
      <c r="BU36" s="95"/>
      <c r="BV36" s="95"/>
      <c r="BW36" s="95"/>
      <c r="BX36" s="95"/>
      <c r="BY36" s="95"/>
      <c r="BZ36" s="9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4"/>
      <c r="BM37" s="95"/>
      <c r="BN37" s="95"/>
      <c r="BO37" s="95"/>
      <c r="BP37" s="95"/>
      <c r="BQ37" s="95"/>
      <c r="BR37" s="95"/>
      <c r="BS37" s="95"/>
      <c r="BT37" s="95"/>
      <c r="BU37" s="95"/>
      <c r="BV37" s="95"/>
      <c r="BW37" s="95"/>
      <c r="BX37" s="95"/>
      <c r="BY37" s="95"/>
      <c r="BZ37" s="9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4"/>
      <c r="BM38" s="95"/>
      <c r="BN38" s="95"/>
      <c r="BO38" s="95"/>
      <c r="BP38" s="95"/>
      <c r="BQ38" s="95"/>
      <c r="BR38" s="95"/>
      <c r="BS38" s="95"/>
      <c r="BT38" s="95"/>
      <c r="BU38" s="95"/>
      <c r="BV38" s="95"/>
      <c r="BW38" s="95"/>
      <c r="BX38" s="95"/>
      <c r="BY38" s="95"/>
      <c r="BZ38" s="9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4"/>
      <c r="BM39" s="95"/>
      <c r="BN39" s="95"/>
      <c r="BO39" s="95"/>
      <c r="BP39" s="95"/>
      <c r="BQ39" s="95"/>
      <c r="BR39" s="95"/>
      <c r="BS39" s="95"/>
      <c r="BT39" s="95"/>
      <c r="BU39" s="95"/>
      <c r="BV39" s="95"/>
      <c r="BW39" s="95"/>
      <c r="BX39" s="95"/>
      <c r="BY39" s="95"/>
      <c r="BZ39" s="9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4"/>
      <c r="BM40" s="95"/>
      <c r="BN40" s="95"/>
      <c r="BO40" s="95"/>
      <c r="BP40" s="95"/>
      <c r="BQ40" s="95"/>
      <c r="BR40" s="95"/>
      <c r="BS40" s="95"/>
      <c r="BT40" s="95"/>
      <c r="BU40" s="95"/>
      <c r="BV40" s="95"/>
      <c r="BW40" s="95"/>
      <c r="BX40" s="95"/>
      <c r="BY40" s="95"/>
      <c r="BZ40" s="9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4"/>
      <c r="BM41" s="95"/>
      <c r="BN41" s="95"/>
      <c r="BO41" s="95"/>
      <c r="BP41" s="95"/>
      <c r="BQ41" s="95"/>
      <c r="BR41" s="95"/>
      <c r="BS41" s="95"/>
      <c r="BT41" s="95"/>
      <c r="BU41" s="95"/>
      <c r="BV41" s="95"/>
      <c r="BW41" s="95"/>
      <c r="BX41" s="95"/>
      <c r="BY41" s="95"/>
      <c r="BZ41" s="9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4"/>
      <c r="BM42" s="95"/>
      <c r="BN42" s="95"/>
      <c r="BO42" s="95"/>
      <c r="BP42" s="95"/>
      <c r="BQ42" s="95"/>
      <c r="BR42" s="95"/>
      <c r="BS42" s="95"/>
      <c r="BT42" s="95"/>
      <c r="BU42" s="95"/>
      <c r="BV42" s="95"/>
      <c r="BW42" s="95"/>
      <c r="BX42" s="95"/>
      <c r="BY42" s="95"/>
      <c r="BZ42" s="9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4"/>
      <c r="BM43" s="95"/>
      <c r="BN43" s="95"/>
      <c r="BO43" s="95"/>
      <c r="BP43" s="95"/>
      <c r="BQ43" s="95"/>
      <c r="BR43" s="95"/>
      <c r="BS43" s="95"/>
      <c r="BT43" s="95"/>
      <c r="BU43" s="95"/>
      <c r="BV43" s="95"/>
      <c r="BW43" s="95"/>
      <c r="BX43" s="95"/>
      <c r="BY43" s="95"/>
      <c r="BZ43" s="9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4"/>
      <c r="BM44" s="95"/>
      <c r="BN44" s="95"/>
      <c r="BO44" s="95"/>
      <c r="BP44" s="95"/>
      <c r="BQ44" s="95"/>
      <c r="BR44" s="95"/>
      <c r="BS44" s="95"/>
      <c r="BT44" s="95"/>
      <c r="BU44" s="95"/>
      <c r="BV44" s="95"/>
      <c r="BW44" s="95"/>
      <c r="BX44" s="95"/>
      <c r="BY44" s="95"/>
      <c r="BZ44" s="9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104</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OVfGxPo4ofHDFBaTlpy4iiUaiLXvXqE/YiDUF/hbblLsfvm1sjcewQNKGQg6K04fYG9irs8RCxDTvA0y0l2Y6w==" saltValue="UA2KbQAyXnvOz8AZjYA8Y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242144</v>
      </c>
      <c r="D6" s="34">
        <f t="shared" si="3"/>
        <v>46</v>
      </c>
      <c r="E6" s="34">
        <f t="shared" si="3"/>
        <v>1</v>
      </c>
      <c r="F6" s="34">
        <f t="shared" si="3"/>
        <v>0</v>
      </c>
      <c r="G6" s="34">
        <f t="shared" si="3"/>
        <v>1</v>
      </c>
      <c r="H6" s="34" t="str">
        <f t="shared" si="3"/>
        <v>三重県　いなべ市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73.33</v>
      </c>
      <c r="P6" s="35">
        <f t="shared" si="3"/>
        <v>99.95</v>
      </c>
      <c r="Q6" s="35">
        <f t="shared" si="3"/>
        <v>2592</v>
      </c>
      <c r="R6" s="35">
        <f t="shared" si="3"/>
        <v>45646</v>
      </c>
      <c r="S6" s="35">
        <f t="shared" si="3"/>
        <v>219.83</v>
      </c>
      <c r="T6" s="35">
        <f t="shared" si="3"/>
        <v>207.64</v>
      </c>
      <c r="U6" s="35">
        <f t="shared" si="3"/>
        <v>45506</v>
      </c>
      <c r="V6" s="35">
        <f t="shared" si="3"/>
        <v>119.56</v>
      </c>
      <c r="W6" s="35">
        <f t="shared" si="3"/>
        <v>380.61</v>
      </c>
      <c r="X6" s="36">
        <f>IF(X7="",NA(),X7)</f>
        <v>109.2</v>
      </c>
      <c r="Y6" s="36">
        <f t="shared" ref="Y6:AG6" si="4">IF(Y7="",NA(),Y7)</f>
        <v>109.86</v>
      </c>
      <c r="Z6" s="36">
        <f t="shared" si="4"/>
        <v>109.57</v>
      </c>
      <c r="AA6" s="36">
        <f t="shared" si="4"/>
        <v>111.67</v>
      </c>
      <c r="AB6" s="36">
        <f t="shared" si="4"/>
        <v>106.95</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428.26</v>
      </c>
      <c r="AU6" s="36">
        <f t="shared" ref="AU6:BC6" si="6">IF(AU7="",NA(),AU7)</f>
        <v>323.89999999999998</v>
      </c>
      <c r="AV6" s="36">
        <f t="shared" si="6"/>
        <v>411.05</v>
      </c>
      <c r="AW6" s="36">
        <f t="shared" si="6"/>
        <v>367.57</v>
      </c>
      <c r="AX6" s="36">
        <f t="shared" si="6"/>
        <v>401.39</v>
      </c>
      <c r="AY6" s="36">
        <f t="shared" si="6"/>
        <v>382.09</v>
      </c>
      <c r="AZ6" s="36">
        <f t="shared" si="6"/>
        <v>371.31</v>
      </c>
      <c r="BA6" s="36">
        <f t="shared" si="6"/>
        <v>377.63</v>
      </c>
      <c r="BB6" s="36">
        <f t="shared" si="6"/>
        <v>357.34</v>
      </c>
      <c r="BC6" s="36">
        <f t="shared" si="6"/>
        <v>366.03</v>
      </c>
      <c r="BD6" s="35" t="str">
        <f>IF(BD7="","",IF(BD7="-","【-】","【"&amp;SUBSTITUTE(TEXT(BD7,"#,##0.00"),"-","△")&amp;"】"))</f>
        <v>【261.93】</v>
      </c>
      <c r="BE6" s="36">
        <f>IF(BE7="",NA(),BE7)</f>
        <v>517.75</v>
      </c>
      <c r="BF6" s="36">
        <f t="shared" ref="BF6:BN6" si="7">IF(BF7="",NA(),BF7)</f>
        <v>491.73</v>
      </c>
      <c r="BG6" s="36">
        <f t="shared" si="7"/>
        <v>472.43</v>
      </c>
      <c r="BH6" s="36">
        <f t="shared" si="7"/>
        <v>442.7</v>
      </c>
      <c r="BI6" s="36">
        <f t="shared" si="7"/>
        <v>408.84</v>
      </c>
      <c r="BJ6" s="36">
        <f t="shared" si="7"/>
        <v>385.06</v>
      </c>
      <c r="BK6" s="36">
        <f t="shared" si="7"/>
        <v>373.09</v>
      </c>
      <c r="BL6" s="36">
        <f t="shared" si="7"/>
        <v>364.71</v>
      </c>
      <c r="BM6" s="36">
        <f t="shared" si="7"/>
        <v>373.69</v>
      </c>
      <c r="BN6" s="36">
        <f t="shared" si="7"/>
        <v>370.12</v>
      </c>
      <c r="BO6" s="35" t="str">
        <f>IF(BO7="","",IF(BO7="-","【-】","【"&amp;SUBSTITUTE(TEXT(BO7,"#,##0.00"),"-","△")&amp;"】"))</f>
        <v>【270.46】</v>
      </c>
      <c r="BP6" s="36">
        <f>IF(BP7="",NA(),BP7)</f>
        <v>101.69</v>
      </c>
      <c r="BQ6" s="36">
        <f t="shared" ref="BQ6:BY6" si="8">IF(BQ7="",NA(),BQ7)</f>
        <v>102.42</v>
      </c>
      <c r="BR6" s="36">
        <f t="shared" si="8"/>
        <v>102.57</v>
      </c>
      <c r="BS6" s="36">
        <f t="shared" si="8"/>
        <v>105.56</v>
      </c>
      <c r="BT6" s="36">
        <f t="shared" si="8"/>
        <v>99.73</v>
      </c>
      <c r="BU6" s="36">
        <f t="shared" si="8"/>
        <v>99.07</v>
      </c>
      <c r="BV6" s="36">
        <f t="shared" si="8"/>
        <v>99.99</v>
      </c>
      <c r="BW6" s="36">
        <f t="shared" si="8"/>
        <v>100.65</v>
      </c>
      <c r="BX6" s="36">
        <f t="shared" si="8"/>
        <v>99.87</v>
      </c>
      <c r="BY6" s="36">
        <f t="shared" si="8"/>
        <v>100.42</v>
      </c>
      <c r="BZ6" s="35" t="str">
        <f>IF(BZ7="","",IF(BZ7="-","【-】","【"&amp;SUBSTITUTE(TEXT(BZ7,"#,##0.00"),"-","△")&amp;"】"))</f>
        <v>【103.91】</v>
      </c>
      <c r="CA6" s="36">
        <f>IF(CA7="",NA(),CA7)</f>
        <v>143.30000000000001</v>
      </c>
      <c r="CB6" s="36">
        <f t="shared" ref="CB6:CJ6" si="9">IF(CB7="",NA(),CB7)</f>
        <v>142.22999999999999</v>
      </c>
      <c r="CC6" s="36">
        <f t="shared" si="9"/>
        <v>142.34</v>
      </c>
      <c r="CD6" s="36">
        <f t="shared" si="9"/>
        <v>138.44999999999999</v>
      </c>
      <c r="CE6" s="36">
        <f t="shared" si="9"/>
        <v>146.46</v>
      </c>
      <c r="CF6" s="36">
        <f t="shared" si="9"/>
        <v>173.03</v>
      </c>
      <c r="CG6" s="36">
        <f t="shared" si="9"/>
        <v>171.15</v>
      </c>
      <c r="CH6" s="36">
        <f t="shared" si="9"/>
        <v>170.19</v>
      </c>
      <c r="CI6" s="36">
        <f t="shared" si="9"/>
        <v>171.81</v>
      </c>
      <c r="CJ6" s="36">
        <f t="shared" si="9"/>
        <v>171.67</v>
      </c>
      <c r="CK6" s="35" t="str">
        <f>IF(CK7="","",IF(CK7="-","【-】","【"&amp;SUBSTITUTE(TEXT(CK7,"#,##0.00"),"-","△")&amp;"】"))</f>
        <v>【167.11】</v>
      </c>
      <c r="CL6" s="36">
        <f>IF(CL7="",NA(),CL7)</f>
        <v>68.02</v>
      </c>
      <c r="CM6" s="36">
        <f t="shared" ref="CM6:CU6" si="10">IF(CM7="",NA(),CM7)</f>
        <v>66.790000000000006</v>
      </c>
      <c r="CN6" s="36">
        <f t="shared" si="10"/>
        <v>63.95</v>
      </c>
      <c r="CO6" s="36">
        <f t="shared" si="10"/>
        <v>59.61</v>
      </c>
      <c r="CP6" s="36">
        <f t="shared" si="10"/>
        <v>59.88</v>
      </c>
      <c r="CQ6" s="36">
        <f t="shared" si="10"/>
        <v>58.58</v>
      </c>
      <c r="CR6" s="36">
        <f t="shared" si="10"/>
        <v>58.53</v>
      </c>
      <c r="CS6" s="36">
        <f t="shared" si="10"/>
        <v>59.01</v>
      </c>
      <c r="CT6" s="36">
        <f t="shared" si="10"/>
        <v>60.03</v>
      </c>
      <c r="CU6" s="36">
        <f t="shared" si="10"/>
        <v>59.74</v>
      </c>
      <c r="CV6" s="35" t="str">
        <f>IF(CV7="","",IF(CV7="-","【-】","【"&amp;SUBSTITUTE(TEXT(CV7,"#,##0.00"),"-","△")&amp;"】"))</f>
        <v>【60.27】</v>
      </c>
      <c r="CW6" s="36">
        <f>IF(CW7="",NA(),CW7)</f>
        <v>76.22</v>
      </c>
      <c r="CX6" s="36">
        <f t="shared" ref="CX6:DF6" si="11">IF(CX7="",NA(),CX7)</f>
        <v>77.63</v>
      </c>
      <c r="CY6" s="36">
        <f t="shared" si="11"/>
        <v>81.400000000000006</v>
      </c>
      <c r="CZ6" s="36">
        <f t="shared" si="11"/>
        <v>87.43</v>
      </c>
      <c r="DA6" s="36">
        <f t="shared" si="11"/>
        <v>86.81</v>
      </c>
      <c r="DB6" s="36">
        <f t="shared" si="11"/>
        <v>85.23</v>
      </c>
      <c r="DC6" s="36">
        <f t="shared" si="11"/>
        <v>85.26</v>
      </c>
      <c r="DD6" s="36">
        <f t="shared" si="11"/>
        <v>85.37</v>
      </c>
      <c r="DE6" s="36">
        <f t="shared" si="11"/>
        <v>84.81</v>
      </c>
      <c r="DF6" s="36">
        <f t="shared" si="11"/>
        <v>84.8</v>
      </c>
      <c r="DG6" s="35" t="str">
        <f>IF(DG7="","",IF(DG7="-","【-】","【"&amp;SUBSTITUTE(TEXT(DG7,"#,##0.00"),"-","△")&amp;"】"))</f>
        <v>【89.92】</v>
      </c>
      <c r="DH6" s="36">
        <f>IF(DH7="",NA(),DH7)</f>
        <v>44.7</v>
      </c>
      <c r="DI6" s="36">
        <f t="shared" ref="DI6:DQ6" si="12">IF(DI7="",NA(),DI7)</f>
        <v>45.63</v>
      </c>
      <c r="DJ6" s="36">
        <f t="shared" si="12"/>
        <v>47.33</v>
      </c>
      <c r="DK6" s="36">
        <f t="shared" si="12"/>
        <v>48.28</v>
      </c>
      <c r="DL6" s="36">
        <f t="shared" si="12"/>
        <v>50</v>
      </c>
      <c r="DM6" s="36">
        <f t="shared" si="12"/>
        <v>44.31</v>
      </c>
      <c r="DN6" s="36">
        <f t="shared" si="12"/>
        <v>45.75</v>
      </c>
      <c r="DO6" s="36">
        <f t="shared" si="12"/>
        <v>46.9</v>
      </c>
      <c r="DP6" s="36">
        <f t="shared" si="12"/>
        <v>47.28</v>
      </c>
      <c r="DQ6" s="36">
        <f t="shared" si="12"/>
        <v>47.66</v>
      </c>
      <c r="DR6" s="35" t="str">
        <f>IF(DR7="","",IF(DR7="-","【-】","【"&amp;SUBSTITUTE(TEXT(DR7,"#,##0.00"),"-","△")&amp;"】"))</f>
        <v>【48.85】</v>
      </c>
      <c r="DS6" s="35">
        <f>IF(DS7="",NA(),DS7)</f>
        <v>0</v>
      </c>
      <c r="DT6" s="35">
        <f t="shared" ref="DT6:EB6" si="13">IF(DT7="",NA(),DT7)</f>
        <v>0</v>
      </c>
      <c r="DU6" s="35">
        <f t="shared" si="13"/>
        <v>0</v>
      </c>
      <c r="DV6" s="35">
        <f t="shared" si="13"/>
        <v>0</v>
      </c>
      <c r="DW6" s="35">
        <f t="shared" si="13"/>
        <v>0</v>
      </c>
      <c r="DX6" s="36">
        <f t="shared" si="13"/>
        <v>10.09</v>
      </c>
      <c r="DY6" s="36">
        <f t="shared" si="13"/>
        <v>10.54</v>
      </c>
      <c r="DZ6" s="36">
        <f t="shared" si="13"/>
        <v>12.03</v>
      </c>
      <c r="EA6" s="36">
        <f t="shared" si="13"/>
        <v>12.19</v>
      </c>
      <c r="EB6" s="36">
        <f t="shared" si="13"/>
        <v>15.1</v>
      </c>
      <c r="EC6" s="35" t="str">
        <f>IF(EC7="","",IF(EC7="-","【-】","【"&amp;SUBSTITUTE(TEXT(EC7,"#,##0.00"),"-","△")&amp;"】"))</f>
        <v>【17.80】</v>
      </c>
      <c r="ED6" s="35">
        <f>IF(ED7="",NA(),ED7)</f>
        <v>0</v>
      </c>
      <c r="EE6" s="36">
        <f t="shared" ref="EE6:EM6" si="14">IF(EE7="",NA(),EE7)</f>
        <v>0.04</v>
      </c>
      <c r="EF6" s="36">
        <f t="shared" si="14"/>
        <v>0.6</v>
      </c>
      <c r="EG6" s="36">
        <f t="shared" si="14"/>
        <v>0.3</v>
      </c>
      <c r="EH6" s="36">
        <f t="shared" si="14"/>
        <v>0.18</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242144</v>
      </c>
      <c r="D7" s="38">
        <v>46</v>
      </c>
      <c r="E7" s="38">
        <v>1</v>
      </c>
      <c r="F7" s="38">
        <v>0</v>
      </c>
      <c r="G7" s="38">
        <v>1</v>
      </c>
      <c r="H7" s="38" t="s">
        <v>92</v>
      </c>
      <c r="I7" s="38" t="s">
        <v>93</v>
      </c>
      <c r="J7" s="38" t="s">
        <v>94</v>
      </c>
      <c r="K7" s="38" t="s">
        <v>95</v>
      </c>
      <c r="L7" s="38" t="s">
        <v>96</v>
      </c>
      <c r="M7" s="38" t="s">
        <v>97</v>
      </c>
      <c r="N7" s="39" t="s">
        <v>98</v>
      </c>
      <c r="O7" s="39">
        <v>73.33</v>
      </c>
      <c r="P7" s="39">
        <v>99.95</v>
      </c>
      <c r="Q7" s="39">
        <v>2592</v>
      </c>
      <c r="R7" s="39">
        <v>45646</v>
      </c>
      <c r="S7" s="39">
        <v>219.83</v>
      </c>
      <c r="T7" s="39">
        <v>207.64</v>
      </c>
      <c r="U7" s="39">
        <v>45506</v>
      </c>
      <c r="V7" s="39">
        <v>119.56</v>
      </c>
      <c r="W7" s="39">
        <v>380.61</v>
      </c>
      <c r="X7" s="39">
        <v>109.2</v>
      </c>
      <c r="Y7" s="39">
        <v>109.86</v>
      </c>
      <c r="Z7" s="39">
        <v>109.57</v>
      </c>
      <c r="AA7" s="39">
        <v>111.67</v>
      </c>
      <c r="AB7" s="39">
        <v>106.95</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428.26</v>
      </c>
      <c r="AU7" s="39">
        <v>323.89999999999998</v>
      </c>
      <c r="AV7" s="39">
        <v>411.05</v>
      </c>
      <c r="AW7" s="39">
        <v>367.57</v>
      </c>
      <c r="AX7" s="39">
        <v>401.39</v>
      </c>
      <c r="AY7" s="39">
        <v>382.09</v>
      </c>
      <c r="AZ7" s="39">
        <v>371.31</v>
      </c>
      <c r="BA7" s="39">
        <v>377.63</v>
      </c>
      <c r="BB7" s="39">
        <v>357.34</v>
      </c>
      <c r="BC7" s="39">
        <v>366.03</v>
      </c>
      <c r="BD7" s="39">
        <v>261.93</v>
      </c>
      <c r="BE7" s="39">
        <v>517.75</v>
      </c>
      <c r="BF7" s="39">
        <v>491.73</v>
      </c>
      <c r="BG7" s="39">
        <v>472.43</v>
      </c>
      <c r="BH7" s="39">
        <v>442.7</v>
      </c>
      <c r="BI7" s="39">
        <v>408.84</v>
      </c>
      <c r="BJ7" s="39">
        <v>385.06</v>
      </c>
      <c r="BK7" s="39">
        <v>373.09</v>
      </c>
      <c r="BL7" s="39">
        <v>364.71</v>
      </c>
      <c r="BM7" s="39">
        <v>373.69</v>
      </c>
      <c r="BN7" s="39">
        <v>370.12</v>
      </c>
      <c r="BO7" s="39">
        <v>270.45999999999998</v>
      </c>
      <c r="BP7" s="39">
        <v>101.69</v>
      </c>
      <c r="BQ7" s="39">
        <v>102.42</v>
      </c>
      <c r="BR7" s="39">
        <v>102.57</v>
      </c>
      <c r="BS7" s="39">
        <v>105.56</v>
      </c>
      <c r="BT7" s="39">
        <v>99.73</v>
      </c>
      <c r="BU7" s="39">
        <v>99.07</v>
      </c>
      <c r="BV7" s="39">
        <v>99.99</v>
      </c>
      <c r="BW7" s="39">
        <v>100.65</v>
      </c>
      <c r="BX7" s="39">
        <v>99.87</v>
      </c>
      <c r="BY7" s="39">
        <v>100.42</v>
      </c>
      <c r="BZ7" s="39">
        <v>103.91</v>
      </c>
      <c r="CA7" s="39">
        <v>143.30000000000001</v>
      </c>
      <c r="CB7" s="39">
        <v>142.22999999999999</v>
      </c>
      <c r="CC7" s="39">
        <v>142.34</v>
      </c>
      <c r="CD7" s="39">
        <v>138.44999999999999</v>
      </c>
      <c r="CE7" s="39">
        <v>146.46</v>
      </c>
      <c r="CF7" s="39">
        <v>173.03</v>
      </c>
      <c r="CG7" s="39">
        <v>171.15</v>
      </c>
      <c r="CH7" s="39">
        <v>170.19</v>
      </c>
      <c r="CI7" s="39">
        <v>171.81</v>
      </c>
      <c r="CJ7" s="39">
        <v>171.67</v>
      </c>
      <c r="CK7" s="39">
        <v>167.11</v>
      </c>
      <c r="CL7" s="39">
        <v>68.02</v>
      </c>
      <c r="CM7" s="39">
        <v>66.790000000000006</v>
      </c>
      <c r="CN7" s="39">
        <v>63.95</v>
      </c>
      <c r="CO7" s="39">
        <v>59.61</v>
      </c>
      <c r="CP7" s="39">
        <v>59.88</v>
      </c>
      <c r="CQ7" s="39">
        <v>58.58</v>
      </c>
      <c r="CR7" s="39">
        <v>58.53</v>
      </c>
      <c r="CS7" s="39">
        <v>59.01</v>
      </c>
      <c r="CT7" s="39">
        <v>60.03</v>
      </c>
      <c r="CU7" s="39">
        <v>59.74</v>
      </c>
      <c r="CV7" s="39">
        <v>60.27</v>
      </c>
      <c r="CW7" s="39">
        <v>76.22</v>
      </c>
      <c r="CX7" s="39">
        <v>77.63</v>
      </c>
      <c r="CY7" s="39">
        <v>81.400000000000006</v>
      </c>
      <c r="CZ7" s="39">
        <v>87.43</v>
      </c>
      <c r="DA7" s="39">
        <v>86.81</v>
      </c>
      <c r="DB7" s="39">
        <v>85.23</v>
      </c>
      <c r="DC7" s="39">
        <v>85.26</v>
      </c>
      <c r="DD7" s="39">
        <v>85.37</v>
      </c>
      <c r="DE7" s="39">
        <v>84.81</v>
      </c>
      <c r="DF7" s="39">
        <v>84.8</v>
      </c>
      <c r="DG7" s="39">
        <v>89.92</v>
      </c>
      <c r="DH7" s="39">
        <v>44.7</v>
      </c>
      <c r="DI7" s="39">
        <v>45.63</v>
      </c>
      <c r="DJ7" s="39">
        <v>47.33</v>
      </c>
      <c r="DK7" s="39">
        <v>48.28</v>
      </c>
      <c r="DL7" s="39">
        <v>50</v>
      </c>
      <c r="DM7" s="39">
        <v>44.31</v>
      </c>
      <c r="DN7" s="39">
        <v>45.75</v>
      </c>
      <c r="DO7" s="39">
        <v>46.9</v>
      </c>
      <c r="DP7" s="39">
        <v>47.28</v>
      </c>
      <c r="DQ7" s="39">
        <v>47.66</v>
      </c>
      <c r="DR7" s="39">
        <v>48.85</v>
      </c>
      <c r="DS7" s="39">
        <v>0</v>
      </c>
      <c r="DT7" s="39">
        <v>0</v>
      </c>
      <c r="DU7" s="39">
        <v>0</v>
      </c>
      <c r="DV7" s="39">
        <v>0</v>
      </c>
      <c r="DW7" s="39">
        <v>0</v>
      </c>
      <c r="DX7" s="39">
        <v>10.09</v>
      </c>
      <c r="DY7" s="39">
        <v>10.54</v>
      </c>
      <c r="DZ7" s="39">
        <v>12.03</v>
      </c>
      <c r="EA7" s="39">
        <v>12.19</v>
      </c>
      <c r="EB7" s="39">
        <v>15.1</v>
      </c>
      <c r="EC7" s="39">
        <v>17.8</v>
      </c>
      <c r="ED7" s="39">
        <v>0</v>
      </c>
      <c r="EE7" s="39">
        <v>0.04</v>
      </c>
      <c r="EF7" s="39">
        <v>0.6</v>
      </c>
      <c r="EG7" s="39">
        <v>0.3</v>
      </c>
      <c r="EH7" s="39">
        <v>0.18</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2020-01-31T07:22:48Z</cp:lastPrinted>
  <dcterms:created xsi:type="dcterms:W3CDTF">2019-12-05T04:19:23Z</dcterms:created>
  <dcterms:modified xsi:type="dcterms:W3CDTF">2020-03-03T01:20:25Z</dcterms:modified>
  <cp:category/>
</cp:coreProperties>
</file>