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422\Desktop\"/>
    </mc:Choice>
  </mc:AlternateContent>
  <workbookProtection workbookAlgorithmName="SHA-512" workbookHashValue="6D2xVVWEPmQcVCjcG3qN1Nn/MmP/S97fnLYAGakaG0oxLoItE9ogSKOdK0XepR7AnGuyGZW/8oexEpO+c26/Zw==" workbookSaltValue="nyP60HN5BAW36ki7Z+7Uzg==" workbookSpinCount="100000" lockStructure="1"/>
  <bookViews>
    <workbookView xWindow="0" yWindow="0" windowWidth="20490" windowHeight="75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<sst xmlns="http://schemas.openxmlformats.org/spreadsheetml/2006/main" count="220" uniqueCount="108">
  <si>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</si>
  <si>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</si>
  <si>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</si>
  <si>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</si>
  <si>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</si>
  <si>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</si>
  <si>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</si>
  <si>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</si>
  <si>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</si>
  <si>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</si>
  <si>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</si>
  <si>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</si>
  <si>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</si>
  <si>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</si>
  <si>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</si>
  <si>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</si>
  <si>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</si>
  <si>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</si>
  <si>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</si>
  <si>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</si>
  <si>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</si>
  <si>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</si>
  <si>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</si>
  <si>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</si>
  <si>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</si>
  <si>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</si>
  <si>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</si>
  <si>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</si>
  <si>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</si>
  <si>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</si>
  <si>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</si>
  <si>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</si>
  <si>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</si>
  <si>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</si>
  <si>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</si>
  <si>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</si>
  <si>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</si>
  <si>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</si>
  <si>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</si>
  <si>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</si>
  <si>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</si>
  <si>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</si>
  <si>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</si>
  <si>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</si>
  <si>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</si>
  <si>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</si>
  <si>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</si>
  <si>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</si>
  <si>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</si>
  <si>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</si>
  <si>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</si>
  <si>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</si>
  <si>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</si>
  <si>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</si>
  <si>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</si>
  <si>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</si>
  <si>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</si>
  <si>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</si>
  <si>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</si>
  <si>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</si>
  <si>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</si>
  <si>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</si>
  <si>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</si>
  <si>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</si>
  <si>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</si>
  <si>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</si>
  <si>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</si>
  <si>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</si>
  <si>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</si>
  <si>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</si>
  <si>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</si>
  <si>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</si>
  <si>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</si>
  <si>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</si>
  <si>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</si>
  <si>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</si>
  <si>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</si>
  <si>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</si>
  <si>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</si>
  <si>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</si>
  <si>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</si>
  <si>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</si>
  <si>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</si>
  <si>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</si>
  <si>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</si>
  <si>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</si>
  <si>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</si>
  <si>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</si>
  <si>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</si>
  <si>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</si>
  <si>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</si>
  <si>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</si>
  <si>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</si>
  <si>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</si>
  <si>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</si>
  <si>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</si>
  <si>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</si>
  <si>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</si>
  <si>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</si>
  <si>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</si>
  <si>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</si>
  <si>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</si>
  <si>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</si>
  <si>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</si>
  <si>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</si>
  <si>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平成30年4月の水道料金改定により、経常収支比率や料金回収率は改善したが、流動比率の改善には時間を要する状況であり、今後も施設の老朽化や営業費用の増加などに注意していく必要がある。
　また、水道料金の原価に資産維持費を計上していないため、水需要の動向と、今後の財政運営に無理がないか検証していく必要がある。</t>
    <rPh sb="1" eb="3">
      <t>ヘイセイ</t>
    </rPh>
    <rPh sb="5" eb="6">
      <t>ネン</t>
    </rPh>
    <rPh sb="7" eb="8">
      <t>ガツ</t>
    </rPh>
    <rPh sb="9" eb="11">
      <t>スイドウ</t>
    </rPh>
    <rPh sb="11" eb="13">
      <t>リョウキン</t>
    </rPh>
    <rPh sb="13" eb="15">
      <t>カイテイ</t>
    </rPh>
    <rPh sb="19" eb="21">
      <t>ケイジョウ</t>
    </rPh>
    <rPh sb="21" eb="23">
      <t>シュウシ</t>
    </rPh>
    <rPh sb="23" eb="25">
      <t>ヒリツ</t>
    </rPh>
    <rPh sb="26" eb="28">
      <t>リョウキン</t>
    </rPh>
    <rPh sb="28" eb="30">
      <t>カイシュウ</t>
    </rPh>
    <rPh sb="30" eb="31">
      <t>リツ</t>
    </rPh>
    <rPh sb="32" eb="34">
      <t>カイゼン</t>
    </rPh>
    <rPh sb="38" eb="40">
      <t>リュウドウ</t>
    </rPh>
    <rPh sb="40" eb="42">
      <t>ヒリツ</t>
    </rPh>
    <rPh sb="43" eb="45">
      <t>カイゼン</t>
    </rPh>
    <rPh sb="47" eb="49">
      <t>ジカン</t>
    </rPh>
    <rPh sb="50" eb="51">
      <t>ヨウ</t>
    </rPh>
    <rPh sb="53" eb="55">
      <t>ジョウキョウ</t>
    </rPh>
    <rPh sb="59" eb="61">
      <t>コンゴ</t>
    </rPh>
    <rPh sb="62" eb="64">
      <t>シセツ</t>
    </rPh>
    <rPh sb="65" eb="68">
      <t>ロウキュウカ</t>
    </rPh>
    <rPh sb="69" eb="71">
      <t>エイギョウ</t>
    </rPh>
    <rPh sb="71" eb="73">
      <t>ヒヨウ</t>
    </rPh>
    <rPh sb="74" eb="76">
      <t>ゾウカ</t>
    </rPh>
    <rPh sb="79" eb="81">
      <t>チュウイ</t>
    </rPh>
    <rPh sb="85" eb="87">
      <t>ヒツヨウ</t>
    </rPh>
    <rPh sb="96" eb="98">
      <t>スイドウ</t>
    </rPh>
    <rPh sb="98" eb="100">
      <t>リョウキン</t>
    </rPh>
    <rPh sb="101" eb="103">
      <t>ゲンカ</t>
    </rPh>
    <rPh sb="104" eb="106">
      <t>シサン</t>
    </rPh>
    <rPh sb="106" eb="109">
      <t>イジヒ</t>
    </rPh>
    <rPh sb="110" eb="112">
      <t>ケイジョウ</t>
    </rPh>
    <rPh sb="120" eb="121">
      <t>ミズ</t>
    </rPh>
    <rPh sb="121" eb="123">
      <t>ジュヨウ</t>
    </rPh>
    <rPh sb="124" eb="126">
      <t>ドウコウ</t>
    </rPh>
    <rPh sb="128" eb="130">
      <t>コンゴ</t>
    </rPh>
    <rPh sb="131" eb="133">
      <t>ザイセイ</t>
    </rPh>
    <rPh sb="133" eb="135">
      <t>ウンエイ</t>
    </rPh>
    <rPh sb="136" eb="138">
      <t>ムリ</t>
    </rPh>
    <rPh sb="142" eb="144">
      <t>ケンショウ</t>
    </rPh>
    <rPh sb="148" eb="150">
      <t>ヒツヨウ</t>
    </rPh>
    <phoneticPr fontId="4"/>
  </si>
  <si>
    <r>
      <t xml:space="preserve">①経常収支比率が前年度より上昇しており、平均値を上回る状況となった。主な要因は平成30年4月の水道料金改定による給水収益の増加である。
②累積欠損金比率は0であり健全である。
③流動比率は前年度より上昇している。主な要因は平成30年4月の水道料金改定により、流動資産の現金・預金が減少しなかったことによる。しかし、平均値は大きく下回っており、改善には時間を要する状況である。
④企業債残高は順調に減少しており、平均値を大きく下回っているが、③の流動比率が低いため、資本的収支の不足額が大きい場合は起債を検討する必要がある。
⑤平成30年4月の水道料金改定により、料金回収率が前年度より上昇し、健全な水準となったが、⑥の給水原価が上昇すると、低下していくため、注意が必要である。
</t>
    </r>
    <r>
      <rPr>
        <sz val="11"/>
        <rFont val="ＭＳ ゴシック"/>
        <family val="3"/>
        <charset val="128"/>
      </rPr>
      <t>⑥給水原価が前年度より減少している。主な要因は、修繕費や退職給付費の減少であるが、動力費などの増加要因もあるので、注意が必要である。</t>
    </r>
    <r>
      <rPr>
        <sz val="11"/>
        <color theme="1"/>
        <rFont val="ＭＳ ゴシック"/>
        <family val="3"/>
        <charset val="128"/>
      </rPr>
      <t xml:space="preserve">
⑦施設利用率は前年度と同水準で、平均値を上回っているが、個々の施設能力が適正であるか検証していく必要がある。
⑧有収率は平均値を大きく上回っている。工場用の責任水量によるものであるが、実配水量においては91.2％であり、昨年度より少し改善した程度である。
</t>
    </r>
    <rPh sb="1" eb="3">
      <t>ケイジョウ</t>
    </rPh>
    <rPh sb="3" eb="5">
      <t>シュウシ</t>
    </rPh>
    <rPh sb="5" eb="7">
      <t>ヒリツ</t>
    </rPh>
    <rPh sb="8" eb="11">
      <t>ゼンネンド</t>
    </rPh>
    <rPh sb="13" eb="15">
      <t>ジョウショウ</t>
    </rPh>
    <rPh sb="20" eb="22">
      <t>ヘイキン</t>
    </rPh>
    <rPh sb="22" eb="23">
      <t>アタイ</t>
    </rPh>
    <rPh sb="24" eb="26">
      <t>ウワマワ</t>
    </rPh>
    <rPh sb="27" eb="29">
      <t>ジョウキョウ</t>
    </rPh>
    <rPh sb="34" eb="35">
      <t>オモ</t>
    </rPh>
    <rPh sb="36" eb="38">
      <t>ヨウイン</t>
    </rPh>
    <rPh sb="39" eb="41">
      <t>ヘイセイ</t>
    </rPh>
    <rPh sb="43" eb="44">
      <t>ネン</t>
    </rPh>
    <rPh sb="45" eb="46">
      <t>ガツ</t>
    </rPh>
    <rPh sb="47" eb="49">
      <t>スイドウ</t>
    </rPh>
    <rPh sb="49" eb="51">
      <t>リョウキン</t>
    </rPh>
    <rPh sb="51" eb="53">
      <t>カイテイ</t>
    </rPh>
    <rPh sb="56" eb="58">
      <t>キュウスイ</t>
    </rPh>
    <rPh sb="58" eb="60">
      <t>シュウエキ</t>
    </rPh>
    <rPh sb="61" eb="63">
      <t>ゾウカ</t>
    </rPh>
    <rPh sb="69" eb="71">
      <t>ルイセキ</t>
    </rPh>
    <rPh sb="71" eb="73">
      <t>ケッソン</t>
    </rPh>
    <rPh sb="73" eb="74">
      <t>キン</t>
    </rPh>
    <rPh sb="74" eb="76">
      <t>ヒリツ</t>
    </rPh>
    <rPh sb="81" eb="83">
      <t>ケンゼン</t>
    </rPh>
    <rPh sb="89" eb="91">
      <t>リュウドウ</t>
    </rPh>
    <rPh sb="91" eb="93">
      <t>ヒリツ</t>
    </rPh>
    <rPh sb="94" eb="97">
      <t>ゼンネンド</t>
    </rPh>
    <rPh sb="99" eb="101">
      <t>ジョウショウ</t>
    </rPh>
    <rPh sb="106" eb="107">
      <t>オモ</t>
    </rPh>
    <rPh sb="108" eb="110">
      <t>ヨウイン</t>
    </rPh>
    <rPh sb="111" eb="113">
      <t>ヘイセイ</t>
    </rPh>
    <rPh sb="115" eb="116">
      <t>ネン</t>
    </rPh>
    <rPh sb="117" eb="118">
      <t>ガツ</t>
    </rPh>
    <rPh sb="119" eb="121">
      <t>スイドウ</t>
    </rPh>
    <rPh sb="121" eb="123">
      <t>リョウキン</t>
    </rPh>
    <rPh sb="123" eb="125">
      <t>カイテイ</t>
    </rPh>
    <rPh sb="129" eb="131">
      <t>リュウドウ</t>
    </rPh>
    <rPh sb="131" eb="133">
      <t>シサン</t>
    </rPh>
    <rPh sb="134" eb="136">
      <t>ゲンキン</t>
    </rPh>
    <rPh sb="137" eb="139">
      <t>ヨキン</t>
    </rPh>
    <rPh sb="140" eb="142">
      <t>ゲンショウ</t>
    </rPh>
    <rPh sb="157" eb="160">
      <t>ヘイキンチ</t>
    </rPh>
    <rPh sb="161" eb="162">
      <t>オオ</t>
    </rPh>
    <rPh sb="164" eb="166">
      <t>シタマワ</t>
    </rPh>
    <rPh sb="171" eb="173">
      <t>カイゼン</t>
    </rPh>
    <rPh sb="175" eb="177">
      <t>ジカン</t>
    </rPh>
    <rPh sb="178" eb="179">
      <t>ヨウ</t>
    </rPh>
    <rPh sb="181" eb="183">
      <t>ジョウキョウ</t>
    </rPh>
    <rPh sb="189" eb="191">
      <t>キギョウ</t>
    </rPh>
    <rPh sb="191" eb="192">
      <t>サイ</t>
    </rPh>
    <rPh sb="192" eb="194">
      <t>ザンダカ</t>
    </rPh>
    <rPh sb="195" eb="197">
      <t>ジュンチョウ</t>
    </rPh>
    <rPh sb="198" eb="200">
      <t>ゲンショウ</t>
    </rPh>
    <rPh sb="205" eb="208">
      <t>ヘイキンチ</t>
    </rPh>
    <rPh sb="209" eb="210">
      <t>オオ</t>
    </rPh>
    <rPh sb="212" eb="214">
      <t>シタマワ</t>
    </rPh>
    <rPh sb="222" eb="224">
      <t>リュウドウ</t>
    </rPh>
    <rPh sb="224" eb="226">
      <t>ヒリツ</t>
    </rPh>
    <rPh sb="227" eb="228">
      <t>ヒク</t>
    </rPh>
    <rPh sb="232" eb="234">
      <t>シホン</t>
    </rPh>
    <rPh sb="234" eb="235">
      <t>テキ</t>
    </rPh>
    <rPh sb="235" eb="237">
      <t>シュウシ</t>
    </rPh>
    <rPh sb="238" eb="240">
      <t>フソク</t>
    </rPh>
    <rPh sb="240" eb="241">
      <t>ガク</t>
    </rPh>
    <rPh sb="242" eb="243">
      <t>オオ</t>
    </rPh>
    <rPh sb="245" eb="247">
      <t>バアイ</t>
    </rPh>
    <rPh sb="248" eb="250">
      <t>キサイ</t>
    </rPh>
    <rPh sb="251" eb="253">
      <t>ケントウ</t>
    </rPh>
    <rPh sb="255" eb="257">
      <t>ヒツヨウ</t>
    </rPh>
    <rPh sb="263" eb="265">
      <t>ヘイセイ</t>
    </rPh>
    <rPh sb="267" eb="268">
      <t>ネン</t>
    </rPh>
    <rPh sb="269" eb="270">
      <t>ガツ</t>
    </rPh>
    <rPh sb="271" eb="273">
      <t>スイドウ</t>
    </rPh>
    <rPh sb="273" eb="275">
      <t>リョウキン</t>
    </rPh>
    <rPh sb="275" eb="277">
      <t>カイテイ</t>
    </rPh>
    <rPh sb="281" eb="283">
      <t>リョウキン</t>
    </rPh>
    <rPh sb="283" eb="285">
      <t>カイシュウ</t>
    </rPh>
    <rPh sb="285" eb="286">
      <t>リツ</t>
    </rPh>
    <rPh sb="287" eb="289">
      <t>ゼンネン</t>
    </rPh>
    <rPh sb="289" eb="290">
      <t>ド</t>
    </rPh>
    <rPh sb="292" eb="294">
      <t>ジョウショウ</t>
    </rPh>
    <rPh sb="296" eb="298">
      <t>ケンゼン</t>
    </rPh>
    <rPh sb="299" eb="301">
      <t>スイジュン</t>
    </rPh>
    <rPh sb="309" eb="311">
      <t>キュウスイ</t>
    </rPh>
    <rPh sb="311" eb="313">
      <t>ゲンカ</t>
    </rPh>
    <rPh sb="314" eb="316">
      <t>ジョウショウ</t>
    </rPh>
    <rPh sb="320" eb="322">
      <t>テイカ</t>
    </rPh>
    <rPh sb="329" eb="331">
      <t>チュウイ</t>
    </rPh>
    <rPh sb="332" eb="334">
      <t>ヒツヨウ</t>
    </rPh>
    <rPh sb="340" eb="342">
      <t>キュウスイ</t>
    </rPh>
    <rPh sb="342" eb="344">
      <t>ゲンカ</t>
    </rPh>
    <rPh sb="345" eb="348">
      <t>ゼンネンド</t>
    </rPh>
    <rPh sb="350" eb="352">
      <t>ゲンショウ</t>
    </rPh>
    <rPh sb="357" eb="358">
      <t>オモ</t>
    </rPh>
    <rPh sb="359" eb="361">
      <t>ヨウイン</t>
    </rPh>
    <rPh sb="363" eb="365">
      <t>シュウゼン</t>
    </rPh>
    <rPh sb="365" eb="366">
      <t>ヒ</t>
    </rPh>
    <rPh sb="367" eb="369">
      <t>タイショク</t>
    </rPh>
    <rPh sb="369" eb="371">
      <t>キュウフ</t>
    </rPh>
    <rPh sb="371" eb="372">
      <t>ヒ</t>
    </rPh>
    <rPh sb="373" eb="375">
      <t>ゲンショウ</t>
    </rPh>
    <rPh sb="380" eb="382">
      <t>ドウリョク</t>
    </rPh>
    <rPh sb="407" eb="409">
      <t>シセツ</t>
    </rPh>
    <rPh sb="409" eb="411">
      <t>リヨウ</t>
    </rPh>
    <rPh sb="411" eb="412">
      <t>リツ</t>
    </rPh>
    <rPh sb="413" eb="416">
      <t>ゼンネンド</t>
    </rPh>
    <rPh sb="417" eb="420">
      <t>ドウスイジュン</t>
    </rPh>
    <rPh sb="422" eb="424">
      <t>ヘイキン</t>
    </rPh>
    <rPh sb="424" eb="425">
      <t>チ</t>
    </rPh>
    <rPh sb="426" eb="428">
      <t>ウワマワ</t>
    </rPh>
    <rPh sb="434" eb="436">
      <t>ココ</t>
    </rPh>
    <rPh sb="437" eb="439">
      <t>シセツ</t>
    </rPh>
    <rPh sb="439" eb="441">
      <t>ノウリョク</t>
    </rPh>
    <rPh sb="442" eb="444">
      <t>テキセイ</t>
    </rPh>
    <rPh sb="448" eb="450">
      <t>ケンショウ</t>
    </rPh>
    <rPh sb="454" eb="456">
      <t>ヒツヨウ</t>
    </rPh>
    <rPh sb="462" eb="465">
      <t>ユウシュウリツ</t>
    </rPh>
    <rPh sb="466" eb="469">
      <t>ヘイキンチ</t>
    </rPh>
    <rPh sb="470" eb="471">
      <t>オオ</t>
    </rPh>
    <rPh sb="473" eb="475">
      <t>ウワマワ</t>
    </rPh>
    <rPh sb="480" eb="482">
      <t>コウジョウ</t>
    </rPh>
    <rPh sb="482" eb="483">
      <t>ヨウ</t>
    </rPh>
    <rPh sb="484" eb="486">
      <t>セキニン</t>
    </rPh>
    <rPh sb="486" eb="488">
      <t>スイリョウ</t>
    </rPh>
    <rPh sb="498" eb="499">
      <t>ジツ</t>
    </rPh>
    <rPh sb="499" eb="501">
      <t>ハイスイ</t>
    </rPh>
    <rPh sb="501" eb="502">
      <t>リョウ</t>
    </rPh>
    <rPh sb="516" eb="519">
      <t>サクネンド</t>
    </rPh>
    <rPh sb="521" eb="522">
      <t>スコ</t>
    </rPh>
    <rPh sb="523" eb="525">
      <t>カイゼン</t>
    </rPh>
    <rPh sb="527" eb="529">
      <t>テイド</t>
    </rPh>
    <phoneticPr fontId="4"/>
  </si>
  <si>
    <t>①減価償却率は前年度より上昇しており、平均値を上回っている。50%に近づいており、施設の更新を早めていく必要がある。
②経年化率は前年度より上昇しており、平均値を大きく上回っている。早急な更新が必要である。
③更新率は平均値を上回っているものの、前年度より減少している。耐用年数を超える管路が増加しないように、今後も計画的な更新が必要である。</t>
    <rPh sb="1" eb="3">
      <t>ゲンカ</t>
    </rPh>
    <rPh sb="3" eb="5">
      <t>ショウキャク</t>
    </rPh>
    <rPh sb="5" eb="6">
      <t>リツ</t>
    </rPh>
    <rPh sb="7" eb="10">
      <t>ゼンネンド</t>
    </rPh>
    <rPh sb="12" eb="14">
      <t>ジョウショウ</t>
    </rPh>
    <rPh sb="19" eb="21">
      <t>ヘイキン</t>
    </rPh>
    <rPh sb="21" eb="22">
      <t>チ</t>
    </rPh>
    <rPh sb="23" eb="25">
      <t>ウワマワ</t>
    </rPh>
    <rPh sb="34" eb="35">
      <t>チカ</t>
    </rPh>
    <rPh sb="41" eb="43">
      <t>シセツ</t>
    </rPh>
    <rPh sb="44" eb="46">
      <t>コウシン</t>
    </rPh>
    <rPh sb="47" eb="48">
      <t>ハヤ</t>
    </rPh>
    <rPh sb="52" eb="54">
      <t>ヒツヨウ</t>
    </rPh>
    <rPh sb="60" eb="63">
      <t>ケイネンカ</t>
    </rPh>
    <rPh sb="63" eb="64">
      <t>リツ</t>
    </rPh>
    <rPh sb="65" eb="68">
      <t>ゼンネンド</t>
    </rPh>
    <rPh sb="70" eb="72">
      <t>ジョウショウ</t>
    </rPh>
    <rPh sb="77" eb="79">
      <t>ヘイキン</t>
    </rPh>
    <rPh sb="79" eb="80">
      <t>チ</t>
    </rPh>
    <rPh sb="81" eb="82">
      <t>オオ</t>
    </rPh>
    <rPh sb="84" eb="86">
      <t>ウワマワ</t>
    </rPh>
    <rPh sb="91" eb="93">
      <t>ソウキュウ</t>
    </rPh>
    <rPh sb="94" eb="96">
      <t>コウシン</t>
    </rPh>
    <rPh sb="97" eb="99">
      <t>ヒツヨウ</t>
    </rPh>
    <rPh sb="105" eb="107">
      <t>コウシン</t>
    </rPh>
    <rPh sb="107" eb="108">
      <t>リツ</t>
    </rPh>
    <rPh sb="109" eb="112">
      <t>ヘイキンチ</t>
    </rPh>
    <rPh sb="113" eb="115">
      <t>ウワマワ</t>
    </rPh>
    <rPh sb="123" eb="126">
      <t>ゼンネンド</t>
    </rPh>
    <rPh sb="128" eb="130">
      <t>ゲンショウ</t>
    </rPh>
    <rPh sb="135" eb="137">
      <t>タイヨウ</t>
    </rPh>
    <rPh sb="137" eb="139">
      <t>ネンスウ</t>
    </rPh>
    <rPh sb="140" eb="141">
      <t>コ</t>
    </rPh>
    <rPh sb="143" eb="145">
      <t>カンロ</t>
    </rPh>
    <rPh sb="146" eb="148">
      <t>ゾウカ</t>
    </rPh>
    <rPh sb="155" eb="157">
      <t>コンゴ</t>
    </rPh>
    <rPh sb="158" eb="160">
      <t>ケイカク</t>
    </rPh>
    <rPh sb="160" eb="161">
      <t>テキ</t>
    </rPh>
    <rPh sb="162" eb="164">
      <t>コウシン</t>
    </rPh>
    <rPh sb="165" eb="16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</si>
</sst>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1.08</c:v>
                </c:pt>
                <c:pt idx="1">
                  <c:v>1.04</c:v>
                </c:pt>
                <c:pt idx="2">
                  <c:v>0.82</c:v>
                </c:pt>
                <c:pt idx="3">
                  <c:v>1.31</c:v>
                </c:pt>
                <c:pt idx="4">
                  <c:v>0.74</c:v>
                </c:pt>
              </c:numCache>
            </c:numRef>
          </c:val>
          <c:extLst>
            <c:ext xmlns:c16="http://schemas.microsoft.com/office/drawing/2014/chart" uri="{C3380CC4-5D6E-409C-BE32-E72D297353CC}">
              <c16:uniqueId val="{00000000-13D0-49B9-955B-BD4F61AA8E8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13D0-49B9-955B-BD4F61AA8E8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63.05</c:v>
                </c:pt>
                <c:pt idx="1">
                  <c:v>62.99</c:v>
                </c:pt>
                <c:pt idx="2">
                  <c:v>72.930000000000007</c:v>
                </c:pt>
                <c:pt idx="3">
                  <c:v>73.16</c:v>
                </c:pt>
                <c:pt idx="4">
                  <c:v>72.37</c:v>
                </c:pt>
              </c:numCache>
            </c:numRef>
          </c:val>
          <c:extLst>
            <c:ext xmlns:c16="http://schemas.microsoft.com/office/drawing/2014/chart" uri="{C3380CC4-5D6E-409C-BE32-E72D297353CC}">
              <c16:uniqueId val="{00000000-A44C-416E-BC6F-2BD61B54F7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A44C-416E-BC6F-2BD61B54F7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90.99</c:v>
                </c:pt>
                <c:pt idx="1">
                  <c:v>93.79</c:v>
                </c:pt>
                <c:pt idx="2">
                  <c:v>94.84</c:v>
                </c:pt>
                <c:pt idx="3">
                  <c:v>95.12</c:v>
                </c:pt>
                <c:pt idx="4">
                  <c:v>95.53</c:v>
                </c:pt>
              </c:numCache>
            </c:numRef>
          </c:val>
          <c:extLst>
            <c:ext xmlns:c16="http://schemas.microsoft.com/office/drawing/2014/chart" uri="{C3380CC4-5D6E-409C-BE32-E72D297353CC}">
              <c16:uniqueId val="{00000000-B83F-4034-A914-234EB9446D3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B83F-4034-A914-234EB9446D3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108.25</c:v>
                </c:pt>
                <c:pt idx="1">
                  <c:v>109.07</c:v>
                </c:pt>
                <c:pt idx="2">
                  <c:v>110.11</c:v>
                </c:pt>
                <c:pt idx="3">
                  <c:v>108.59</c:v>
                </c:pt>
                <c:pt idx="4">
                  <c:v>120.39</c:v>
                </c:pt>
              </c:numCache>
            </c:numRef>
          </c:val>
          <c:extLst>
            <c:ext xmlns:c16="http://schemas.microsoft.com/office/drawing/2014/chart" uri="{C3380CC4-5D6E-409C-BE32-E72D297353CC}">
              <c16:uniqueId val="{00000000-7D32-47FE-B9E2-89C454228D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7D32-47FE-B9E2-89C454228D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44.08</c:v>
                </c:pt>
                <c:pt idx="1">
                  <c:v>45.82</c:v>
                </c:pt>
                <c:pt idx="2">
                  <c:v>47.25</c:v>
                </c:pt>
                <c:pt idx="3">
                  <c:v>47.92</c:v>
                </c:pt>
                <c:pt idx="4">
                  <c:v>49.24</c:v>
                </c:pt>
              </c:numCache>
            </c:numRef>
          </c:val>
          <c:extLst>
            <c:ext xmlns:c16="http://schemas.microsoft.com/office/drawing/2014/chart" uri="{C3380CC4-5D6E-409C-BE32-E72D297353CC}">
              <c16:uniqueId val="{00000000-18BA-42B8-BA7D-4B0B75F95CE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18BA-42B8-BA7D-4B0B75F95CE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8.9700000000000006</c:v>
                </c:pt>
                <c:pt idx="1">
                  <c:v>12.03</c:v>
                </c:pt>
                <c:pt idx="2">
                  <c:v>26.58</c:v>
                </c:pt>
                <c:pt idx="3">
                  <c:v>22.5</c:v>
                </c:pt>
                <c:pt idx="4">
                  <c:v>26.2</c:v>
                </c:pt>
              </c:numCache>
            </c:numRef>
          </c:val>
          <c:extLst>
            <c:ext xmlns:c16="http://schemas.microsoft.com/office/drawing/2014/chart" uri="{C3380CC4-5D6E-409C-BE32-E72D297353CC}">
              <c16:uniqueId val="{00000000-E7C9-49E8-9919-6DBE7637871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E7C9-49E8-9919-6DBE7637871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4A-4968-B908-FA84A053D9B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3A4A-4968-B908-FA84A053D9B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299.08999999999997</c:v>
                </c:pt>
                <c:pt idx="1">
                  <c:v>254.99</c:v>
                </c:pt>
                <c:pt idx="2">
                  <c:v>255.48</c:v>
                </c:pt>
                <c:pt idx="3">
                  <c:v>183</c:v>
                </c:pt>
                <c:pt idx="4">
                  <c:v>231.02</c:v>
                </c:pt>
              </c:numCache>
            </c:numRef>
          </c:val>
          <c:extLst>
            <c:ext xmlns:c16="http://schemas.microsoft.com/office/drawing/2014/chart" uri="{C3380CC4-5D6E-409C-BE32-E72D297353CC}">
              <c16:uniqueId val="{00000000-F23B-482B-B5C2-70D48326AF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F23B-482B-B5C2-70D48326AF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200.54</c:v>
                </c:pt>
                <c:pt idx="1">
                  <c:v>187.55</c:v>
                </c:pt>
                <c:pt idx="2">
                  <c:v>172.47</c:v>
                </c:pt>
                <c:pt idx="3">
                  <c:v>163.36000000000001</c:v>
                </c:pt>
                <c:pt idx="4">
                  <c:v>135.93</c:v>
                </c:pt>
              </c:numCache>
            </c:numRef>
          </c:val>
          <c:extLst>
            <c:ext xmlns:c16="http://schemas.microsoft.com/office/drawing/2014/chart" uri="{C3380CC4-5D6E-409C-BE32-E72D297353CC}">
              <c16:uniqueId val="{00000000-9262-4554-87F7-E8C0A527BD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9262-4554-87F7-E8C0A527BD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104.81</c:v>
                </c:pt>
                <c:pt idx="1">
                  <c:v>104.9</c:v>
                </c:pt>
                <c:pt idx="2">
                  <c:v>106.4</c:v>
                </c:pt>
                <c:pt idx="3">
                  <c:v>103.44</c:v>
                </c:pt>
                <c:pt idx="4">
                  <c:v>117.29</c:v>
                </c:pt>
              </c:numCache>
            </c:numRef>
          </c:val>
          <c:extLst>
            <c:ext xmlns:c16="http://schemas.microsoft.com/office/drawing/2014/chart" uri="{C3380CC4-5D6E-409C-BE32-E72D297353CC}">
              <c16:uniqueId val="{00000000-D026-4DA1-B023-902BC0CED6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D026-4DA1-B023-902BC0CED6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132.51</c:v>
                </c:pt>
                <c:pt idx="1">
                  <c:v>125.56</c:v>
                </c:pt>
                <c:pt idx="2">
                  <c:v>124.03</c:v>
                </c:pt>
                <c:pt idx="3">
                  <c:v>127.8</c:v>
                </c:pt>
                <c:pt idx="4">
                  <c:v>122</c:v>
                </c:pt>
              </c:numCache>
            </c:numRef>
          </c:val>
          <c:extLst>
            <c:ext xmlns:c16="http://schemas.microsoft.com/office/drawing/2014/chart" uri="{C3380CC4-5D6E-409C-BE32-E72D297353CC}">
              <c16:uniqueId val="{00000000-92D9-4F8D-BC17-27A80CC289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92D9-4F8D-BC17-27A80CC289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47" sqref="BL47:BZ63"/>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亀山市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49657</v>
      </c>
      <c r="AM8" s="70"/>
      <c r="AN8" s="70"/>
      <c r="AO8" s="70"/>
      <c r="AP8" s="70"/>
      <c r="AQ8" s="70"/>
      <c r="AR8" s="70"/>
      <c r="AS8" s="70"/>
      <c r="AT8" s="66">
        <f>データ!$S$6</f>
        <v>191.04</v>
      </c>
      <c r="AU8" s="67"/>
      <c r="AV8" s="67"/>
      <c r="AW8" s="67"/>
      <c r="AX8" s="67"/>
      <c r="AY8" s="67"/>
      <c r="AZ8" s="67"/>
      <c r="BA8" s="67"/>
      <c r="BB8" s="69">
        <f>データ!$T$6</f>
        <v>259.93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83.37</v>
      </c>
      <c r="J10" s="67"/>
      <c r="K10" s="67"/>
      <c r="L10" s="67"/>
      <c r="M10" s="67"/>
      <c r="N10" s="67"/>
      <c r="O10" s="68"/>
      <c r="P10" s="69">
        <f>データ!$P$6</f>
        <v>99.9</v>
      </c>
      <c r="Q10" s="69"/>
      <c r="R10" s="69"/>
      <c r="S10" s="69"/>
      <c r="T10" s="69"/>
      <c r="U10" s="69"/>
      <c r="V10" s="69"/>
      <c r="W10" s="70">
        <f>データ!$Q$6</f>
        <v>2312</v>
      </c>
      <c r="X10" s="70"/>
      <c r="Y10" s="70"/>
      <c r="Z10" s="70"/>
      <c r="AA10" s="70"/>
      <c r="AB10" s="70"/>
      <c r="AC10" s="70"/>
      <c r="AD10" s="2"/>
      <c r="AE10" s="2"/>
      <c r="AF10" s="2"/>
      <c r="AG10" s="2"/>
      <c r="AH10" s="4"/>
      <c r="AI10" s="4"/>
      <c r="AJ10" s="4"/>
      <c r="AK10" s="4"/>
      <c r="AL10" s="70">
        <f>データ!$U$6</f>
        <v>49544</v>
      </c>
      <c r="AM10" s="70"/>
      <c r="AN10" s="70"/>
      <c r="AO10" s="70"/>
      <c r="AP10" s="70"/>
      <c r="AQ10" s="70"/>
      <c r="AR10" s="70"/>
      <c r="AS10" s="70"/>
      <c r="AT10" s="66">
        <f>データ!$V$6</f>
        <v>60.4</v>
      </c>
      <c r="AU10" s="67"/>
      <c r="AV10" s="67"/>
      <c r="AW10" s="67"/>
      <c r="AX10" s="67"/>
      <c r="AY10" s="67"/>
      <c r="AZ10" s="67"/>
      <c r="BA10" s="67"/>
      <c r="BB10" s="69">
        <f>データ!$W$6</f>
        <v>820.26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kQuV5WtdwbMz+4x/SNg4/v+RCbDOdNR5/1GP1NtveR0pTRK0wg140sfW/bgvZZTqM7I9Aijoj3q+Yy7sMyFgw==" saltValue="qbESeW4BlfXg6f+LNAoSY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5546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242101</v>
      </c>
      <c r="D6" s="34">
        <f t="shared" si="3"/>
        <v>46</v>
      </c>
      <c r="E6" s="34">
        <f t="shared" si="3"/>
        <v>1</v>
      </c>
      <c r="F6" s="34">
        <f t="shared" si="3"/>
        <v>0</v>
      </c>
      <c r="G6" s="34">
        <f t="shared" si="3"/>
        <v>1</v>
      </c>
      <c r="H6" s="34" t="str">
        <f t="shared" si="3"/>
        <v>三重県　亀山市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83.37</v>
      </c>
      <c r="P6" s="35">
        <f t="shared" si="3"/>
        <v>99.9</v>
      </c>
      <c r="Q6" s="35">
        <f t="shared" si="3"/>
        <v>2312</v>
      </c>
      <c r="R6" s="35">
        <f t="shared" si="3"/>
        <v>49657</v>
      </c>
      <c r="S6" s="35">
        <f t="shared" si="3"/>
        <v>191.04</v>
      </c>
      <c r="T6" s="35">
        <f t="shared" si="3"/>
        <v>259.93</v>
      </c>
      <c r="U6" s="35">
        <f t="shared" si="3"/>
        <v>49544</v>
      </c>
      <c r="V6" s="35">
        <f t="shared" si="3"/>
        <v>60.4</v>
      </c>
      <c r="W6" s="35">
        <f t="shared" si="3"/>
        <v>820.26</v>
      </c>
      <c r="X6" s="36">
        <f>IF(X7="",NA(),X7)</f>
        <v>108.25</v>
      </c>
      <c r="Y6" s="36">
        <f t="shared" ref="Y6:AG6" si="4">IF(Y7="",NA(),Y7)</f>
        <v>109.07</v>
      </c>
      <c r="Z6" s="36">
        <f t="shared" si="4"/>
        <v>110.11</v>
      </c>
      <c r="AA6" s="36">
        <f t="shared" si="4"/>
        <v>108.59</v>
      </c>
      <c r="AB6" s="36">
        <f t="shared" si="4"/>
        <v>120.39</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299.08999999999997</v>
      </c>
      <c r="AU6" s="36">
        <f t="shared" ref="AU6:BC6" si="6">IF(AU7="",NA(),AU7)</f>
        <v>254.99</v>
      </c>
      <c r="AV6" s="36">
        <f t="shared" si="6"/>
        <v>255.48</v>
      </c>
      <c r="AW6" s="36">
        <f t="shared" si="6"/>
        <v>183</v>
      </c>
      <c r="AX6" s="36">
        <f t="shared" si="6"/>
        <v>231.02</v>
      </c>
      <c r="AY6" s="36">
        <f t="shared" si="6"/>
        <v>382.09</v>
      </c>
      <c r="AZ6" s="36">
        <f t="shared" si="6"/>
        <v>371.31</v>
      </c>
      <c r="BA6" s="36">
        <f t="shared" si="6"/>
        <v>377.63</v>
      </c>
      <c r="BB6" s="36">
        <f t="shared" si="6"/>
        <v>357.34</v>
      </c>
      <c r="BC6" s="36">
        <f t="shared" si="6"/>
        <v>366.03</v>
      </c>
      <c r="BD6" s="35" t="str">
        <f>IF(BD7="","",IF(BD7="-","【-】","【"&amp;SUBSTITUTE(TEXT(BD7,"#,##0.00"),"-","△")&amp;"】"))</f>
        <v>【261.93】</v>
      </c>
      <c r="BE6" s="36">
        <f>IF(BE7="",NA(),BE7)</f>
        <v>200.54</v>
      </c>
      <c r="BF6" s="36">
        <f t="shared" ref="BF6:BN6" si="7">IF(BF7="",NA(),BF7)</f>
        <v>187.55</v>
      </c>
      <c r="BG6" s="36">
        <f t="shared" si="7"/>
        <v>172.47</v>
      </c>
      <c r="BH6" s="36">
        <f t="shared" si="7"/>
        <v>163.36000000000001</v>
      </c>
      <c r="BI6" s="36">
        <f t="shared" si="7"/>
        <v>135.93</v>
      </c>
      <c r="BJ6" s="36">
        <f t="shared" si="7"/>
        <v>385.06</v>
      </c>
      <c r="BK6" s="36">
        <f t="shared" si="7"/>
        <v>373.09</v>
      </c>
      <c r="BL6" s="36">
        <f t="shared" si="7"/>
        <v>364.71</v>
      </c>
      <c r="BM6" s="36">
        <f t="shared" si="7"/>
        <v>373.69</v>
      </c>
      <c r="BN6" s="36">
        <f t="shared" si="7"/>
        <v>370.12</v>
      </c>
      <c r="BO6" s="35" t="str">
        <f>IF(BO7="","",IF(BO7="-","【-】","【"&amp;SUBSTITUTE(TEXT(BO7,"#,##0.00"),"-","△")&amp;"】"))</f>
        <v>【270.46】</v>
      </c>
      <c r="BP6" s="36">
        <f>IF(BP7="",NA(),BP7)</f>
        <v>104.81</v>
      </c>
      <c r="BQ6" s="36">
        <f t="shared" ref="BQ6:BY6" si="8">IF(BQ7="",NA(),BQ7)</f>
        <v>104.9</v>
      </c>
      <c r="BR6" s="36">
        <f t="shared" si="8"/>
        <v>106.4</v>
      </c>
      <c r="BS6" s="36">
        <f t="shared" si="8"/>
        <v>103.44</v>
      </c>
      <c r="BT6" s="36">
        <f t="shared" si="8"/>
        <v>117.29</v>
      </c>
      <c r="BU6" s="36">
        <f t="shared" si="8"/>
        <v>99.07</v>
      </c>
      <c r="BV6" s="36">
        <f t="shared" si="8"/>
        <v>99.99</v>
      </c>
      <c r="BW6" s="36">
        <f t="shared" si="8"/>
        <v>100.65</v>
      </c>
      <c r="BX6" s="36">
        <f t="shared" si="8"/>
        <v>99.87</v>
      </c>
      <c r="BY6" s="36">
        <f t="shared" si="8"/>
        <v>100.42</v>
      </c>
      <c r="BZ6" s="35" t="str">
        <f>IF(BZ7="","",IF(BZ7="-","【-】","【"&amp;SUBSTITUTE(TEXT(BZ7,"#,##0.00"),"-","△")&amp;"】"))</f>
        <v>【103.91】</v>
      </c>
      <c r="CA6" s="36">
        <f>IF(CA7="",NA(),CA7)</f>
        <v>132.51</v>
      </c>
      <c r="CB6" s="36">
        <f t="shared" ref="CB6:CJ6" si="9">IF(CB7="",NA(),CB7)</f>
        <v>125.56</v>
      </c>
      <c r="CC6" s="36">
        <f t="shared" si="9"/>
        <v>124.03</v>
      </c>
      <c r="CD6" s="36">
        <f t="shared" si="9"/>
        <v>127.8</v>
      </c>
      <c r="CE6" s="36">
        <f t="shared" si="9"/>
        <v>122</v>
      </c>
      <c r="CF6" s="36">
        <f t="shared" si="9"/>
        <v>173.03</v>
      </c>
      <c r="CG6" s="36">
        <f t="shared" si="9"/>
        <v>171.15</v>
      </c>
      <c r="CH6" s="36">
        <f t="shared" si="9"/>
        <v>170.19</v>
      </c>
      <c r="CI6" s="36">
        <f t="shared" si="9"/>
        <v>171.81</v>
      </c>
      <c r="CJ6" s="36">
        <f t="shared" si="9"/>
        <v>171.67</v>
      </c>
      <c r="CK6" s="35" t="str">
        <f>IF(CK7="","",IF(CK7="-","【-】","【"&amp;SUBSTITUTE(TEXT(CK7,"#,##0.00"),"-","△")&amp;"】"))</f>
        <v>【167.11】</v>
      </c>
      <c r="CL6" s="36">
        <f>IF(CL7="",NA(),CL7)</f>
        <v>63.05</v>
      </c>
      <c r="CM6" s="36">
        <f t="shared" ref="CM6:CU6" si="10">IF(CM7="",NA(),CM7)</f>
        <v>62.99</v>
      </c>
      <c r="CN6" s="36">
        <f t="shared" si="10"/>
        <v>72.930000000000007</v>
      </c>
      <c r="CO6" s="36">
        <f t="shared" si="10"/>
        <v>73.16</v>
      </c>
      <c r="CP6" s="36">
        <f t="shared" si="10"/>
        <v>72.37</v>
      </c>
      <c r="CQ6" s="36">
        <f t="shared" si="10"/>
        <v>58.58</v>
      </c>
      <c r="CR6" s="36">
        <f t="shared" si="10"/>
        <v>58.53</v>
      </c>
      <c r="CS6" s="36">
        <f t="shared" si="10"/>
        <v>59.01</v>
      </c>
      <c r="CT6" s="36">
        <f t="shared" si="10"/>
        <v>60.03</v>
      </c>
      <c r="CU6" s="36">
        <f t="shared" si="10"/>
        <v>59.74</v>
      </c>
      <c r="CV6" s="35" t="str">
        <f>IF(CV7="","",IF(CV7="-","【-】","【"&amp;SUBSTITUTE(TEXT(CV7,"#,##0.00"),"-","△")&amp;"】"))</f>
        <v>【60.27】</v>
      </c>
      <c r="CW6" s="36">
        <f>IF(CW7="",NA(),CW7)</f>
        <v>90.99</v>
      </c>
      <c r="CX6" s="36">
        <f t="shared" ref="CX6:DF6" si="11">IF(CX7="",NA(),CX7)</f>
        <v>93.79</v>
      </c>
      <c r="CY6" s="36">
        <f t="shared" si="11"/>
        <v>94.84</v>
      </c>
      <c r="CZ6" s="36">
        <f t="shared" si="11"/>
        <v>95.12</v>
      </c>
      <c r="DA6" s="36">
        <f t="shared" si="11"/>
        <v>95.53</v>
      </c>
      <c r="DB6" s="36">
        <f t="shared" si="11"/>
        <v>85.23</v>
      </c>
      <c r="DC6" s="36">
        <f t="shared" si="11"/>
        <v>85.26</v>
      </c>
      <c r="DD6" s="36">
        <f t="shared" si="11"/>
        <v>85.37</v>
      </c>
      <c r="DE6" s="36">
        <f t="shared" si="11"/>
        <v>84.81</v>
      </c>
      <c r="DF6" s="36">
        <f t="shared" si="11"/>
        <v>84.8</v>
      </c>
      <c r="DG6" s="35" t="str">
        <f>IF(DG7="","",IF(DG7="-","【-】","【"&amp;SUBSTITUTE(TEXT(DG7,"#,##0.00"),"-","△")&amp;"】"))</f>
        <v>【89.92】</v>
      </c>
      <c r="DH6" s="36">
        <f>IF(DH7="",NA(),DH7)</f>
        <v>44.08</v>
      </c>
      <c r="DI6" s="36">
        <f t="shared" ref="DI6:DQ6" si="12">IF(DI7="",NA(),DI7)</f>
        <v>45.82</v>
      </c>
      <c r="DJ6" s="36">
        <f t="shared" si="12"/>
        <v>47.25</v>
      </c>
      <c r="DK6" s="36">
        <f t="shared" si="12"/>
        <v>47.92</v>
      </c>
      <c r="DL6" s="36">
        <f t="shared" si="12"/>
        <v>49.24</v>
      </c>
      <c r="DM6" s="36">
        <f t="shared" si="12"/>
        <v>44.31</v>
      </c>
      <c r="DN6" s="36">
        <f t="shared" si="12"/>
        <v>45.75</v>
      </c>
      <c r="DO6" s="36">
        <f t="shared" si="12"/>
        <v>46.9</v>
      </c>
      <c r="DP6" s="36">
        <f t="shared" si="12"/>
        <v>47.28</v>
      </c>
      <c r="DQ6" s="36">
        <f t="shared" si="12"/>
        <v>47.66</v>
      </c>
      <c r="DR6" s="35" t="str">
        <f>IF(DR7="","",IF(DR7="-","【-】","【"&amp;SUBSTITUTE(TEXT(DR7,"#,##0.00"),"-","△")&amp;"】"))</f>
        <v>【48.85】</v>
      </c>
      <c r="DS6" s="36">
        <f>IF(DS7="",NA(),DS7)</f>
        <v>8.9700000000000006</v>
      </c>
      <c r="DT6" s="36">
        <f t="shared" ref="DT6:EB6" si="13">IF(DT7="",NA(),DT7)</f>
        <v>12.03</v>
      </c>
      <c r="DU6" s="36">
        <f t="shared" si="13"/>
        <v>26.58</v>
      </c>
      <c r="DV6" s="36">
        <f t="shared" si="13"/>
        <v>22.5</v>
      </c>
      <c r="DW6" s="36">
        <f t="shared" si="13"/>
        <v>26.2</v>
      </c>
      <c r="DX6" s="36">
        <f t="shared" si="13"/>
        <v>10.09</v>
      </c>
      <c r="DY6" s="36">
        <f t="shared" si="13"/>
        <v>10.54</v>
      </c>
      <c r="DZ6" s="36">
        <f t="shared" si="13"/>
        <v>12.03</v>
      </c>
      <c r="EA6" s="36">
        <f t="shared" si="13"/>
        <v>12.19</v>
      </c>
      <c r="EB6" s="36">
        <f t="shared" si="13"/>
        <v>15.1</v>
      </c>
      <c r="EC6" s="35" t="str">
        <f>IF(EC7="","",IF(EC7="-","【-】","【"&amp;SUBSTITUTE(TEXT(EC7,"#,##0.00"),"-","△")&amp;"】"))</f>
        <v>【17.80】</v>
      </c>
      <c r="ED6" s="36">
        <f>IF(ED7="",NA(),ED7)</f>
        <v>1.08</v>
      </c>
      <c r="EE6" s="36">
        <f t="shared" ref="EE6:EM6" si="14">IF(EE7="",NA(),EE7)</f>
        <v>1.04</v>
      </c>
      <c r="EF6" s="36">
        <f t="shared" si="14"/>
        <v>0.82</v>
      </c>
      <c r="EG6" s="36">
        <f t="shared" si="14"/>
        <v>1.31</v>
      </c>
      <c r="EH6" s="36">
        <f t="shared" si="14"/>
        <v>0.74</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242101</v>
      </c>
      <c r="D7" s="38">
        <v>46</v>
      </c>
      <c r="E7" s="38">
        <v>1</v>
      </c>
      <c r="F7" s="38">
        <v>0</v>
      </c>
      <c r="G7" s="38">
        <v>1</v>
      </c>
      <c r="H7" s="38" t="s">
        <v>93</v>
      </c>
      <c r="I7" s="38" t="s">
        <v>94</v>
      </c>
      <c r="J7" s="38" t="s">
        <v>95</v>
      </c>
      <c r="K7" s="38" t="s">
        <v>96</v>
      </c>
      <c r="L7" s="38" t="s">
        <v>97</v>
      </c>
      <c r="M7" s="38" t="s">
        <v>98</v>
      </c>
      <c r="N7" s="39" t="s">
        <v>99</v>
      </c>
      <c r="O7" s="39">
        <v>83.37</v>
      </c>
      <c r="P7" s="39">
        <v>99.9</v>
      </c>
      <c r="Q7" s="39">
        <v>2312</v>
      </c>
      <c r="R7" s="39">
        <v>49657</v>
      </c>
      <c r="S7" s="39">
        <v>191.04</v>
      </c>
      <c r="T7" s="39">
        <v>259.93</v>
      </c>
      <c r="U7" s="39">
        <v>49544</v>
      </c>
      <c r="V7" s="39">
        <v>60.4</v>
      </c>
      <c r="W7" s="39">
        <v>820.26</v>
      </c>
      <c r="X7" s="39">
        <v>108.25</v>
      </c>
      <c r="Y7" s="39">
        <v>109.07</v>
      </c>
      <c r="Z7" s="39">
        <v>110.11</v>
      </c>
      <c r="AA7" s="39">
        <v>108.59</v>
      </c>
      <c r="AB7" s="39">
        <v>120.39</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299.08999999999997</v>
      </c>
      <c r="AU7" s="39">
        <v>254.99</v>
      </c>
      <c r="AV7" s="39">
        <v>255.48</v>
      </c>
      <c r="AW7" s="39">
        <v>183</v>
      </c>
      <c r="AX7" s="39">
        <v>231.02</v>
      </c>
      <c r="AY7" s="39">
        <v>382.09</v>
      </c>
      <c r="AZ7" s="39">
        <v>371.31</v>
      </c>
      <c r="BA7" s="39">
        <v>377.63</v>
      </c>
      <c r="BB7" s="39">
        <v>357.34</v>
      </c>
      <c r="BC7" s="39">
        <v>366.03</v>
      </c>
      <c r="BD7" s="39">
        <v>261.93</v>
      </c>
      <c r="BE7" s="39">
        <v>200.54</v>
      </c>
      <c r="BF7" s="39">
        <v>187.55</v>
      </c>
      <c r="BG7" s="39">
        <v>172.47</v>
      </c>
      <c r="BH7" s="39">
        <v>163.36000000000001</v>
      </c>
      <c r="BI7" s="39">
        <v>135.93</v>
      </c>
      <c r="BJ7" s="39">
        <v>385.06</v>
      </c>
      <c r="BK7" s="39">
        <v>373.09</v>
      </c>
      <c r="BL7" s="39">
        <v>364.71</v>
      </c>
      <c r="BM7" s="39">
        <v>373.69</v>
      </c>
      <c r="BN7" s="39">
        <v>370.12</v>
      </c>
      <c r="BO7" s="39">
        <v>270.45999999999998</v>
      </c>
      <c r="BP7" s="39">
        <v>104.81</v>
      </c>
      <c r="BQ7" s="39">
        <v>104.9</v>
      </c>
      <c r="BR7" s="39">
        <v>106.4</v>
      </c>
      <c r="BS7" s="39">
        <v>103.44</v>
      </c>
      <c r="BT7" s="39">
        <v>117.29</v>
      </c>
      <c r="BU7" s="39">
        <v>99.07</v>
      </c>
      <c r="BV7" s="39">
        <v>99.99</v>
      </c>
      <c r="BW7" s="39">
        <v>100.65</v>
      </c>
      <c r="BX7" s="39">
        <v>99.87</v>
      </c>
      <c r="BY7" s="39">
        <v>100.42</v>
      </c>
      <c r="BZ7" s="39">
        <v>103.91</v>
      </c>
      <c r="CA7" s="39">
        <v>132.51</v>
      </c>
      <c r="CB7" s="39">
        <v>125.56</v>
      </c>
      <c r="CC7" s="39">
        <v>124.03</v>
      </c>
      <c r="CD7" s="39">
        <v>127.8</v>
      </c>
      <c r="CE7" s="39">
        <v>122</v>
      </c>
      <c r="CF7" s="39">
        <v>173.03</v>
      </c>
      <c r="CG7" s="39">
        <v>171.15</v>
      </c>
      <c r="CH7" s="39">
        <v>170.19</v>
      </c>
      <c r="CI7" s="39">
        <v>171.81</v>
      </c>
      <c r="CJ7" s="39">
        <v>171.67</v>
      </c>
      <c r="CK7" s="39">
        <v>167.11</v>
      </c>
      <c r="CL7" s="39">
        <v>63.05</v>
      </c>
      <c r="CM7" s="39">
        <v>62.99</v>
      </c>
      <c r="CN7" s="39">
        <v>72.930000000000007</v>
      </c>
      <c r="CO7" s="39">
        <v>73.16</v>
      </c>
      <c r="CP7" s="39">
        <v>72.37</v>
      </c>
      <c r="CQ7" s="39">
        <v>58.58</v>
      </c>
      <c r="CR7" s="39">
        <v>58.53</v>
      </c>
      <c r="CS7" s="39">
        <v>59.01</v>
      </c>
      <c r="CT7" s="39">
        <v>60.03</v>
      </c>
      <c r="CU7" s="39">
        <v>59.74</v>
      </c>
      <c r="CV7" s="39">
        <v>60.27</v>
      </c>
      <c r="CW7" s="39">
        <v>90.99</v>
      </c>
      <c r="CX7" s="39">
        <v>93.79</v>
      </c>
      <c r="CY7" s="39">
        <v>94.84</v>
      </c>
      <c r="CZ7" s="39">
        <v>95.12</v>
      </c>
      <c r="DA7" s="39">
        <v>95.53</v>
      </c>
      <c r="DB7" s="39">
        <v>85.23</v>
      </c>
      <c r="DC7" s="39">
        <v>85.26</v>
      </c>
      <c r="DD7" s="39">
        <v>85.37</v>
      </c>
      <c r="DE7" s="39">
        <v>84.81</v>
      </c>
      <c r="DF7" s="39">
        <v>84.8</v>
      </c>
      <c r="DG7" s="39">
        <v>89.92</v>
      </c>
      <c r="DH7" s="39">
        <v>44.08</v>
      </c>
      <c r="DI7" s="39">
        <v>45.82</v>
      </c>
      <c r="DJ7" s="39">
        <v>47.25</v>
      </c>
      <c r="DK7" s="39">
        <v>47.92</v>
      </c>
      <c r="DL7" s="39">
        <v>49.24</v>
      </c>
      <c r="DM7" s="39">
        <v>44.31</v>
      </c>
      <c r="DN7" s="39">
        <v>45.75</v>
      </c>
      <c r="DO7" s="39">
        <v>46.9</v>
      </c>
      <c r="DP7" s="39">
        <v>47.28</v>
      </c>
      <c r="DQ7" s="39">
        <v>47.66</v>
      </c>
      <c r="DR7" s="39">
        <v>48.85</v>
      </c>
      <c r="DS7" s="39">
        <v>8.9700000000000006</v>
      </c>
      <c r="DT7" s="39">
        <v>12.03</v>
      </c>
      <c r="DU7" s="39">
        <v>26.58</v>
      </c>
      <c r="DV7" s="39">
        <v>22.5</v>
      </c>
      <c r="DW7" s="39">
        <v>26.2</v>
      </c>
      <c r="DX7" s="39">
        <v>10.09</v>
      </c>
      <c r="DY7" s="39">
        <v>10.54</v>
      </c>
      <c r="DZ7" s="39">
        <v>12.03</v>
      </c>
      <c r="EA7" s="39">
        <v>12.19</v>
      </c>
      <c r="EB7" s="39">
        <v>15.1</v>
      </c>
      <c r="EC7" s="39">
        <v>17.8</v>
      </c>
      <c r="ED7" s="39">
        <v>1.08</v>
      </c>
      <c r="EE7" s="39">
        <v>1.04</v>
      </c>
      <c r="EF7" s="39">
        <v>0.82</v>
      </c>
      <c r="EG7" s="39">
        <v>1.31</v>
      </c>
      <c r="EH7" s="39">
        <v>0.74</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2020-02-04T03:21:40Z</cp:lastPrinted>
  <dcterms:created xsi:type="dcterms:W3CDTF">2019-12-05T04:19:20Z</dcterms:created>
  <dcterms:modified xsi:type="dcterms:W3CDTF">2020-02-04T03:30:20Z</dcterms:modified>
  <cp:category/>
</cp:coreProperties>
</file>