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1\20200110_公営企業に係る経営比較分析表（平成30年度決算）の分析等について\02　回答\"/>
    </mc:Choice>
  </mc:AlternateContent>
  <workbookProtection workbookAlgorithmName="SHA-512" workbookHashValue="kDC3d8gg6+7ZzB1Ec+Nq0GzFPW+xD6guxwdTnwgfGPp8pOM/Fs0/y75VdlqDscJdcnovNTJKYbSwgtPpCNd0HQ==" workbookSaltValue="Rad+9W3BzZHliV+JJ+cQWw=="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<sst xmlns="http://schemas.openxmlformats.org/spreadsheetml/2006/main" count="220" uniqueCount="108">
  <si>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</si>
  <si>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</si>
  <si>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</si>
  <si>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</si>
  <si>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</si>
  <si>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</si>
  <si>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</si>
  <si>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</si>
  <si>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</si>
  <si>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</si>
  <si>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</si>
  <si>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</si>
  <si>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</si>
  <si>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</si>
  <si>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</si>
  <si>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</si>
  <si>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</si>
  <si>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</si>
  <si>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</si>
  <si>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</si>
  <si>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</si>
  <si>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</si>
  <si>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</si>
  <si>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</si>
  <si>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</si>
  <si>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</si>
  <si>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</si>
  <si>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</si>
  <si>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</si>
  <si>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</si>
  <si>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</si>
  <si>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</si>
  <si>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</si>
  <si>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</si>
  <si>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</si>
  <si>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</si>
  <si>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</si>
  <si>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</si>
  <si>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</si>
  <si>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</si>
  <si>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</si>
  <si>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</si>
  <si>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</si>
  <si>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</si>
  <si>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</si>
  <si>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</si>
  <si>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</si>
  <si>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</si>
  <si>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</si>
  <si>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</si>
  <si>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</si>
  <si>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</si>
  <si>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</si>
  <si>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</si>
  <si>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</si>
  <si>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</si>
  <si>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</si>
  <si>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</si>
  <si>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</si>
  <si>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</si>
  <si>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</si>
  <si>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</si>
  <si>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</si>
  <si>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</si>
  <si>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</si>
  <si>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</si>
  <si>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</si>
  <si>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</si>
  <si>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</si>
  <si>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</si>
  <si>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</si>
  <si>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</si>
  <si>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</si>
  <si>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</si>
  <si>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</si>
  <si>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</si>
  <si>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</si>
  <si>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</si>
  <si>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</si>
  <si>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</si>
  <si>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</si>
  <si>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</si>
  <si>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</si>
  <si>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</si>
  <si>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</si>
  <si>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</si>
  <si>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</si>
  <si>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</si>
  <si>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</si>
  <si>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</si>
  <si>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</si>
  <si>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</si>
  <si>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</si>
  <si>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</si>
  <si>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</si>
  <si>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</si>
  <si>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</si>
  <si>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</si>
  <si>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</si>
  <si>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</si>
  <si>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</si>
  <si>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</si>
  <si>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</si>
  <si>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</si>
  <si>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</si>
  <si>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管路更新率は改善したものの、類似団体を上回るペースで管路の老朽化が進んでおり、管路経年化率においても類似団体平均の２倍近くとなっている。
　今後更新を迎える管路や施設が増加していくため、更新投資を増やし、更新率を上げていく必要がある。更新等の財源の確保や経営状況への影響等を踏まえ、投資計画に基づいた計画的な事業の推進を図っていく。</t>
    <rPh sb="1" eb="3">
      <t>カンロ</t>
    </rPh>
    <rPh sb="3" eb="5">
      <t>コウシン</t>
    </rPh>
    <rPh sb="5" eb="6">
      <t>リツ</t>
    </rPh>
    <rPh sb="7" eb="9">
      <t>カイゼン</t>
    </rPh>
    <rPh sb="15" eb="17">
      <t>ルイジ</t>
    </rPh>
    <rPh sb="17" eb="19">
      <t>ダンタイ</t>
    </rPh>
    <rPh sb="20" eb="22">
      <t>ウワマワ</t>
    </rPh>
    <rPh sb="27" eb="29">
      <t>カンロ</t>
    </rPh>
    <rPh sb="30" eb="33">
      <t>ロウキュウカ</t>
    </rPh>
    <rPh sb="34" eb="35">
      <t>スス</t>
    </rPh>
    <rPh sb="40" eb="42">
      <t>カンロ</t>
    </rPh>
    <rPh sb="42" eb="45">
      <t>ケイネンカ</t>
    </rPh>
    <rPh sb="45" eb="46">
      <t>リツ</t>
    </rPh>
    <rPh sb="51" eb="53">
      <t>ルイジ</t>
    </rPh>
    <rPh sb="53" eb="55">
      <t>ダンタイ</t>
    </rPh>
    <rPh sb="55" eb="57">
      <t>ヘイキン</t>
    </rPh>
    <rPh sb="59" eb="60">
      <t>バイ</t>
    </rPh>
    <rPh sb="60" eb="61">
      <t>チカ</t>
    </rPh>
    <rPh sb="71" eb="73">
      <t>コンゴ</t>
    </rPh>
    <rPh sb="73" eb="75">
      <t>コウシン</t>
    </rPh>
    <rPh sb="76" eb="77">
      <t>ムカ</t>
    </rPh>
    <rPh sb="79" eb="81">
      <t>カンロ</t>
    </rPh>
    <rPh sb="82" eb="84">
      <t>シセツ</t>
    </rPh>
    <rPh sb="85" eb="87">
      <t>ゾウカ</t>
    </rPh>
    <rPh sb="94" eb="96">
      <t>コウシン</t>
    </rPh>
    <rPh sb="96" eb="98">
      <t>トウシ</t>
    </rPh>
    <rPh sb="99" eb="100">
      <t>フ</t>
    </rPh>
    <rPh sb="103" eb="105">
      <t>コウシン</t>
    </rPh>
    <rPh sb="105" eb="106">
      <t>リツ</t>
    </rPh>
    <rPh sb="107" eb="108">
      <t>ア</t>
    </rPh>
    <rPh sb="112" eb="114">
      <t>ヒツヨウ</t>
    </rPh>
    <rPh sb="118" eb="120">
      <t>コウシン</t>
    </rPh>
    <rPh sb="120" eb="121">
      <t>トウ</t>
    </rPh>
    <rPh sb="122" eb="124">
      <t>ザイゲン</t>
    </rPh>
    <rPh sb="125" eb="127">
      <t>カクホ</t>
    </rPh>
    <rPh sb="128" eb="130">
      <t>ケイエイ</t>
    </rPh>
    <rPh sb="130" eb="132">
      <t>ジョウキョウ</t>
    </rPh>
    <rPh sb="134" eb="136">
      <t>エイキョウ</t>
    </rPh>
    <rPh sb="136" eb="137">
      <t>トウ</t>
    </rPh>
    <rPh sb="138" eb="139">
      <t>フ</t>
    </rPh>
    <rPh sb="142" eb="144">
      <t>トウシ</t>
    </rPh>
    <rPh sb="144" eb="146">
      <t>ケイカク</t>
    </rPh>
    <rPh sb="147" eb="148">
      <t>モト</t>
    </rPh>
    <rPh sb="151" eb="154">
      <t>ケイカクテキ</t>
    </rPh>
    <rPh sb="155" eb="157">
      <t>ジギョウ</t>
    </rPh>
    <rPh sb="158" eb="160">
      <t>スイシン</t>
    </rPh>
    <rPh sb="161" eb="162">
      <t>ハカ</t>
    </rPh>
    <phoneticPr fontId="4"/>
  </si>
  <si>
    <t>　平成29年７月に料金改定を行っており、今年度は年間を通して改定後の料金となったこともあり、約３億円の純利益となった。したがって、昨年度の見込み通り当年度未処理欠損金が今年度決算において解消され、累積欠損金比率が０％となった。これに伴い、経常収支比率及び料金回収率も改善され、類似団体平均を上回った。また、流動比率においても、収入が増加したこと等から昨年度より上昇している。一方、管路更新率が改善されているにもかかわらず有収率が若干低下していることから、布設替工事及び漏水修繕についてより効率的な方法を考える等の対策をとる必要があるものと思われる。
　今後の安定的な事業運営のため、料金収入を確保し、財務体質の改善を図っていく。また、増加傾向にある維持管理費などのコスト低減や、有収率の向上など、継続的な経営改善の取り組みも行っていく。</t>
    <rPh sb="1" eb="3">
      <t>ヘイセイ</t>
    </rPh>
    <rPh sb="5" eb="6">
      <t>ネン</t>
    </rPh>
    <rPh sb="7" eb="8">
      <t>ガツ</t>
    </rPh>
    <rPh sb="9" eb="11">
      <t>リョウキン</t>
    </rPh>
    <rPh sb="11" eb="13">
      <t>カイテイ</t>
    </rPh>
    <rPh sb="14" eb="15">
      <t>オコナ</t>
    </rPh>
    <rPh sb="20" eb="23">
      <t>コンネンド</t>
    </rPh>
    <rPh sb="24" eb="26">
      <t>ネンカン</t>
    </rPh>
    <rPh sb="27" eb="28">
      <t>トオ</t>
    </rPh>
    <rPh sb="30" eb="32">
      <t>カイテイ</t>
    </rPh>
    <rPh sb="32" eb="33">
      <t>ゴ</t>
    </rPh>
    <rPh sb="34" eb="36">
      <t>リョウキン</t>
    </rPh>
    <rPh sb="46" eb="47">
      <t>ヤク</t>
    </rPh>
    <rPh sb="48" eb="49">
      <t>オク</t>
    </rPh>
    <rPh sb="49" eb="50">
      <t>エン</t>
    </rPh>
    <rPh sb="51" eb="54">
      <t>ジュンリエキ</t>
    </rPh>
    <rPh sb="65" eb="68">
      <t>サクネンド</t>
    </rPh>
    <rPh sb="69" eb="71">
      <t>ミコ</t>
    </rPh>
    <rPh sb="72" eb="73">
      <t>トオ</t>
    </rPh>
    <rPh sb="74" eb="77">
      <t>トウネンド</t>
    </rPh>
    <rPh sb="77" eb="80">
      <t>ミショリ</t>
    </rPh>
    <rPh sb="80" eb="83">
      <t>ケッソンキン</t>
    </rPh>
    <rPh sb="87" eb="89">
      <t>ケッサン</t>
    </rPh>
    <rPh sb="93" eb="95">
      <t>カイショウ</t>
    </rPh>
    <rPh sb="98" eb="100">
      <t>ルイセキ</t>
    </rPh>
    <rPh sb="100" eb="102">
      <t>ケッソン</t>
    </rPh>
    <rPh sb="102" eb="103">
      <t>キン</t>
    </rPh>
    <rPh sb="103" eb="105">
      <t>ヒリツ</t>
    </rPh>
    <rPh sb="116" eb="117">
      <t>トモナ</t>
    </rPh>
    <rPh sb="119" eb="121">
      <t>ケイジョウ</t>
    </rPh>
    <rPh sb="121" eb="123">
      <t>シュウシ</t>
    </rPh>
    <rPh sb="123" eb="125">
      <t>ヒリツ</t>
    </rPh>
    <rPh sb="125" eb="126">
      <t>オヨ</t>
    </rPh>
    <rPh sb="127" eb="129">
      <t>リョウキン</t>
    </rPh>
    <rPh sb="129" eb="131">
      <t>カイシュウ</t>
    </rPh>
    <rPh sb="131" eb="132">
      <t>リツ</t>
    </rPh>
    <rPh sb="133" eb="135">
      <t>カイゼン</t>
    </rPh>
    <rPh sb="138" eb="140">
      <t>ルイジ</t>
    </rPh>
    <rPh sb="140" eb="142">
      <t>ダンタイ</t>
    </rPh>
    <rPh sb="142" eb="144">
      <t>ヘイキン</t>
    </rPh>
    <rPh sb="145" eb="147">
      <t>ウワマワ</t>
    </rPh>
    <rPh sb="153" eb="155">
      <t>リュウドウ</t>
    </rPh>
    <rPh sb="155" eb="157">
      <t>ヒリツ</t>
    </rPh>
    <rPh sb="166" eb="168">
      <t>ゾウカ</t>
    </rPh>
    <rPh sb="172" eb="173">
      <t>トウ</t>
    </rPh>
    <rPh sb="175" eb="177">
      <t>サクネン</t>
    </rPh>
    <rPh sb="177" eb="178">
      <t>ド</t>
    </rPh>
    <rPh sb="180" eb="182">
      <t>ジョウショウ</t>
    </rPh>
    <rPh sb="187" eb="189">
      <t>イッポウ</t>
    </rPh>
    <rPh sb="190" eb="192">
      <t>カンロ</t>
    </rPh>
    <rPh sb="192" eb="194">
      <t>コウシン</t>
    </rPh>
    <rPh sb="194" eb="195">
      <t>リツ</t>
    </rPh>
    <rPh sb="196" eb="198">
      <t>カイゼン</t>
    </rPh>
    <rPh sb="210" eb="213">
      <t>ユウシュウリツ</t>
    </rPh>
    <rPh sb="214" eb="216">
      <t>ジャッカン</t>
    </rPh>
    <rPh sb="216" eb="218">
      <t>テイカ</t>
    </rPh>
    <rPh sb="227" eb="230">
      <t>フセツガ</t>
    </rPh>
    <rPh sb="230" eb="232">
      <t>コウジ</t>
    </rPh>
    <rPh sb="232" eb="233">
      <t>オヨ</t>
    </rPh>
    <rPh sb="234" eb="236">
      <t>ロウスイ</t>
    </rPh>
    <rPh sb="236" eb="238">
      <t>シュウゼン</t>
    </rPh>
    <rPh sb="244" eb="247">
      <t>コウリツテキ</t>
    </rPh>
    <rPh sb="248" eb="250">
      <t>ホウホウ</t>
    </rPh>
    <rPh sb="251" eb="252">
      <t>カンガ</t>
    </rPh>
    <rPh sb="254" eb="255">
      <t>トウ</t>
    </rPh>
    <rPh sb="256" eb="258">
      <t>タイサク</t>
    </rPh>
    <rPh sb="261" eb="263">
      <t>ヒツヨウ</t>
    </rPh>
    <rPh sb="269" eb="270">
      <t>オモ</t>
    </rPh>
    <rPh sb="276" eb="278">
      <t>コンゴ</t>
    </rPh>
    <rPh sb="279" eb="282">
      <t>アンテイテキ</t>
    </rPh>
    <rPh sb="283" eb="285">
      <t>ジギョウ</t>
    </rPh>
    <rPh sb="285" eb="287">
      <t>ウンエイ</t>
    </rPh>
    <rPh sb="291" eb="293">
      <t>リョウキン</t>
    </rPh>
    <rPh sb="293" eb="295">
      <t>シュウニュウ</t>
    </rPh>
    <rPh sb="296" eb="298">
      <t>カクホ</t>
    </rPh>
    <rPh sb="300" eb="302">
      <t>ザイム</t>
    </rPh>
    <rPh sb="302" eb="304">
      <t>タイシツ</t>
    </rPh>
    <rPh sb="305" eb="307">
      <t>カイゼン</t>
    </rPh>
    <rPh sb="308" eb="309">
      <t>ハカ</t>
    </rPh>
    <rPh sb="317" eb="319">
      <t>ゾウカ</t>
    </rPh>
    <rPh sb="319" eb="321">
      <t>ケイコウ</t>
    </rPh>
    <rPh sb="324" eb="326">
      <t>イジ</t>
    </rPh>
    <rPh sb="326" eb="329">
      <t>カンリヒ</t>
    </rPh>
    <rPh sb="335" eb="337">
      <t>テイゲン</t>
    </rPh>
    <rPh sb="339" eb="342">
      <t>ユウシュウリツ</t>
    </rPh>
    <rPh sb="343" eb="345">
      <t>コウジョウ</t>
    </rPh>
    <rPh sb="348" eb="351">
      <t>ケイゾクテキ</t>
    </rPh>
    <rPh sb="352" eb="354">
      <t>ケイエイ</t>
    </rPh>
    <rPh sb="354" eb="356">
      <t>カイゼン</t>
    </rPh>
    <rPh sb="357" eb="358">
      <t>ト</t>
    </rPh>
    <rPh sb="359" eb="360">
      <t>ク</t>
    </rPh>
    <rPh sb="362" eb="363">
      <t>オコナ</t>
    </rPh>
    <phoneticPr fontId="4"/>
  </si>
  <si>
    <t>　安定的な水供給に向け、平成31年３月に見直しを行った経営戦略における投資計画を基に、水源・送配水系統の整備や基幹管路の耐震化などの大規模な建設改良投資や、施設・管路の維持管理等を計画的かつ効率的に行っていく。
　また、そのような維持修繕・改築更新を行っていくには財源の確保が必要であり、そのためには料金水準の見直しやコストの低減などで経営基盤の強化を図り、持続可能な事業運営に繋げていく。</t>
    <rPh sb="1" eb="4">
      <t>アンテイテキ</t>
    </rPh>
    <rPh sb="5" eb="6">
      <t>ミズ</t>
    </rPh>
    <rPh sb="6" eb="8">
      <t>キョウキュウ</t>
    </rPh>
    <rPh sb="9" eb="10">
      <t>ム</t>
    </rPh>
    <rPh sb="12" eb="14">
      <t>ヘイセイ</t>
    </rPh>
    <rPh sb="16" eb="17">
      <t>ネン</t>
    </rPh>
    <rPh sb="18" eb="19">
      <t>ガツ</t>
    </rPh>
    <rPh sb="20" eb="22">
      <t>ミナオ</t>
    </rPh>
    <rPh sb="24" eb="25">
      <t>オコナ</t>
    </rPh>
    <rPh sb="27" eb="29">
      <t>ケイエイ</t>
    </rPh>
    <rPh sb="29" eb="31">
      <t>センリャク</t>
    </rPh>
    <rPh sb="35" eb="37">
      <t>トウシ</t>
    </rPh>
    <rPh sb="37" eb="39">
      <t>ケイカク</t>
    </rPh>
    <rPh sb="40" eb="41">
      <t>モト</t>
    </rPh>
    <rPh sb="43" eb="45">
      <t>スイゲン</t>
    </rPh>
    <rPh sb="46" eb="47">
      <t>ソウ</t>
    </rPh>
    <rPh sb="47" eb="49">
      <t>ハイスイ</t>
    </rPh>
    <rPh sb="49" eb="51">
      <t>ケイトウ</t>
    </rPh>
    <rPh sb="52" eb="54">
      <t>セイビ</t>
    </rPh>
    <rPh sb="55" eb="57">
      <t>キカン</t>
    </rPh>
    <rPh sb="57" eb="59">
      <t>カンロ</t>
    </rPh>
    <rPh sb="60" eb="63">
      <t>タイシンカ</t>
    </rPh>
    <rPh sb="66" eb="69">
      <t>ダイキボ</t>
    </rPh>
    <rPh sb="70" eb="72">
      <t>ケンセツ</t>
    </rPh>
    <rPh sb="72" eb="74">
      <t>カイリョウ</t>
    </rPh>
    <rPh sb="74" eb="76">
      <t>トウシ</t>
    </rPh>
    <rPh sb="78" eb="80">
      <t>シセツ</t>
    </rPh>
    <rPh sb="81" eb="83">
      <t>カンロ</t>
    </rPh>
    <rPh sb="84" eb="86">
      <t>イジ</t>
    </rPh>
    <rPh sb="86" eb="89">
      <t>カンリトウ</t>
    </rPh>
    <rPh sb="90" eb="93">
      <t>ケイカクテキ</t>
    </rPh>
    <rPh sb="95" eb="98">
      <t>コウリツテキ</t>
    </rPh>
    <rPh sb="99" eb="100">
      <t>オコナ</t>
    </rPh>
    <rPh sb="115" eb="117">
      <t>イジ</t>
    </rPh>
    <rPh sb="117" eb="119">
      <t>シュウゼン</t>
    </rPh>
    <rPh sb="120" eb="122">
      <t>カイチク</t>
    </rPh>
    <rPh sb="122" eb="124">
      <t>コウシン</t>
    </rPh>
    <rPh sb="125" eb="126">
      <t>オコナ</t>
    </rPh>
    <rPh sb="132" eb="134">
      <t>ザイゲン</t>
    </rPh>
    <rPh sb="135" eb="137">
      <t>カクホ</t>
    </rPh>
    <rPh sb="138" eb="140">
      <t>ヒツヨウ</t>
    </rPh>
    <rPh sb="150" eb="152">
      <t>リョウキン</t>
    </rPh>
    <rPh sb="152" eb="154">
      <t>スイジュン</t>
    </rPh>
    <rPh sb="155" eb="157">
      <t>ミナオ</t>
    </rPh>
    <rPh sb="163" eb="165">
      <t>テイゲン</t>
    </rPh>
    <rPh sb="168" eb="170">
      <t>ケイエイ</t>
    </rPh>
    <rPh sb="170" eb="172">
      <t>キバン</t>
    </rPh>
    <rPh sb="173" eb="175">
      <t>キョウカ</t>
    </rPh>
    <rPh sb="176" eb="177">
      <t>ハカ</t>
    </rPh>
    <rPh sb="179" eb="181">
      <t>ジゾク</t>
    </rPh>
    <rPh sb="181" eb="183">
      <t>カノウ</t>
    </rPh>
    <rPh sb="184" eb="186">
      <t>ジギョウ</t>
    </rPh>
    <rPh sb="186" eb="188">
      <t>ウンエイ</t>
    </rPh>
    <rPh sb="189" eb="190">
      <t>ツナ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</si>
</sst>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0.44</c:v>
                </c:pt>
                <c:pt idx="1">
                  <c:v>0.03</c:v>
                </c:pt>
                <c:pt idx="2">
                  <c:v>0.43</c:v>
                </c:pt>
                <c:pt idx="3">
                  <c:v>0.65</c:v>
                </c:pt>
                <c:pt idx="4">
                  <c:v>1.06</c:v>
                </c:pt>
              </c:numCache>
            </c:numRef>
          </c:val>
          <c:extLst>
            <c:ext xmlns:c16="http://schemas.microsoft.com/office/drawing/2014/chart" uri="{C3380CC4-5D6E-409C-BE32-E72D297353CC}">
              <c16:uniqueId val="{00000000-0F88-4F33-981C-7BB7C75110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c:ext xmlns:c16="http://schemas.microsoft.com/office/drawing/2014/chart" uri="{C3380CC4-5D6E-409C-BE32-E72D297353CC}">
              <c16:uniqueId val="{00000001-0F88-4F33-981C-7BB7C75110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59.51</c:v>
                </c:pt>
                <c:pt idx="1">
                  <c:v>59.87</c:v>
                </c:pt>
                <c:pt idx="2">
                  <c:v>59.74</c:v>
                </c:pt>
                <c:pt idx="3">
                  <c:v>59.1</c:v>
                </c:pt>
                <c:pt idx="4">
                  <c:v>59.04</c:v>
                </c:pt>
              </c:numCache>
            </c:numRef>
          </c:val>
          <c:extLst>
            <c:ext xmlns:c16="http://schemas.microsoft.com/office/drawing/2014/chart" uri="{C3380CC4-5D6E-409C-BE32-E72D297353CC}">
              <c16:uniqueId val="{00000000-A8E0-4F66-A53A-8B5FCF5AD8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c:ext xmlns:c16="http://schemas.microsoft.com/office/drawing/2014/chart" uri="{C3380CC4-5D6E-409C-BE32-E72D297353CC}">
              <c16:uniqueId val="{00000001-A8E0-4F66-A53A-8B5FCF5AD8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85.55</c:v>
                </c:pt>
                <c:pt idx="1">
                  <c:v>84.58</c:v>
                </c:pt>
                <c:pt idx="2">
                  <c:v>84.64</c:v>
                </c:pt>
                <c:pt idx="3">
                  <c:v>85.16</c:v>
                </c:pt>
                <c:pt idx="4">
                  <c:v>84.49</c:v>
                </c:pt>
              </c:numCache>
            </c:numRef>
          </c:val>
          <c:extLst>
            <c:ext xmlns:c16="http://schemas.microsoft.com/office/drawing/2014/chart" uri="{C3380CC4-5D6E-409C-BE32-E72D297353CC}">
              <c16:uniqueId val="{00000000-0E21-498A-B9CA-5DA7BE71CE2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c:ext xmlns:c16="http://schemas.microsoft.com/office/drawing/2014/chart" uri="{C3380CC4-5D6E-409C-BE32-E72D297353CC}">
              <c16:uniqueId val="{00000001-0E21-498A-B9CA-5DA7BE71CE2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100.61</c:v>
                </c:pt>
                <c:pt idx="1">
                  <c:v>98.63</c:v>
                </c:pt>
                <c:pt idx="2">
                  <c:v>91.12</c:v>
                </c:pt>
                <c:pt idx="3">
                  <c:v>105.86</c:v>
                </c:pt>
                <c:pt idx="4">
                  <c:v>114.3</c:v>
                </c:pt>
              </c:numCache>
            </c:numRef>
          </c:val>
          <c:extLst>
            <c:ext xmlns:c16="http://schemas.microsoft.com/office/drawing/2014/chart" uri="{C3380CC4-5D6E-409C-BE32-E72D297353CC}">
              <c16:uniqueId val="{00000000-1BC4-4386-BF85-9562293C945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c:ext xmlns:c16="http://schemas.microsoft.com/office/drawing/2014/chart" uri="{C3380CC4-5D6E-409C-BE32-E72D297353CC}">
              <c16:uniqueId val="{00000001-1BC4-4386-BF85-9562293C945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53.2</c:v>
                </c:pt>
                <c:pt idx="1">
                  <c:v>54.72</c:v>
                </c:pt>
                <c:pt idx="2">
                  <c:v>55.72</c:v>
                </c:pt>
                <c:pt idx="3">
                  <c:v>56.57</c:v>
                </c:pt>
                <c:pt idx="4">
                  <c:v>56.69</c:v>
                </c:pt>
              </c:numCache>
            </c:numRef>
          </c:val>
          <c:extLst>
            <c:ext xmlns:c16="http://schemas.microsoft.com/office/drawing/2014/chart" uri="{C3380CC4-5D6E-409C-BE32-E72D297353CC}">
              <c16:uniqueId val="{00000000-F60B-4A05-BAD3-B68B74419F3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c:ext xmlns:c16="http://schemas.microsoft.com/office/drawing/2014/chart" uri="{C3380CC4-5D6E-409C-BE32-E72D297353CC}">
              <c16:uniqueId val="{00000001-F60B-4A05-BAD3-B68B74419F3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20.34</c:v>
                </c:pt>
                <c:pt idx="1">
                  <c:v>22.59</c:v>
                </c:pt>
                <c:pt idx="2">
                  <c:v>24.27</c:v>
                </c:pt>
                <c:pt idx="3">
                  <c:v>27.21</c:v>
                </c:pt>
                <c:pt idx="4">
                  <c:v>29.61</c:v>
                </c:pt>
              </c:numCache>
            </c:numRef>
          </c:val>
          <c:extLst>
            <c:ext xmlns:c16="http://schemas.microsoft.com/office/drawing/2014/chart" uri="{C3380CC4-5D6E-409C-BE32-E72D297353CC}">
              <c16:uniqueId val="{00000000-6099-4A66-9727-1035C8F5E6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c:ext xmlns:c16="http://schemas.microsoft.com/office/drawing/2014/chart" uri="{C3380CC4-5D6E-409C-BE32-E72D297353CC}">
              <c16:uniqueId val="{00000001-6099-4A66-9727-1035C8F5E6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formatCode="#,##0.00;&quot;△&quot;#,##0.00">
                  <c:v>0</c:v>
                </c:pt>
                <c:pt idx="1">
                  <c:v>1.58</c:v>
                </c:pt>
                <c:pt idx="2">
                  <c:v>13.31</c:v>
                </c:pt>
                <c:pt idx="3">
                  <c:v>2.5099999999999998</c:v>
                </c:pt>
                <c:pt idx="4" formatCode="#,##0.00;&quot;△&quot;#,##0.00">
                  <c:v>0</c:v>
                </c:pt>
              </c:numCache>
            </c:numRef>
          </c:val>
          <c:extLst>
            <c:ext xmlns:c16="http://schemas.microsoft.com/office/drawing/2014/chart" uri="{C3380CC4-5D6E-409C-BE32-E72D297353CC}">
              <c16:uniqueId val="{00000000-42DF-4480-8771-799E1B444C5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c:ext xmlns:c16="http://schemas.microsoft.com/office/drawing/2014/chart" uri="{C3380CC4-5D6E-409C-BE32-E72D297353CC}">
              <c16:uniqueId val="{00000001-42DF-4480-8771-799E1B444C5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296.2</c:v>
                </c:pt>
                <c:pt idx="1">
                  <c:v>307.92</c:v>
                </c:pt>
                <c:pt idx="2">
                  <c:v>203.74</c:v>
                </c:pt>
                <c:pt idx="3">
                  <c:v>192.84</c:v>
                </c:pt>
                <c:pt idx="4">
                  <c:v>212.13</c:v>
                </c:pt>
              </c:numCache>
            </c:numRef>
          </c:val>
          <c:extLst>
            <c:ext xmlns:c16="http://schemas.microsoft.com/office/drawing/2014/chart" uri="{C3380CC4-5D6E-409C-BE32-E72D297353CC}">
              <c16:uniqueId val="{00000000-45FF-4F22-97D3-C57EFF4D31C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c:ext xmlns:c16="http://schemas.microsoft.com/office/drawing/2014/chart" uri="{C3380CC4-5D6E-409C-BE32-E72D297353CC}">
              <c16:uniqueId val="{00000001-45FF-4F22-97D3-C57EFF4D31C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262.08</c:v>
                </c:pt>
                <c:pt idx="1">
                  <c:v>245.86</c:v>
                </c:pt>
                <c:pt idx="2">
                  <c:v>233.68</c:v>
                </c:pt>
                <c:pt idx="3">
                  <c:v>200.55</c:v>
                </c:pt>
                <c:pt idx="4">
                  <c:v>219.32</c:v>
                </c:pt>
              </c:numCache>
            </c:numRef>
          </c:val>
          <c:extLst>
            <c:ext xmlns:c16="http://schemas.microsoft.com/office/drawing/2014/chart" uri="{C3380CC4-5D6E-409C-BE32-E72D297353CC}">
              <c16:uniqueId val="{00000000-7A29-4515-8EFF-D5FC178E96D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c:ext xmlns:c16="http://schemas.microsoft.com/office/drawing/2014/chart" uri="{C3380CC4-5D6E-409C-BE32-E72D297353CC}">
              <c16:uniqueId val="{00000001-7A29-4515-8EFF-D5FC178E96D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95.32</c:v>
                </c:pt>
                <c:pt idx="1">
                  <c:v>94.58</c:v>
                </c:pt>
                <c:pt idx="2">
                  <c:v>86.09</c:v>
                </c:pt>
                <c:pt idx="3">
                  <c:v>103.22</c:v>
                </c:pt>
                <c:pt idx="4">
                  <c:v>112.06</c:v>
                </c:pt>
              </c:numCache>
            </c:numRef>
          </c:val>
          <c:extLst>
            <c:ext xmlns:c16="http://schemas.microsoft.com/office/drawing/2014/chart" uri="{C3380CC4-5D6E-409C-BE32-E72D297353CC}">
              <c16:uniqueId val="{00000000-4EB8-433B-B2B1-9695C4D293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c:ext xmlns:c16="http://schemas.microsoft.com/office/drawing/2014/chart" uri="{C3380CC4-5D6E-409C-BE32-E72D297353CC}">
              <c16:uniqueId val="{00000001-4EB8-433B-B2B1-9695C4D293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114.67</c:v>
                </c:pt>
                <c:pt idx="1">
                  <c:v>115.4</c:v>
                </c:pt>
                <c:pt idx="2">
                  <c:v>126.33</c:v>
                </c:pt>
                <c:pt idx="3">
                  <c:v>123.76</c:v>
                </c:pt>
                <c:pt idx="4">
                  <c:v>123.44</c:v>
                </c:pt>
              </c:numCache>
            </c:numRef>
          </c:val>
          <c:extLst>
            <c:ext xmlns:c16="http://schemas.microsoft.com/office/drawing/2014/chart" uri="{C3380CC4-5D6E-409C-BE32-E72D297353CC}">
              <c16:uniqueId val="{00000000-46D0-427A-A7CC-D72226841D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c:ext xmlns:c16="http://schemas.microsoft.com/office/drawing/2014/chart" uri="{C3380CC4-5D6E-409C-BE32-E72D297353CC}">
              <c16:uniqueId val="{00000001-46D0-427A-A7CC-D72226841D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桑名市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A3</v>
      </c>
      <c r="X8" s="82"/>
      <c r="Y8" s="82"/>
      <c r="Z8" s="82"/>
      <c r="AA8" s="82"/>
      <c r="AB8" s="82"/>
      <c r="AC8" s="82"/>
      <c r="AD8" s="82" t="str">
        <f>データ!$M$6</f>
        <v>非設置</v>
      </c>
      <c r="AE8" s="82"/>
      <c r="AF8" s="82"/>
      <c r="AG8" s="82"/>
      <c r="AH8" s="82"/>
      <c r="AI8" s="82"/>
      <c r="AJ8" s="82"/>
      <c r="AK8" s="4"/>
      <c r="AL8" s="70">
        <f>データ!$R$6</f>
        <v>142457</v>
      </c>
      <c r="AM8" s="70"/>
      <c r="AN8" s="70"/>
      <c r="AO8" s="70"/>
      <c r="AP8" s="70"/>
      <c r="AQ8" s="70"/>
      <c r="AR8" s="70"/>
      <c r="AS8" s="70"/>
      <c r="AT8" s="66">
        <f>データ!$S$6</f>
        <v>136.68</v>
      </c>
      <c r="AU8" s="67"/>
      <c r="AV8" s="67"/>
      <c r="AW8" s="67"/>
      <c r="AX8" s="67"/>
      <c r="AY8" s="67"/>
      <c r="AZ8" s="67"/>
      <c r="BA8" s="67"/>
      <c r="BB8" s="69">
        <f>データ!$T$6</f>
        <v>1042.27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71.61</v>
      </c>
      <c r="J10" s="67"/>
      <c r="K10" s="67"/>
      <c r="L10" s="67"/>
      <c r="M10" s="67"/>
      <c r="N10" s="67"/>
      <c r="O10" s="68"/>
      <c r="P10" s="69">
        <f>データ!$P$6</f>
        <v>99.99</v>
      </c>
      <c r="Q10" s="69"/>
      <c r="R10" s="69"/>
      <c r="S10" s="69"/>
      <c r="T10" s="69"/>
      <c r="U10" s="69"/>
      <c r="V10" s="69"/>
      <c r="W10" s="70">
        <f>データ!$Q$6</f>
        <v>2430</v>
      </c>
      <c r="X10" s="70"/>
      <c r="Y10" s="70"/>
      <c r="Z10" s="70"/>
      <c r="AA10" s="70"/>
      <c r="AB10" s="70"/>
      <c r="AC10" s="70"/>
      <c r="AD10" s="2"/>
      <c r="AE10" s="2"/>
      <c r="AF10" s="2"/>
      <c r="AG10" s="2"/>
      <c r="AH10" s="4"/>
      <c r="AI10" s="4"/>
      <c r="AJ10" s="4"/>
      <c r="AK10" s="4"/>
      <c r="AL10" s="70">
        <f>データ!$U$6</f>
        <v>142254</v>
      </c>
      <c r="AM10" s="70"/>
      <c r="AN10" s="70"/>
      <c r="AO10" s="70"/>
      <c r="AP10" s="70"/>
      <c r="AQ10" s="70"/>
      <c r="AR10" s="70"/>
      <c r="AS10" s="70"/>
      <c r="AT10" s="66">
        <f>データ!$V$6</f>
        <v>136.68</v>
      </c>
      <c r="AU10" s="67"/>
      <c r="AV10" s="67"/>
      <c r="AW10" s="67"/>
      <c r="AX10" s="67"/>
      <c r="AY10" s="67"/>
      <c r="AZ10" s="67"/>
      <c r="BA10" s="67"/>
      <c r="BB10" s="69">
        <f>データ!$W$6</f>
        <v>1040.78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Pbz9TtCqHFjbAsScZhtNgIPlVpF6HRfyuIS/3AFkOGqfXnX43kVjsA+U84bj4uXj29RTqE5PF1Z4Am6AMCPvOg==" saltValue="6cCL7t5JSgPDReNGj93gK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242055</v>
      </c>
      <c r="D6" s="34">
        <f t="shared" si="3"/>
        <v>46</v>
      </c>
      <c r="E6" s="34">
        <f t="shared" si="3"/>
        <v>1</v>
      </c>
      <c r="F6" s="34">
        <f t="shared" si="3"/>
        <v>0</v>
      </c>
      <c r="G6" s="34">
        <f t="shared" si="3"/>
        <v>1</v>
      </c>
      <c r="H6" s="34" t="str">
        <f t="shared" si="3"/>
        <v>三重県　桑名市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71.61</v>
      </c>
      <c r="P6" s="35">
        <f t="shared" si="3"/>
        <v>99.99</v>
      </c>
      <c r="Q6" s="35">
        <f t="shared" si="3"/>
        <v>2430</v>
      </c>
      <c r="R6" s="35">
        <f t="shared" si="3"/>
        <v>142457</v>
      </c>
      <c r="S6" s="35">
        <f t="shared" si="3"/>
        <v>136.68</v>
      </c>
      <c r="T6" s="35">
        <f t="shared" si="3"/>
        <v>1042.27</v>
      </c>
      <c r="U6" s="35">
        <f t="shared" si="3"/>
        <v>142254</v>
      </c>
      <c r="V6" s="35">
        <f t="shared" si="3"/>
        <v>136.68</v>
      </c>
      <c r="W6" s="35">
        <f t="shared" si="3"/>
        <v>1040.78</v>
      </c>
      <c r="X6" s="36">
        <f>IF(X7="",NA(),X7)</f>
        <v>100.61</v>
      </c>
      <c r="Y6" s="36">
        <f t="shared" ref="Y6:AG6" si="4">IF(Y7="",NA(),Y7)</f>
        <v>98.63</v>
      </c>
      <c r="Z6" s="36">
        <f t="shared" si="4"/>
        <v>91.12</v>
      </c>
      <c r="AA6" s="36">
        <f t="shared" si="4"/>
        <v>105.86</v>
      </c>
      <c r="AB6" s="36">
        <f t="shared" si="4"/>
        <v>114.3</v>
      </c>
      <c r="AC6" s="36">
        <f t="shared" si="4"/>
        <v>113.11</v>
      </c>
      <c r="AD6" s="36">
        <f t="shared" si="4"/>
        <v>114</v>
      </c>
      <c r="AE6" s="36">
        <f t="shared" si="4"/>
        <v>114</v>
      </c>
      <c r="AF6" s="36">
        <f t="shared" si="4"/>
        <v>113.68</v>
      </c>
      <c r="AG6" s="36">
        <f t="shared" si="4"/>
        <v>113.82</v>
      </c>
      <c r="AH6" s="35" t="str">
        <f>IF(AH7="","",IF(AH7="-","【-】","【"&amp;SUBSTITUTE(TEXT(AH7,"#,##0.00"),"-","△")&amp;"】"))</f>
        <v>【112.83】</v>
      </c>
      <c r="AI6" s="35">
        <f>IF(AI7="",NA(),AI7)</f>
        <v>0</v>
      </c>
      <c r="AJ6" s="36">
        <f t="shared" ref="AJ6:AR6" si="5">IF(AJ7="",NA(),AJ7)</f>
        <v>1.58</v>
      </c>
      <c r="AK6" s="36">
        <f t="shared" si="5"/>
        <v>13.31</v>
      </c>
      <c r="AL6" s="36">
        <f t="shared" si="5"/>
        <v>2.5099999999999998</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296.2</v>
      </c>
      <c r="AU6" s="36">
        <f t="shared" ref="AU6:BC6" si="6">IF(AU7="",NA(),AU7)</f>
        <v>307.92</v>
      </c>
      <c r="AV6" s="36">
        <f t="shared" si="6"/>
        <v>203.74</v>
      </c>
      <c r="AW6" s="36">
        <f t="shared" si="6"/>
        <v>192.84</v>
      </c>
      <c r="AX6" s="36">
        <f t="shared" si="6"/>
        <v>212.13</v>
      </c>
      <c r="AY6" s="36">
        <f t="shared" si="6"/>
        <v>344.19</v>
      </c>
      <c r="AZ6" s="36">
        <f t="shared" si="6"/>
        <v>352.05</v>
      </c>
      <c r="BA6" s="36">
        <f t="shared" si="6"/>
        <v>349.04</v>
      </c>
      <c r="BB6" s="36">
        <f t="shared" si="6"/>
        <v>337.49</v>
      </c>
      <c r="BC6" s="36">
        <f t="shared" si="6"/>
        <v>335.6</v>
      </c>
      <c r="BD6" s="35" t="str">
        <f>IF(BD7="","",IF(BD7="-","【-】","【"&amp;SUBSTITUTE(TEXT(BD7,"#,##0.00"),"-","△")&amp;"】"))</f>
        <v>【261.93】</v>
      </c>
      <c r="BE6" s="36">
        <f>IF(BE7="",NA(),BE7)</f>
        <v>262.08</v>
      </c>
      <c r="BF6" s="36">
        <f t="shared" ref="BF6:BN6" si="7">IF(BF7="",NA(),BF7)</f>
        <v>245.86</v>
      </c>
      <c r="BG6" s="36">
        <f t="shared" si="7"/>
        <v>233.68</v>
      </c>
      <c r="BH6" s="36">
        <f t="shared" si="7"/>
        <v>200.55</v>
      </c>
      <c r="BI6" s="36">
        <f t="shared" si="7"/>
        <v>219.32</v>
      </c>
      <c r="BJ6" s="36">
        <f t="shared" si="7"/>
        <v>252.09</v>
      </c>
      <c r="BK6" s="36">
        <f t="shared" si="7"/>
        <v>250.76</v>
      </c>
      <c r="BL6" s="36">
        <f t="shared" si="7"/>
        <v>254.54</v>
      </c>
      <c r="BM6" s="36">
        <f t="shared" si="7"/>
        <v>265.92</v>
      </c>
      <c r="BN6" s="36">
        <f t="shared" si="7"/>
        <v>258.26</v>
      </c>
      <c r="BO6" s="35" t="str">
        <f>IF(BO7="","",IF(BO7="-","【-】","【"&amp;SUBSTITUTE(TEXT(BO7,"#,##0.00"),"-","△")&amp;"】"))</f>
        <v>【270.46】</v>
      </c>
      <c r="BP6" s="36">
        <f>IF(BP7="",NA(),BP7)</f>
        <v>95.32</v>
      </c>
      <c r="BQ6" s="36">
        <f t="shared" ref="BQ6:BY6" si="8">IF(BQ7="",NA(),BQ7)</f>
        <v>94.58</v>
      </c>
      <c r="BR6" s="36">
        <f t="shared" si="8"/>
        <v>86.09</v>
      </c>
      <c r="BS6" s="36">
        <f t="shared" si="8"/>
        <v>103.22</v>
      </c>
      <c r="BT6" s="36">
        <f t="shared" si="8"/>
        <v>112.06</v>
      </c>
      <c r="BU6" s="36">
        <f t="shared" si="8"/>
        <v>106.22</v>
      </c>
      <c r="BV6" s="36">
        <f t="shared" si="8"/>
        <v>106.69</v>
      </c>
      <c r="BW6" s="36">
        <f t="shared" si="8"/>
        <v>106.52</v>
      </c>
      <c r="BX6" s="36">
        <f t="shared" si="8"/>
        <v>105.86</v>
      </c>
      <c r="BY6" s="36">
        <f t="shared" si="8"/>
        <v>106.07</v>
      </c>
      <c r="BZ6" s="35" t="str">
        <f>IF(BZ7="","",IF(BZ7="-","【-】","【"&amp;SUBSTITUTE(TEXT(BZ7,"#,##0.00"),"-","△")&amp;"】"))</f>
        <v>【103.91】</v>
      </c>
      <c r="CA6" s="36">
        <f>IF(CA7="",NA(),CA7)</f>
        <v>114.67</v>
      </c>
      <c r="CB6" s="36">
        <f t="shared" ref="CB6:CJ6" si="9">IF(CB7="",NA(),CB7)</f>
        <v>115.4</v>
      </c>
      <c r="CC6" s="36">
        <f t="shared" si="9"/>
        <v>126.33</v>
      </c>
      <c r="CD6" s="36">
        <f t="shared" si="9"/>
        <v>123.76</v>
      </c>
      <c r="CE6" s="36">
        <f t="shared" si="9"/>
        <v>123.44</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59.51</v>
      </c>
      <c r="CM6" s="36">
        <f t="shared" ref="CM6:CU6" si="10">IF(CM7="",NA(),CM7)</f>
        <v>59.87</v>
      </c>
      <c r="CN6" s="36">
        <f t="shared" si="10"/>
        <v>59.74</v>
      </c>
      <c r="CO6" s="36">
        <f t="shared" si="10"/>
        <v>59.1</v>
      </c>
      <c r="CP6" s="36">
        <f t="shared" si="10"/>
        <v>59.04</v>
      </c>
      <c r="CQ6" s="36">
        <f t="shared" si="10"/>
        <v>62.12</v>
      </c>
      <c r="CR6" s="36">
        <f t="shared" si="10"/>
        <v>62.26</v>
      </c>
      <c r="CS6" s="36">
        <f t="shared" si="10"/>
        <v>62.1</v>
      </c>
      <c r="CT6" s="36">
        <f t="shared" si="10"/>
        <v>62.38</v>
      </c>
      <c r="CU6" s="36">
        <f t="shared" si="10"/>
        <v>62.83</v>
      </c>
      <c r="CV6" s="35" t="str">
        <f>IF(CV7="","",IF(CV7="-","【-】","【"&amp;SUBSTITUTE(TEXT(CV7,"#,##0.00"),"-","△")&amp;"】"))</f>
        <v>【60.27】</v>
      </c>
      <c r="CW6" s="36">
        <f>IF(CW7="",NA(),CW7)</f>
        <v>85.55</v>
      </c>
      <c r="CX6" s="36">
        <f t="shared" ref="CX6:DF6" si="11">IF(CX7="",NA(),CX7)</f>
        <v>84.58</v>
      </c>
      <c r="CY6" s="36">
        <f t="shared" si="11"/>
        <v>84.64</v>
      </c>
      <c r="CZ6" s="36">
        <f t="shared" si="11"/>
        <v>85.16</v>
      </c>
      <c r="DA6" s="36">
        <f t="shared" si="11"/>
        <v>84.49</v>
      </c>
      <c r="DB6" s="36">
        <f t="shared" si="11"/>
        <v>89.45</v>
      </c>
      <c r="DC6" s="36">
        <f t="shared" si="11"/>
        <v>89.5</v>
      </c>
      <c r="DD6" s="36">
        <f t="shared" si="11"/>
        <v>89.52</v>
      </c>
      <c r="DE6" s="36">
        <f t="shared" si="11"/>
        <v>89.17</v>
      </c>
      <c r="DF6" s="36">
        <f t="shared" si="11"/>
        <v>88.86</v>
      </c>
      <c r="DG6" s="35" t="str">
        <f>IF(DG7="","",IF(DG7="-","【-】","【"&amp;SUBSTITUTE(TEXT(DG7,"#,##0.00"),"-","△")&amp;"】"))</f>
        <v>【89.92】</v>
      </c>
      <c r="DH6" s="36">
        <f>IF(DH7="",NA(),DH7)</f>
        <v>53.2</v>
      </c>
      <c r="DI6" s="36">
        <f t="shared" ref="DI6:DQ6" si="12">IF(DI7="",NA(),DI7)</f>
        <v>54.72</v>
      </c>
      <c r="DJ6" s="36">
        <f t="shared" si="12"/>
        <v>55.72</v>
      </c>
      <c r="DK6" s="36">
        <f t="shared" si="12"/>
        <v>56.57</v>
      </c>
      <c r="DL6" s="36">
        <f t="shared" si="12"/>
        <v>56.69</v>
      </c>
      <c r="DM6" s="36">
        <f t="shared" si="12"/>
        <v>44.91</v>
      </c>
      <c r="DN6" s="36">
        <f t="shared" si="12"/>
        <v>45.89</v>
      </c>
      <c r="DO6" s="36">
        <f t="shared" si="12"/>
        <v>46.58</v>
      </c>
      <c r="DP6" s="36">
        <f t="shared" si="12"/>
        <v>46.99</v>
      </c>
      <c r="DQ6" s="36">
        <f t="shared" si="12"/>
        <v>47.89</v>
      </c>
      <c r="DR6" s="35" t="str">
        <f>IF(DR7="","",IF(DR7="-","【-】","【"&amp;SUBSTITUTE(TEXT(DR7,"#,##0.00"),"-","△")&amp;"】"))</f>
        <v>【48.85】</v>
      </c>
      <c r="DS6" s="36">
        <f>IF(DS7="",NA(),DS7)</f>
        <v>20.34</v>
      </c>
      <c r="DT6" s="36">
        <f t="shared" ref="DT6:EB6" si="13">IF(DT7="",NA(),DT7)</f>
        <v>22.59</v>
      </c>
      <c r="DU6" s="36">
        <f t="shared" si="13"/>
        <v>24.27</v>
      </c>
      <c r="DV6" s="36">
        <f t="shared" si="13"/>
        <v>27.21</v>
      </c>
      <c r="DW6" s="36">
        <f t="shared" si="13"/>
        <v>29.61</v>
      </c>
      <c r="DX6" s="36">
        <f t="shared" si="13"/>
        <v>12.03</v>
      </c>
      <c r="DY6" s="36">
        <f t="shared" si="13"/>
        <v>13.14</v>
      </c>
      <c r="DZ6" s="36">
        <f t="shared" si="13"/>
        <v>14.45</v>
      </c>
      <c r="EA6" s="36">
        <f t="shared" si="13"/>
        <v>15.83</v>
      </c>
      <c r="EB6" s="36">
        <f t="shared" si="13"/>
        <v>16.899999999999999</v>
      </c>
      <c r="EC6" s="35" t="str">
        <f>IF(EC7="","",IF(EC7="-","【-】","【"&amp;SUBSTITUTE(TEXT(EC7,"#,##0.00"),"-","△")&amp;"】"))</f>
        <v>【17.80】</v>
      </c>
      <c r="ED6" s="36">
        <f>IF(ED7="",NA(),ED7)</f>
        <v>0.44</v>
      </c>
      <c r="EE6" s="36">
        <f t="shared" ref="EE6:EM6" si="14">IF(EE7="",NA(),EE7)</f>
        <v>0.03</v>
      </c>
      <c r="EF6" s="36">
        <f t="shared" si="14"/>
        <v>0.43</v>
      </c>
      <c r="EG6" s="36">
        <f t="shared" si="14"/>
        <v>0.65</v>
      </c>
      <c r="EH6" s="36">
        <f t="shared" si="14"/>
        <v>1.06</v>
      </c>
      <c r="EI6" s="36">
        <f t="shared" si="14"/>
        <v>0.75</v>
      </c>
      <c r="EJ6" s="36">
        <f t="shared" si="14"/>
        <v>0.95</v>
      </c>
      <c r="EK6" s="36">
        <f t="shared" si="14"/>
        <v>0.74</v>
      </c>
      <c r="EL6" s="36">
        <f t="shared" si="14"/>
        <v>0.74</v>
      </c>
      <c r="EM6" s="36">
        <f t="shared" si="14"/>
        <v>0.72</v>
      </c>
      <c r="EN6" s="35" t="str">
        <f>IF(EN7="","",IF(EN7="-","【-】","【"&amp;SUBSTITUTE(TEXT(EN7,"#,##0.00"),"-","△")&amp;"】"))</f>
        <v>【0.70】</v>
      </c>
    </row>
    <row r="7" spans="1:144" s="37" customFormat="1" x14ac:dyDescent="0.15">
      <c r="A7" s="29"/>
      <c r="B7" s="38">
        <v>2018</v>
      </c>
      <c r="C7" s="38">
        <v>242055</v>
      </c>
      <c r="D7" s="38">
        <v>46</v>
      </c>
      <c r="E7" s="38">
        <v>1</v>
      </c>
      <c r="F7" s="38">
        <v>0</v>
      </c>
      <c r="G7" s="38">
        <v>1</v>
      </c>
      <c r="H7" s="38" t="s">
        <v>93</v>
      </c>
      <c r="I7" s="38" t="s">
        <v>94</v>
      </c>
      <c r="J7" s="38" t="s">
        <v>95</v>
      </c>
      <c r="K7" s="38" t="s">
        <v>96</v>
      </c>
      <c r="L7" s="38" t="s">
        <v>97</v>
      </c>
      <c r="M7" s="38" t="s">
        <v>98</v>
      </c>
      <c r="N7" s="39" t="s">
        <v>99</v>
      </c>
      <c r="O7" s="39">
        <v>71.61</v>
      </c>
      <c r="P7" s="39">
        <v>99.99</v>
      </c>
      <c r="Q7" s="39">
        <v>2430</v>
      </c>
      <c r="R7" s="39">
        <v>142457</v>
      </c>
      <c r="S7" s="39">
        <v>136.68</v>
      </c>
      <c r="T7" s="39">
        <v>1042.27</v>
      </c>
      <c r="U7" s="39">
        <v>142254</v>
      </c>
      <c r="V7" s="39">
        <v>136.68</v>
      </c>
      <c r="W7" s="39">
        <v>1040.78</v>
      </c>
      <c r="X7" s="39">
        <v>100.61</v>
      </c>
      <c r="Y7" s="39">
        <v>98.63</v>
      </c>
      <c r="Z7" s="39">
        <v>91.12</v>
      </c>
      <c r="AA7" s="39">
        <v>105.86</v>
      </c>
      <c r="AB7" s="39">
        <v>114.3</v>
      </c>
      <c r="AC7" s="39">
        <v>113.11</v>
      </c>
      <c r="AD7" s="39">
        <v>114</v>
      </c>
      <c r="AE7" s="39">
        <v>114</v>
      </c>
      <c r="AF7" s="39">
        <v>113.68</v>
      </c>
      <c r="AG7" s="39">
        <v>113.82</v>
      </c>
      <c r="AH7" s="39">
        <v>112.83</v>
      </c>
      <c r="AI7" s="39">
        <v>0</v>
      </c>
      <c r="AJ7" s="39">
        <v>1.58</v>
      </c>
      <c r="AK7" s="39">
        <v>13.31</v>
      </c>
      <c r="AL7" s="39">
        <v>2.5099999999999998</v>
      </c>
      <c r="AM7" s="39">
        <v>0</v>
      </c>
      <c r="AN7" s="39">
        <v>0</v>
      </c>
      <c r="AO7" s="39">
        <v>0.03</v>
      </c>
      <c r="AP7" s="39">
        <v>0.23</v>
      </c>
      <c r="AQ7" s="39">
        <v>0.03</v>
      </c>
      <c r="AR7" s="39">
        <v>0</v>
      </c>
      <c r="AS7" s="39">
        <v>1.05</v>
      </c>
      <c r="AT7" s="39">
        <v>296.2</v>
      </c>
      <c r="AU7" s="39">
        <v>307.92</v>
      </c>
      <c r="AV7" s="39">
        <v>203.74</v>
      </c>
      <c r="AW7" s="39">
        <v>192.84</v>
      </c>
      <c r="AX7" s="39">
        <v>212.13</v>
      </c>
      <c r="AY7" s="39">
        <v>344.19</v>
      </c>
      <c r="AZ7" s="39">
        <v>352.05</v>
      </c>
      <c r="BA7" s="39">
        <v>349.04</v>
      </c>
      <c r="BB7" s="39">
        <v>337.49</v>
      </c>
      <c r="BC7" s="39">
        <v>335.6</v>
      </c>
      <c r="BD7" s="39">
        <v>261.93</v>
      </c>
      <c r="BE7" s="39">
        <v>262.08</v>
      </c>
      <c r="BF7" s="39">
        <v>245.86</v>
      </c>
      <c r="BG7" s="39">
        <v>233.68</v>
      </c>
      <c r="BH7" s="39">
        <v>200.55</v>
      </c>
      <c r="BI7" s="39">
        <v>219.32</v>
      </c>
      <c r="BJ7" s="39">
        <v>252.09</v>
      </c>
      <c r="BK7" s="39">
        <v>250.76</v>
      </c>
      <c r="BL7" s="39">
        <v>254.54</v>
      </c>
      <c r="BM7" s="39">
        <v>265.92</v>
      </c>
      <c r="BN7" s="39">
        <v>258.26</v>
      </c>
      <c r="BO7" s="39">
        <v>270.45999999999998</v>
      </c>
      <c r="BP7" s="39">
        <v>95.32</v>
      </c>
      <c r="BQ7" s="39">
        <v>94.58</v>
      </c>
      <c r="BR7" s="39">
        <v>86.09</v>
      </c>
      <c r="BS7" s="39">
        <v>103.22</v>
      </c>
      <c r="BT7" s="39">
        <v>112.06</v>
      </c>
      <c r="BU7" s="39">
        <v>106.22</v>
      </c>
      <c r="BV7" s="39">
        <v>106.69</v>
      </c>
      <c r="BW7" s="39">
        <v>106.52</v>
      </c>
      <c r="BX7" s="39">
        <v>105.86</v>
      </c>
      <c r="BY7" s="39">
        <v>106.07</v>
      </c>
      <c r="BZ7" s="39">
        <v>103.91</v>
      </c>
      <c r="CA7" s="39">
        <v>114.67</v>
      </c>
      <c r="CB7" s="39">
        <v>115.4</v>
      </c>
      <c r="CC7" s="39">
        <v>126.33</v>
      </c>
      <c r="CD7" s="39">
        <v>123.76</v>
      </c>
      <c r="CE7" s="39">
        <v>123.44</v>
      </c>
      <c r="CF7" s="39">
        <v>155.22999999999999</v>
      </c>
      <c r="CG7" s="39">
        <v>154.91999999999999</v>
      </c>
      <c r="CH7" s="39">
        <v>155.80000000000001</v>
      </c>
      <c r="CI7" s="39">
        <v>158.58000000000001</v>
      </c>
      <c r="CJ7" s="39">
        <v>159.22</v>
      </c>
      <c r="CK7" s="39">
        <v>167.11</v>
      </c>
      <c r="CL7" s="39">
        <v>59.51</v>
      </c>
      <c r="CM7" s="39">
        <v>59.87</v>
      </c>
      <c r="CN7" s="39">
        <v>59.74</v>
      </c>
      <c r="CO7" s="39">
        <v>59.1</v>
      </c>
      <c r="CP7" s="39">
        <v>59.04</v>
      </c>
      <c r="CQ7" s="39">
        <v>62.12</v>
      </c>
      <c r="CR7" s="39">
        <v>62.26</v>
      </c>
      <c r="CS7" s="39">
        <v>62.1</v>
      </c>
      <c r="CT7" s="39">
        <v>62.38</v>
      </c>
      <c r="CU7" s="39">
        <v>62.83</v>
      </c>
      <c r="CV7" s="39">
        <v>60.27</v>
      </c>
      <c r="CW7" s="39">
        <v>85.55</v>
      </c>
      <c r="CX7" s="39">
        <v>84.58</v>
      </c>
      <c r="CY7" s="39">
        <v>84.64</v>
      </c>
      <c r="CZ7" s="39">
        <v>85.16</v>
      </c>
      <c r="DA7" s="39">
        <v>84.49</v>
      </c>
      <c r="DB7" s="39">
        <v>89.45</v>
      </c>
      <c r="DC7" s="39">
        <v>89.5</v>
      </c>
      <c r="DD7" s="39">
        <v>89.52</v>
      </c>
      <c r="DE7" s="39">
        <v>89.17</v>
      </c>
      <c r="DF7" s="39">
        <v>88.86</v>
      </c>
      <c r="DG7" s="39">
        <v>89.92</v>
      </c>
      <c r="DH7" s="39">
        <v>53.2</v>
      </c>
      <c r="DI7" s="39">
        <v>54.72</v>
      </c>
      <c r="DJ7" s="39">
        <v>55.72</v>
      </c>
      <c r="DK7" s="39">
        <v>56.57</v>
      </c>
      <c r="DL7" s="39">
        <v>56.69</v>
      </c>
      <c r="DM7" s="39">
        <v>44.91</v>
      </c>
      <c r="DN7" s="39">
        <v>45.89</v>
      </c>
      <c r="DO7" s="39">
        <v>46.58</v>
      </c>
      <c r="DP7" s="39">
        <v>46.99</v>
      </c>
      <c r="DQ7" s="39">
        <v>47.89</v>
      </c>
      <c r="DR7" s="39">
        <v>48.85</v>
      </c>
      <c r="DS7" s="39">
        <v>20.34</v>
      </c>
      <c r="DT7" s="39">
        <v>22.59</v>
      </c>
      <c r="DU7" s="39">
        <v>24.27</v>
      </c>
      <c r="DV7" s="39">
        <v>27.21</v>
      </c>
      <c r="DW7" s="39">
        <v>29.61</v>
      </c>
      <c r="DX7" s="39">
        <v>12.03</v>
      </c>
      <c r="DY7" s="39">
        <v>13.14</v>
      </c>
      <c r="DZ7" s="39">
        <v>14.45</v>
      </c>
      <c r="EA7" s="39">
        <v>15.83</v>
      </c>
      <c r="EB7" s="39">
        <v>16.899999999999999</v>
      </c>
      <c r="EC7" s="39">
        <v>17.8</v>
      </c>
      <c r="ED7" s="39">
        <v>0.44</v>
      </c>
      <c r="EE7" s="39">
        <v>0.03</v>
      </c>
      <c r="EF7" s="39">
        <v>0.43</v>
      </c>
      <c r="EG7" s="39">
        <v>0.65</v>
      </c>
      <c r="EH7" s="39">
        <v>1.06</v>
      </c>
      <c r="EI7" s="39">
        <v>0.75</v>
      </c>
      <c r="EJ7" s="39">
        <v>0.95</v>
      </c>
      <c r="EK7" s="39">
        <v>0.74</v>
      </c>
      <c r="EL7" s="39">
        <v>0.74</v>
      </c>
      <c r="EM7" s="39">
        <v>0.72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2020-01-24T02:22:34Z</cp:lastPrinted>
  <dcterms:created xsi:type="dcterms:W3CDTF">2019-12-05T04:19:15Z</dcterms:created>
  <dcterms:modified xsi:type="dcterms:W3CDTF">2020-01-28T06:36:58Z</dcterms:modified>
  <cp:category/>
</cp:coreProperties>
</file>